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silvetty\Documents\ESTADISTICAS DEL M.V -  BOLETINES\PARA PÚBLICAR\"/>
    </mc:Choice>
  </mc:AlternateContent>
  <bookViews>
    <workbookView xWindow="0" yWindow="0" windowWidth="12510" windowHeight="7365" tabRatio="940"/>
  </bookViews>
  <sheets>
    <sheet name="ÍNDICE" sheetId="1" r:id="rId1"/>
    <sheet name="1 " sheetId="445" r:id="rId2"/>
    <sheet name="2" sheetId="490" r:id="rId3"/>
    <sheet name="3" sheetId="492" r:id="rId4"/>
    <sheet name="4 " sheetId="493" r:id="rId5"/>
    <sheet name="5" sheetId="494" r:id="rId6"/>
    <sheet name="6 " sheetId="495" r:id="rId7"/>
    <sheet name="7" sheetId="496" r:id="rId8"/>
    <sheet name="8" sheetId="497" r:id="rId9"/>
    <sheet name="9" sheetId="498" r:id="rId10"/>
    <sheet name="10" sheetId="499" r:id="rId11"/>
    <sheet name="11" sheetId="500" r:id="rId12"/>
    <sheet name="12" sheetId="487" r:id="rId13"/>
    <sheet name="13" sheetId="488" r:id="rId14"/>
    <sheet name="14" sheetId="489" r:id="rId15"/>
    <sheet name="15" sheetId="459" r:id="rId16"/>
    <sheet name="16" sheetId="491" r:id="rId17"/>
    <sheet name="17" sheetId="461" r:id="rId18"/>
    <sheet name="18" sheetId="462" r:id="rId19"/>
    <sheet name="19" sheetId="463" r:id="rId20"/>
    <sheet name="20" sheetId="464" r:id="rId21"/>
    <sheet name="21" sheetId="465" r:id="rId22"/>
    <sheet name="22" sheetId="466" r:id="rId23"/>
    <sheet name="23" sheetId="502" r:id="rId24"/>
    <sheet name="24" sheetId="503" r:id="rId25"/>
    <sheet name="25" sheetId="517" r:id="rId26"/>
    <sheet name="26" sheetId="505" r:id="rId27"/>
    <sheet name="27" sheetId="506" r:id="rId28"/>
    <sheet name="28" sheetId="472" r:id="rId29"/>
    <sheet name="29" sheetId="473" r:id="rId30"/>
    <sheet name="30" sheetId="474" r:id="rId31"/>
    <sheet name="31" sheetId="508" r:id="rId32"/>
    <sheet name="32" sheetId="509" r:id="rId33"/>
    <sheet name="33" sheetId="518" r:id="rId34"/>
    <sheet name="34" sheetId="512" r:id="rId35"/>
    <sheet name="35" sheetId="479" r:id="rId36"/>
    <sheet name="36" sheetId="480" r:id="rId37"/>
    <sheet name="37" sheetId="481" r:id="rId38"/>
    <sheet name="38" sheetId="513" r:id="rId39"/>
    <sheet name="39" sheetId="515" r:id="rId40"/>
    <sheet name="40" sheetId="516" r:id="rId41"/>
    <sheet name="41" sheetId="485" r:id="rId42"/>
    <sheet name="42" sheetId="486" r:id="rId43"/>
    <sheet name="ABREVIATURAS" sheetId="42" r:id="rId44"/>
  </sheets>
  <definedNames>
    <definedName name="_xlnm.Print_Area" localSheetId="25">'25'!$A$1:$M$25</definedName>
    <definedName name="_xlnm.Print_Area" localSheetId="33">'33'!$A$1:$K$22</definedName>
  </definedNames>
  <calcPr calcId="162913"/>
</workbook>
</file>

<file path=xl/calcChain.xml><?xml version="1.0" encoding="utf-8"?>
<calcChain xmlns="http://schemas.openxmlformats.org/spreadsheetml/2006/main">
  <c r="K21" i="518" l="1"/>
  <c r="G22" i="518"/>
  <c r="H22" i="518"/>
  <c r="F22" i="518"/>
  <c r="K9" i="518"/>
  <c r="K11" i="518"/>
  <c r="K13" i="518"/>
  <c r="K15" i="518"/>
  <c r="K17" i="518"/>
  <c r="K7" i="518"/>
  <c r="J21" i="518"/>
  <c r="I21" i="518"/>
  <c r="J9" i="518"/>
  <c r="J11" i="518"/>
  <c r="J13" i="518"/>
  <c r="J15" i="518"/>
  <c r="J17" i="518"/>
  <c r="J7" i="518"/>
  <c r="I9" i="518"/>
  <c r="I11" i="518"/>
  <c r="I13" i="518"/>
  <c r="I15" i="518"/>
  <c r="I17" i="518"/>
  <c r="I19" i="518"/>
  <c r="I7" i="518"/>
  <c r="G20" i="518"/>
  <c r="H20" i="518"/>
  <c r="F20" i="518"/>
  <c r="G18" i="518"/>
  <c r="H18" i="518"/>
  <c r="F18" i="518"/>
  <c r="G16" i="518"/>
  <c r="H16" i="518"/>
  <c r="F16" i="518"/>
  <c r="G14" i="518"/>
  <c r="H14" i="518"/>
  <c r="F14" i="518"/>
  <c r="G12" i="518"/>
  <c r="H12" i="518"/>
  <c r="F12" i="518"/>
  <c r="G10" i="518"/>
  <c r="H10" i="518"/>
  <c r="F10" i="518"/>
  <c r="G8" i="518"/>
  <c r="H8" i="518"/>
  <c r="F8" i="518"/>
  <c r="G21" i="518"/>
  <c r="H21" i="518"/>
  <c r="F21" i="518"/>
  <c r="J21" i="517"/>
  <c r="K23" i="517"/>
  <c r="L23" i="517"/>
  <c r="L11" i="517"/>
  <c r="L15" i="517"/>
  <c r="L19" i="517"/>
  <c r="L9" i="517"/>
  <c r="K21" i="517"/>
  <c r="K19" i="517"/>
  <c r="K15" i="517"/>
  <c r="K11" i="517"/>
  <c r="K9" i="517"/>
  <c r="J23" i="517"/>
  <c r="J11" i="517"/>
  <c r="J15" i="517"/>
  <c r="J17" i="517"/>
  <c r="J19" i="517"/>
  <c r="J9" i="517"/>
  <c r="H24" i="517"/>
  <c r="I24" i="517"/>
  <c r="H22" i="517"/>
  <c r="H20" i="517"/>
  <c r="I20" i="517"/>
  <c r="H18" i="517"/>
  <c r="I18" i="517"/>
  <c r="G18" i="517"/>
  <c r="H14" i="517"/>
  <c r="H12" i="517"/>
  <c r="I12" i="517"/>
  <c r="H10" i="517"/>
  <c r="G10" i="517"/>
  <c r="H23" i="517"/>
  <c r="H16" i="517" s="1"/>
  <c r="I23" i="517"/>
  <c r="I22" i="517" s="1"/>
  <c r="G23" i="517"/>
  <c r="G20" i="517" s="1"/>
  <c r="G16" i="517" l="1"/>
  <c r="G24" i="517" s="1"/>
  <c r="I10" i="517"/>
  <c r="G14" i="517"/>
  <c r="I16" i="517"/>
  <c r="G22" i="517"/>
  <c r="G12" i="517"/>
  <c r="I14" i="517"/>
  <c r="C8" i="516" l="1"/>
  <c r="C9" i="516"/>
  <c r="C10" i="516"/>
  <c r="C11" i="516"/>
  <c r="C12" i="516"/>
  <c r="C13" i="516"/>
  <c r="C14" i="516"/>
  <c r="C15" i="516"/>
  <c r="C16" i="516"/>
  <c r="C17" i="516"/>
  <c r="C18" i="516"/>
  <c r="C19" i="516"/>
  <c r="C20" i="516"/>
  <c r="C21" i="516"/>
  <c r="C7" i="516"/>
  <c r="B22" i="516"/>
  <c r="D41" i="474"/>
  <c r="C41" i="474"/>
  <c r="P10" i="473"/>
  <c r="N67" i="472"/>
  <c r="M67" i="472"/>
  <c r="I27" i="480" l="1"/>
  <c r="I28" i="480"/>
  <c r="I29" i="480"/>
  <c r="I30" i="480"/>
  <c r="I31" i="480"/>
  <c r="I32" i="480"/>
  <c r="I33" i="480"/>
  <c r="I34" i="480"/>
  <c r="I35" i="480"/>
  <c r="I36" i="480"/>
  <c r="I37" i="480"/>
  <c r="I38" i="480"/>
  <c r="I39" i="480"/>
  <c r="H39" i="480"/>
  <c r="G39" i="480"/>
  <c r="I58" i="481"/>
  <c r="H61" i="481"/>
  <c r="I19" i="481"/>
  <c r="I40" i="481"/>
  <c r="I37" i="481"/>
  <c r="H40" i="481"/>
  <c r="H19" i="481"/>
  <c r="I16" i="481"/>
  <c r="I18" i="480"/>
  <c r="O45" i="479"/>
  <c r="H18" i="480"/>
  <c r="O46" i="479"/>
  <c r="I17" i="480"/>
  <c r="O9" i="479"/>
  <c r="O10" i="479"/>
  <c r="O11" i="479"/>
  <c r="O12" i="479"/>
  <c r="O13" i="479"/>
  <c r="O14" i="479"/>
  <c r="O15" i="479"/>
  <c r="O16" i="479"/>
  <c r="O17" i="479"/>
  <c r="O18" i="479"/>
  <c r="O19" i="479"/>
  <c r="O20" i="479"/>
  <c r="O21" i="479"/>
  <c r="O22" i="479"/>
  <c r="O23" i="479"/>
  <c r="O24" i="479"/>
  <c r="O25" i="479"/>
  <c r="O26" i="479"/>
  <c r="O27" i="479"/>
  <c r="O28" i="479"/>
  <c r="O29" i="479"/>
  <c r="O30" i="479"/>
  <c r="O31" i="479"/>
  <c r="O32" i="479"/>
  <c r="O33" i="479"/>
  <c r="O34" i="479"/>
  <c r="O35" i="479"/>
  <c r="O36" i="479"/>
  <c r="O37" i="479"/>
  <c r="O38" i="479"/>
  <c r="O39" i="479"/>
  <c r="O40" i="479"/>
  <c r="O41" i="479"/>
  <c r="O42" i="479"/>
  <c r="O43" i="479"/>
  <c r="O44" i="479"/>
  <c r="O47" i="479"/>
  <c r="O48" i="479"/>
  <c r="O8" i="479"/>
  <c r="R63" i="486"/>
  <c r="R64" i="486"/>
  <c r="R65" i="486"/>
  <c r="R66" i="486"/>
  <c r="R67" i="486"/>
  <c r="R68" i="486"/>
  <c r="R69" i="486"/>
  <c r="R70" i="486"/>
  <c r="R71" i="486"/>
  <c r="R72" i="486"/>
  <c r="R73" i="486"/>
  <c r="R74" i="486"/>
  <c r="R75" i="486"/>
  <c r="R76" i="486"/>
  <c r="R77" i="486"/>
  <c r="R78" i="486"/>
  <c r="R79" i="486"/>
  <c r="R80" i="486"/>
  <c r="R62" i="486"/>
  <c r="R10" i="486"/>
  <c r="R11" i="486"/>
  <c r="R12" i="486"/>
  <c r="R13" i="486"/>
  <c r="R14" i="486"/>
  <c r="R15" i="486"/>
  <c r="R16" i="486"/>
  <c r="R17" i="486"/>
  <c r="R18" i="486"/>
  <c r="R19" i="486"/>
  <c r="R20" i="486"/>
  <c r="R21" i="486"/>
  <c r="R22" i="486"/>
  <c r="R23" i="486"/>
  <c r="R24" i="486"/>
  <c r="R25" i="486"/>
  <c r="R26" i="486"/>
  <c r="R27" i="486"/>
  <c r="R28" i="486"/>
  <c r="R29" i="486"/>
  <c r="R30" i="486"/>
  <c r="R31" i="486"/>
  <c r="R32" i="486"/>
  <c r="R33" i="486"/>
  <c r="R34" i="486"/>
  <c r="R35" i="486"/>
  <c r="R36" i="486"/>
  <c r="R37" i="486"/>
  <c r="R38" i="486"/>
  <c r="R39" i="486"/>
  <c r="R40" i="486"/>
  <c r="R41" i="486"/>
  <c r="R42" i="486"/>
  <c r="R43" i="486"/>
  <c r="R44" i="486"/>
  <c r="R45" i="486"/>
  <c r="R46" i="486"/>
  <c r="R47" i="486"/>
  <c r="R48" i="486"/>
  <c r="R49" i="486"/>
  <c r="R50" i="486"/>
  <c r="R9" i="486"/>
  <c r="I47" i="486"/>
  <c r="I48" i="486" s="1"/>
  <c r="J47" i="486"/>
  <c r="K47" i="486"/>
  <c r="L47" i="486"/>
  <c r="M47" i="486"/>
  <c r="M48" i="486" s="1"/>
  <c r="N47" i="486"/>
  <c r="O47" i="486"/>
  <c r="P47" i="486"/>
  <c r="Q47" i="486"/>
  <c r="Q48" i="486" s="1"/>
  <c r="J48" i="486"/>
  <c r="K48" i="486"/>
  <c r="L48" i="486"/>
  <c r="N48" i="486"/>
  <c r="O48" i="486"/>
  <c r="P48" i="486"/>
  <c r="P38" i="486"/>
  <c r="I38" i="486"/>
  <c r="J38" i="486"/>
  <c r="K38" i="486"/>
  <c r="L38" i="486"/>
  <c r="M38" i="486"/>
  <c r="N38" i="486"/>
  <c r="O38" i="486"/>
  <c r="Q38" i="486"/>
  <c r="H48" i="486"/>
  <c r="H47" i="486"/>
  <c r="H38" i="486"/>
  <c r="I23" i="486"/>
  <c r="J23" i="486"/>
  <c r="K23" i="486"/>
  <c r="L23" i="486"/>
  <c r="M23" i="486"/>
  <c r="N23" i="486"/>
  <c r="O23" i="486"/>
  <c r="P23" i="486"/>
  <c r="Q23" i="486"/>
  <c r="H23" i="486"/>
  <c r="AT110" i="506"/>
  <c r="AT108" i="506"/>
  <c r="AT93" i="506"/>
  <c r="AT88" i="506"/>
  <c r="AT69" i="506"/>
  <c r="AT67" i="506"/>
  <c r="AT65" i="506"/>
  <c r="AT63" i="506"/>
  <c r="AT61" i="506"/>
  <c r="AT33" i="506"/>
  <c r="AT22" i="506"/>
  <c r="AT8" i="506"/>
  <c r="AU113" i="506"/>
  <c r="AU110" i="506" s="1"/>
  <c r="AU111" i="506"/>
  <c r="AS110" i="506"/>
  <c r="AR110" i="506"/>
  <c r="AQ110" i="506"/>
  <c r="AP110" i="506"/>
  <c r="AO110" i="506"/>
  <c r="AN110" i="506"/>
  <c r="AM110" i="506"/>
  <c r="AL110" i="506"/>
  <c r="AK110" i="506"/>
  <c r="AJ110" i="506"/>
  <c r="AI110" i="506"/>
  <c r="AH110" i="506"/>
  <c r="AG110" i="506"/>
  <c r="AF110" i="506"/>
  <c r="AE110" i="506"/>
  <c r="AD110" i="506"/>
  <c r="AC110" i="506"/>
  <c r="AB110" i="506"/>
  <c r="AA110" i="506"/>
  <c r="Z110" i="506"/>
  <c r="Y110" i="506"/>
  <c r="X110" i="506"/>
  <c r="W110" i="506"/>
  <c r="V110" i="506"/>
  <c r="U110" i="506"/>
  <c r="T110" i="506"/>
  <c r="S110" i="506"/>
  <c r="R110" i="506"/>
  <c r="Q110" i="506"/>
  <c r="P110" i="506"/>
  <c r="O110" i="506"/>
  <c r="N110" i="506"/>
  <c r="M110" i="506"/>
  <c r="L110" i="506"/>
  <c r="K110" i="506"/>
  <c r="J110" i="506"/>
  <c r="I110" i="506"/>
  <c r="H110" i="506"/>
  <c r="G110" i="506"/>
  <c r="F110" i="506"/>
  <c r="E110" i="506"/>
  <c r="D110" i="506"/>
  <c r="C110" i="506"/>
  <c r="AU109" i="506"/>
  <c r="AU108" i="506"/>
  <c r="AS108" i="506"/>
  <c r="AR108" i="506"/>
  <c r="AQ108" i="506"/>
  <c r="AP108" i="506"/>
  <c r="AO108" i="506"/>
  <c r="AN108" i="506"/>
  <c r="AM108" i="506"/>
  <c r="AL108" i="506"/>
  <c r="AK108" i="506"/>
  <c r="AJ108" i="506"/>
  <c r="AI108" i="506"/>
  <c r="AH108" i="506"/>
  <c r="AG108" i="506"/>
  <c r="AF108" i="506"/>
  <c r="AE108" i="506"/>
  <c r="AD108" i="506"/>
  <c r="AC108" i="506"/>
  <c r="AB108" i="506"/>
  <c r="AA108" i="506"/>
  <c r="Z108" i="506"/>
  <c r="Y108" i="506"/>
  <c r="X108" i="506"/>
  <c r="W108" i="506"/>
  <c r="V108" i="506"/>
  <c r="U108" i="506"/>
  <c r="T108" i="506"/>
  <c r="S108" i="506"/>
  <c r="R108" i="506"/>
  <c r="Q108" i="506"/>
  <c r="P108" i="506"/>
  <c r="O108" i="506"/>
  <c r="N108" i="506"/>
  <c r="M108" i="506"/>
  <c r="L108" i="506"/>
  <c r="K108" i="506"/>
  <c r="J108" i="506"/>
  <c r="I108" i="506"/>
  <c r="H108" i="506"/>
  <c r="G108" i="506"/>
  <c r="F108" i="506"/>
  <c r="E108" i="506"/>
  <c r="D108" i="506"/>
  <c r="C108" i="506"/>
  <c r="AU106" i="506"/>
  <c r="AU105" i="506"/>
  <c r="AU104" i="506"/>
  <c r="AU103" i="506"/>
  <c r="AU102" i="506"/>
  <c r="AU101" i="506"/>
  <c r="AU100" i="506"/>
  <c r="AU99" i="506"/>
  <c r="AU98" i="506"/>
  <c r="AU97" i="506"/>
  <c r="AU96" i="506"/>
  <c r="AU95" i="506"/>
  <c r="AU94" i="506"/>
  <c r="AS93" i="506"/>
  <c r="AR93" i="506"/>
  <c r="AQ93" i="506"/>
  <c r="AP93" i="506"/>
  <c r="AO93" i="506"/>
  <c r="AN93" i="506"/>
  <c r="AM93" i="506"/>
  <c r="AL93" i="506"/>
  <c r="AK93" i="506"/>
  <c r="AJ93" i="506"/>
  <c r="AI93" i="506"/>
  <c r="AH93" i="506"/>
  <c r="AG93" i="506"/>
  <c r="AF93" i="506"/>
  <c r="AE93" i="506"/>
  <c r="AD93" i="506"/>
  <c r="AC93" i="506"/>
  <c r="AB93" i="506"/>
  <c r="AA93" i="506"/>
  <c r="Z93" i="506"/>
  <c r="Y93" i="506"/>
  <c r="X93" i="506"/>
  <c r="W93" i="506"/>
  <c r="V93" i="506"/>
  <c r="U93" i="506"/>
  <c r="T93" i="506"/>
  <c r="S93" i="506"/>
  <c r="R93" i="506"/>
  <c r="Q93" i="506"/>
  <c r="P93" i="506"/>
  <c r="O93" i="506"/>
  <c r="N93" i="506"/>
  <c r="M93" i="506"/>
  <c r="L93" i="506"/>
  <c r="K93" i="506"/>
  <c r="J93" i="506"/>
  <c r="I93" i="506"/>
  <c r="H93" i="506"/>
  <c r="G93" i="506"/>
  <c r="F93" i="506"/>
  <c r="E93" i="506"/>
  <c r="D93" i="506"/>
  <c r="C93" i="506"/>
  <c r="AU92" i="506"/>
  <c r="AU91" i="506"/>
  <c r="AU88" i="506" s="1"/>
  <c r="AU90" i="506"/>
  <c r="AU89" i="506"/>
  <c r="AS88" i="506"/>
  <c r="AR88" i="506"/>
  <c r="AQ88" i="506"/>
  <c r="AP88" i="506"/>
  <c r="AO88" i="506"/>
  <c r="AN88" i="506"/>
  <c r="AM88" i="506"/>
  <c r="AL88" i="506"/>
  <c r="AK88" i="506"/>
  <c r="AJ88" i="506"/>
  <c r="AI88" i="506"/>
  <c r="AH88" i="506"/>
  <c r="AG88" i="506"/>
  <c r="AF88" i="506"/>
  <c r="AE88" i="506"/>
  <c r="AD88" i="506"/>
  <c r="AC88" i="506"/>
  <c r="AB88" i="506"/>
  <c r="AA88" i="506"/>
  <c r="Z88" i="506"/>
  <c r="Y88" i="506"/>
  <c r="X88" i="506"/>
  <c r="W88" i="506"/>
  <c r="V88" i="506"/>
  <c r="U88" i="506"/>
  <c r="T88" i="506"/>
  <c r="S88" i="506"/>
  <c r="R88" i="506"/>
  <c r="Q88" i="506"/>
  <c r="P88" i="506"/>
  <c r="O88" i="506"/>
  <c r="N88" i="506"/>
  <c r="M88" i="506"/>
  <c r="L88" i="506"/>
  <c r="K88" i="506"/>
  <c r="J88" i="506"/>
  <c r="I88" i="506"/>
  <c r="H88" i="506"/>
  <c r="G88" i="506"/>
  <c r="F88" i="506"/>
  <c r="E88" i="506"/>
  <c r="D88" i="506"/>
  <c r="C88" i="506"/>
  <c r="AU87" i="506"/>
  <c r="AU86" i="506"/>
  <c r="AU85" i="506"/>
  <c r="AU84" i="506"/>
  <c r="AU83" i="506"/>
  <c r="AU82" i="506"/>
  <c r="AU81" i="506"/>
  <c r="AU80" i="506"/>
  <c r="AU79" i="506"/>
  <c r="AU78" i="506"/>
  <c r="AU77" i="506"/>
  <c r="AU76" i="506"/>
  <c r="AU75" i="506"/>
  <c r="AU74" i="506"/>
  <c r="AU73" i="506"/>
  <c r="AU72" i="506"/>
  <c r="AU71" i="506"/>
  <c r="AU70" i="506"/>
  <c r="AS69" i="506"/>
  <c r="AR69" i="506"/>
  <c r="AQ69" i="506"/>
  <c r="AP69" i="506"/>
  <c r="AO69" i="506"/>
  <c r="AN69" i="506"/>
  <c r="AM69" i="506"/>
  <c r="AL69" i="506"/>
  <c r="AK69" i="506"/>
  <c r="AJ69" i="506"/>
  <c r="AI69" i="506"/>
  <c r="AH69" i="506"/>
  <c r="AG69" i="506"/>
  <c r="AF69" i="506"/>
  <c r="AE69" i="506"/>
  <c r="AD69" i="506"/>
  <c r="AC69" i="506"/>
  <c r="AB69" i="506"/>
  <c r="AA69" i="506"/>
  <c r="Z69" i="506"/>
  <c r="Y69" i="506"/>
  <c r="X69" i="506"/>
  <c r="W69" i="506"/>
  <c r="V69" i="506"/>
  <c r="U69" i="506"/>
  <c r="T69" i="506"/>
  <c r="S69" i="506"/>
  <c r="R69" i="506"/>
  <c r="Q69" i="506"/>
  <c r="P69" i="506"/>
  <c r="O69" i="506"/>
  <c r="N69" i="506"/>
  <c r="M69" i="506"/>
  <c r="L69" i="506"/>
  <c r="K69" i="506"/>
  <c r="J69" i="506"/>
  <c r="I69" i="506"/>
  <c r="H69" i="506"/>
  <c r="G69" i="506"/>
  <c r="F69" i="506"/>
  <c r="E69" i="506"/>
  <c r="D69" i="506"/>
  <c r="C69" i="506"/>
  <c r="AU68" i="506"/>
  <c r="AU67" i="506" s="1"/>
  <c r="AS67" i="506"/>
  <c r="AR67" i="506"/>
  <c r="AQ67" i="506"/>
  <c r="AP67" i="506"/>
  <c r="AO67" i="506"/>
  <c r="AN67" i="506"/>
  <c r="AM67" i="506"/>
  <c r="AL67" i="506"/>
  <c r="AK67" i="506"/>
  <c r="AJ67" i="506"/>
  <c r="AI67" i="506"/>
  <c r="AH67" i="506"/>
  <c r="AG67" i="506"/>
  <c r="AF67" i="506"/>
  <c r="AE67" i="506"/>
  <c r="AD67" i="506"/>
  <c r="AC67" i="506"/>
  <c r="AB67" i="506"/>
  <c r="AA67" i="506"/>
  <c r="Z67" i="506"/>
  <c r="Y67" i="506"/>
  <c r="X67" i="506"/>
  <c r="W67" i="506"/>
  <c r="V67" i="506"/>
  <c r="U67" i="506"/>
  <c r="T67" i="506"/>
  <c r="S67" i="506"/>
  <c r="R67" i="506"/>
  <c r="Q67" i="506"/>
  <c r="P67" i="506"/>
  <c r="O67" i="506"/>
  <c r="N67" i="506"/>
  <c r="M67" i="506"/>
  <c r="L67" i="506"/>
  <c r="K67" i="506"/>
  <c r="J67" i="506"/>
  <c r="I67" i="506"/>
  <c r="H67" i="506"/>
  <c r="G67" i="506"/>
  <c r="F67" i="506"/>
  <c r="E67" i="506"/>
  <c r="D67" i="506"/>
  <c r="C67" i="506"/>
  <c r="AU66" i="506"/>
  <c r="AU65" i="506" s="1"/>
  <c r="AS65" i="506"/>
  <c r="AR65" i="506"/>
  <c r="AQ65" i="506"/>
  <c r="AP65" i="506"/>
  <c r="AO65" i="506"/>
  <c r="AN65" i="506"/>
  <c r="AM65" i="506"/>
  <c r="AL65" i="506"/>
  <c r="AK65" i="506"/>
  <c r="AJ65" i="506"/>
  <c r="AI65" i="506"/>
  <c r="AH65" i="506"/>
  <c r="AG65" i="506"/>
  <c r="AF65" i="506"/>
  <c r="AE65" i="506"/>
  <c r="AD65" i="506"/>
  <c r="AC65" i="506"/>
  <c r="AB65" i="506"/>
  <c r="AA65" i="506"/>
  <c r="Z65" i="506"/>
  <c r="Y65" i="506"/>
  <c r="X65" i="506"/>
  <c r="W65" i="506"/>
  <c r="V65" i="506"/>
  <c r="U65" i="506"/>
  <c r="T65" i="506"/>
  <c r="S65" i="506"/>
  <c r="R65" i="506"/>
  <c r="Q65" i="506"/>
  <c r="P65" i="506"/>
  <c r="O65" i="506"/>
  <c r="N65" i="506"/>
  <c r="M65" i="506"/>
  <c r="L65" i="506"/>
  <c r="K65" i="506"/>
  <c r="J65" i="506"/>
  <c r="I65" i="506"/>
  <c r="H65" i="506"/>
  <c r="G65" i="506"/>
  <c r="F65" i="506"/>
  <c r="E65" i="506"/>
  <c r="D65" i="506"/>
  <c r="C65" i="506"/>
  <c r="AU64" i="506"/>
  <c r="AU63" i="506" s="1"/>
  <c r="AS63" i="506"/>
  <c r="AR63" i="506"/>
  <c r="AQ63" i="506"/>
  <c r="AP63" i="506"/>
  <c r="AO63" i="506"/>
  <c r="AN63" i="506"/>
  <c r="AM63" i="506"/>
  <c r="AL63" i="506"/>
  <c r="AK63" i="506"/>
  <c r="AJ63" i="506"/>
  <c r="AI63" i="506"/>
  <c r="AH63" i="506"/>
  <c r="AG63" i="506"/>
  <c r="AF63" i="506"/>
  <c r="AE63" i="506"/>
  <c r="AD63" i="506"/>
  <c r="AC63" i="506"/>
  <c r="AB63" i="506"/>
  <c r="AA63" i="506"/>
  <c r="Z63" i="506"/>
  <c r="Y63" i="506"/>
  <c r="X63" i="506"/>
  <c r="W63" i="506"/>
  <c r="V63" i="506"/>
  <c r="U63" i="506"/>
  <c r="T63" i="506"/>
  <c r="S63" i="506"/>
  <c r="R63" i="506"/>
  <c r="Q63" i="506"/>
  <c r="P63" i="506"/>
  <c r="O63" i="506"/>
  <c r="N63" i="506"/>
  <c r="M63" i="506"/>
  <c r="L63" i="506"/>
  <c r="K63" i="506"/>
  <c r="J63" i="506"/>
  <c r="I63" i="506"/>
  <c r="H63" i="506"/>
  <c r="G63" i="506"/>
  <c r="F63" i="506"/>
  <c r="E63" i="506"/>
  <c r="D63" i="506"/>
  <c r="C63" i="506"/>
  <c r="AU62" i="506"/>
  <c r="AU61" i="506"/>
  <c r="AS61" i="506"/>
  <c r="AR61" i="506"/>
  <c r="AQ61" i="506"/>
  <c r="AP61" i="506"/>
  <c r="AO61" i="506"/>
  <c r="AN61" i="506"/>
  <c r="AM61" i="506"/>
  <c r="AL61" i="506"/>
  <c r="AK61" i="506"/>
  <c r="AJ61" i="506"/>
  <c r="AI61" i="506"/>
  <c r="AH61" i="506"/>
  <c r="AG61" i="506"/>
  <c r="AF61" i="506"/>
  <c r="AE61" i="506"/>
  <c r="AD61" i="506"/>
  <c r="AC61" i="506"/>
  <c r="AB61" i="506"/>
  <c r="AA61" i="506"/>
  <c r="Z61" i="506"/>
  <c r="Y61" i="506"/>
  <c r="X61" i="506"/>
  <c r="W61" i="506"/>
  <c r="V61" i="506"/>
  <c r="U61" i="506"/>
  <c r="T61" i="506"/>
  <c r="S61" i="506"/>
  <c r="R61" i="506"/>
  <c r="Q61" i="506"/>
  <c r="P61" i="506"/>
  <c r="O61" i="506"/>
  <c r="N61" i="506"/>
  <c r="M61" i="506"/>
  <c r="L61" i="506"/>
  <c r="K61" i="506"/>
  <c r="J61" i="506"/>
  <c r="I61" i="506"/>
  <c r="H61" i="506"/>
  <c r="G61" i="506"/>
  <c r="F61" i="506"/>
  <c r="E61" i="506"/>
  <c r="D61" i="506"/>
  <c r="C61" i="506"/>
  <c r="AU60" i="506"/>
  <c r="AU59" i="506"/>
  <c r="AU58" i="506"/>
  <c r="AU57" i="506"/>
  <c r="AU56" i="506"/>
  <c r="AU55" i="506"/>
  <c r="AU54" i="506"/>
  <c r="AU53" i="506"/>
  <c r="AU52" i="506"/>
  <c r="AU51" i="506"/>
  <c r="AU50" i="506"/>
  <c r="AU49" i="506"/>
  <c r="AU48" i="506"/>
  <c r="AU47" i="506"/>
  <c r="AU46" i="506"/>
  <c r="AU45" i="506"/>
  <c r="AU44" i="506"/>
  <c r="AU43" i="506"/>
  <c r="AU42" i="506"/>
  <c r="AU41" i="506"/>
  <c r="AU40" i="506"/>
  <c r="AU39" i="506"/>
  <c r="AU38" i="506"/>
  <c r="AU37" i="506"/>
  <c r="AU36" i="506"/>
  <c r="AU35" i="506"/>
  <c r="AU34" i="506"/>
  <c r="AS33" i="506"/>
  <c r="AR33" i="506"/>
  <c r="AQ33" i="506"/>
  <c r="AP33" i="506"/>
  <c r="AO33" i="506"/>
  <c r="AN33" i="506"/>
  <c r="AM33" i="506"/>
  <c r="AL33" i="506"/>
  <c r="AK33" i="506"/>
  <c r="AJ33" i="506"/>
  <c r="AI33" i="506"/>
  <c r="AH33" i="506"/>
  <c r="AG33" i="506"/>
  <c r="AF33" i="506"/>
  <c r="AE33" i="506"/>
  <c r="AD33" i="506"/>
  <c r="AC33" i="506"/>
  <c r="AB33" i="506"/>
  <c r="AA33" i="506"/>
  <c r="Z33" i="506"/>
  <c r="Y33" i="506"/>
  <c r="X33" i="506"/>
  <c r="W33" i="506"/>
  <c r="V33" i="506"/>
  <c r="U33" i="506"/>
  <c r="T33" i="506"/>
  <c r="S33" i="506"/>
  <c r="R33" i="506"/>
  <c r="Q33" i="506"/>
  <c r="P33" i="506"/>
  <c r="O33" i="506"/>
  <c r="N33" i="506"/>
  <c r="M33" i="506"/>
  <c r="L33" i="506"/>
  <c r="K33" i="506"/>
  <c r="J33" i="506"/>
  <c r="I33" i="506"/>
  <c r="H33" i="506"/>
  <c r="G33" i="506"/>
  <c r="F33" i="506"/>
  <c r="E33" i="506"/>
  <c r="D33" i="506"/>
  <c r="C33" i="506"/>
  <c r="AU32" i="506"/>
  <c r="AU31" i="506"/>
  <c r="AU30" i="506"/>
  <c r="AU29" i="506"/>
  <c r="AU28" i="506"/>
  <c r="AU27" i="506"/>
  <c r="AU26" i="506"/>
  <c r="AU25" i="506"/>
  <c r="AU24" i="506"/>
  <c r="AU22" i="506" s="1"/>
  <c r="AU23" i="506"/>
  <c r="AS22" i="506"/>
  <c r="AR22" i="506"/>
  <c r="AQ22" i="506"/>
  <c r="AQ107" i="506" s="1"/>
  <c r="AQ114" i="506" s="1"/>
  <c r="AP22" i="506"/>
  <c r="AO22" i="506"/>
  <c r="AN22" i="506"/>
  <c r="AM22" i="506"/>
  <c r="AL22" i="506"/>
  <c r="AK22" i="506"/>
  <c r="AJ22" i="506"/>
  <c r="AI22" i="506"/>
  <c r="AH22" i="506"/>
  <c r="AG22" i="506"/>
  <c r="AF22" i="506"/>
  <c r="AE22" i="506"/>
  <c r="AE107" i="506" s="1"/>
  <c r="AE114" i="506" s="1"/>
  <c r="AD22" i="506"/>
  <c r="AC22" i="506"/>
  <c r="AB22" i="506"/>
  <c r="AA22" i="506"/>
  <c r="AA107" i="506" s="1"/>
  <c r="AA114" i="506" s="1"/>
  <c r="Z22" i="506"/>
  <c r="Y22" i="506"/>
  <c r="X22" i="506"/>
  <c r="W22" i="506"/>
  <c r="V22" i="506"/>
  <c r="U22" i="506"/>
  <c r="T22" i="506"/>
  <c r="S22" i="506"/>
  <c r="R22" i="506"/>
  <c r="Q22" i="506"/>
  <c r="P22" i="506"/>
  <c r="O22" i="506"/>
  <c r="N22" i="506"/>
  <c r="M22" i="506"/>
  <c r="L22" i="506"/>
  <c r="K22" i="506"/>
  <c r="K107" i="506" s="1"/>
  <c r="K114" i="506" s="1"/>
  <c r="J22" i="506"/>
  <c r="I22" i="506"/>
  <c r="H22" i="506"/>
  <c r="G22" i="506"/>
  <c r="F22" i="506"/>
  <c r="E22" i="506"/>
  <c r="D22" i="506"/>
  <c r="C22" i="506"/>
  <c r="AU21" i="506"/>
  <c r="AU20" i="506"/>
  <c r="AU19" i="506"/>
  <c r="AU18" i="506"/>
  <c r="AU17" i="506"/>
  <c r="AU16" i="506"/>
  <c r="AU15" i="506"/>
  <c r="AU14" i="506"/>
  <c r="AU13" i="506"/>
  <c r="AU12" i="506"/>
  <c r="AU11" i="506"/>
  <c r="AU10" i="506"/>
  <c r="AU8" i="506" s="1"/>
  <c r="AU9" i="506"/>
  <c r="AS8" i="506"/>
  <c r="AR8" i="506"/>
  <c r="AQ8" i="506"/>
  <c r="AP8" i="506"/>
  <c r="AO8" i="506"/>
  <c r="AN8" i="506"/>
  <c r="AM8" i="506"/>
  <c r="AL8" i="506"/>
  <c r="AK8" i="506"/>
  <c r="AJ8" i="506"/>
  <c r="AI8" i="506"/>
  <c r="AH8" i="506"/>
  <c r="AG8" i="506"/>
  <c r="AF8" i="506"/>
  <c r="AE8" i="506"/>
  <c r="AD8" i="506"/>
  <c r="AC8" i="506"/>
  <c r="AB8" i="506"/>
  <c r="AA8" i="506"/>
  <c r="Z8" i="506"/>
  <c r="Y8" i="506"/>
  <c r="X8" i="506"/>
  <c r="W8" i="506"/>
  <c r="V8" i="506"/>
  <c r="U8" i="506"/>
  <c r="T8" i="506"/>
  <c r="S8" i="506"/>
  <c r="R8" i="506"/>
  <c r="Q8" i="506"/>
  <c r="P8" i="506"/>
  <c r="O8" i="506"/>
  <c r="O107" i="506" s="1"/>
  <c r="O114" i="506" s="1"/>
  <c r="N8" i="506"/>
  <c r="M8" i="506"/>
  <c r="L8" i="506"/>
  <c r="K8" i="506"/>
  <c r="J8" i="506"/>
  <c r="I8" i="506"/>
  <c r="H8" i="506"/>
  <c r="G8" i="506"/>
  <c r="F8" i="506"/>
  <c r="E8" i="506"/>
  <c r="D8" i="506"/>
  <c r="C8" i="506"/>
  <c r="G107" i="506" l="1"/>
  <c r="G114" i="506" s="1"/>
  <c r="W107" i="506"/>
  <c r="W114" i="506" s="1"/>
  <c r="AM107" i="506"/>
  <c r="AM114" i="506" s="1"/>
  <c r="D107" i="506"/>
  <c r="D114" i="506" s="1"/>
  <c r="H107" i="506"/>
  <c r="H114" i="506" s="1"/>
  <c r="L107" i="506"/>
  <c r="L114" i="506" s="1"/>
  <c r="P107" i="506"/>
  <c r="P114" i="506" s="1"/>
  <c r="T107" i="506"/>
  <c r="T114" i="506" s="1"/>
  <c r="X107" i="506"/>
  <c r="X114" i="506" s="1"/>
  <c r="AB107" i="506"/>
  <c r="AB114" i="506" s="1"/>
  <c r="AF107" i="506"/>
  <c r="AF114" i="506" s="1"/>
  <c r="AJ107" i="506"/>
  <c r="AJ114" i="506" s="1"/>
  <c r="AN107" i="506"/>
  <c r="AN114" i="506" s="1"/>
  <c r="AR107" i="506"/>
  <c r="AR114" i="506" s="1"/>
  <c r="C107" i="506"/>
  <c r="C114" i="506" s="1"/>
  <c r="S107" i="506"/>
  <c r="S114" i="506" s="1"/>
  <c r="AI107" i="506"/>
  <c r="AI114" i="506" s="1"/>
  <c r="AU33" i="506"/>
  <c r="AU69" i="506"/>
  <c r="AT107" i="506"/>
  <c r="AT114" i="506" s="1"/>
  <c r="AU93" i="506"/>
  <c r="AU107" i="506" s="1"/>
  <c r="AU114" i="506" s="1"/>
  <c r="F107" i="506"/>
  <c r="F114" i="506" s="1"/>
  <c r="J107" i="506"/>
  <c r="J114" i="506" s="1"/>
  <c r="N107" i="506"/>
  <c r="N114" i="506" s="1"/>
  <c r="R107" i="506"/>
  <c r="R114" i="506" s="1"/>
  <c r="V107" i="506"/>
  <c r="V114" i="506" s="1"/>
  <c r="Z107" i="506"/>
  <c r="Z114" i="506" s="1"/>
  <c r="AD107" i="506"/>
  <c r="AD114" i="506" s="1"/>
  <c r="AH107" i="506"/>
  <c r="AH114" i="506" s="1"/>
  <c r="AL107" i="506"/>
  <c r="AL114" i="506" s="1"/>
  <c r="AP107" i="506"/>
  <c r="AP114" i="506" s="1"/>
  <c r="E107" i="506"/>
  <c r="E114" i="506" s="1"/>
  <c r="I107" i="506"/>
  <c r="I114" i="506" s="1"/>
  <c r="M107" i="506"/>
  <c r="M114" i="506" s="1"/>
  <c r="Q107" i="506"/>
  <c r="Q114" i="506" s="1"/>
  <c r="U107" i="506"/>
  <c r="U114" i="506" s="1"/>
  <c r="Y107" i="506"/>
  <c r="Y114" i="506" s="1"/>
  <c r="AC107" i="506"/>
  <c r="AC114" i="506" s="1"/>
  <c r="AG107" i="506"/>
  <c r="AG114" i="506" s="1"/>
  <c r="AK107" i="506"/>
  <c r="AK114" i="506" s="1"/>
  <c r="AO107" i="506"/>
  <c r="AO114" i="506" s="1"/>
  <c r="AS107" i="506"/>
  <c r="AS114" i="506" s="1"/>
  <c r="D27" i="462" l="1"/>
  <c r="C27" i="462" l="1"/>
  <c r="M17" i="487" l="1"/>
  <c r="M15" i="487"/>
  <c r="L8" i="488"/>
  <c r="M9" i="488"/>
  <c r="M58" i="488"/>
  <c r="M34" i="488"/>
  <c r="M32" i="488"/>
  <c r="L53" i="488"/>
  <c r="K53" i="488"/>
  <c r="L45" i="488"/>
  <c r="K45" i="488"/>
  <c r="L43" i="488"/>
  <c r="K43" i="488"/>
  <c r="L37" i="488"/>
  <c r="K37" i="488"/>
  <c r="L29" i="488"/>
  <c r="K29" i="488"/>
  <c r="K35" i="488"/>
  <c r="L35" i="488"/>
  <c r="L33" i="488"/>
  <c r="K33" i="488"/>
  <c r="L58" i="488"/>
  <c r="L34" i="488"/>
  <c r="L32" i="488"/>
  <c r="L26" i="488"/>
  <c r="K58" i="488"/>
  <c r="L13" i="488"/>
  <c r="L12" i="488" s="1"/>
  <c r="L11" i="488"/>
  <c r="L9" i="488"/>
  <c r="L7" i="488"/>
  <c r="K13" i="488"/>
  <c r="K12" i="488" s="1"/>
  <c r="L15" i="487"/>
  <c r="K17" i="487"/>
  <c r="E23" i="459"/>
  <c r="E24" i="459"/>
  <c r="E25" i="459"/>
  <c r="E26" i="459"/>
  <c r="E27" i="459"/>
  <c r="E28" i="459"/>
  <c r="E6" i="459"/>
  <c r="E7" i="459"/>
  <c r="E8" i="459"/>
  <c r="E9" i="459"/>
  <c r="E10" i="459"/>
  <c r="E11" i="459"/>
  <c r="E12" i="459"/>
  <c r="E13" i="459"/>
  <c r="E14" i="459"/>
  <c r="E15" i="459"/>
  <c r="E16" i="459"/>
  <c r="E17" i="459"/>
  <c r="E18" i="459"/>
  <c r="E19" i="459"/>
  <c r="E20" i="459"/>
  <c r="E21" i="459"/>
  <c r="E22" i="459"/>
  <c r="K8" i="488" l="1"/>
  <c r="M13" i="488"/>
  <c r="K10" i="488"/>
  <c r="L10" i="488"/>
  <c r="K59" i="488"/>
  <c r="E29" i="459"/>
  <c r="M26" i="488"/>
  <c r="B27" i="488"/>
  <c r="B12" i="488"/>
  <c r="B10" i="488"/>
  <c r="B8" i="488"/>
  <c r="M7" i="488"/>
  <c r="B13" i="488"/>
  <c r="B58" i="488"/>
  <c r="L17" i="487"/>
  <c r="L16" i="487" s="1"/>
  <c r="K16" i="487"/>
  <c r="B31" i="487" l="1"/>
  <c r="B12" i="487"/>
  <c r="B10" i="487"/>
  <c r="B17" i="487"/>
  <c r="B16" i="487" s="1"/>
  <c r="B14" i="487" l="1"/>
  <c r="B8" i="487"/>
  <c r="O5" i="466" l="1"/>
  <c r="N8" i="466"/>
  <c r="M70" i="491"/>
  <c r="M71" i="491"/>
  <c r="M72" i="491"/>
  <c r="M73" i="491"/>
  <c r="M74" i="491"/>
  <c r="M75" i="491"/>
  <c r="M76" i="491"/>
  <c r="M77" i="491"/>
  <c r="M78" i="491"/>
  <c r="M79" i="491"/>
  <c r="M80" i="491"/>
  <c r="M81" i="491"/>
  <c r="M82" i="491"/>
  <c r="M83" i="491"/>
  <c r="M84" i="491"/>
  <c r="M85" i="491"/>
  <c r="M86" i="491"/>
  <c r="M87" i="491"/>
  <c r="M88" i="491"/>
  <c r="M89" i="491"/>
  <c r="M90" i="491"/>
  <c r="M91" i="491"/>
  <c r="M92" i="491"/>
  <c r="M93" i="491"/>
  <c r="B47" i="485" l="1"/>
  <c r="B39" i="485"/>
  <c r="B22" i="485"/>
  <c r="B5" i="485"/>
  <c r="I8" i="481"/>
  <c r="I9" i="481"/>
  <c r="I10" i="481"/>
  <c r="I11" i="481"/>
  <c r="I12" i="481"/>
  <c r="I13" i="481"/>
  <c r="I14" i="481"/>
  <c r="I15" i="481"/>
  <c r="I17" i="481"/>
  <c r="I18" i="481"/>
  <c r="I7" i="481"/>
  <c r="I49" i="481"/>
  <c r="I50" i="481" l="1"/>
  <c r="I51" i="481"/>
  <c r="I52" i="481"/>
  <c r="I53" i="481"/>
  <c r="I54" i="481"/>
  <c r="I55" i="481"/>
  <c r="I56" i="481"/>
  <c r="I57" i="481"/>
  <c r="I59" i="481"/>
  <c r="I60" i="481"/>
  <c r="I61" i="481"/>
  <c r="I29" i="481"/>
  <c r="I30" i="481"/>
  <c r="I31" i="481"/>
  <c r="I32" i="481"/>
  <c r="I33" i="481"/>
  <c r="I34" i="481"/>
  <c r="I35" i="481"/>
  <c r="I36" i="481"/>
  <c r="I38" i="481"/>
  <c r="I39" i="481"/>
  <c r="I28" i="481"/>
  <c r="F39" i="480"/>
  <c r="D18" i="480"/>
  <c r="C18" i="480"/>
  <c r="B18" i="480"/>
  <c r="D39" i="474" l="1"/>
  <c r="C39" i="474"/>
  <c r="Q64" i="473"/>
  <c r="P64" i="473"/>
  <c r="Q33" i="473"/>
  <c r="Q34" i="473"/>
  <c r="Q35" i="473"/>
  <c r="Q36" i="473"/>
  <c r="Q37" i="473"/>
  <c r="Q38" i="473"/>
  <c r="Q39" i="473"/>
  <c r="Q40" i="473"/>
  <c r="Q41" i="473"/>
  <c r="Q42" i="473"/>
  <c r="Q43" i="473"/>
  <c r="Q44" i="473"/>
  <c r="Q45" i="473"/>
  <c r="Q46" i="473"/>
  <c r="Q47" i="473"/>
  <c r="Q48" i="473"/>
  <c r="Q49" i="473"/>
  <c r="Q51" i="473"/>
  <c r="Q52" i="473"/>
  <c r="Q53" i="473"/>
  <c r="Q54" i="473"/>
  <c r="Q55" i="473"/>
  <c r="Q32" i="473"/>
  <c r="P55" i="473"/>
  <c r="P33" i="473"/>
  <c r="P34" i="473"/>
  <c r="P35" i="473"/>
  <c r="P36" i="473"/>
  <c r="P37" i="473"/>
  <c r="P38" i="473"/>
  <c r="P39" i="473"/>
  <c r="P40" i="473"/>
  <c r="P41" i="473"/>
  <c r="P42" i="473"/>
  <c r="P43" i="473"/>
  <c r="P44" i="473"/>
  <c r="P45" i="473"/>
  <c r="P46" i="473"/>
  <c r="P47" i="473"/>
  <c r="P48" i="473"/>
  <c r="P49" i="473"/>
  <c r="P50" i="473"/>
  <c r="P51" i="473"/>
  <c r="P52" i="473"/>
  <c r="P53" i="473"/>
  <c r="P54" i="473"/>
  <c r="P32" i="473"/>
  <c r="Q7" i="473" l="1"/>
  <c r="Q8" i="473"/>
  <c r="Q9" i="473"/>
  <c r="Q10" i="473"/>
  <c r="Q11" i="473"/>
  <c r="Q12" i="473"/>
  <c r="Q13" i="473"/>
  <c r="Q14" i="473"/>
  <c r="Q15" i="473"/>
  <c r="Q16" i="473"/>
  <c r="Q17" i="473"/>
  <c r="Q18" i="473"/>
  <c r="Q19" i="473"/>
  <c r="Q20" i="473"/>
  <c r="Q21" i="473"/>
  <c r="Q22" i="473"/>
  <c r="Q23" i="473"/>
  <c r="Q6" i="473"/>
  <c r="P7" i="473"/>
  <c r="P8" i="473"/>
  <c r="P9" i="473"/>
  <c r="P11" i="473"/>
  <c r="P12" i="473"/>
  <c r="P13" i="473"/>
  <c r="P14" i="473"/>
  <c r="P15" i="473"/>
  <c r="P16" i="473"/>
  <c r="P17" i="473"/>
  <c r="P18" i="473"/>
  <c r="P19" i="473"/>
  <c r="P20" i="473"/>
  <c r="P21" i="473"/>
  <c r="P22" i="473"/>
  <c r="P23" i="473"/>
  <c r="P6" i="473"/>
  <c r="K68" i="472"/>
  <c r="K69" i="472"/>
  <c r="K70" i="472"/>
  <c r="J68" i="472"/>
  <c r="J69" i="472"/>
  <c r="J70" i="472"/>
  <c r="O11" i="466" l="1"/>
  <c r="M8" i="466"/>
  <c r="L8" i="466"/>
  <c r="J50" i="465"/>
  <c r="H50" i="465"/>
  <c r="I50" i="465"/>
  <c r="D50" i="465"/>
  <c r="E50" i="465"/>
  <c r="F50" i="465"/>
  <c r="G50" i="465"/>
  <c r="C50" i="465"/>
  <c r="K6" i="465"/>
  <c r="K7" i="465"/>
  <c r="K8" i="465"/>
  <c r="K9" i="465"/>
  <c r="K10" i="465"/>
  <c r="K11" i="465"/>
  <c r="K12" i="465"/>
  <c r="K13" i="465"/>
  <c r="K14" i="465"/>
  <c r="K15" i="465"/>
  <c r="K16" i="465"/>
  <c r="K17" i="465"/>
  <c r="K18" i="465"/>
  <c r="K19" i="465"/>
  <c r="K20" i="465"/>
  <c r="K21" i="465"/>
  <c r="K22" i="465"/>
  <c r="K23" i="465"/>
  <c r="K24" i="465"/>
  <c r="K25" i="465"/>
  <c r="K26" i="465"/>
  <c r="K27" i="465"/>
  <c r="K28" i="465"/>
  <c r="K29" i="465"/>
  <c r="K30" i="465"/>
  <c r="K31" i="465"/>
  <c r="K32" i="465"/>
  <c r="K33" i="465"/>
  <c r="K34" i="465"/>
  <c r="K35" i="465"/>
  <c r="K36" i="465"/>
  <c r="K37" i="465"/>
  <c r="K38" i="465"/>
  <c r="K40" i="465"/>
  <c r="K41" i="465"/>
  <c r="K42" i="465"/>
  <c r="K43" i="465"/>
  <c r="K44" i="465"/>
  <c r="K45" i="465"/>
  <c r="K46" i="465"/>
  <c r="K47" i="465"/>
  <c r="K48" i="465"/>
  <c r="J7" i="465"/>
  <c r="J8" i="465"/>
  <c r="J9" i="465"/>
  <c r="J10" i="465"/>
  <c r="J11" i="465"/>
  <c r="J12" i="465"/>
  <c r="J13" i="465"/>
  <c r="J14" i="465"/>
  <c r="J15" i="465"/>
  <c r="J16" i="465"/>
  <c r="J17" i="465"/>
  <c r="J18" i="465"/>
  <c r="J19" i="465"/>
  <c r="J20" i="465"/>
  <c r="J21" i="465"/>
  <c r="J22" i="465"/>
  <c r="J23" i="465"/>
  <c r="J24" i="465"/>
  <c r="J25" i="465"/>
  <c r="J26" i="465"/>
  <c r="J27" i="465"/>
  <c r="J28" i="465"/>
  <c r="J29" i="465"/>
  <c r="J30" i="465"/>
  <c r="J31" i="465"/>
  <c r="J32" i="465"/>
  <c r="J33" i="465"/>
  <c r="J34" i="465"/>
  <c r="J35" i="465"/>
  <c r="J36" i="465"/>
  <c r="J37" i="465"/>
  <c r="J38" i="465"/>
  <c r="J39" i="465"/>
  <c r="J40" i="465"/>
  <c r="J41" i="465"/>
  <c r="J42" i="465"/>
  <c r="J43" i="465"/>
  <c r="J44" i="465"/>
  <c r="J45" i="465"/>
  <c r="J46" i="465"/>
  <c r="J47" i="465"/>
  <c r="J48" i="465"/>
  <c r="J6" i="465"/>
  <c r="K7" i="464"/>
  <c r="K8" i="464"/>
  <c r="K9" i="464"/>
  <c r="K10" i="464"/>
  <c r="K11" i="464"/>
  <c r="K12" i="464"/>
  <c r="K13" i="464"/>
  <c r="K14" i="464"/>
  <c r="K15" i="464"/>
  <c r="K16" i="464"/>
  <c r="K17" i="464"/>
  <c r="K18" i="464"/>
  <c r="K19" i="464"/>
  <c r="K20" i="464"/>
  <c r="K21" i="464"/>
  <c r="K22" i="464"/>
  <c r="K23" i="464"/>
  <c r="K24" i="464"/>
  <c r="K25" i="464"/>
  <c r="K26" i="464"/>
  <c r="K27" i="464"/>
  <c r="K28" i="464"/>
  <c r="K29" i="464"/>
  <c r="K30" i="464"/>
  <c r="K31" i="464"/>
  <c r="K32" i="464"/>
  <c r="K33" i="464"/>
  <c r="K34" i="464"/>
  <c r="K35" i="464"/>
  <c r="K36" i="464"/>
  <c r="K37" i="464"/>
  <c r="K38" i="464"/>
  <c r="K40" i="464"/>
  <c r="K41" i="464"/>
  <c r="K42" i="464"/>
  <c r="K43" i="464"/>
  <c r="K44" i="464"/>
  <c r="K45" i="464"/>
  <c r="K46" i="464"/>
  <c r="K47" i="464"/>
  <c r="K48" i="464"/>
  <c r="J8" i="464"/>
  <c r="K6" i="464"/>
  <c r="J17" i="464"/>
  <c r="J6" i="464"/>
  <c r="J7" i="464"/>
  <c r="J9" i="464"/>
  <c r="J10" i="464"/>
  <c r="J11" i="464"/>
  <c r="J12" i="464"/>
  <c r="J13" i="464"/>
  <c r="J14" i="464"/>
  <c r="J15" i="464"/>
  <c r="J16" i="464"/>
  <c r="J18" i="464"/>
  <c r="J19" i="464"/>
  <c r="J20" i="464"/>
  <c r="J21" i="464"/>
  <c r="J22" i="464"/>
  <c r="J23" i="464"/>
  <c r="J24" i="464"/>
  <c r="J25" i="464"/>
  <c r="J26" i="464"/>
  <c r="J27" i="464"/>
  <c r="J28" i="464"/>
  <c r="J29" i="464"/>
  <c r="J30" i="464"/>
  <c r="J31" i="464"/>
  <c r="J32" i="464"/>
  <c r="J33" i="464"/>
  <c r="J34" i="464"/>
  <c r="J35" i="464"/>
  <c r="J36" i="464"/>
  <c r="J37" i="464"/>
  <c r="J38" i="464"/>
  <c r="J39" i="464"/>
  <c r="J40" i="464"/>
  <c r="J41" i="464"/>
  <c r="J42" i="464"/>
  <c r="J43" i="464"/>
  <c r="J44" i="464"/>
  <c r="J45" i="464"/>
  <c r="J46" i="464"/>
  <c r="J47" i="464"/>
  <c r="J48" i="464"/>
  <c r="I50" i="464"/>
  <c r="J50" i="464" s="1"/>
  <c r="D50" i="464"/>
  <c r="E50" i="464"/>
  <c r="F50" i="464"/>
  <c r="G50" i="464"/>
  <c r="H50" i="464"/>
  <c r="C50" i="464"/>
  <c r="D31" i="463"/>
  <c r="C31" i="463"/>
  <c r="K50" i="464" l="1"/>
  <c r="K50" i="465"/>
  <c r="J24" i="445" l="1"/>
  <c r="K8" i="445"/>
  <c r="K9" i="445"/>
  <c r="K10" i="445"/>
  <c r="K11" i="445"/>
  <c r="K12" i="445"/>
  <c r="K13" i="445"/>
  <c r="K14" i="445"/>
  <c r="K15" i="445"/>
  <c r="K16" i="445"/>
  <c r="K17" i="445"/>
  <c r="K18" i="445"/>
  <c r="K19" i="445"/>
  <c r="K20" i="445"/>
  <c r="K21" i="445"/>
  <c r="K22" i="445"/>
  <c r="K23" i="445"/>
  <c r="K24" i="445"/>
  <c r="K7" i="445"/>
  <c r="J8" i="445"/>
  <c r="J9" i="445"/>
  <c r="J10" i="445"/>
  <c r="J11" i="445"/>
  <c r="J12" i="445"/>
  <c r="J13" i="445"/>
  <c r="J14" i="445"/>
  <c r="J15" i="445"/>
  <c r="J16" i="445"/>
  <c r="J17" i="445"/>
  <c r="J18" i="445"/>
  <c r="J19" i="445"/>
  <c r="J20" i="445"/>
  <c r="J21" i="445"/>
  <c r="J22" i="445"/>
  <c r="J23" i="445"/>
  <c r="J7" i="445"/>
  <c r="L25" i="445"/>
  <c r="M25" i="445"/>
  <c r="N25" i="445"/>
  <c r="O25" i="445"/>
  <c r="P25" i="445"/>
  <c r="Q25" i="445"/>
  <c r="R25" i="445"/>
  <c r="S25" i="445"/>
  <c r="T25" i="445"/>
  <c r="U25" i="445"/>
  <c r="V25" i="445"/>
  <c r="W25" i="445"/>
  <c r="X25" i="445"/>
  <c r="Y25" i="445"/>
  <c r="Z25" i="445"/>
  <c r="AA25" i="445"/>
  <c r="AB25" i="445"/>
  <c r="AC25" i="445"/>
  <c r="AD25" i="445"/>
  <c r="AE25" i="445"/>
  <c r="AF25" i="445"/>
  <c r="AG25" i="445"/>
  <c r="AH25" i="445"/>
  <c r="AI25" i="445"/>
  <c r="AJ25" i="445"/>
  <c r="AK25" i="445"/>
  <c r="AL25" i="445"/>
  <c r="AM25" i="445"/>
  <c r="AN25" i="445"/>
  <c r="AO25" i="445"/>
  <c r="AP25" i="445"/>
  <c r="AQ25" i="445"/>
  <c r="AR25" i="445"/>
  <c r="AS25" i="445"/>
  <c r="AT25" i="445"/>
  <c r="AU25" i="445"/>
  <c r="AV25" i="445"/>
  <c r="AW25" i="445"/>
  <c r="AX25" i="445"/>
  <c r="AY25" i="445"/>
  <c r="AZ25" i="445"/>
  <c r="BA25" i="445"/>
  <c r="BB25" i="445"/>
  <c r="BC25" i="445"/>
  <c r="BD25" i="445"/>
  <c r="BE25" i="445"/>
  <c r="BF25" i="445"/>
  <c r="BG25" i="445"/>
  <c r="BH25" i="445"/>
  <c r="BI25" i="445"/>
  <c r="BJ25" i="445"/>
  <c r="BK25" i="445"/>
  <c r="BL25" i="445"/>
  <c r="BM25" i="445"/>
  <c r="BN25" i="445"/>
  <c r="BO25" i="445"/>
  <c r="BP25" i="445"/>
  <c r="BQ25" i="445"/>
  <c r="BR25" i="445"/>
  <c r="BS25" i="445"/>
  <c r="BT25" i="445"/>
  <c r="BU25" i="445"/>
  <c r="BV25" i="445"/>
  <c r="BW25" i="445"/>
  <c r="BX25" i="445"/>
  <c r="BY25" i="445"/>
  <c r="BZ25" i="445"/>
  <c r="CA25" i="445"/>
  <c r="CB25" i="445"/>
  <c r="CC25" i="445"/>
  <c r="CD25" i="445"/>
  <c r="CE25" i="445"/>
  <c r="CF25" i="445"/>
  <c r="CG25" i="445"/>
  <c r="CH25" i="445"/>
  <c r="CI25" i="445"/>
  <c r="CJ25" i="445"/>
  <c r="CK25" i="445"/>
  <c r="CL25" i="445"/>
  <c r="CM25" i="445"/>
  <c r="CN25" i="445"/>
  <c r="CO25" i="445"/>
  <c r="CP25" i="445"/>
  <c r="CQ25" i="445"/>
  <c r="CR25" i="445"/>
  <c r="CS25" i="445"/>
  <c r="CT25" i="445"/>
  <c r="CU25" i="445"/>
  <c r="CV25" i="445"/>
  <c r="CW25" i="445"/>
  <c r="CX25" i="445"/>
  <c r="CY25" i="445"/>
  <c r="CZ25" i="445"/>
  <c r="DA25" i="445"/>
  <c r="DB25" i="445"/>
  <c r="DC25" i="445"/>
  <c r="DD25" i="445"/>
  <c r="DE25" i="445"/>
  <c r="DF25" i="445"/>
  <c r="DG25" i="445"/>
  <c r="DH25" i="445"/>
  <c r="DI25" i="445"/>
  <c r="DJ25" i="445"/>
  <c r="DK25" i="445"/>
  <c r="DL25" i="445"/>
  <c r="DM25" i="445"/>
  <c r="DN25" i="445"/>
  <c r="DO25" i="445"/>
  <c r="DP25" i="445"/>
  <c r="DQ25" i="445"/>
  <c r="DR25" i="445"/>
  <c r="DS25" i="445"/>
  <c r="DT25" i="445"/>
  <c r="DU25" i="445"/>
  <c r="DV25" i="445"/>
  <c r="DW25" i="445"/>
  <c r="DX25" i="445"/>
  <c r="DY25" i="445"/>
  <c r="DZ25" i="445"/>
  <c r="EA25" i="445"/>
  <c r="EB25" i="445"/>
  <c r="EC25" i="445"/>
  <c r="ED25" i="445"/>
  <c r="EE25" i="445"/>
  <c r="EF25" i="445"/>
  <c r="EG25" i="445"/>
  <c r="EH25" i="445"/>
  <c r="EI25" i="445"/>
  <c r="EJ25" i="445"/>
  <c r="EK25" i="445"/>
  <c r="EL25" i="445"/>
  <c r="EM25" i="445"/>
  <c r="EN25" i="445"/>
  <c r="EO25" i="445"/>
  <c r="EP25" i="445"/>
  <c r="EQ25" i="445"/>
  <c r="ER25" i="445"/>
  <c r="ES25" i="445"/>
  <c r="ET25" i="445"/>
  <c r="EU25" i="445"/>
  <c r="EV25" i="445"/>
  <c r="EW25" i="445"/>
  <c r="EX25" i="445"/>
  <c r="EY25" i="445"/>
  <c r="EZ25" i="445"/>
  <c r="FA25" i="445"/>
  <c r="FB25" i="445"/>
  <c r="FC25" i="445"/>
  <c r="FD25" i="445"/>
  <c r="FE25" i="445"/>
  <c r="FF25" i="445"/>
  <c r="FG25" i="445"/>
  <c r="FH25" i="445"/>
  <c r="FI25" i="445"/>
  <c r="FJ25" i="445"/>
  <c r="FK25" i="445"/>
  <c r="FL25" i="445"/>
  <c r="FM25" i="445"/>
  <c r="FN25" i="445"/>
  <c r="FO25" i="445"/>
  <c r="FP25" i="445"/>
  <c r="FQ25" i="445"/>
  <c r="FR25" i="445"/>
  <c r="FS25" i="445"/>
  <c r="FT25" i="445"/>
  <c r="FU25" i="445"/>
  <c r="FV25" i="445"/>
  <c r="FW25" i="445"/>
  <c r="FX25" i="445"/>
  <c r="FY25" i="445"/>
  <c r="FZ25" i="445"/>
  <c r="GA25" i="445"/>
  <c r="GB25" i="445"/>
  <c r="GC25" i="445"/>
  <c r="GD25" i="445"/>
  <c r="GE25" i="445"/>
  <c r="GF25" i="445"/>
  <c r="GG25" i="445"/>
  <c r="GH25" i="445"/>
  <c r="GI25" i="445"/>
  <c r="GJ25" i="445"/>
  <c r="GK25" i="445"/>
  <c r="GL25" i="445"/>
  <c r="GM25" i="445"/>
  <c r="GN25" i="445"/>
  <c r="GO25" i="445"/>
  <c r="GP25" i="445"/>
  <c r="GQ25" i="445"/>
  <c r="GR25" i="445"/>
  <c r="GS25" i="445"/>
  <c r="GT25" i="445"/>
  <c r="GU25" i="445"/>
  <c r="GV25" i="445"/>
  <c r="GW25" i="445"/>
  <c r="GX25" i="445"/>
  <c r="GY25" i="445"/>
  <c r="GZ25" i="445"/>
  <c r="HA25" i="445"/>
  <c r="HB25" i="445"/>
  <c r="HC25" i="445"/>
  <c r="HD25" i="445"/>
  <c r="HE25" i="445"/>
  <c r="HF25" i="445"/>
  <c r="HG25" i="445"/>
  <c r="HH25" i="445"/>
  <c r="HI25" i="445"/>
  <c r="HJ25" i="445"/>
  <c r="HK25" i="445"/>
  <c r="HL25" i="445"/>
  <c r="HM25" i="445"/>
  <c r="HN25" i="445"/>
  <c r="HO25" i="445"/>
  <c r="HP25" i="445"/>
  <c r="HQ25" i="445"/>
  <c r="HR25" i="445"/>
  <c r="HS25" i="445"/>
  <c r="HT25" i="445"/>
  <c r="HU25" i="445"/>
  <c r="HV25" i="445"/>
  <c r="HW25" i="445"/>
  <c r="HX25" i="445"/>
  <c r="HY25" i="445"/>
  <c r="HZ25" i="445"/>
  <c r="IA25" i="445"/>
  <c r="IB25" i="445"/>
  <c r="IC25" i="445"/>
  <c r="ID25" i="445"/>
  <c r="IE25" i="445"/>
  <c r="IF25" i="445"/>
  <c r="IG25" i="445"/>
  <c r="IH25" i="445"/>
  <c r="II25" i="445"/>
  <c r="IJ25" i="445"/>
  <c r="IK25" i="445"/>
  <c r="IL25" i="445"/>
  <c r="IM25" i="445"/>
  <c r="IN25" i="445"/>
  <c r="IO25" i="445"/>
  <c r="IP25" i="445"/>
  <c r="IQ25" i="445"/>
  <c r="IR25" i="445"/>
  <c r="IS25" i="445"/>
  <c r="IT25" i="445"/>
  <c r="IU25" i="445"/>
  <c r="IV25" i="445"/>
  <c r="C25" i="445"/>
  <c r="D25" i="445"/>
  <c r="E25" i="445"/>
  <c r="F25" i="445"/>
  <c r="G25" i="445"/>
  <c r="H25" i="445"/>
  <c r="I25" i="445"/>
  <c r="B25" i="445"/>
  <c r="C29" i="459"/>
  <c r="D29" i="459"/>
  <c r="B29" i="459"/>
  <c r="K25" i="445" l="1"/>
  <c r="J25" i="445"/>
  <c r="K15" i="489" l="1"/>
  <c r="K8" i="489" s="1"/>
  <c r="K16" i="489" s="1"/>
  <c r="J15" i="489"/>
  <c r="I15" i="489"/>
  <c r="I14" i="489"/>
  <c r="I16" i="489" s="1"/>
  <c r="L13" i="489"/>
  <c r="L11" i="489"/>
  <c r="L9" i="489"/>
  <c r="I8" i="489"/>
  <c r="L7" i="489"/>
  <c r="K62" i="487"/>
  <c r="K37" i="487" s="1"/>
  <c r="J62" i="487"/>
  <c r="J53" i="487" s="1"/>
  <c r="I62" i="487"/>
  <c r="I57" i="487" s="1"/>
  <c r="H62" i="487"/>
  <c r="C62" i="487"/>
  <c r="B62" i="487"/>
  <c r="G61" i="487"/>
  <c r="F61" i="487"/>
  <c r="E61" i="487"/>
  <c r="H60" i="487"/>
  <c r="H61" i="487" s="1"/>
  <c r="H59" i="487"/>
  <c r="E59" i="487"/>
  <c r="D59" i="487"/>
  <c r="H58" i="487"/>
  <c r="L58" i="487" s="1"/>
  <c r="M58" i="487" s="1"/>
  <c r="G57" i="487"/>
  <c r="F57" i="487"/>
  <c r="E57" i="487"/>
  <c r="D57" i="487"/>
  <c r="H56" i="487"/>
  <c r="H57" i="487" s="1"/>
  <c r="G55" i="487"/>
  <c r="F55" i="487"/>
  <c r="E55" i="487"/>
  <c r="D55" i="487"/>
  <c r="B55" i="487"/>
  <c r="H54" i="487"/>
  <c r="L54" i="487" s="1"/>
  <c r="M54" i="487" s="1"/>
  <c r="H53" i="487"/>
  <c r="G53" i="487"/>
  <c r="F53" i="487"/>
  <c r="E53" i="487"/>
  <c r="D53" i="487"/>
  <c r="L52" i="487"/>
  <c r="M52" i="487" s="1"/>
  <c r="H52" i="487"/>
  <c r="D51" i="487"/>
  <c r="L50" i="487"/>
  <c r="M50" i="487" s="1"/>
  <c r="H50" i="487"/>
  <c r="G49" i="487"/>
  <c r="F49" i="487"/>
  <c r="E49" i="487"/>
  <c r="D49" i="487"/>
  <c r="H48" i="487"/>
  <c r="H49" i="487" s="1"/>
  <c r="H47" i="487"/>
  <c r="G47" i="487"/>
  <c r="F47" i="487"/>
  <c r="E47" i="487"/>
  <c r="D47" i="487"/>
  <c r="L46" i="487"/>
  <c r="M46" i="487" s="1"/>
  <c r="H46" i="487"/>
  <c r="E45" i="487"/>
  <c r="D45" i="487"/>
  <c r="H44" i="487"/>
  <c r="H45" i="487" s="1"/>
  <c r="G43" i="487"/>
  <c r="D43" i="487"/>
  <c r="B43" i="487"/>
  <c r="H42" i="487"/>
  <c r="L42" i="487" s="1"/>
  <c r="H41" i="487"/>
  <c r="G41" i="487"/>
  <c r="F41" i="487"/>
  <c r="E41" i="487"/>
  <c r="D41" i="487"/>
  <c r="H40" i="487"/>
  <c r="L40" i="487" s="1"/>
  <c r="M40" i="487" s="1"/>
  <c r="G39" i="487"/>
  <c r="F39" i="487"/>
  <c r="E39" i="487"/>
  <c r="D39" i="487"/>
  <c r="M38" i="487"/>
  <c r="H38" i="487"/>
  <c r="H37" i="487"/>
  <c r="G37" i="487"/>
  <c r="F37" i="487"/>
  <c r="E37" i="487"/>
  <c r="D37" i="487"/>
  <c r="H36" i="487"/>
  <c r="L36" i="487" s="1"/>
  <c r="M36" i="487" s="1"/>
  <c r="H34" i="487"/>
  <c r="L34" i="487" s="1"/>
  <c r="H33" i="487"/>
  <c r="G33" i="487"/>
  <c r="G63" i="487" s="1"/>
  <c r="F33" i="487"/>
  <c r="F63" i="487" s="1"/>
  <c r="E33" i="487"/>
  <c r="D33" i="487"/>
  <c r="L32" i="487"/>
  <c r="M32" i="487" s="1"/>
  <c r="H32" i="487"/>
  <c r="E31" i="487"/>
  <c r="H30" i="487"/>
  <c r="H31" i="487" s="1"/>
  <c r="I37" i="487" l="1"/>
  <c r="I33" i="487"/>
  <c r="J39" i="487"/>
  <c r="J47" i="487"/>
  <c r="I55" i="487"/>
  <c r="I61" i="487"/>
  <c r="I53" i="487"/>
  <c r="I49" i="487"/>
  <c r="I39" i="487"/>
  <c r="I41" i="487"/>
  <c r="I45" i="487"/>
  <c r="I47" i="487"/>
  <c r="B49" i="487"/>
  <c r="B33" i="487"/>
  <c r="L44" i="487"/>
  <c r="M44" i="487" s="1"/>
  <c r="B47" i="487"/>
  <c r="B51" i="487"/>
  <c r="B53" i="487"/>
  <c r="H55" i="487"/>
  <c r="L56" i="487"/>
  <c r="M56" i="487" s="1"/>
  <c r="J57" i="487"/>
  <c r="B59" i="487"/>
  <c r="C59" i="487"/>
  <c r="K61" i="487"/>
  <c r="E63" i="487"/>
  <c r="D63" i="487"/>
  <c r="J37" i="487"/>
  <c r="B39" i="487"/>
  <c r="J41" i="487"/>
  <c r="B45" i="487"/>
  <c r="J45" i="487"/>
  <c r="L48" i="487"/>
  <c r="M48" i="487" s="1"/>
  <c r="J49" i="487"/>
  <c r="B57" i="487"/>
  <c r="L60" i="487"/>
  <c r="B37" i="487"/>
  <c r="H39" i="487"/>
  <c r="H63" i="487" s="1"/>
  <c r="B41" i="487"/>
  <c r="H43" i="487"/>
  <c r="H51" i="487"/>
  <c r="J55" i="487"/>
  <c r="L10" i="489"/>
  <c r="M42" i="487"/>
  <c r="L8" i="489"/>
  <c r="L14" i="489"/>
  <c r="L16" i="489" s="1"/>
  <c r="K33" i="487"/>
  <c r="J8" i="489"/>
  <c r="J16" i="489" s="1"/>
  <c r="L15" i="489"/>
  <c r="C33" i="487"/>
  <c r="C37" i="487"/>
  <c r="C41" i="487"/>
  <c r="K41" i="487"/>
  <c r="C45" i="487"/>
  <c r="C47" i="487"/>
  <c r="K47" i="487"/>
  <c r="C51" i="487"/>
  <c r="C53" i="487"/>
  <c r="K53" i="487"/>
  <c r="C57" i="487"/>
  <c r="K57" i="487"/>
  <c r="L30" i="487"/>
  <c r="M30" i="487" s="1"/>
  <c r="C39" i="487"/>
  <c r="K39" i="487"/>
  <c r="C43" i="487"/>
  <c r="K43" i="487"/>
  <c r="K45" i="487"/>
  <c r="C49" i="487"/>
  <c r="K49" i="487"/>
  <c r="C55" i="487"/>
  <c r="K55" i="487"/>
  <c r="I63" i="487" l="1"/>
  <c r="J63" i="487"/>
  <c r="B63" i="487"/>
  <c r="L62" i="487"/>
  <c r="C63" i="487"/>
  <c r="K63" i="487"/>
  <c r="L31" i="487" l="1"/>
  <c r="M62" i="487"/>
  <c r="L55" i="487"/>
  <c r="L59" i="487"/>
  <c r="L47" i="487"/>
  <c r="L39" i="487"/>
  <c r="L61" i="487"/>
  <c r="L33" i="487"/>
  <c r="L51" i="487"/>
  <c r="L49" i="487"/>
  <c r="L43" i="487"/>
  <c r="L41" i="487"/>
  <c r="L57" i="487"/>
  <c r="L45" i="487"/>
  <c r="L37" i="487"/>
  <c r="L53" i="487"/>
  <c r="L63" i="487" l="1"/>
  <c r="I7" i="480"/>
  <c r="I8" i="480"/>
  <c r="I9" i="480"/>
  <c r="I10" i="480"/>
  <c r="I11" i="480"/>
  <c r="I12" i="480"/>
  <c r="I13" i="480"/>
  <c r="I14" i="480"/>
  <c r="I15" i="480"/>
  <c r="I16" i="480"/>
  <c r="I6" i="480"/>
</calcChain>
</file>

<file path=xl/connections.xml><?xml version="1.0" encoding="utf-8"?>
<connections xmlns="http://schemas.openxmlformats.org/spreadsheetml/2006/main">
  <connection id="1" odcFile="C:\Users\vmamani\Documents\My Data Sources\srvolap IV Monitoreo Estados Financieros.odc" keepAlive="1" name="srvolap IV Monitoreo Estados Financieros" type="5" refreshedVersion="3" background="1">
    <dbPr connection="Provider=MSOLAP.2;Integrated Security=SSPI;Persist Security Info=True;Data Source=srvolap;Initial Catalog=IV Monitoreo;Client Cache Size=25;Auto Synch Period=10000;MDX Compatibility=1" command="Estados Financieros" commandType="1"/>
    <olapPr sendLocale="1" rowDrillCount="1000"/>
  </connection>
  <connection id="2" odcFile="C:\Users\vmamani\Documents\My Data Sources\SRVOLAP IV Monitoreo EstadosFinancierosNuevoPUC.odc" keepAlive="1" name="SRVOLAP IV Monitoreo EstadosFinancierosNuevoPUC" type="5" refreshedVersion="3" background="1">
    <dbPr connection="Provider=MSOLAP.2;Integrated Security=SSPI;Persist Security Info=True;Data Source=SRVOLAP;Initial Catalog=IV Monitoreo;Client Cache Size=25;Auto Synch Period=10000;MDX Compatibility=1" command="EstadosFinancierosNuevoPUC" commandType="1"/>
    <olapPr sendLocale="1" rowDrillCount="1000"/>
  </connection>
  <connection id="3" odcFile="C:\Users\asilvetty\Documents\Mis archivos de origen de datos\SRVOLAP IV Monitoreo TasaCompraVenta.odc" keepAlive="1" name="SRVOLAP IV Monitoreo TasaCompraVenta" type="5" refreshedVersion="6" background="1">
    <dbPr connection="Provider=MSOLAP.2;Integrated Security=SSPI;Persist Security Info=True;Data Source=SRVOLAP;Initial Catalog=IV Monitoreo;Client Cache Size=25;Auto Synch Period=10000;MDX Compatibility=1" command="TasaCompraVenta" commandType="1"/>
    <olapPr sendLocale="1" rowDrillCount="1000"/>
  </connection>
</connections>
</file>

<file path=xl/sharedStrings.xml><?xml version="1.0" encoding="utf-8"?>
<sst xmlns="http://schemas.openxmlformats.org/spreadsheetml/2006/main" count="7967" uniqueCount="2177">
  <si>
    <t>Panamerican Securities S.A. Agencia de Bolsa</t>
  </si>
  <si>
    <t>Banco Económico S.A.</t>
  </si>
  <si>
    <t>Sudaval Agencia de Bolsa S.A.</t>
  </si>
  <si>
    <t>Banco Nacional de Bolivia S.A.</t>
  </si>
  <si>
    <t>BNB Valores S.A. Agencia de Bolsa</t>
  </si>
  <si>
    <t>Industrias de Aceite S.A.</t>
  </si>
  <si>
    <t>Empresa de Luz y Fuerza Eléctrica Cochabamba S.A.</t>
  </si>
  <si>
    <t>Fortaleza Leasing S.A.</t>
  </si>
  <si>
    <t>Gravetal Bolivia S.A.</t>
  </si>
  <si>
    <t>BISA S.A. Agencia de Bolsa</t>
  </si>
  <si>
    <t>Banco Mercantil Santa Cruz S.A.</t>
  </si>
  <si>
    <t>Banco Bisa S.A.</t>
  </si>
  <si>
    <t>Banco Solidario S.A.</t>
  </si>
  <si>
    <t>Alianza Vida Seguros y Reaseguros S.A.</t>
  </si>
  <si>
    <t>Bisa Seguros y Reaseguros S.A.</t>
  </si>
  <si>
    <t>La Boliviana Ciacruz de Seguros y Reaseguros S.A.</t>
  </si>
  <si>
    <t>La Vitalicia Seguros y Reaseguros de Vida S.A.</t>
  </si>
  <si>
    <t>SIS</t>
  </si>
  <si>
    <t>Seguros Illimani S.A.</t>
  </si>
  <si>
    <t>Seguros Provida S.A.</t>
  </si>
  <si>
    <t>COR</t>
  </si>
  <si>
    <t>EEO</t>
  </si>
  <si>
    <t>ELF</t>
  </si>
  <si>
    <t>ELP</t>
  </si>
  <si>
    <t>GUA</t>
  </si>
  <si>
    <t>VAH</t>
  </si>
  <si>
    <t>TDE</t>
  </si>
  <si>
    <t>BPC</t>
  </si>
  <si>
    <t>CMB</t>
  </si>
  <si>
    <t>PLR</t>
  </si>
  <si>
    <t>SBC</t>
  </si>
  <si>
    <t>GRB</t>
  </si>
  <si>
    <t>ZFO</t>
  </si>
  <si>
    <t>ESE</t>
  </si>
  <si>
    <t>PIN</t>
  </si>
  <si>
    <t>CJN</t>
  </si>
  <si>
    <t>VID</t>
  </si>
  <si>
    <t>ENT</t>
  </si>
  <si>
    <t>GYE</t>
  </si>
  <si>
    <t>IMQ</t>
  </si>
  <si>
    <t>CAC</t>
  </si>
  <si>
    <t>EFO</t>
  </si>
  <si>
    <t>FCA</t>
  </si>
  <si>
    <t>EPA</t>
  </si>
  <si>
    <t>PCH</t>
  </si>
  <si>
    <t>TRD</t>
  </si>
  <si>
    <t>DIN</t>
  </si>
  <si>
    <t>FAN</t>
  </si>
  <si>
    <t>BVC</t>
  </si>
  <si>
    <t>Compañía Americana de Inversiones S.A.</t>
  </si>
  <si>
    <t>FLE</t>
  </si>
  <si>
    <t>FSL</t>
  </si>
  <si>
    <t>BEC</t>
  </si>
  <si>
    <t>BME</t>
  </si>
  <si>
    <t>BNB</t>
  </si>
  <si>
    <t>BSO</t>
  </si>
  <si>
    <t>BUN</t>
  </si>
  <si>
    <t>CLA</t>
  </si>
  <si>
    <t>FIE</t>
  </si>
  <si>
    <t>FPR</t>
  </si>
  <si>
    <t>BIL</t>
  </si>
  <si>
    <t>BGA</t>
  </si>
  <si>
    <t>BIS</t>
  </si>
  <si>
    <t>FEF</t>
  </si>
  <si>
    <t>FFO</t>
  </si>
  <si>
    <t>BIA</t>
  </si>
  <si>
    <t>CAI</t>
  </si>
  <si>
    <t>CBA</t>
  </si>
  <si>
    <t>MIB</t>
  </si>
  <si>
    <t>NVA</t>
  </si>
  <si>
    <t>PAN</t>
  </si>
  <si>
    <t>SUD</t>
  </si>
  <si>
    <t>VUN</t>
  </si>
  <si>
    <t>FIN</t>
  </si>
  <si>
    <t>MLP</t>
  </si>
  <si>
    <t>SBI</t>
  </si>
  <si>
    <t>SCF</t>
  </si>
  <si>
    <t>SCM</t>
  </si>
  <si>
    <t>SFO</t>
  </si>
  <si>
    <t>SME</t>
  </si>
  <si>
    <t>SNA</t>
  </si>
  <si>
    <t>SSC</t>
  </si>
  <si>
    <t>SUN</t>
  </si>
  <si>
    <t xml:space="preserve">Reporte de emisiones vigentes </t>
  </si>
  <si>
    <t>Ingenio Sucroalcoholero AGUAI S.A.</t>
  </si>
  <si>
    <t>Credibolsa S.A. Agencia de Bolsa Filial del Banco de Crédito de Bolivia S.A.</t>
  </si>
  <si>
    <t>SZS</t>
  </si>
  <si>
    <t>PIL</t>
  </si>
  <si>
    <t>AGU</t>
  </si>
  <si>
    <t>MIN</t>
  </si>
  <si>
    <t>HLT</t>
  </si>
  <si>
    <t>YPFB Transporte S.A.</t>
  </si>
  <si>
    <t>PEN</t>
  </si>
  <si>
    <t>Banco para el Fomento a Iniciativas Económicas S.A.</t>
  </si>
  <si>
    <t>Compañía Americana de Construcciones S.R.L.</t>
  </si>
  <si>
    <t>Valores Unión S.A. Agencia de Bolsa Filial del Banco Unión S.A.</t>
  </si>
  <si>
    <t>Banco Unión S.A.</t>
  </si>
  <si>
    <t>Cooperativa de Ahorro y Crédito Jesús Nazareno Ltda.</t>
  </si>
  <si>
    <t>CBN</t>
  </si>
  <si>
    <t>TCO</t>
  </si>
  <si>
    <t>ABREVIATURAS</t>
  </si>
  <si>
    <t>Agencias de Bolsa</t>
  </si>
  <si>
    <t>Entidad de Depósito de Valores</t>
  </si>
  <si>
    <t>Entidad de Depósito de Valores de Bolivia S.A.</t>
  </si>
  <si>
    <t>EDB</t>
  </si>
  <si>
    <t>Sociedades Administradoras de Fondos de Inversión</t>
  </si>
  <si>
    <t>Bisa Sociedad Administradora de Fondos de Inversión S.A.</t>
  </si>
  <si>
    <t>BNB SAFI S.A. Sociedad Administradora de Fondos de Inversión</t>
  </si>
  <si>
    <t>Credifondo Sociedad Administradora de Fondos de Inversión S.A.</t>
  </si>
  <si>
    <t>Fortaleza Sociedad Administradora de Fondos de Inversión S.A.</t>
  </si>
  <si>
    <t xml:space="preserve">Sociedad Administradora de Fondos de Inversión Mercantil Santa Cruz S.A. </t>
  </si>
  <si>
    <t>Titularizadoras</t>
  </si>
  <si>
    <t>Bisa Sociedad de Titularización S.A.</t>
  </si>
  <si>
    <t>BIT</t>
  </si>
  <si>
    <t>BDP Sociedad de Titularización S.A</t>
  </si>
  <si>
    <t>NAT</t>
  </si>
  <si>
    <t>Bolsas de Valores</t>
  </si>
  <si>
    <t>Bolsa Boliviana de Valores S.A.</t>
  </si>
  <si>
    <t>BBV</t>
  </si>
  <si>
    <t>Emisores</t>
  </si>
  <si>
    <t>Alianza Compañía de Seguros y Reaseguros S.A. E.M.A.</t>
  </si>
  <si>
    <t>ALG</t>
  </si>
  <si>
    <t>ALI</t>
  </si>
  <si>
    <t>Almacenes Internacionales S.A. (RAISA)</t>
  </si>
  <si>
    <t>RAI</t>
  </si>
  <si>
    <t>NFB</t>
  </si>
  <si>
    <t>Banco Do Brasil S.A. - Sucursal Bolivia</t>
  </si>
  <si>
    <t>BDB</t>
  </si>
  <si>
    <t>Bisa Leasing Sociedad Anónima</t>
  </si>
  <si>
    <t>BSG</t>
  </si>
  <si>
    <t>Bodegas y Viñedos de La Concepción S.A.</t>
  </si>
  <si>
    <t>Compañía Boliviana de Energía Eléctrica S.A.-Bolivian Power Company Limited - Sucursal Bolivia</t>
  </si>
  <si>
    <t>CRU</t>
  </si>
  <si>
    <t>Droguería Inti S.A.</t>
  </si>
  <si>
    <t>Empresa de Ingeniería y Servicios Integrales Cochabamba S.A.</t>
  </si>
  <si>
    <t>Empresa Eléctrica Corani Sociedad Anónima</t>
  </si>
  <si>
    <t>Empresa Eléctrica Valle Hermoso S.A.</t>
  </si>
  <si>
    <t>Ferroviaria Oriental S.A.</t>
  </si>
  <si>
    <t>Gas &amp; Electricidad S.A.</t>
  </si>
  <si>
    <t>Gobierno Autónomo Municipal de La Paz</t>
  </si>
  <si>
    <t>Gobierno Municipal de Santa Cruz de la Sierra</t>
  </si>
  <si>
    <t>MSC</t>
  </si>
  <si>
    <t>Impresiones Quality S.R.L.</t>
  </si>
  <si>
    <t>BSR</t>
  </si>
  <si>
    <t>LVI</t>
  </si>
  <si>
    <t>LSP</t>
  </si>
  <si>
    <t>NSP</t>
  </si>
  <si>
    <t>Productos Ecológicos Naturaleza S.A.</t>
  </si>
  <si>
    <t>PRS</t>
  </si>
  <si>
    <t>Sociedad Boliviana de Cemento S.A.</t>
  </si>
  <si>
    <t>Sociedad Hotelera Los Tajibos S.A.</t>
  </si>
  <si>
    <t>YPFB Andina S.A.</t>
  </si>
  <si>
    <t>Zona Franca Oruro S.A.</t>
  </si>
  <si>
    <t>QFC</t>
  </si>
  <si>
    <t>Quinoa Foods Company S.R.L.</t>
  </si>
  <si>
    <t>SPA</t>
  </si>
  <si>
    <t>TCB</t>
  </si>
  <si>
    <t>Telefónica Celular de Bolivia S.A.</t>
  </si>
  <si>
    <t>TYS</t>
  </si>
  <si>
    <t>SMV</t>
  </si>
  <si>
    <t>Toyosa S.A.</t>
  </si>
  <si>
    <t xml:space="preserve">Panamerican Sociedad Administradora de 
 Fondos de Inversión S.A
</t>
  </si>
  <si>
    <t>Santa Cruz INVESTMENTS Sociedad Administradora de Fondos de Inversión S.A.</t>
  </si>
  <si>
    <t>BOLIVIANOS</t>
  </si>
  <si>
    <t>MANTENIMIENTO DE VALOR</t>
  </si>
  <si>
    <t>UFV</t>
  </si>
  <si>
    <t>Banco de Crédito de Bolivia S.A.</t>
  </si>
  <si>
    <t>Banco Fassil S.A.</t>
  </si>
  <si>
    <t>Banco Ganadero S.A.</t>
  </si>
  <si>
    <t>Banco Prodem S.A.</t>
  </si>
  <si>
    <t>EMISOR</t>
  </si>
  <si>
    <t>N° REGISTRO</t>
  </si>
  <si>
    <t>SERIES</t>
  </si>
  <si>
    <t>FECHA DE VENCIMIENTO</t>
  </si>
  <si>
    <t>AGENCIA COLOCADORA</t>
  </si>
  <si>
    <t>ASFI/DSV-ED-BTB-033/2013</t>
  </si>
  <si>
    <t>BTB-N1U-13</t>
  </si>
  <si>
    <t>Bonos Banco FIE 1 - Emisión 2</t>
  </si>
  <si>
    <t>ASFI/DSV-ED-FIE-024/2012</t>
  </si>
  <si>
    <t>FIE-1-N1C-12</t>
  </si>
  <si>
    <t>Bonos BancoSol II-Emisión 1</t>
  </si>
  <si>
    <t>ASFI/DSV-ED-BSO-016/2014</t>
  </si>
  <si>
    <t>BSO-2-N1U-14</t>
  </si>
  <si>
    <t>Bisa Leasing S.A.</t>
  </si>
  <si>
    <t>BNB Leasing S.A.</t>
  </si>
  <si>
    <t>Bonos COBEE III - Emisión 3</t>
  </si>
  <si>
    <t>ASFI/DSV-ED-BPC-007/2012</t>
  </si>
  <si>
    <t>BPC-1-N2U-12</t>
  </si>
  <si>
    <t>Bonos COBEE IV - Emisión 2</t>
  </si>
  <si>
    <t>ASFI/DSV-ED-BPC-002/2014</t>
  </si>
  <si>
    <t>BPC-4-N2U-14</t>
  </si>
  <si>
    <t>Droguería INTI S.A.</t>
  </si>
  <si>
    <t>Eco Futuro S.A. F. F. P.</t>
  </si>
  <si>
    <t>Empresa Eléctrica Guaracachi S.A.</t>
  </si>
  <si>
    <t>Empresa Ferroviaria Andina S.A.</t>
  </si>
  <si>
    <t>Empresa Ferroviaria Oriental S.A.</t>
  </si>
  <si>
    <t>Fábrica Nacional de Cemento S.A. (FANCESA)</t>
  </si>
  <si>
    <t>Granja Avícola Integral Sofía Ltda.</t>
  </si>
  <si>
    <t>Industrias Oleaginosas S.A.</t>
  </si>
  <si>
    <t>Bonos AGUAI</t>
  </si>
  <si>
    <t>AGU-U1U-10</t>
  </si>
  <si>
    <t>K12 Fondo de Inversión Cerrado</t>
  </si>
  <si>
    <t>Pil Andina S.A.</t>
  </si>
  <si>
    <t>Telefónica Celular de Bolivia S.A. (TELECEL)</t>
  </si>
  <si>
    <t>IOL</t>
  </si>
  <si>
    <t>NUT</t>
  </si>
  <si>
    <t>TRA</t>
  </si>
  <si>
    <t>ACTIVO</t>
  </si>
  <si>
    <t>PASIVO</t>
  </si>
  <si>
    <t>PASIVO Y PATRIMONIO</t>
  </si>
  <si>
    <t>CUENTAS DE ORDEN DEUDORAS</t>
  </si>
  <si>
    <t>INGRESOS OPERACIONALES</t>
  </si>
  <si>
    <t>INGRESOS NO OPERACIONALES</t>
  </si>
  <si>
    <t>Lugar</t>
  </si>
  <si>
    <t>Acumulado</t>
  </si>
  <si>
    <t>Variación Anual</t>
  </si>
  <si>
    <t>Mercado Primario</t>
  </si>
  <si>
    <t>%</t>
  </si>
  <si>
    <t>TOTAL</t>
  </si>
  <si>
    <t>Acciones no Registradas en Bolsa</t>
  </si>
  <si>
    <t>Acciones Registradas en Bolsa</t>
  </si>
  <si>
    <t>Bonos a Corto Plazo</t>
  </si>
  <si>
    <t>Bonos a Largo Plazo</t>
  </si>
  <si>
    <t>Bonos Bancarios Bursátiles</t>
  </si>
  <si>
    <t>Bonos del Tesoro</t>
  </si>
  <si>
    <t>Bonos Municipales</t>
  </si>
  <si>
    <t>Cuotas de Participación Fondos de Inversión Cerrados</t>
  </si>
  <si>
    <t>Cupones de Bonos</t>
  </si>
  <si>
    <t>Depósitos a Plazo Fijo</t>
  </si>
  <si>
    <t>Letras del Tesoro</t>
  </si>
  <si>
    <t>Pagarés en Mesa de Negociación</t>
  </si>
  <si>
    <t>PGB</t>
  </si>
  <si>
    <t>Valores de Contenido Crediticio</t>
  </si>
  <si>
    <t>Compra Venta</t>
  </si>
  <si>
    <t>Reporto</t>
  </si>
  <si>
    <t xml:space="preserve">PATRIMONIO DE LAS AGENCIAS DE BOLSA </t>
  </si>
  <si>
    <t xml:space="preserve">NÚMERO DE CLIENTES ACTIVOS DE LAS AGENCIAS DE BOLSA </t>
  </si>
  <si>
    <t>MONEDA</t>
  </si>
  <si>
    <t>VALOR</t>
  </si>
  <si>
    <t>1-30</t>
  </si>
  <si>
    <t>31-60</t>
  </si>
  <si>
    <t>61-90</t>
  </si>
  <si>
    <t>91-120</t>
  </si>
  <si>
    <t>121-150</t>
  </si>
  <si>
    <t>151-180</t>
  </si>
  <si>
    <t>181-360</t>
  </si>
  <si>
    <t>361-720</t>
  </si>
  <si>
    <t>Más de 720</t>
  </si>
  <si>
    <t>Bolivianos</t>
  </si>
  <si>
    <t>BBB</t>
  </si>
  <si>
    <t>BLP</t>
  </si>
  <si>
    <t>SOF</t>
  </si>
  <si>
    <t>BTS</t>
  </si>
  <si>
    <t>TGN</t>
  </si>
  <si>
    <t>DPF</t>
  </si>
  <si>
    <t>BTB</t>
  </si>
  <si>
    <t>VTD</t>
  </si>
  <si>
    <t>Dólares Estadounidenses</t>
  </si>
  <si>
    <t>1 - 7</t>
  </si>
  <si>
    <t>8 - 15</t>
  </si>
  <si>
    <t>16 - 22</t>
  </si>
  <si>
    <t>23 - 30</t>
  </si>
  <si>
    <t>31 - 37</t>
  </si>
  <si>
    <t>38 - 45</t>
  </si>
  <si>
    <t>BALANCE DE LA BOLSA BOLIVIANA DE VALORES</t>
  </si>
  <si>
    <t>DISPONIBLE</t>
  </si>
  <si>
    <t>INVERSIONES BURSÁTILES EN VALORES E INSTRUMENTOS REPRESENTATIVOS DE DEUDA</t>
  </si>
  <si>
    <t>INVERSIONES EN OPERACIONES DE REPORTO</t>
  </si>
  <si>
    <t xml:space="preserve">INVERSIONES BURSÁTILES EN VALORES REPRESENTATIVOS DE DERECHO PATRIMONIAL </t>
  </si>
  <si>
    <t xml:space="preserve">DOCUMENTOS Y CUENTAS PENDIENTES DE COBRO </t>
  </si>
  <si>
    <t>IMPUESTOS POR RECUPERAR</t>
  </si>
  <si>
    <t>GASTOS PAGADOS POR ANTICIPADO</t>
  </si>
  <si>
    <t>ACTIVOS DE USO RESTRINGIDO</t>
  </si>
  <si>
    <t>INVERSIONES PERMANENTES</t>
  </si>
  <si>
    <t>DOCUMENTOS POR COBRAR LARGO PLAZO</t>
  </si>
  <si>
    <t>ACTIVO FIJO</t>
  </si>
  <si>
    <t>ACTIVO INTANGIBLE</t>
  </si>
  <si>
    <t>OTROS ACTIVOS</t>
  </si>
  <si>
    <t>TOTAL ACTIVO</t>
  </si>
  <si>
    <t>OBLIGACIONES POR FINANCIAMIENTO A CORTO PLAZO</t>
  </si>
  <si>
    <t>DOCUMENTOS Y CUENTAS POR PAGAR A CORTO PLAZO</t>
  </si>
  <si>
    <t>IMPUESTOS POR PAGAR</t>
  </si>
  <si>
    <t xml:space="preserve">PROVISIONES </t>
  </si>
  <si>
    <t>INGRESOS DIFERIDOS</t>
  </si>
  <si>
    <t>OTROS PASIVOS CORRIENTES</t>
  </si>
  <si>
    <t>OBLIGACIONES  POR FINANCIAMIENTO A LARGO PLAZO</t>
  </si>
  <si>
    <t>DOCUMENTOS Y CUENTAS POR PAGAR A LARGO PLAZO</t>
  </si>
  <si>
    <t>PREVISIONES</t>
  </si>
  <si>
    <t>TOTAL PASIVO</t>
  </si>
  <si>
    <t>PATRIMONIO</t>
  </si>
  <si>
    <t>CAPITAL SOCIAL</t>
  </si>
  <si>
    <t>APORTES NO CAPITALIZADOS</t>
  </si>
  <si>
    <t>RESERVAS</t>
  </si>
  <si>
    <t>TOTAL PATRIMONIO</t>
  </si>
  <si>
    <t>TOTAL PASIVO Y PATRIMONIO</t>
  </si>
  <si>
    <t>CUENTAS DE ORDEN ACREEDORAS</t>
  </si>
  <si>
    <t>CUENTAS DE REGISTRO ACREEDORAS</t>
  </si>
  <si>
    <t>ESTADO DE RESULTADOS DE LA BOLSA BOLIVIANA DE VALORES</t>
  </si>
  <si>
    <t>INGRESOS FINANCIEROS</t>
  </si>
  <si>
    <t>RECUPERACION DE INCOBRABLES</t>
  </si>
  <si>
    <t>ABONOS POR DIFERENCIA DE CAMBIO, MANTENIMIENTO DE VALOR Y AJUSTE POR INFLACIÓN</t>
  </si>
  <si>
    <t>GASTOS OPERACIONALES</t>
  </si>
  <si>
    <t>GASTOS FINANCIEROS</t>
  </si>
  <si>
    <t>GASTOS NO OPERACIONALES</t>
  </si>
  <si>
    <t>CARGOS POR DIFERENCIA DE CAMBIO, MANTENIMIENTO DE VALOR Y AJUSTE POR INFLACIÓN</t>
  </si>
  <si>
    <t>AGENCIAS DE BOLSA</t>
  </si>
  <si>
    <t>CUENTAS DE REGISTRO DEUDORAS</t>
  </si>
  <si>
    <t>CARTERA, PARTICIPANTES Y TASAS DE RENDIMIENTO DE LOS FONDOS DE INVERSIÓN ABIERTOS EN DÓLARES ESTADOUNIDENSES</t>
  </si>
  <si>
    <t>SAFI</t>
  </si>
  <si>
    <t>Fondo de Inversión</t>
  </si>
  <si>
    <t>No. de Participantes</t>
  </si>
  <si>
    <t>Tasas de  rendimiento (%)</t>
  </si>
  <si>
    <t>30 días</t>
  </si>
  <si>
    <t>90 días</t>
  </si>
  <si>
    <t>180 días</t>
  </si>
  <si>
    <t>360 días</t>
  </si>
  <si>
    <t>Total</t>
  </si>
  <si>
    <t>Tasa promedio ponderada</t>
  </si>
  <si>
    <t>CARTERA, PARTICIPANTES Y TASAS DE RENDIMIENTO DE LOS FONDOS DE INVERSIÓN ABIERTOS EN BOLIVIANOS</t>
  </si>
  <si>
    <t>(En porcentajes)</t>
  </si>
  <si>
    <t>CARTERA, PARTICIPANTES Y TASAS DE RENDIMIENTO DE LOS FONDOS DE INVERSIÓN CERRADOS</t>
  </si>
  <si>
    <t>Cartera</t>
  </si>
  <si>
    <t>FONDO</t>
  </si>
  <si>
    <t>BNL</t>
  </si>
  <si>
    <t>CUP</t>
  </si>
  <si>
    <t>Indicador</t>
  </si>
  <si>
    <t>Número de participantes</t>
  </si>
  <si>
    <t>BALANCE GENERAL</t>
  </si>
  <si>
    <t>ESTADO DE RESULTADOS</t>
  </si>
  <si>
    <t>Banco Fortaleza S.A.</t>
  </si>
  <si>
    <t>Letras Banco Central de Bolivia</t>
  </si>
  <si>
    <t>MARGEN OPERATIVO</t>
  </si>
  <si>
    <t>MARGEN OPERATIVO FINANCIERO</t>
  </si>
  <si>
    <t>RESULTADO OPERACIONAL</t>
  </si>
  <si>
    <t>INVERSIONES  PERMANENTES</t>
  </si>
  <si>
    <t>DOCUMENTOS  POR COBRAR LARGO PLAZO</t>
  </si>
  <si>
    <t>AJUSTES AL PATRIMONIO</t>
  </si>
  <si>
    <t>RESULTADOS  ACUMULADOS</t>
  </si>
  <si>
    <t>AJUSTES POR INFLACION AL CAPITAL</t>
  </si>
  <si>
    <t>AJUSTES POR INFLACION RESERVAS PATRIMONIALES</t>
  </si>
  <si>
    <t>CARGOS POR INCOBRABILIDAD</t>
  </si>
  <si>
    <t>GASTOS DE ADMINISTRACION</t>
  </si>
  <si>
    <t>RESULTADO ANTES DE AJUSTE POR INFLACION</t>
  </si>
  <si>
    <t>UTILIDAD ANTES DE IMPUESTO</t>
  </si>
  <si>
    <t>Banco de Desarrollo Productivo S.A.M.</t>
  </si>
  <si>
    <t>Compañía de Seguros y Reaseguros Fortaleza S.A.</t>
  </si>
  <si>
    <t>Empresa Nacional de Telecomunicaciones S.A.</t>
  </si>
  <si>
    <t>Fábrica Nacional de Cemento S.A.</t>
  </si>
  <si>
    <t>Fortaleza Produce Ganancia Fondo de Inversión Abierto Mediano Plazo</t>
  </si>
  <si>
    <t>Fortaleza Liquidez Fondo de Inversión Abierto Corto Plazo</t>
  </si>
  <si>
    <t>Fortaleza Inversión Internacional Fondo de Inversión Abierto Corto Plazo</t>
  </si>
  <si>
    <t>SAL</t>
  </si>
  <si>
    <t>SFE</t>
  </si>
  <si>
    <t>Alianza SAFI S.A. Sociedad Administradora de Fondos de Inversión</t>
  </si>
  <si>
    <t>FIPADE Sociedad Administradora de Fondos de Inversión S.A.</t>
  </si>
  <si>
    <t>Bonos Subordinados BNB II - Emisión 1</t>
  </si>
  <si>
    <t>ASFI/DSV-ED-BNB-023/2014</t>
  </si>
  <si>
    <t>BNB-2-E1D-14</t>
  </si>
  <si>
    <t>ASFI/DSV-ED-FIE-024/2014</t>
  </si>
  <si>
    <t>FIE-N1B-14</t>
  </si>
  <si>
    <t>ASFI/DSV-ED-BPC-026/2014</t>
  </si>
  <si>
    <t>BPC-4-N4U-14</t>
  </si>
  <si>
    <t>ASFI/DSV-ED-FEF-028/2014</t>
  </si>
  <si>
    <t>FEF-2-N1U-14</t>
  </si>
  <si>
    <t>YPFB Transierra S.A.</t>
  </si>
  <si>
    <t>Procesadora de Oleaginosas PROLEGA S.A.</t>
  </si>
  <si>
    <t>ASFI/DSV-ED-POL-004/2015</t>
  </si>
  <si>
    <t>POL-1-N2U-15</t>
  </si>
  <si>
    <t>POL</t>
  </si>
  <si>
    <t>EPE</t>
  </si>
  <si>
    <t>Pagarés Bursátiles</t>
  </si>
  <si>
    <t>(En bolivianos)</t>
  </si>
  <si>
    <t xml:space="preserve">Emisiones de depósitos a plazo fijo  </t>
  </si>
  <si>
    <t xml:space="preserve">Calificaciones de riesgo según nomenclatura ASFI  </t>
  </si>
  <si>
    <t>Balance general</t>
  </si>
  <si>
    <t>Estado de ganancias y pérdidas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</si>
  <si>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suministro de electricidad, gas y agua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</si>
  <si>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manufactureras, de agricultura-ganadería y de construcción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</si>
  <si>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comercio, de actvidades inmobiliarias, mineras y de otros servicios financieros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</si>
  <si>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petroleras, de hoteles-restaurantes y de transporte-comunicaciones</t>
    </r>
  </si>
  <si>
    <t>Indicadores financieros</t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</si>
  <si>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mercado primario extrabursátil por instrumento</t>
    </r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</si>
  <si>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el mercado de valores por lugar de negociación y por instrumento</t>
    </r>
  </si>
  <si>
    <t>Tasas promedio ponderadas por plazo, emisor y denominación monetaria</t>
  </si>
  <si>
    <t>Agencias de bolsa</t>
  </si>
  <si>
    <t>Fondos de inversión abiertos</t>
  </si>
  <si>
    <t>Bolsa boliviana de valores</t>
  </si>
  <si>
    <t>Operaciones en el mercado de valores</t>
  </si>
  <si>
    <t>Fondos de inversión cerrados</t>
  </si>
  <si>
    <t>PCO</t>
  </si>
  <si>
    <t>Cervecería Boliviana Nacional S.A.</t>
  </si>
  <si>
    <t>Distribuidora de Electricidad La Paz S.A. DELAPAZ</t>
  </si>
  <si>
    <t>Equipo Petrolero Sociedad Anónima (EQUIPETROL S.A.)</t>
  </si>
  <si>
    <t>Industrias Sucroalcoholeras ISA S.A.</t>
  </si>
  <si>
    <t>ISA</t>
  </si>
  <si>
    <t>Inversiones Inmobiliarias IRALA S.A.</t>
  </si>
  <si>
    <t>IIR</t>
  </si>
  <si>
    <t>La Papelera S.A.</t>
  </si>
  <si>
    <t>PAP</t>
  </si>
  <si>
    <t>Panamerican Investments S.A.</t>
  </si>
  <si>
    <t>Procesadora de Oleaginosas Prolega S.A.</t>
  </si>
  <si>
    <t>Sociedad Agroindustrial Nutrioil S.A.</t>
  </si>
  <si>
    <t>Tecnología Corporativa TECORP S.A.</t>
  </si>
  <si>
    <t>iBolsa Agencia de Bolsa S.A.</t>
  </si>
  <si>
    <t>IBO</t>
  </si>
  <si>
    <t>Mercantil Santa Cruz Agencia de Bolsa S. A.</t>
  </si>
  <si>
    <t>Santa Cruz Securities S.A. Agencia de Bolsa Filial de banco Fassil S.A.</t>
  </si>
  <si>
    <t>Capital + Gestionadora de Activos Sociedad Administradora de Fondos de Inversión S.A.</t>
  </si>
  <si>
    <t>Sociedades administradoras de fondos de inversión</t>
  </si>
  <si>
    <t>ASFI/DSV-ED-BIL-012/2015</t>
  </si>
  <si>
    <t>BIL-4-N1U-15</t>
  </si>
  <si>
    <t>Bonos Ferroviaria Oriental - Emisión 5</t>
  </si>
  <si>
    <t>ASFI/DSVSC-ED-EFO-018/2015</t>
  </si>
  <si>
    <t>EFO-1-N1D-15</t>
  </si>
  <si>
    <t>ASFI/DSV-ED-SOF-013/2015</t>
  </si>
  <si>
    <t>SOF-1-N1B-15</t>
  </si>
  <si>
    <t>Agencia de Bolsa</t>
  </si>
  <si>
    <t>CAISA - Agencia de Bolsa</t>
  </si>
  <si>
    <t>AGUAÍ S.A.</t>
  </si>
  <si>
    <t>ASFI/DSVSC-ED-BTB-024/2015</t>
  </si>
  <si>
    <t>BTB-N1U-15</t>
  </si>
  <si>
    <t>ASFI/DSV-ED-BEC-021/2015</t>
  </si>
  <si>
    <t>BEC-2-N1U-15</t>
  </si>
  <si>
    <t>Bonos Subordinados Banco Ganadero IV</t>
  </si>
  <si>
    <t>ASFI/DSVSC-ED-BGA-026/2015</t>
  </si>
  <si>
    <t>BGA-N1U-15</t>
  </si>
  <si>
    <t>Mercantil Santa Cruz Agencia de Bolsa Sociedad Anónima</t>
  </si>
  <si>
    <t>Bonos Banco Mercantil Santa Cruz - Emisión 2</t>
  </si>
  <si>
    <t>ASFI/DSVSC-ED-BME-027/2015</t>
  </si>
  <si>
    <t>BME-1-N2B-15</t>
  </si>
  <si>
    <t>Bonos Banco Mercatil Santa Cruz - Emisión 3</t>
  </si>
  <si>
    <t>ASFI/DSVSC-ED-BME-028/2015</t>
  </si>
  <si>
    <t>BME-1-N3B-15</t>
  </si>
  <si>
    <t>ASFI/DSVSC-ED-EPE-020/2015</t>
  </si>
  <si>
    <t>EPE-1-N2U-15</t>
  </si>
  <si>
    <t>Bonos Prolega I-Emisión 2</t>
  </si>
  <si>
    <t>Nacional Seguros Patrimoniales y Fianzas S.A.</t>
  </si>
  <si>
    <t>Bonos Subordinados Banco BISA-Emisión 1</t>
  </si>
  <si>
    <t>ASFI/DSVSC-ED-BIS-039/2015</t>
  </si>
  <si>
    <t>BIS-1-N1U-15</t>
  </si>
  <si>
    <t>ASFI/DSVSC-ED-DIN-038/2015</t>
  </si>
  <si>
    <t>DIN-2-N1B-15</t>
  </si>
  <si>
    <t>DIN-2-N1C-15</t>
  </si>
  <si>
    <t>DIN-2-N1D-15</t>
  </si>
  <si>
    <t>DIN-2-N1E-15</t>
  </si>
  <si>
    <t>Patrimonio Autónomo Unipartes - BDP ST 030</t>
  </si>
  <si>
    <t>ASFI/DSVSC-ED-TCB-031/2015</t>
  </si>
  <si>
    <t>TCB-2-N1B-15</t>
  </si>
  <si>
    <t>PAR</t>
  </si>
  <si>
    <t>Evolución mensual</t>
  </si>
  <si>
    <t>CAP</t>
  </si>
  <si>
    <t>OPERACIONES EN EL MERCADO DE VALORES POR LUGAR DE NEGOCIACIÓN</t>
  </si>
  <si>
    <t>OPERACIONES EN EL MERCADO DE VALORES POR INSTRUMENTO</t>
  </si>
  <si>
    <t>OPERACIONES EN EL MERCADO PRIMARIO EXTRABURSÁTIL POR INSTRUMENTO</t>
  </si>
  <si>
    <t>(En miles de bolivianos)</t>
  </si>
  <si>
    <t>SOCIEDADES ADMINISTRADORAS DE FONDOS DE INVERSIÓN</t>
  </si>
  <si>
    <t>Nacional Seguros Vida y Salud S.A.</t>
  </si>
  <si>
    <t>ASFI/DSVSC-ED-FIE-007/2016</t>
  </si>
  <si>
    <t>FIE-2-N1A-16</t>
  </si>
  <si>
    <t>FIE-2-N1B-16</t>
  </si>
  <si>
    <t>Bonos Subordinados Banco PyME de la Comunidad</t>
  </si>
  <si>
    <t>ASFI/DSVSC-ED-FCO-002/2016</t>
  </si>
  <si>
    <t>FCO-E1U-16</t>
  </si>
  <si>
    <t>Bonos IASA III - Emisión 6</t>
  </si>
  <si>
    <t>ASFI/DSVSC-ED-FIN-006/2016</t>
  </si>
  <si>
    <t>FIN-3-N1U-16</t>
  </si>
  <si>
    <t>PILAT S.R.L.</t>
  </si>
  <si>
    <t>ASFI/DSVSC-ED-PAR-003/2016</t>
  </si>
  <si>
    <t>PAR-1-N1U-16</t>
  </si>
  <si>
    <t>ASFI/DSVSC-ED-PAR-005/2016</t>
  </si>
  <si>
    <t>PAR-1-N2U-16</t>
  </si>
  <si>
    <t>ASFI/DSVSC-ED-PAR-009/2016</t>
  </si>
  <si>
    <t>PAR-1-N3U-16</t>
  </si>
  <si>
    <t>Bonos Transierra I-Emisión 2</t>
  </si>
  <si>
    <t>ASFI/DSVSC-ED-TRA-010/2016</t>
  </si>
  <si>
    <t>TRA-1-E1C-16</t>
  </si>
  <si>
    <t>Banco PYME Ecofuturo S.A.</t>
  </si>
  <si>
    <t>Fuente: Autoridad de Supervisión del Sistema Financiero.</t>
  </si>
  <si>
    <t>Fuente: Autoridad de Supervisión del Sistema Financiero</t>
  </si>
  <si>
    <t>NA.- No aplicable</t>
  </si>
  <si>
    <t>Fuente: Autoridad de Supervisión del Sistema Finnaciero sobre la base de reportes de las sociedades administradoras de fondos de inversión</t>
  </si>
  <si>
    <t xml:space="preserve">Total </t>
  </si>
  <si>
    <t>Fuente: ASFI sobre la base de información remitida por las entidades del mercado de valores</t>
  </si>
  <si>
    <t xml:space="preserve">Capital para el crecimiento empresarial Sociedad Administradora de Fondos de Inversión S.A. </t>
  </si>
  <si>
    <t>Marca Verde Sociedad Administradora de Fondos de Inversión S.A.</t>
  </si>
  <si>
    <t>Sudaval S.A.</t>
  </si>
  <si>
    <t xml:space="preserve">Panamerican Securities S.A. </t>
  </si>
  <si>
    <t>Banco BISA S.A.</t>
  </si>
  <si>
    <t>BNB Valores S.A.</t>
  </si>
  <si>
    <t>Bonos Subordinados BEC III -  Emisión 1</t>
  </si>
  <si>
    <t>ASFI/DSVSC-ED-BEC-025/2016</t>
  </si>
  <si>
    <t>BEC-3-N1U-16</t>
  </si>
  <si>
    <t>Bonos Banco Mercantil Santa Cruz – Emisión 4</t>
  </si>
  <si>
    <t>ASFI/DSVSC-ED-BME-024/2016</t>
  </si>
  <si>
    <t>BME-1-E1C-16</t>
  </si>
  <si>
    <t>BME-1-E1D-16</t>
  </si>
  <si>
    <t>Bonos BNB I - Emisión 3</t>
  </si>
  <si>
    <t>ASFI/DSVSC-ED-BNB-013/2016</t>
  </si>
  <si>
    <t>BNB-1-N1U-16</t>
  </si>
  <si>
    <t>Bonos BNB I - Emisión 4</t>
  </si>
  <si>
    <t>ASFI/DSVSC-ED-BNB-014/2016</t>
  </si>
  <si>
    <t>BNB-1-N2U-16</t>
  </si>
  <si>
    <t>Bonos BNB I - Emisión 5</t>
  </si>
  <si>
    <t>ASFI/DSVSC-ED-BNB-015/2016</t>
  </si>
  <si>
    <t>BNB-1-N3B-16</t>
  </si>
  <si>
    <t>Bonos Subordinados BNB II - Emisión 2</t>
  </si>
  <si>
    <t>ASFI/DSVSC-ED-BNB-016/2016</t>
  </si>
  <si>
    <t>BNB-2-N4B-16</t>
  </si>
  <si>
    <t>BNB-2-N4C-16</t>
  </si>
  <si>
    <t>ASFI/DSVSC-ED-FIE-028/2016</t>
  </si>
  <si>
    <t>FIE-2-N2B-16</t>
  </si>
  <si>
    <t>ASFI/DSVSC-ED-BIL-023/2016</t>
  </si>
  <si>
    <t>BIL-4-E1B-16</t>
  </si>
  <si>
    <t>COBEE</t>
  </si>
  <si>
    <t>FIBRA Fondo de Inversión Cerrado</t>
  </si>
  <si>
    <t>NUTRIOIL S.A.</t>
  </si>
  <si>
    <t>ASFI/DSVSC-ED-POL-020/2016</t>
  </si>
  <si>
    <t>POL-1-N1U-16</t>
  </si>
  <si>
    <t xml:space="preserve">YPFB TRANSIERRA S.A.                               </t>
  </si>
  <si>
    <t>N/A: no aplicable.</t>
  </si>
  <si>
    <t>Tasa Promedio Ponderada</t>
  </si>
  <si>
    <t>Variación anual</t>
  </si>
  <si>
    <t>UTILIDAD O PÉRDIDA DEL PERIODO</t>
  </si>
  <si>
    <t>ASFI/DSVSC-ED-BIS-032/2016</t>
  </si>
  <si>
    <t>BIS-1-N1A-16</t>
  </si>
  <si>
    <t>BIS-1-N1B-16</t>
  </si>
  <si>
    <t>BIS-1-N1C-16</t>
  </si>
  <si>
    <t>Bonos Subordinados BEC III -  Emisión 2</t>
  </si>
  <si>
    <t>ASFI/DSVSC-ED-BEC-033/2016</t>
  </si>
  <si>
    <t>BEC-3-N2U-16</t>
  </si>
  <si>
    <t>ASFI/DSVSC-ED-BIL-031/2016</t>
  </si>
  <si>
    <t>BIL-4-N2B-16</t>
  </si>
  <si>
    <t>ASFI/DSVSC-ED-BPC-034/2016</t>
  </si>
  <si>
    <t>BPC-4-N1U-16</t>
  </si>
  <si>
    <t>FINO</t>
  </si>
  <si>
    <t>ASFI/DSVSC-ED-TCB-029/2016</t>
  </si>
  <si>
    <t>TCB-2-N1A-16</t>
  </si>
  <si>
    <t>TCB-2-N1B-16</t>
  </si>
  <si>
    <t>NIB</t>
  </si>
  <si>
    <t>FUENTE: Autoridad de Supervisión del Sistema Financiero sobre la base de reportes de las sociedades administradoras de fondos de inversión</t>
  </si>
  <si>
    <t>GVA</t>
  </si>
  <si>
    <t>GanaValores Agencia de Bolsa S.A.</t>
  </si>
  <si>
    <t>OBLIGACIONES  POR FINANCIAMIENTO A CORTO PLAZO</t>
  </si>
  <si>
    <t>OBLIGACIONES  POR OPERACIONES  BURSATILES A CORTO PLAZO</t>
  </si>
  <si>
    <t>DOCUMENTOS  Y CUENTAS POR PAGAR A CORTO PLAZO</t>
  </si>
  <si>
    <t>PROVISIONES</t>
  </si>
  <si>
    <t>DOCUMENTOS  Y CUENTAS POR PAGAR A LARGO PLAZO</t>
  </si>
  <si>
    <t>ASFI/DSVSC-ED-FFO-039/2016</t>
  </si>
  <si>
    <t>FFO-1-N1U-16</t>
  </si>
  <si>
    <t>Bonos Subordinados Banco Ganadero V</t>
  </si>
  <si>
    <t>ASFI/DSVSC-ED-BGA-041/2016</t>
  </si>
  <si>
    <t>BGA-N1U-16</t>
  </si>
  <si>
    <t>ASFI/DSVSC-ED-BME-036/2016</t>
  </si>
  <si>
    <t>BME-2-E2A-16</t>
  </si>
  <si>
    <t>BME-2-E2B-16</t>
  </si>
  <si>
    <t>ASFI/DSVSC-ED-BME-037/2016</t>
  </si>
  <si>
    <t>BME-2-N3A-16</t>
  </si>
  <si>
    <t>BME-2-N3B-16</t>
  </si>
  <si>
    <t>Banco PYME de la Comunidad S.A.</t>
  </si>
  <si>
    <t>Bonos INTI VI</t>
  </si>
  <si>
    <t>ASFI/DSVSC-ED-DIN-042/2016</t>
  </si>
  <si>
    <t>DIN-N1U-16</t>
  </si>
  <si>
    <t>ASFI/DSVSC-ED-FAN-044/2016</t>
  </si>
  <si>
    <t>FAN-4-N1U-16</t>
  </si>
  <si>
    <t>ASFI/DSVSC-ED-POL-043/2016</t>
  </si>
  <si>
    <t>POL-1-N2U-16</t>
  </si>
  <si>
    <t>ASFI/DSVSC-ED-TYS-035/2016</t>
  </si>
  <si>
    <t>TYS-2-N2D-16</t>
  </si>
  <si>
    <t>TSM</t>
  </si>
  <si>
    <t>Mercado extrabursátil</t>
  </si>
  <si>
    <t>Ruedo de bolsa</t>
  </si>
  <si>
    <t>IMPUESTO SOBRE LAS UTILIDADES DE LAS EMPRESAS</t>
  </si>
  <si>
    <t>Industria Textil TSM S.A.</t>
  </si>
  <si>
    <t>Tigre S.A. Tubos, Conexiones y Cables</t>
  </si>
  <si>
    <t>ENDE Transmisión S.A.</t>
  </si>
  <si>
    <t>Banco de Desarrollo Productivo S.A.M. - BDP S.A.M.</t>
  </si>
  <si>
    <t>Compañía Molinera Boliviana S.A.</t>
  </si>
  <si>
    <t>Distribuidora de Electricidad ENDE de Oruro S.A.</t>
  </si>
  <si>
    <t>ENDE Servicios y Construcciones S.A.</t>
  </si>
  <si>
    <t>Mercantile Investment Corporation (Bolivia) S.A.</t>
  </si>
  <si>
    <t>YPFB Chaco S.A.</t>
  </si>
  <si>
    <t>Nibol Ltda.</t>
  </si>
  <si>
    <t>Bonos Subordinados BNB III</t>
  </si>
  <si>
    <t>ASFI/DSVSC-ED-BNB-004/2017</t>
  </si>
  <si>
    <t>BNB-E1A-17</t>
  </si>
  <si>
    <t>BNB-E1B-17</t>
  </si>
  <si>
    <t>ASFI/DSVSC-ED-FEF-001/2017</t>
  </si>
  <si>
    <t>FEF-N1U-17</t>
  </si>
  <si>
    <t>ASFI/DSVSC-ED-GYE-002/2017</t>
  </si>
  <si>
    <t>GYE-N1A-17</t>
  </si>
  <si>
    <t>GYE-N1B-17</t>
  </si>
  <si>
    <t>PATRIMONIO AUTÓNOMO CRESPAL - BDP ST 035</t>
  </si>
  <si>
    <t>CRP-TD-NB</t>
  </si>
  <si>
    <t>CRP-TD-NC</t>
  </si>
  <si>
    <t>SOBOCE S.A.</t>
  </si>
  <si>
    <t>ASFI/DSVSC-ED-SBC-030/2016</t>
  </si>
  <si>
    <t>SBC-7-N1U-16</t>
  </si>
  <si>
    <t>TSM S.A.</t>
  </si>
  <si>
    <t>Bonos Participativos TSM DENIMS 001</t>
  </si>
  <si>
    <t>ASFI/DSVSC-ED-TSM-003/2017</t>
  </si>
  <si>
    <t>TSM-N1U-17</t>
  </si>
  <si>
    <t>Tasas Promedio Ponderadas por Plazo, Emisor y Tipo de Moneda</t>
  </si>
  <si>
    <t>Santa Cruz Investments Sociedad Administradora de Fondos de Inversión S.A.</t>
  </si>
  <si>
    <t>Sociedad Administradora de Fondos de Inversión Mercantil Santa Cruz S.A.</t>
  </si>
  <si>
    <t>Sociedad Administradora de Fondos de Inversión Unión S.A.</t>
  </si>
  <si>
    <t xml:space="preserve">Var. Trimestre </t>
  </si>
  <si>
    <t>BNB  S.A. Sociedad Administradora de Fondos de Inversión</t>
  </si>
  <si>
    <t>NA</t>
  </si>
  <si>
    <t>Var. Trimestre</t>
  </si>
  <si>
    <t>Var. Anual</t>
  </si>
  <si>
    <t>FUENTE: Autoridad de Supervisión del Sistema Finnaciero sobre la base de reportes de las sociedades administradoras de fondos de inversión</t>
  </si>
  <si>
    <t>Panamerican Sociedad Administradora de Fondos de Inversión S.A.</t>
  </si>
  <si>
    <t>Total Fondos en Bolivianos</t>
  </si>
  <si>
    <t>Tasa Promedio Ponderada Fondos en Bolivianos</t>
  </si>
  <si>
    <t>Total Fondos en Dólares Estadounidenses</t>
  </si>
  <si>
    <t>Tasa Promedio Ponderada Fondos en Dólares Estadounidenses</t>
  </si>
  <si>
    <t>Capital para el crecimiento empresarial Sociedad Administradora de Fondos de Inversión S.A. - CAPCEM SAFI S.A.</t>
  </si>
  <si>
    <t>FUENTE: Autoridad de Supervisión del Sistema Financiero</t>
  </si>
  <si>
    <t xml:space="preserve">iBolsa Sociedad de Titularización S.A. </t>
  </si>
  <si>
    <t xml:space="preserve">IST </t>
  </si>
  <si>
    <t xml:space="preserve">Banco PYME Ecofuturo S.A.                                                                                                                                                                               </t>
  </si>
  <si>
    <t>ASFI/DSVSC-ED-FIE-007/2017</t>
  </si>
  <si>
    <t>FIE-N1A-17</t>
  </si>
  <si>
    <t>FIE-N1B-17</t>
  </si>
  <si>
    <t>ASFI/DSVSC-ED-BIL-016/2017</t>
  </si>
  <si>
    <t>BIL-4-N1A-17</t>
  </si>
  <si>
    <t>BIL-4-N1B-17</t>
  </si>
  <si>
    <t>Bonos IASA IV - Emisión 1</t>
  </si>
  <si>
    <t>ASFI/DSVSC-ED-FIN-020/2017</t>
  </si>
  <si>
    <t>FIN-4-N1U-17</t>
  </si>
  <si>
    <t>ASFI/DSVSC-ED-OIL-019/2017</t>
  </si>
  <si>
    <t>IOL-2-N1A-17</t>
  </si>
  <si>
    <t>IOL-2-N1B-17</t>
  </si>
  <si>
    <t>IOL-2-N1C-17</t>
  </si>
  <si>
    <t>ASFI/DSV-TD-CRP-001/2017</t>
  </si>
  <si>
    <t>ASFI/DSVSC-ED-POL-018/2017</t>
  </si>
  <si>
    <t>POL-2-N1U-17</t>
  </si>
  <si>
    <t>Sembrar Exportador Fondo de Inversión Cerrado</t>
  </si>
  <si>
    <t>IEL</t>
  </si>
  <si>
    <t>CRP</t>
  </si>
  <si>
    <t xml:space="preserve">Import. Export. Las Lomas Ltda. </t>
  </si>
  <si>
    <t>INVERSIONES BURSATILES EN VALORES E INSTRUMENTOS REPRESENTATIVOS DE DEUDA</t>
  </si>
  <si>
    <t>INVERSIONES  EN OPERACIONES  DE REPORTO</t>
  </si>
  <si>
    <t>INVERSIONES BURSATILES EN VALORES REPRESENTATIVOS DE DERECHO PATRIMONIAL</t>
  </si>
  <si>
    <t>DOCUMENTOS  Y CUENTAS PENDIENTES DE COBRO</t>
  </si>
  <si>
    <t>ASFI/DSVSC-ED-BME-023/2017</t>
  </si>
  <si>
    <t>BME-1-E1B-17</t>
  </si>
  <si>
    <t>BME-1-E1C-17</t>
  </si>
  <si>
    <t>BME-1-E1D-17</t>
  </si>
  <si>
    <t>ASFI/DSVSC-ED-ISA-021/2017</t>
  </si>
  <si>
    <t>ISA-1-E1U-17</t>
  </si>
  <si>
    <t>ASFI/DSVSC-ED-ISA-022/2017</t>
  </si>
  <si>
    <t>ISA-1-E2U-17</t>
  </si>
  <si>
    <t>ASFI/DSVSC-ED-POL-025/2017</t>
  </si>
  <si>
    <t>POL-2-N2U-17</t>
  </si>
  <si>
    <t>ASFI/DSVSC-ED-TYS-024/2017</t>
  </si>
  <si>
    <t>TYS-3-E1C-17</t>
  </si>
  <si>
    <t>Patrimonio Autónomo BISA ST - DIACONÍA II</t>
  </si>
  <si>
    <t>Valores de Titularización BISA ST - DIACONIA II</t>
  </si>
  <si>
    <t>ASFI/DSVSC-PA-DII-002/2017</t>
  </si>
  <si>
    <t>DII-TD-NC</t>
  </si>
  <si>
    <t>GNI</t>
  </si>
  <si>
    <t xml:space="preserve">iBOLSA </t>
  </si>
  <si>
    <t>Multivalores Agencia de Bolsa S.A.</t>
  </si>
  <si>
    <t>REPORTE DE DEPÓSITOS A PLAZO FIJO</t>
  </si>
  <si>
    <t xml:space="preserve">Banco PYME de la Comunidad S.A.                                                                                                                                                                         </t>
  </si>
  <si>
    <t>Bonos Subordinados BancoSol 2 - Emisión 1</t>
  </si>
  <si>
    <t>ASFI/DSVSC-ED-BSO-029/2017</t>
  </si>
  <si>
    <t>BSO-3-N1U-17</t>
  </si>
  <si>
    <t>ASFI/DSVSC-ED-FAN-028/2017</t>
  </si>
  <si>
    <t>FAN-4-N1A-17</t>
  </si>
  <si>
    <t>FAN-4-N1B-17</t>
  </si>
  <si>
    <t>Santa Cruz Securities Agencia de Bolsa S.A.</t>
  </si>
  <si>
    <t>Bonos NUTRIOIL II-Emisión 1</t>
  </si>
  <si>
    <t>ASFI/DSVS-ED-NUT-030/2017</t>
  </si>
  <si>
    <t>NUT-2-N1A-17</t>
  </si>
  <si>
    <t>NUT-2-N1B-17</t>
  </si>
  <si>
    <t>NUT-2-N1C-17</t>
  </si>
  <si>
    <t>ASFI/DSVSC-ED-TCB-026/2017</t>
  </si>
  <si>
    <t>TCB-2-N1A-17</t>
  </si>
  <si>
    <t>TCB-2-N1B-17</t>
  </si>
  <si>
    <t>TCB-2-N1C-17</t>
  </si>
  <si>
    <t>DIACONÍA FRIF - IFD</t>
  </si>
  <si>
    <t>CRECER IFD</t>
  </si>
  <si>
    <t>Bonos Subordinados BEC III - Emisión 3</t>
  </si>
  <si>
    <t>Patrimonios Autónomos</t>
  </si>
  <si>
    <t>CAP Fondo de Inversión Cerrado</t>
  </si>
  <si>
    <t>Credifondo + Rendimiento Fondo de Inversión Abierto a Mediano Plazo</t>
  </si>
  <si>
    <t>Credifondo Crecimiento USD. Fondo de Inversión Abierto a Largo Plazo</t>
  </si>
  <si>
    <t>Credifondo Renta Fija, Fondo de Inversión Abierto a Mediano Plazo</t>
  </si>
  <si>
    <t>Fortaleza Interés + Fondo de Inversión Abierto Corto Plazo</t>
  </si>
  <si>
    <t>Sembrar Alimentario Fondo de Inversión Cerrado</t>
  </si>
  <si>
    <t>XTRAVALOR Unión FIA Mediano Plazo</t>
  </si>
  <si>
    <t>Acelerador de Empresas Fondo de Inversión Cerrado</t>
  </si>
  <si>
    <t>En Acción Fondo de Inversión Abierto Mediano Plazo</t>
  </si>
  <si>
    <t>Sembrar Micro Capital Fondo de Inversión Cerrado</t>
  </si>
  <si>
    <t>Sembrar Productivo Fondo de Inversión Cerrado</t>
  </si>
  <si>
    <t>MAB</t>
  </si>
  <si>
    <t xml:space="preserve"> </t>
  </si>
  <si>
    <t xml:space="preserve">Credibolsa S.A. Agencia de Bolsa    </t>
  </si>
  <si>
    <t>ASFI/DSVSC-ED-BEC-004/2018</t>
  </si>
  <si>
    <t>BEC-3-N1U-18</t>
  </si>
  <si>
    <t>ASFI/DSVSC-ED-BIL-002/2018</t>
  </si>
  <si>
    <t>BIL-4-N1B-18</t>
  </si>
  <si>
    <t>BIL-4-N1C-18</t>
  </si>
  <si>
    <t>Bonos Subordinados  BNB Leasing I</t>
  </si>
  <si>
    <t>ASFI/DSVSC-ED-BNL-005/2018</t>
  </si>
  <si>
    <t>BNL-E1A-18</t>
  </si>
  <si>
    <t>BNL-E1B-18</t>
  </si>
  <si>
    <t xml:space="preserve">Credibolsa S.A. Agencia de Bolsa          </t>
  </si>
  <si>
    <t xml:space="preserve">Credibolsa S.A. Agencia de Bolsa        </t>
  </si>
  <si>
    <t>Multivalores Agencia de Bolsa S.A</t>
  </si>
  <si>
    <t>Bonos Banco FIE 2-Emisión 3</t>
  </si>
  <si>
    <t>FIE-2-N1B-18</t>
  </si>
  <si>
    <t>Banco Pyme Eco Futuro S.A.</t>
  </si>
  <si>
    <t>ASFI/DSVSC-ED-MLP-007/2018</t>
  </si>
  <si>
    <t>MLP-1-N1U-18</t>
  </si>
  <si>
    <t>MDS</t>
  </si>
  <si>
    <t>CTM</t>
  </si>
  <si>
    <t>BMS</t>
  </si>
  <si>
    <t>N/A No aplicable</t>
  </si>
  <si>
    <t>OTROS PASIVOS A LARGO PLAZO</t>
  </si>
  <si>
    <t>Clinica Metropolitana de las Americas S.A.</t>
  </si>
  <si>
    <t xml:space="preserve">Madisa Mayoreo y Distribución </t>
  </si>
  <si>
    <t>ASFI/DSVSC-ED-BIS-011/2018</t>
  </si>
  <si>
    <t>BIS-1-N1U-18</t>
  </si>
  <si>
    <t>Bonos GAS &amp; ELECTRICIDAD II-Emisión 1</t>
  </si>
  <si>
    <t>ASFI/DSVSC-ED-G&amp;E-010/2018</t>
  </si>
  <si>
    <t>GYE-2-N1A-18</t>
  </si>
  <si>
    <t>GYE-2-N1B-18</t>
  </si>
  <si>
    <t>Patrimonio Autónomo BISA ST – FUBODE IFD</t>
  </si>
  <si>
    <t>Valores de Titularización BISA ST-FUBODE IFD</t>
  </si>
  <si>
    <t>ASFI/DSVSC-TD-FUB-001/2018</t>
  </si>
  <si>
    <t>FUB-TD-ND</t>
  </si>
  <si>
    <t>FUB-TD-NE</t>
  </si>
  <si>
    <t xml:space="preserve">Cooperativa de Ahorro y Crédito Abierta Jesús Nazareno R. L.                                                                                                                                            </t>
  </si>
  <si>
    <t>Bonos Banco Ganadero-Emisión 1</t>
  </si>
  <si>
    <t>Bonos Subordinados BancoSol 2 - Emisión 2</t>
  </si>
  <si>
    <t>Valores de Titularización CRECER IFD - BDP ST 041</t>
  </si>
  <si>
    <t>Valores de Titularización CRECER IFD - BDP ST 043</t>
  </si>
  <si>
    <t>MSC Expansión Fondo de Inversión Cerrado</t>
  </si>
  <si>
    <t>SMI</t>
  </si>
  <si>
    <t>ICT</t>
  </si>
  <si>
    <t>FUB</t>
  </si>
  <si>
    <t>OBLIGACIONES POR OPERACIONES BURSÁTILES A CORTO PLAZO</t>
  </si>
  <si>
    <t>ASFI/DSVSC-ED-BGA 015/2018</t>
  </si>
  <si>
    <t>BGA-1-N1A-18</t>
  </si>
  <si>
    <t>BGA-1-N1B-18</t>
  </si>
  <si>
    <t>ASFI/DSVSC-ED-BSO-012/2018</t>
  </si>
  <si>
    <t>BSO-3-N1U-18</t>
  </si>
  <si>
    <t>Bonos BISA LEASING V - Emisión 1</t>
  </si>
  <si>
    <t>ASFI/DSVSC-ED-BIL-013/2018</t>
  </si>
  <si>
    <t>BIL-5-N2U-18</t>
  </si>
  <si>
    <t>ASFI/DSVSC-ED-IOL-017/2018</t>
  </si>
  <si>
    <t>IOL-2-N1A-18</t>
  </si>
  <si>
    <t>IOL-2-N1B-18</t>
  </si>
  <si>
    <t>IOL-2-N1C-18</t>
  </si>
  <si>
    <t>INTERFIN Fondo de Inversión Cerrado</t>
  </si>
  <si>
    <t>PATRIMONIO AUTÓNOMO CHÁVEZ - BDP ST 044</t>
  </si>
  <si>
    <t>Valores de Titularización CHÁVEZ - BDP ST 044</t>
  </si>
  <si>
    <t>ASFI/DSVSC-PA-PMC-005/2018</t>
  </si>
  <si>
    <t>PMC-TD-NA</t>
  </si>
  <si>
    <t>PMC-TD-NB</t>
  </si>
  <si>
    <t>PMC-TD-NC</t>
  </si>
  <si>
    <t>PMC-TD-ND</t>
  </si>
  <si>
    <t>PATRIMONIO AUTÓNOMO MICROCRÉDITO IFD - BDP ST 038</t>
  </si>
  <si>
    <t>Valores de Titularización PRO MUJER IFD - BDP ST 038</t>
  </si>
  <si>
    <t>ASFI/DSVSC/TD-PMF-002/2018</t>
  </si>
  <si>
    <t>PMF-TD-NB</t>
  </si>
  <si>
    <t>PMF-TD-NC</t>
  </si>
  <si>
    <t>PMF-TD-ND</t>
  </si>
  <si>
    <t>ASFI/DSVSC-PA-PMG-003/2018</t>
  </si>
  <si>
    <t>PMG-TD-ND</t>
  </si>
  <si>
    <t>ASFI/DSVSC-TD-PMH-004/2018</t>
  </si>
  <si>
    <t>PMH-TD-ND</t>
  </si>
  <si>
    <t>ASFI/DSVSC-ED-POL-014/2018</t>
  </si>
  <si>
    <t>POL-2-N1U-18</t>
  </si>
  <si>
    <t>ASFI/DSVSC-ED-SBC-016/2018</t>
  </si>
  <si>
    <t>SBC-7-N1U-18</t>
  </si>
  <si>
    <t>Sociedad Minera Illapa S.A.</t>
  </si>
  <si>
    <t>OVA</t>
  </si>
  <si>
    <t>PMC</t>
  </si>
  <si>
    <t>CARTERA, PARTICIPANTES Y TASAS DE RENDIMIENTO DE LOS FONDOS DE INVERSIÓN ABIERTOS EN BOLIVIANOS INDEXADOS A LAS UFV</t>
  </si>
  <si>
    <t>CMI</t>
  </si>
  <si>
    <t>DÓLARES ESTADOUNIDENSES</t>
  </si>
  <si>
    <t>RESULTADO DESPUÉS DE INCOBRABLES</t>
  </si>
  <si>
    <t>Instrumento</t>
  </si>
  <si>
    <t xml:space="preserve">FUENTE: ASFI con base a la información proporcionada por la Bolsa Boliviana de Valores S.A.  </t>
  </si>
  <si>
    <t>Dólares estadounidenses</t>
  </si>
  <si>
    <t>Valores Unión S.A.</t>
  </si>
  <si>
    <t>Variación trimestre</t>
  </si>
  <si>
    <t xml:space="preserve">TOTAL </t>
  </si>
  <si>
    <t>Ingeniería y Construcciones Técnicas</t>
  </si>
  <si>
    <t>Ovando S.A.</t>
  </si>
  <si>
    <t>CAMSA Industria y Comercio S.A.</t>
  </si>
  <si>
    <t>Í N D I C E</t>
  </si>
  <si>
    <t>Valores Union S.A.</t>
  </si>
  <si>
    <t>Bonos Subordinados Banco FIE 5</t>
  </si>
  <si>
    <t>ASFI/DSVSC-ED-FIE-003/2019</t>
  </si>
  <si>
    <t>FIE-N1A-19</t>
  </si>
  <si>
    <t>FIE-N1B-19</t>
  </si>
  <si>
    <t>Grupo Empresarial de Inversiones Nacional Vida S.A.</t>
  </si>
  <si>
    <t>ASFI/DSVSC-ED-GNI-004/2019</t>
  </si>
  <si>
    <t>GNI-1-N1A-19</t>
  </si>
  <si>
    <t>GNI-1-N1B-19</t>
  </si>
  <si>
    <t>GNI-1-N1C-19</t>
  </si>
  <si>
    <t>ITACAMBA CEMENTO S.A.</t>
  </si>
  <si>
    <t>Bonos ITACAMBA CEMENTO - Emisión 1</t>
  </si>
  <si>
    <t>ASFI/DSVSC-ED-ITA-005/2019</t>
  </si>
  <si>
    <t>ITA-1-N1U-19</t>
  </si>
  <si>
    <t>Patrimonio Autónomo AMERICAN IRIS – BISA ST</t>
  </si>
  <si>
    <t>Valores de Titularización AMERICAN IRIS-BISA ST</t>
  </si>
  <si>
    <t xml:space="preserve">ASFI/DSVSC-TD-PAI-001/2019 </t>
  </si>
  <si>
    <t>PAI-TD-NU</t>
  </si>
  <si>
    <t>Valores de Titularización CRESPAL - BDP ST 035</t>
  </si>
  <si>
    <t>PATRIMONIO AUTÓNOMO MICROCRÉDITO IFD - BDP ST 042</t>
  </si>
  <si>
    <t>Valores de Titularización CIDRE IFD - BDP ST 042</t>
  </si>
  <si>
    <t>ASFI/DSVSC/TD-PMA-002/2019</t>
  </si>
  <si>
    <t>PMA-TD-NB</t>
  </si>
  <si>
    <t>PMA-TD-NC</t>
  </si>
  <si>
    <t>PMA-TD-ND</t>
  </si>
  <si>
    <t>Bonos ITACAMBA CEMENTO - Emisión 2</t>
  </si>
  <si>
    <t>ITA</t>
  </si>
  <si>
    <t>OPERACIONES EN RUEDO DE BOLSA Y MERCADO ELECTRÓNICO</t>
  </si>
  <si>
    <t>Crec. mensual cartera</t>
  </si>
  <si>
    <t>(%)</t>
  </si>
  <si>
    <t xml:space="preserve">  Fondos en Dólares</t>
  </si>
  <si>
    <t>Tasa Rend. Prom. Pond.</t>
  </si>
  <si>
    <t xml:space="preserve">  Fondos en Bolivianos</t>
  </si>
  <si>
    <t xml:space="preserve">  Fondos en UFV</t>
  </si>
  <si>
    <t>PMA</t>
  </si>
  <si>
    <t>INVERSIONES A CORTO PLAZO EN VALORES SIN OFERTA PÚBLICA</t>
  </si>
  <si>
    <t>OPERACIONES EN RUEDO DE BOLSA Y MERCADO ELECTRÓNICO POR INSTRUMENTO</t>
  </si>
  <si>
    <t>ASFI/DSV-EM-AGU-001/2010</t>
  </si>
  <si>
    <t>ASFI/DSVSC-RED-FIE-008/2018</t>
  </si>
  <si>
    <t>Bonos BISA LEASING V - Emisión 2</t>
  </si>
  <si>
    <t>ASFI/DSVSC-ED-BIL-011/2019</t>
  </si>
  <si>
    <t>BIL-5-N1A-19</t>
  </si>
  <si>
    <t>BIL-5-N1B-19</t>
  </si>
  <si>
    <t>BIL-5-N1C-19</t>
  </si>
  <si>
    <t>Bonos GYE</t>
  </si>
  <si>
    <t>ASFI/DSVSC-ED-GYE-010/2019</t>
  </si>
  <si>
    <t>GYE-N1U-19</t>
  </si>
  <si>
    <t>ASFI/DSVSC-ED-ITA-006/2019</t>
  </si>
  <si>
    <t>ITA-1-N2U-19</t>
  </si>
  <si>
    <t xml:space="preserve">ASFI/DSVSC-ED-SBC-008/2019 </t>
  </si>
  <si>
    <t xml:space="preserve">SBC-7-N1U-19 </t>
  </si>
  <si>
    <t>ASFI/DSVSC-ED-SBC-009/2019</t>
  </si>
  <si>
    <t>SBC-7-N2U-19</t>
  </si>
  <si>
    <t>Bonos TELECEL III</t>
  </si>
  <si>
    <t>ASFI/DSVSC-ED-TCB-012/2019</t>
  </si>
  <si>
    <t>TCB-N1U-19</t>
  </si>
  <si>
    <t>Bonos TELECEL IV</t>
  </si>
  <si>
    <t>ASFI/DSVSC-ED-TCB-013/2019</t>
  </si>
  <si>
    <t>TCB-N2U-19</t>
  </si>
  <si>
    <t>PATRIMONIO AUTÓNOMO MICROCRÉDITO IFD - BDP ST 045</t>
  </si>
  <si>
    <t>Valores de Titularización CRECER IFD - BDP ST 045</t>
  </si>
  <si>
    <t>Inversor Fondo de Inversión Cerrado</t>
  </si>
  <si>
    <t>Jalasoft S.R.L.</t>
  </si>
  <si>
    <t>JSF</t>
  </si>
  <si>
    <t>DISTRIBUIDORA MAYORISTA DE TECNOLOGÍA S.A. "DISMATEC S.A."</t>
  </si>
  <si>
    <t>DMT</t>
  </si>
  <si>
    <t>Proyección Fondo de Inversión Abierto de Largo Plazo</t>
  </si>
  <si>
    <t>A Medida Fondo de Inversión Abierto de Corto Plazo</t>
  </si>
  <si>
    <t>Ultra Fondo de Inversión Abierto de Mediano Plazo</t>
  </si>
  <si>
    <t>Futuro Asegurado Fondo de Inversión Abierto a Largo Plazo</t>
  </si>
  <si>
    <t>Opción Fondo de Inversión Mediano Plazo</t>
  </si>
  <si>
    <t>Oportuno Fondo de Inversión Corto Plazo</t>
  </si>
  <si>
    <t>Credifondo Crecimiento Bs Fondo de Inversión Abierto a Largo Plazo</t>
  </si>
  <si>
    <t>Fortaleza Disponible Fondo de Inversión Abierto Corto Plazo</t>
  </si>
  <si>
    <t>Fortaleza Planifica Fondo de Inversión Abierto Largo Plazo</t>
  </si>
  <si>
    <t>Fortaleza Potencia Bolivianos Fondo de Inversión Abierto a Largo Plazo</t>
  </si>
  <si>
    <t>Renta Activa Bolivianos - Fondo de Inversión Abierto de Corto Plazo</t>
  </si>
  <si>
    <t>+Beneficio Fondo Mutuo Mediano Plazo</t>
  </si>
  <si>
    <t>Crecer Bolivianos - Fondo Mutuo Mediano Plazo</t>
  </si>
  <si>
    <t>Previsor Fondo Mutuo Largo Plazo</t>
  </si>
  <si>
    <t>Superior Fondo Mutuo Mediano Plazo</t>
  </si>
  <si>
    <t>Activo Unión Bs Fondo de Inversión Abierto Largo Plazo</t>
  </si>
  <si>
    <t>Fondo de Inversión Dinero Unión - Corto Plazo</t>
  </si>
  <si>
    <t>Fondo Fortaleza UFV Rendimiento Total Fondo de Inversión Abierto - Mediano Plazo</t>
  </si>
  <si>
    <t>Capital Fondo de Inversión Abierto de Mediano Plazo</t>
  </si>
  <si>
    <t>Premier Fondo de Inversión Abierto de Corto Plazo</t>
  </si>
  <si>
    <t>Efectivo Fondo de Inversión Corto Plazo</t>
  </si>
  <si>
    <t>Portafolio Fondo de Inversión Mediano Plazo</t>
  </si>
  <si>
    <t>Fortaleza Porvenir Fondo de Inversión Abierto Mediano Plazo</t>
  </si>
  <si>
    <t>Fortaleza Renta Mixta Internacional Fondo de Inversión Abierto Largo Plazo</t>
  </si>
  <si>
    <t>Renta Activa Fondo de Inversión Abierto Corto Plazo</t>
  </si>
  <si>
    <t>Mercantil Fondo Mutuo - Corto Plazo</t>
  </si>
  <si>
    <t>Horizonte Fondo de Inversión Abierto - Mediano Plazo</t>
  </si>
  <si>
    <t>Prossimo - Fondo de Inversión Abierto - Mediano Plazo</t>
  </si>
  <si>
    <t>Fondo de Inversión Mutuo Unión - Corto Plazo</t>
  </si>
  <si>
    <t>Global Unión $Us. Fondo de Inversión Abierto Largo Plazo</t>
  </si>
  <si>
    <t>AFI</t>
  </si>
  <si>
    <t>Crecimiento Fondo de Inversión Cerrado</t>
  </si>
  <si>
    <t>Fortaleza PYME II Fondo de Inversión Cerrado</t>
  </si>
  <si>
    <t>Renta Activa Emergente Fondo de Inversión Cerrado</t>
  </si>
  <si>
    <t>Renta Activa Puente Fondo de Inversión Cerrado</t>
  </si>
  <si>
    <t>Productivo Fondo de Inversión Cerrado</t>
  </si>
  <si>
    <t>Inclusión Empresarial Fondo de Inversión Cerrado Serie-A</t>
  </si>
  <si>
    <t>Inclusión Empresarial Fondo de Inversión Cerrado Serie-B</t>
  </si>
  <si>
    <t>Credifondo Garantiza Fondo de Inversión Cerrado Serie - A</t>
  </si>
  <si>
    <t>Credifondo Garantiza Fondo de Inversión Cerrado Serie - B</t>
  </si>
  <si>
    <t>PYME Progreso Fondo de Inversión Cerrado Serie - B</t>
  </si>
  <si>
    <t>PYME Progreso Fondo de Inversión Cerrado Serie - A</t>
  </si>
  <si>
    <t>Global Fondo de Inversión Cerrado</t>
  </si>
  <si>
    <t>MONTO EMITIDO DURANTE EL MES</t>
  </si>
  <si>
    <t>REPORTE DE EMISIONES VIGENTES</t>
  </si>
  <si>
    <t>Bonos Subordinados Banco Ganadero VI</t>
  </si>
  <si>
    <t>ASFI/DSVSC-ED-BGA-017/2019</t>
  </si>
  <si>
    <t xml:space="preserve">BGA-N1U-19 </t>
  </si>
  <si>
    <t>Bonos BMSC II - Emisión 1</t>
  </si>
  <si>
    <t>ASFI/DSVSC-ED-BME-016/2019</t>
  </si>
  <si>
    <t>BME-2-E1A-19</t>
  </si>
  <si>
    <t>BME-2-E1B-19</t>
  </si>
  <si>
    <t>BME-2-E1C-19</t>
  </si>
  <si>
    <t>Bonos Banco FIE 2 - Emisión 1</t>
  </si>
  <si>
    <t>Bonos Banco FIE 2 - Emisión 2</t>
  </si>
  <si>
    <t>Bonos Subordinados BancoSol 2 - Emisión 3</t>
  </si>
  <si>
    <t>ASFI/DSVSC-ED-BSO-021/2019</t>
  </si>
  <si>
    <t>BSO-3-N1U-19</t>
  </si>
  <si>
    <t>Bonos BISA LEASING IV - Emisión 1</t>
  </si>
  <si>
    <t>Bonos BISA LEASING IV - Emisión 3</t>
  </si>
  <si>
    <t>Bonos BISA LEASING IV - Emisión 5</t>
  </si>
  <si>
    <t>Bonos BISA LEASING IV - Emisión 6</t>
  </si>
  <si>
    <t>Bonos BISA LEASING IV-Emisión 4</t>
  </si>
  <si>
    <t>Bonos COBEE IV - Emisión 4</t>
  </si>
  <si>
    <t>Bonos COBEE IV - Emisión 5</t>
  </si>
  <si>
    <t>Bonos INTI V - Emisión 1</t>
  </si>
  <si>
    <t>Bonos EQUIPETROL-Emisión 2</t>
  </si>
  <si>
    <t>Bonos FANCESA IV - Emisión 1</t>
  </si>
  <si>
    <t>Bonos FANCESA IV - Emisión 2</t>
  </si>
  <si>
    <t>Bonos MUNICIPALES GAMLP - Emisión 1</t>
  </si>
  <si>
    <t>Bonos SOFIA I - Emisión 2</t>
  </si>
  <si>
    <t>Bonos GRUPO NACIONAL VIDA I - Emisión 1</t>
  </si>
  <si>
    <t>Bonos IOL II - Emisión 1</t>
  </si>
  <si>
    <t>Bonos IOL II - Emisión 2</t>
  </si>
  <si>
    <t>Bonos ISA - Emisión 1</t>
  </si>
  <si>
    <t>Bonos ISA-Emisión 2</t>
  </si>
  <si>
    <t>NIBOL LTDA.</t>
  </si>
  <si>
    <t>Bonos NIBOL - Emisión 1</t>
  </si>
  <si>
    <t>ASFI/DSVSC-ED-NIB-015/2019</t>
  </si>
  <si>
    <t>NIB-1-N1A-19</t>
  </si>
  <si>
    <t>NIB-1-N1B-19</t>
  </si>
  <si>
    <t>Bonos OVANDO 2</t>
  </si>
  <si>
    <t>ASFI/DSVSC-ED-OVA-020/2019</t>
  </si>
  <si>
    <t>OVA-N2A-19</t>
  </si>
  <si>
    <t>OVA-N2B-19</t>
  </si>
  <si>
    <t>Patrimonio Autónomo CHÁVEZ - BDP ST 044</t>
  </si>
  <si>
    <t>Patrimonio Autónomo CRESPAL - BDP ST 035</t>
  </si>
  <si>
    <t>ASFI/DSVSC-TD-PMT-003/2019</t>
  </si>
  <si>
    <t>PMT-TD-NC</t>
  </si>
  <si>
    <t>PMT-TD-ND</t>
  </si>
  <si>
    <t>Valores de Titularización "PRO MUJER IFD - BDP ST 046"</t>
  </si>
  <si>
    <t>ASFI/DSVSC-TD-PMJ-004/2019</t>
  </si>
  <si>
    <t>PATRIMONIO AUTÓNOMO MICROCRÉDITO IFD - BDP ST 046</t>
  </si>
  <si>
    <t>PMJ-TD-NB</t>
  </si>
  <si>
    <t>PMJ-TD-NC</t>
  </si>
  <si>
    <t>PMJ-TD-ND</t>
  </si>
  <si>
    <t>Bonos PILAT I – Emisión 1</t>
  </si>
  <si>
    <t>Bonos PILAT I – Emisión 2</t>
  </si>
  <si>
    <t>Bonos PILAT I - Emisión 3</t>
  </si>
  <si>
    <t>Bonos PROLEGA I - Emisión 5</t>
  </si>
  <si>
    <t>Bonos PROLEGA I - Emisión 6</t>
  </si>
  <si>
    <t>Bonos PROLEGA II - Emisión 1</t>
  </si>
  <si>
    <t>Bonos PROLEGA II - Emisión 4</t>
  </si>
  <si>
    <t>Bonos PROLEGA II-Emisión 2</t>
  </si>
  <si>
    <t>Bonos SOBOCE VII - Emisión 1</t>
  </si>
  <si>
    <t>Bonos SOBOCE VII - Emisión 2</t>
  </si>
  <si>
    <t>Bonos SOBOCE VII - Emisión 3</t>
  </si>
  <si>
    <t>Bonos SOBOCE VII - Emisión 4</t>
  </si>
  <si>
    <t>Bonos TELECEL II - Emisión 1</t>
  </si>
  <si>
    <t>Bonos TELECEL II - Emisión 3</t>
  </si>
  <si>
    <t>Bonos TELECEL II-Emisión 2</t>
  </si>
  <si>
    <t>Bonos TOYOSA II - Emisión 2</t>
  </si>
  <si>
    <t>TOYOSA III - Emisión 1</t>
  </si>
  <si>
    <t>DENOMINACIÓN DE LA EMISIÓN AUTORIZADA</t>
  </si>
  <si>
    <t>Bonos ENDE TRANSMISIÓN I - Emisión 1</t>
  </si>
  <si>
    <t>Bonos ENDE TRANSMISIÓN I - Emisión 2</t>
  </si>
  <si>
    <t xml:space="preserve">Sociedad de Inversiones Biopetrol S.A. </t>
  </si>
  <si>
    <t>BIO</t>
  </si>
  <si>
    <t>Capital Para el Crecimiento Empresarial Sociedad Administradora de Fondos de Inversión S.A.</t>
  </si>
  <si>
    <t>Diverso Import - Export Fondo de Inversión Cerrado</t>
  </si>
  <si>
    <t>ENTIDAD EMISORA</t>
  </si>
  <si>
    <t>Bonos Banco Económico I - Emisión 1</t>
  </si>
  <si>
    <t>ASFI/DSVSC-ED-BEC-036/2019</t>
  </si>
  <si>
    <t>BEC-4-N1A-19</t>
  </si>
  <si>
    <t>BEC-4-N1B-19</t>
  </si>
  <si>
    <t>Bonos Subordinados BNB IV</t>
  </si>
  <si>
    <t>ASFI/DSVSC-ED-BNB-028/2019</t>
  </si>
  <si>
    <t>BNB-E1U-19</t>
  </si>
  <si>
    <t>CAMSA INDUSTRIA Y COMERCIO S.A.</t>
  </si>
  <si>
    <t>Bonos CAMSA I - Emisión 1</t>
  </si>
  <si>
    <t>ASFI/DSVSC-ED-CMI-023/2019</t>
  </si>
  <si>
    <t>CMI-1-N1U-19</t>
  </si>
  <si>
    <t>Bonos DISMATEC I - Emisión 1</t>
  </si>
  <si>
    <t>ASFI/DSVSC-ED-DMT-035/2019</t>
  </si>
  <si>
    <t>DMT-1-N1A-19</t>
  </si>
  <si>
    <t>DMT-1-N1B-19</t>
  </si>
  <si>
    <t>ASFI/DSVSC-ED-TDE-025/2019</t>
  </si>
  <si>
    <t>TDE-1-N1U-19</t>
  </si>
  <si>
    <t>ASFI/DSVSC-ED-TDE-026/2019</t>
  </si>
  <si>
    <t>TDE-1-N2U-19</t>
  </si>
  <si>
    <t>Bonos IASA IV – Emisión 2</t>
  </si>
  <si>
    <t>ASFI/DSVSC-ED-FIN-031/2019</t>
  </si>
  <si>
    <t>FIN-4-N1U-19</t>
  </si>
  <si>
    <t>Bonos IASA IV - Emisión 3</t>
  </si>
  <si>
    <t>ASFI/DSVSC-ED-FIN-032/2019</t>
  </si>
  <si>
    <t>FIN-4-N2U-19</t>
  </si>
  <si>
    <t>Bonos IASA IV - Emisión 4</t>
  </si>
  <si>
    <t>ASFI/DSVSC-ED-FIN-033/2019</t>
  </si>
  <si>
    <t>FIN-4-N3U-19</t>
  </si>
  <si>
    <t>Bonos GRUPO NACIONAL VIDA I - Emisión 2</t>
  </si>
  <si>
    <t>ASFI/DSVSC-ED-GNI-024/2019</t>
  </si>
  <si>
    <t>GNI-1-N2U-19</t>
  </si>
  <si>
    <t>Valores de Titularización CRECER IFD - BDP ST 047</t>
  </si>
  <si>
    <t>ASFI/DSVSC-TD-PMB-005/2019</t>
  </si>
  <si>
    <t>PATRIMONIO AUTÓNOMO MICROCRÉDITO IFD - BDP ST 047</t>
  </si>
  <si>
    <t>PMB-TD-NC</t>
  </si>
  <si>
    <t>PMB-TD-ND</t>
  </si>
  <si>
    <t>Manufactura de Papeles S.A. (MADEPA)</t>
  </si>
  <si>
    <t>MAD</t>
  </si>
  <si>
    <t>Bonos Subordiandos Banco BISA-Emisión 3</t>
  </si>
  <si>
    <t>Bonos BNB II - Emisión 1</t>
  </si>
  <si>
    <t>ASFI/DSVSC-ED-BNB-015/2020</t>
  </si>
  <si>
    <t>BNB-3-N1U-20</t>
  </si>
  <si>
    <t>Bonos BNB II - Emisión 2</t>
  </si>
  <si>
    <t>ASFI/DSVSC-ED-BNB-017/2020</t>
  </si>
  <si>
    <t>BNB-3-N2U-20</t>
  </si>
  <si>
    <t>Bonos BNB II - Emisión 3</t>
  </si>
  <si>
    <t>ASFI/DSVSC-ED-BNB-018/2020</t>
  </si>
  <si>
    <t>BNB-3-N3U-20</t>
  </si>
  <si>
    <t>Bonos Banco FIE 3 - Emisión 1</t>
  </si>
  <si>
    <t>ASFI/DSVSC-ED-FIE-012/2020</t>
  </si>
  <si>
    <t>FIE-3-N1U-20</t>
  </si>
  <si>
    <t>Bonos ENDE TRANSMISIÓN I - Emisión 3</t>
  </si>
  <si>
    <t>ASFI/DSVCS-ED-TDE-010/2020</t>
  </si>
  <si>
    <t>TDE-1-N3U-20</t>
  </si>
  <si>
    <t>Bonos ENDE TRANSMISIÓN I - Emisión 4</t>
  </si>
  <si>
    <t>ASFI/DSVSC-ED-TDE-011/2020</t>
  </si>
  <si>
    <t>TDE-1-N4U-20</t>
  </si>
  <si>
    <t>FO S.A.</t>
  </si>
  <si>
    <t>IMPORT. EXPORT. LAS LOMAS LTDA.</t>
  </si>
  <si>
    <t>Bonos LAS LOMAS I - Emisión 1</t>
  </si>
  <si>
    <t>ASFI/DSVSC-ED-IEL-013/2020</t>
  </si>
  <si>
    <t>IEL-1-N1U-20</t>
  </si>
  <si>
    <t>Bonos LAS LOMAS I - Emisión 2</t>
  </si>
  <si>
    <t>ASFI/DSVSC-ED-IEL-014/2020</t>
  </si>
  <si>
    <t>IEL-1-N2U-20</t>
  </si>
  <si>
    <t>Ingeniería y Construcciones Técnicas INCOTEC S.A.</t>
  </si>
  <si>
    <t>Bonos INCOTEC I - Emisión 1</t>
  </si>
  <si>
    <t>ASFI/DSVSC-ED-ICT-016/2020</t>
  </si>
  <si>
    <t>ICT-1-N1A-20</t>
  </si>
  <si>
    <t>ICT-1-N1B-20</t>
  </si>
  <si>
    <t>Bonos PISA I - Emisión 1</t>
  </si>
  <si>
    <t>ASFI/DSVSC-ED-PIN-007/2020</t>
  </si>
  <si>
    <t>PIN-1-N1U-20</t>
  </si>
  <si>
    <t>Bonos PISA I - Emisión 2</t>
  </si>
  <si>
    <t>ASFI/DSVSC-ED-PIN-008/2020</t>
  </si>
  <si>
    <t>PIN-1-E2U-20</t>
  </si>
  <si>
    <t>Patrimonio Autónomo BISA ST – CIDRE IFD</t>
  </si>
  <si>
    <t>Valores de Titularización BISA ST-CIDRE IFD</t>
  </si>
  <si>
    <t>ASFI/DSVSC-TD-PCI-001/2020</t>
  </si>
  <si>
    <t>PCI-TD-NB</t>
  </si>
  <si>
    <t>Bonos NIBOL - Emisión 2</t>
  </si>
  <si>
    <t>Mercado electrónico</t>
  </si>
  <si>
    <t>PCI</t>
  </si>
  <si>
    <t>Élite Fondo de Inversión Abierto de Corto Plazo</t>
  </si>
  <si>
    <t xml:space="preserve">EVOLUTIVO DEL VALOR CUOTA DE FONDOS DE INVERSIÓN ABIERTOS EN DÓLARES ESTADOUNIDENSES </t>
  </si>
  <si>
    <t>Asociación Crédito con Educación Rural - Crecer</t>
  </si>
  <si>
    <t>Bonos CRECER I - Emisión 1</t>
  </si>
  <si>
    <t>ASFI/DSVSC-ED-CRE-023/2020</t>
  </si>
  <si>
    <t>CRE-1-N1B-20</t>
  </si>
  <si>
    <t>Credibolsa S.A. Agencia de Bolsa</t>
  </si>
  <si>
    <t>Bonos BMSC II - Emisión 2</t>
  </si>
  <si>
    <t>ASFI/DSVSC-ED-BME-021/2020</t>
  </si>
  <si>
    <t>BME-2-N1A-20</t>
  </si>
  <si>
    <t>BME-2-N1B-20</t>
  </si>
  <si>
    <t>Bonos BNB Leasing III</t>
  </si>
  <si>
    <t>ASFI/DSVSC-ED-BNL-025/2020</t>
  </si>
  <si>
    <t>BNL-N1A-20</t>
  </si>
  <si>
    <t>BNL-N1B-20</t>
  </si>
  <si>
    <t>Bonos COBEE V - Emisión 1</t>
  </si>
  <si>
    <t>ASFIJDSVSC-ED-BPC-022/2020</t>
  </si>
  <si>
    <t>BPC-5-N1U-20</t>
  </si>
  <si>
    <t>ASFI/DSVSC-ED-NIB-020/2020</t>
  </si>
  <si>
    <t>NIB-1-N1A-20</t>
  </si>
  <si>
    <t>NIB-1-N1B-20</t>
  </si>
  <si>
    <t>Bonos TSM 001</t>
  </si>
  <si>
    <t>ASFI/DSVSC-ED-TSM-024/2020</t>
  </si>
  <si>
    <t>TSM-E1U-20</t>
  </si>
  <si>
    <t>Bonos Banco Ganadero – Emisión 2</t>
  </si>
  <si>
    <t>Credifondo Promotor Fondo de Inversión Cerrado</t>
  </si>
  <si>
    <t>(expresado en bolivianos y número)</t>
  </si>
  <si>
    <t>ASFI/DSVSC-ED-BGA-031/2020</t>
  </si>
  <si>
    <t>BGA-1-N1U-20</t>
  </si>
  <si>
    <t>Bonos BMSC II - Emisión 3</t>
  </si>
  <si>
    <t>ASFI/DSVSC-ED-BME-037/2020</t>
  </si>
  <si>
    <t>BME-2-N2A-20</t>
  </si>
  <si>
    <t>BME-2-N2B-20</t>
  </si>
  <si>
    <t>Bonos BISA LEASING V - Emisión 3</t>
  </si>
  <si>
    <t>ASFI/DSVSC-ED-BIL-043/2020</t>
  </si>
  <si>
    <t>BIL-5-N1A-20</t>
  </si>
  <si>
    <t>BIL-5-N1B-20</t>
  </si>
  <si>
    <t>Bonos ENDE TRANSMISIÓN I – Emisión 5</t>
  </si>
  <si>
    <t>ASFI/DSVSC-ED-TDE-033/2020</t>
  </si>
  <si>
    <t>TDE-1-N5U-20</t>
  </si>
  <si>
    <t>Bonos ENDE TRANSMISIÓN I – Emisión 6</t>
  </si>
  <si>
    <t>ASFI/DSVSC-ED-TDE-034/2020</t>
  </si>
  <si>
    <t>TDE-1-N6U-20</t>
  </si>
  <si>
    <t>Bonos Subordinados Banco Fassil  - Emisión 1</t>
  </si>
  <si>
    <t>ASFI/DSVSC-ED-FSL-036/2020</t>
  </si>
  <si>
    <t>FSL-2-E1A-20</t>
  </si>
  <si>
    <t>Fondo Financiero Privado Fassil S.A.</t>
  </si>
  <si>
    <t>FSL-2-E1B-20</t>
  </si>
  <si>
    <t>FSL-2-E1C-20</t>
  </si>
  <si>
    <t>FSL-2-E1D-20</t>
  </si>
  <si>
    <t>Bonos Fortaleza Leasing 2020</t>
  </si>
  <si>
    <t>ASFI/DSVSC-ED-FLE-035/2020</t>
  </si>
  <si>
    <t>FLE-N1A-20</t>
  </si>
  <si>
    <t>FLE-N1B-20</t>
  </si>
  <si>
    <t>Bonos GAS &amp; ELECTRICIDAD II – Emisión 2</t>
  </si>
  <si>
    <t>ASFI/DSVSC-ED-GYE-030/2020</t>
  </si>
  <si>
    <t>GYE-2-N1U-20</t>
  </si>
  <si>
    <t>Bonos NUTRIOIL II - Emisión 2</t>
  </si>
  <si>
    <t>ASFI/DSVSC-ED-NUT-038/2020</t>
  </si>
  <si>
    <t>NUT-2-N1U-20</t>
  </si>
  <si>
    <t>Patrimonio Autónomo MADEPA – iBOLSA ST 001</t>
  </si>
  <si>
    <t>Valores de Titularización MADEPA - iBOLSA ST 001</t>
  </si>
  <si>
    <t>ASFI/DSVSC-PA-MDI-003/2020</t>
  </si>
  <si>
    <t>MDI-TD-NA</t>
  </si>
  <si>
    <t>MDI-TD-NB</t>
  </si>
  <si>
    <t>MDI-TD-NC</t>
  </si>
  <si>
    <t>MDI-TD-ND</t>
  </si>
  <si>
    <t>MDI-TD-NE</t>
  </si>
  <si>
    <t>MDI-TD-NF</t>
  </si>
  <si>
    <t>MDI-TD-NG</t>
  </si>
  <si>
    <t>MDI-TD-NH</t>
  </si>
  <si>
    <t>Valores de Titularización PRO MUJER IFD - BDP ST 052</t>
  </si>
  <si>
    <t>ASFI/DSVSC-TD-PMK-004/2020</t>
  </si>
  <si>
    <t>PMK-TD-NU</t>
  </si>
  <si>
    <t>Patrimonio Autónomo NUEVATEL – BDP ST 049</t>
  </si>
  <si>
    <t>Valores de Titularización NUEVATEL - BDP ST 049</t>
  </si>
  <si>
    <t>ASFI/DSVSC-TD-PTL-002/2020</t>
  </si>
  <si>
    <t>PTL-TD-NA</t>
  </si>
  <si>
    <t>PATRIMONIO AUTÓNOMO NUEVATEL – BDP ST 049</t>
  </si>
  <si>
    <t>PTL-TD-NB</t>
  </si>
  <si>
    <t>Bonos PROLEGA III - Emisión 1</t>
  </si>
  <si>
    <t>ASFI/DSVSC-ED-POL-039/2020</t>
  </si>
  <si>
    <t>POL-3-E1U-20</t>
  </si>
  <si>
    <t>Bonos PROLEGA III - Emisión 2</t>
  </si>
  <si>
    <t>ASFI/DSVSC-ED-POL-040/2020</t>
  </si>
  <si>
    <t>POL-3-N2U-20</t>
  </si>
  <si>
    <t>Bonos Subordinados BCP – Emisión III</t>
  </si>
  <si>
    <t>Bonos SCFG Sociedad Controladora</t>
  </si>
  <si>
    <t>Patrimonio Autónomo GRANOSOL – BISA ST</t>
  </si>
  <si>
    <t>Valores de Titularización GRANOSOL – BISA ST</t>
  </si>
  <si>
    <t>Credifondo Liquidez Bs Fondo de Inversión Abierto a Mediano Plazo</t>
  </si>
  <si>
    <t>Credifondo Liquidez USD Fondo de Inversión Abierto a Mediano Plazo</t>
  </si>
  <si>
    <t>Dinámico Fondo Mutuo Corto Plazo</t>
  </si>
  <si>
    <t>MiPyME Fondo de Inversión Cerrado</t>
  </si>
  <si>
    <t>PTL</t>
  </si>
  <si>
    <t>CRE</t>
  </si>
  <si>
    <t>Banco Central de Bolivia</t>
  </si>
  <si>
    <t>ASFI/DSVSC-ED-BTB-046/2020</t>
  </si>
  <si>
    <t>BTB-N1U-20</t>
  </si>
  <si>
    <t>Bonos Banco FIE 3 – Emisión 2</t>
  </si>
  <si>
    <t>ASFI/DSVSC-ED-FIE-057/2020</t>
  </si>
  <si>
    <t>FIE-3-N2U-20</t>
  </si>
  <si>
    <t>CLÍNICA METROPOLITANA DE LAS AMÉRICAS S.A.</t>
  </si>
  <si>
    <t>Bonos CLÍNICA DE LAS AMÉRICAS I – Emisión 1</t>
  </si>
  <si>
    <t>ASFI/DSVSC-ED-CTM-053/2020</t>
  </si>
  <si>
    <t>CTM-1-N1U-20</t>
  </si>
  <si>
    <t>Bonos GAS &amp; ELECTRICIDAD - Emisión 2</t>
  </si>
  <si>
    <t>ASFI/DSVSC-ED-GYE-016/2015</t>
  </si>
  <si>
    <t>GYE-1-N1U-15</t>
  </si>
  <si>
    <t>Patrimonio Autónomo CHÁVEZ - BDP ST 053</t>
  </si>
  <si>
    <t>Valores de Titularización CHÁVEZ - BDP ST 053</t>
  </si>
  <si>
    <t>ASFI/DSVSC-TD-PAZ-006/2020</t>
  </si>
  <si>
    <t>PAZ-TD-NU</t>
  </si>
  <si>
    <t>ASFI/DSVSC-TD-PGB-005/2020</t>
  </si>
  <si>
    <t>PGB-TD-NU</t>
  </si>
  <si>
    <t>Patrimonio Autónomo MICROCRÉDITO IFD - BDP ST 036</t>
  </si>
  <si>
    <t>Patrimonio Autónomo MICROCRÉDITO IFD - BDP ST 037</t>
  </si>
  <si>
    <t>Patrimonio Autónomo MICROCRÉDITO IFD - BDP ST 038</t>
  </si>
  <si>
    <t>Patrimonio Autónomo MICROCRÉDITO IFD - BDP ST 041</t>
  </si>
  <si>
    <t>Patrimonio Autónomo MICROCRÉDITO IFD - BDP ST 042</t>
  </si>
  <si>
    <t>Patrimonio Autónomo MICROCRÉDITO IFD - BDP ST 043</t>
  </si>
  <si>
    <t>Patrimonio Autónomo MICROCRÉDITO IFD - BDP ST 045</t>
  </si>
  <si>
    <t>Patrimonio Autónomo MICROCRÉDITO IFD - BDP ST 046</t>
  </si>
  <si>
    <t>Patrimonio Autónomo MICROCRÉDITO IFD - BDP ST 047</t>
  </si>
  <si>
    <t>Patrimonio Autónomo MICROCRÉDITO IFD - BDP ST 052</t>
  </si>
  <si>
    <t>SCFG Sociedad Controladora S.A.</t>
  </si>
  <si>
    <t>ASFI/DSVSC-ED-SOC-042/2020</t>
  </si>
  <si>
    <t>SOC-N1U-20</t>
  </si>
  <si>
    <t>Bonos SOBOCE VIII - Emisión 1</t>
  </si>
  <si>
    <t>ASFI/DSVSC-ED-SBC-049/2020</t>
  </si>
  <si>
    <t>SBC-8-N1U-20</t>
  </si>
  <si>
    <t>Bonos TELECEL V</t>
  </si>
  <si>
    <t>ASFI/DSVSC-ED-TCB-052/2020</t>
  </si>
  <si>
    <t>TCB-N1U-20</t>
  </si>
  <si>
    <t>4°Trim 20</t>
  </si>
  <si>
    <t>GAI</t>
  </si>
  <si>
    <t>Ganadero Sociedad Administradora de Fondos de Inversión S.A.</t>
  </si>
  <si>
    <t>Bonos BNB Leasing IV - Emisión 1</t>
  </si>
  <si>
    <t>ASFI/DSV-ED-BNL-011/2021</t>
  </si>
  <si>
    <t>BNL-3-N1U-21</t>
  </si>
  <si>
    <t>Bonos BNB Leasing IV - Emisión 2</t>
  </si>
  <si>
    <t>ASFI/DSV-ED-BNL-012/2021</t>
  </si>
  <si>
    <t>BNL-3-N2U-21</t>
  </si>
  <si>
    <t>Bonos LAS LOMAS I - Emisión 3</t>
  </si>
  <si>
    <t>ASFI/DSVSC-ED-IEL-003/2021</t>
  </si>
  <si>
    <t>IEL-1-N1U-21</t>
  </si>
  <si>
    <t>Bonos LAS LOMAS I - Emisión 4</t>
  </si>
  <si>
    <t>ASFI/DSVSC-ED-IEL-004/2021</t>
  </si>
  <si>
    <t>IEL-1-N2U-21</t>
  </si>
  <si>
    <t>PLASTIFORTE S. R. L.</t>
  </si>
  <si>
    <t>Bonos PLASTIFORTE - Emisión 1</t>
  </si>
  <si>
    <t>ASFI/DSVSC-ED-PTF-005/2021</t>
  </si>
  <si>
    <t>PTF-1-N1U-21</t>
  </si>
  <si>
    <t>Pagarés Bursátiles PROLEGA I – Emisión 10</t>
  </si>
  <si>
    <t>ASFI/DSV-ED-POL-010/2021</t>
  </si>
  <si>
    <t>POL-PB1-E10U</t>
  </si>
  <si>
    <t>Pagarés Bursátiles PROLEGA I - Emisión 8</t>
  </si>
  <si>
    <t>ASFI/DSV-ED-POL-008/2021</t>
  </si>
  <si>
    <t>POL-PB1-E8U</t>
  </si>
  <si>
    <t>Pagarés Bursátiles PROLEGA I - Emisión 9</t>
  </si>
  <si>
    <t>ASFI/DSV-ED-POL-009/2021</t>
  </si>
  <si>
    <t>POL-PB1-E9U</t>
  </si>
  <si>
    <t>Pagarés Bursátiles TOYOSA III – Emisión 4</t>
  </si>
  <si>
    <t>ASFI/DSVSC-ED-TYS-006/2021</t>
  </si>
  <si>
    <t>TYS-PB3-E4U</t>
  </si>
  <si>
    <t>Bonos BMSC II - Emisión 4</t>
  </si>
  <si>
    <t>Bonos BMSC II - Emisión 5</t>
  </si>
  <si>
    <t>PTF</t>
  </si>
  <si>
    <t>1°Trim 21</t>
  </si>
  <si>
    <t>(En miles de Bolivianos)</t>
  </si>
  <si>
    <t>CANTIDAD DE DPF VIGENTES</t>
  </si>
  <si>
    <t>Bonos Subordinados Banco BISA – Emisión 2</t>
  </si>
  <si>
    <t>Bonos Subordinados BCP – Emisión II</t>
  </si>
  <si>
    <t>Bonos Subordinados - Banco de Crédito de Bolivia - Emisión I</t>
  </si>
  <si>
    <t>Bonos Subordinados BEC II-Emisión 3</t>
  </si>
  <si>
    <t>Bonos Subordinados Banco FORTALEZA - Emisión 2</t>
  </si>
  <si>
    <t>ASFI/DSV-ED-BME-014/2021</t>
  </si>
  <si>
    <t>BME-2-N1U-21</t>
  </si>
  <si>
    <t>ASFI/DSV-ED-BME-015/2021</t>
  </si>
  <si>
    <t>BME-2-N2U-21</t>
  </si>
  <si>
    <t>Bonos Subordinados Banco FIE 3</t>
  </si>
  <si>
    <t>Bonos Subordinados Banco FIE 4</t>
  </si>
  <si>
    <t>Pagarés Bursátiles COBEE - Emisión 2</t>
  </si>
  <si>
    <t>ASFI/DSV-ED-BPC-019/2021</t>
  </si>
  <si>
    <t>BPC-PB1-N2U</t>
  </si>
  <si>
    <t>Bonos Subordinados ECOFUTURO 2 - Emisión 2</t>
  </si>
  <si>
    <t>Bonos Subordinados ECOFUTURO 3</t>
  </si>
  <si>
    <t>Patrimonio Autónomo MICROCRÉDITO IFD - BDP ST 051</t>
  </si>
  <si>
    <t>Valores de Titularización CRECER IFD - BDP ST 051</t>
  </si>
  <si>
    <t>ASFI/DSV-TD-PML-001/2021</t>
  </si>
  <si>
    <t>PML-TD-NU</t>
  </si>
  <si>
    <t>Pagarés Bursátiles ILLAPA II - Emisión 1</t>
  </si>
  <si>
    <t>ASFI/DSV-ED-SMI-016/2021</t>
  </si>
  <si>
    <t>SMI-PB2-E1U</t>
  </si>
  <si>
    <t>Pagarés Bursátiles TOYOSA III - Emisión 5</t>
  </si>
  <si>
    <t>ASFI/DSV-ED-TYS-013/2021</t>
  </si>
  <si>
    <t>TYS-PB3-E5U</t>
  </si>
  <si>
    <t>Pagarés Bursátiles TSM 001 - Emisión 3</t>
  </si>
  <si>
    <t>ASFI/DSV-ED-TSM-018/2021</t>
  </si>
  <si>
    <t>TSM-PB1-N3U</t>
  </si>
  <si>
    <t>2°Trim 21</t>
  </si>
  <si>
    <t>Mesa de negociación en mercado electrónico</t>
  </si>
  <si>
    <t>PML</t>
  </si>
  <si>
    <t>Unidad de Fomento a la Vivienda</t>
  </si>
  <si>
    <t>MONTO NEGOCIADO EN LA BOLSA BOLIVIANA DE VALORES S.A. POR TIPO DE OPERACIÓN</t>
  </si>
  <si>
    <t>FECHA</t>
  </si>
  <si>
    <t>COMPRA/VENTA DEFINITIVA</t>
  </si>
  <si>
    <t>MERCADO PRIMARIO</t>
  </si>
  <si>
    <t>COMPRA/VENTA DE REPORTO</t>
  </si>
  <si>
    <t xml:space="preserve">Credifondo Crecimiento USD. Fondo de Inversión Abierto a Largo Plazo </t>
  </si>
  <si>
    <t>BCB</t>
  </si>
  <si>
    <t>NOTA: Pueden producirse variaciones en las cifras, que obedecen a reprocesos de información posteriores a la elaboración del presente reporte.</t>
  </si>
  <si>
    <t>(En millones de bolivianos, número y porcentajes)</t>
  </si>
  <si>
    <t>(En millones de bolivianos)</t>
  </si>
  <si>
    <t>(En miles de bolivianos y porcentajes)</t>
  </si>
  <si>
    <t>(Expresado en miles de bolivianos)</t>
  </si>
  <si>
    <t xml:space="preserve"> Tasas Promedio Ponderadas por Plazo, Emisor y Tipo de Moneda</t>
  </si>
  <si>
    <t xml:space="preserve">Operaciones en Mercado Primario </t>
  </si>
  <si>
    <t xml:space="preserve">Operaciones en Mercado Secundario </t>
  </si>
  <si>
    <t>Operaciones en Reporto</t>
  </si>
  <si>
    <t>(En número)</t>
  </si>
  <si>
    <t>Plastiforte S.R.L.</t>
  </si>
  <si>
    <t xml:space="preserve">Parque Industrial Latinoamericano S.R.L. (PILAT S.R.L.) </t>
  </si>
  <si>
    <t xml:space="preserve"> PAI  </t>
  </si>
  <si>
    <t xml:space="preserve"> DII  </t>
  </si>
  <si>
    <t xml:space="preserve"> FUB  </t>
  </si>
  <si>
    <t xml:space="preserve"> PMC  </t>
  </si>
  <si>
    <t xml:space="preserve"> PAZ  </t>
  </si>
  <si>
    <t xml:space="preserve"> CRP</t>
  </si>
  <si>
    <t xml:space="preserve"> MDI  </t>
  </si>
  <si>
    <t xml:space="preserve"> PMI  </t>
  </si>
  <si>
    <t xml:space="preserve"> PMD  </t>
  </si>
  <si>
    <t xml:space="preserve"> PMG  </t>
  </si>
  <si>
    <t xml:space="preserve"> PMT  </t>
  </si>
  <si>
    <t xml:space="preserve"> PMB  </t>
  </si>
  <si>
    <t xml:space="preserve"> PAU</t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</si>
  <si>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ruedo de bolsa y mercado electrónico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</si>
  <si>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suministro de electricidad, gas y agua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</si>
  <si>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manufactureras, de agricultura-ganadería y de construcción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</si>
  <si>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comercio, de actvidades inmobiliarias, mineras y de otros servicios financieros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</si>
  <si>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petroleras, de hoteles-restaurantes y de transporte-comunicaciones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</si>
  <si>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Operaciones en mercado primario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</si>
  <si>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Operaciones en mercado secundario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</si>
  <si>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Operaciones en reporto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</si>
  <si>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dólares estadounidenses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</si>
  <si>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bolivianos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</si>
  <si>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bolivianos indexados a las UFV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</si>
  <si>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cartera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</si>
  <si>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del número de participantes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</si>
  <si>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cartera, participantes, crecimientos y tasas de rendimiento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</si>
  <si>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Cartera de inversiones en el extranjero por instrumento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</si>
  <si>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Diversificación de la cartera por valor y emisor (en monto)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</si>
  <si>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Diversificación de la cartera por valor y emisor (por porcentajes)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</si>
  <si>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dólares estadounidenses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</si>
  <si>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bolivianos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</si>
  <si>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bolivianos indexados a la UFV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</si>
  <si>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del valor cuota para fondos en dólares, bolivianos y UFV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</si>
  <si>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</si>
  <si>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Estratificación de la cartera de los fondos de inversión abiertos y cerrados por plazo de vida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</si>
  <si>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Balance general y estado de resultados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</si>
  <si>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Patrimonio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</si>
  <si>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Número de clientes activos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</si>
  <si>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Margen operativo, financiero y resultado operacional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</si>
  <si>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Balance general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</si>
  <si>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Estado de resultados</t>
    </r>
  </si>
  <si>
    <t>TOTAL
CANTIDAD DE DPF VIGENTES</t>
  </si>
  <si>
    <t>TOTAL EMITIDO DURANTE EL MES</t>
  </si>
  <si>
    <t>Letras del Banco Central de Bolivia con Opción de Rescate Anticipado</t>
  </si>
  <si>
    <t>ASFI/DSVSC-ED-BCB-032/2015</t>
  </si>
  <si>
    <t>NR00392128</t>
  </si>
  <si>
    <t>NR00392129</t>
  </si>
  <si>
    <t>NR00392130</t>
  </si>
  <si>
    <t>NR00392134</t>
  </si>
  <si>
    <t>NR00392138</t>
  </si>
  <si>
    <t>Pagarés Bursátiles BISA LEASING III - Emisión 1</t>
  </si>
  <si>
    <t>ASFI/DSV-ED-BIL-020/2021</t>
  </si>
  <si>
    <t>BIL-PB5-N1U</t>
  </si>
  <si>
    <t>Bonos BNB Leasing IV - Emisión 3</t>
  </si>
  <si>
    <t>ASFI/DSV-ED-BNL-024/2021</t>
  </si>
  <si>
    <t>BNL-3-E3U-21</t>
  </si>
  <si>
    <t>Bonos ENDE TRANSMISIÓN I - Emisión 7</t>
  </si>
  <si>
    <t>ASFI/DSV-ED-TDE-027/2021</t>
  </si>
  <si>
    <t>TDE-1-N1U-21</t>
  </si>
  <si>
    <t>Bonos ENDE TRANSMISIÓN I - Emisión 8</t>
  </si>
  <si>
    <t>ASFI/DSV-ED-TDE-028/2021</t>
  </si>
  <si>
    <t>TDE-1-N2U-21</t>
  </si>
  <si>
    <t>ASFI/DSV-ED-EFO-025/2021</t>
  </si>
  <si>
    <t>EFO-N1U-21</t>
  </si>
  <si>
    <t>Patrimonio Autónomo BISA ST - FUBODE II</t>
  </si>
  <si>
    <t>Valores de Titularización BISA ST - FUBODE II</t>
  </si>
  <si>
    <t>ASFI/DSV-TD-PFD-002/2021</t>
  </si>
  <si>
    <t>PFD-TD-NA</t>
  </si>
  <si>
    <t>PFD-TD-NB</t>
  </si>
  <si>
    <t>PFD-TD-NC</t>
  </si>
  <si>
    <t>PFD-TD-ND</t>
  </si>
  <si>
    <t>Pagarés Bursátiles PROLEGA I - Emisión 11</t>
  </si>
  <si>
    <t>ASFI/DSV-ED-POL-022/2021</t>
  </si>
  <si>
    <t>POL-PB1-E11U</t>
  </si>
  <si>
    <t>Pagarés Bursátiles PROLEGA I - Emisión 12</t>
  </si>
  <si>
    <t>ASFI/DSV-ED-POL-023/2021</t>
  </si>
  <si>
    <t>POL-PB1-E12U</t>
  </si>
  <si>
    <t>EVOLUTIVO DE LA TASA DE RENDIMIENTO PROMEDIO PONDERADA A 30 DÍAS DE LOS FONDOS DE INVERSIÓN ABIERTOS EN DÓLARES ESTADOUNIDENSES</t>
  </si>
  <si>
    <t>EVOLUTIVO DE LA TASA DE RENDIMIENTO PROMEDIO PONDERADA A 30 DÍAS DE LOS FONDOS DE INVERSIÓN ABIERTOS EN BOLIVIANOS</t>
  </si>
  <si>
    <t>EVOLUTIVO DE LA TASA DE RENDIMIENTO PROMEDIO PONDERADA A 30 DÍAS DE LOS FONDOS DE INVERSIÓN ABIERTOS EN BOLIVIANOS INDEXADOS A LA UFV</t>
  </si>
  <si>
    <t>Jul-21</t>
  </si>
  <si>
    <t>Ago-21</t>
  </si>
  <si>
    <t>Sep-21</t>
  </si>
  <si>
    <t>3°Trim 21</t>
  </si>
  <si>
    <t>Letras del Banco Central con opción a rescate anticipado</t>
  </si>
  <si>
    <t>P L A Z O</t>
  </si>
  <si>
    <t>EVOLUTIVO DE LA CARTERA DE LOS FONDOS DE INVERSIÓN ABIERTOS</t>
  </si>
  <si>
    <t>EVOLUTIVO DEL NÚMERO DE PARTICIPANTES DE LOS FONDOS DE INVERSIÓN ABIERTOS</t>
  </si>
  <si>
    <t>EVOLUCIÓN DE LOS FONDOS DE INVERSIÓN ABIERTOS EN LOS ÚLTIMOS 12 MESES</t>
  </si>
  <si>
    <t>Var.Anual</t>
  </si>
  <si>
    <t xml:space="preserve">EVOLUCIÓN DEL VALOR CUOTA DE FONDOS DE INVERSIÓN ABIERTOS EN BOLIVIANOS </t>
  </si>
  <si>
    <t>EVOLUCIÓN DEL VALOR CUOTA DE FONDOS DE INVERSIÓN ABIERTOS EN BOLIVIANOS INDEXADOS A LA UFV</t>
  </si>
  <si>
    <t>Fondos de Inversion cerrados en Bolivianos</t>
  </si>
  <si>
    <t>Fondos de Inversion cerrados en Dólares Estadounidenses</t>
  </si>
  <si>
    <t>Cartera             (Bs millones)</t>
  </si>
  <si>
    <t>Cartera                      (Bs millones)</t>
  </si>
  <si>
    <t>Cartera                 (Bs millones)</t>
  </si>
  <si>
    <t>AICC Sociedad Administradora de Fondos de Inversión S.A.</t>
  </si>
  <si>
    <t xml:space="preserve">Letras Banco Central de Bolivia </t>
  </si>
  <si>
    <r>
      <rPr>
        <sz val="10"/>
        <color theme="1"/>
        <rFont val="Arial"/>
        <family val="2"/>
      </rPr>
      <t xml:space="preserve">          </t>
    </r>
    <r>
      <rPr>
        <u/>
        <sz val="10"/>
        <color theme="1"/>
        <rFont val="Arial"/>
        <family val="2"/>
      </rPr>
      <t xml:space="preserve">Monto Negociado en la Bolsa de Valores durante el mes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</si>
  <si>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Fondos de inversión abiertos: Cartera por emisor y valor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</si>
  <si>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Fondos de inversión abiertos: Cartera por instrumento y valor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</si>
  <si>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Fondos de inversión cerrados: Cartera por emisor y valor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</si>
  <si>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Fondos de inversión cerrados: Cartera por instrumento y valor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</si>
  <si>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Cartera propia y clientes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</si>
  <si>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Cartera propia por tipo de instrumento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</si>
  <si>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Cartera de clientes por tipo de instrumento </t>
    </r>
  </si>
  <si>
    <t>AL 31 DE DICIEMBRE DE 2021</t>
  </si>
  <si>
    <t>Oct-21</t>
  </si>
  <si>
    <t>Nov-21</t>
  </si>
  <si>
    <t>Dic-21</t>
  </si>
  <si>
    <t>4°Trim 21</t>
  </si>
  <si>
    <t>Subasta de acciones no inscritas en mercado electrónico</t>
  </si>
  <si>
    <t>DICIEMBRE DE 2021</t>
  </si>
  <si>
    <t>NR00392139</t>
  </si>
  <si>
    <t>NR00392143</t>
  </si>
  <si>
    <t>Bonos Subordinados BEC IV -  Emisión 1</t>
  </si>
  <si>
    <t>ASFI/DSV-ED-BEC-033/2021</t>
  </si>
  <si>
    <t>BEC-5-N1U-21</t>
  </si>
  <si>
    <t>Mercantil Santa Cruz Agencia de Bolsa S.A.</t>
  </si>
  <si>
    <t>Bonos Subordinados Banco GANADERO VII</t>
  </si>
  <si>
    <t>ASFI/DSV-ED-BGA-043/2021</t>
  </si>
  <si>
    <t>BGA-N1U-21</t>
  </si>
  <si>
    <t>Bonos Banco MERCANTIL SANTA CRUZ-Emisión 5</t>
  </si>
  <si>
    <t>Bonos Subordinados Banco MERCANTIL SANTA CRUZ – Emisión 1</t>
  </si>
  <si>
    <t>Bonos Subordinados Banco MERCANTIL SANTA CRUZ – Emisión 2</t>
  </si>
  <si>
    <t>Bonos Banco FIE 3 - Emisión 3</t>
  </si>
  <si>
    <t>ASFI/DSV-ED-FIE-039/2021</t>
  </si>
  <si>
    <t>FIE-3-N2U-21</t>
  </si>
  <si>
    <t>Bonos Subordinados Banco FIE 6</t>
  </si>
  <si>
    <t>ASFI/DSV-ED-FIE-029/2021</t>
  </si>
  <si>
    <t>FIE-E1U-21</t>
  </si>
  <si>
    <t>Bonos ECOFUTURO 2 - Emisión 1</t>
  </si>
  <si>
    <t>ASFI/DSV-ED-FEF-030/2021</t>
  </si>
  <si>
    <t>FEF-4-N1U-21</t>
  </si>
  <si>
    <t>Bonos ENDE TRANSMISIÓN I - Emisión 10</t>
  </si>
  <si>
    <t>ASFI/DSV-ED-TDE-041/2021</t>
  </si>
  <si>
    <t>TDE-1-N4U-21</t>
  </si>
  <si>
    <t>Bonos ENDE TRANSMISIÓN I – Emisión 11</t>
  </si>
  <si>
    <t>ASFI/DSV-ED-TDE-045/2021</t>
  </si>
  <si>
    <t>TDE-1-N5U-21</t>
  </si>
  <si>
    <t>Bonos ENDE TRANSMISIÓN I – Emisión 12</t>
  </si>
  <si>
    <t>ASFI/DSV-ED-TDE-046/2021</t>
  </si>
  <si>
    <t>TDE-1-N6U-21</t>
  </si>
  <si>
    <t>Bonos ENDE TRANSMISIÓN I - Emisión 9</t>
  </si>
  <si>
    <t>ASFI/DSV-ED-TDE-040/2021</t>
  </si>
  <si>
    <t>TDE-1-N3U-21</t>
  </si>
  <si>
    <t>Equipo Petrolero S.A. (EQUIPETROL S.A.)</t>
  </si>
  <si>
    <t>Bonos FERROVIARIA ORIENTAL Emisión 7</t>
  </si>
  <si>
    <t>ASFI/DSV-ED-EFO-037/2021</t>
  </si>
  <si>
    <t>EFO-N3U-21</t>
  </si>
  <si>
    <t>Bonos FERROVIARIA ORIENTAL Emisión 9</t>
  </si>
  <si>
    <t>Bonos GAS &amp; ELECTRICIDAD S.A.</t>
  </si>
  <si>
    <t>Patrimonio Autónomo MICROCRÉDITO IFD - BDP ST 054</t>
  </si>
  <si>
    <t>Valores de Titularización PRO MUJER IFD - BDP ST 054</t>
  </si>
  <si>
    <t>ASFI/DSV-TD-PMN-003/2021</t>
  </si>
  <si>
    <t>PMN-TD-NU</t>
  </si>
  <si>
    <t>Pagarés Bursátiles PROLEGA I - Emisión 13</t>
  </si>
  <si>
    <t>ASFI/DSV-ED-POL-032/2021</t>
  </si>
  <si>
    <t>POL-PB1-E13U</t>
  </si>
  <si>
    <t>Pagarés Bursátiles TOYOSA IV - Emisión 1</t>
  </si>
  <si>
    <t>ASFI/DSV-ED-TYS-035/2021</t>
  </si>
  <si>
    <t>TYS-PB4-E1U</t>
  </si>
  <si>
    <t>LRS</t>
  </si>
  <si>
    <t>PMF</t>
  </si>
  <si>
    <t>PMN</t>
  </si>
  <si>
    <t>GanaInversiones Fondo de Inversión Abierto a Corto Plazo</t>
  </si>
  <si>
    <t>Ganadero Sociedad Administradora de Fondos de
Inversión S.A</t>
  </si>
  <si>
    <t>Ganadero Sociedad Administradora de Fondos de Inversión S.A</t>
  </si>
  <si>
    <t>Tesoro General de la Nación</t>
  </si>
  <si>
    <t>Patrimonio Autónomo MICROCRÉDITO IFD - BDP ST 031</t>
  </si>
  <si>
    <t>VTC</t>
  </si>
  <si>
    <t>Patrimonio Autónomo MICROCRÉDITO IFD - BDP ST 032</t>
  </si>
  <si>
    <t>VCR</t>
  </si>
  <si>
    <t>Patrimonio Autónomo MICROCRÉDITO IFD - BDP ST 034</t>
  </si>
  <si>
    <t>PAM</t>
  </si>
  <si>
    <t>Patrimonio Autónomo BISA ST - DIACONIA II</t>
  </si>
  <si>
    <t>DII</t>
  </si>
  <si>
    <t>PFD</t>
  </si>
  <si>
    <t>Banco PYME Los Andes ProCredit S.A.</t>
  </si>
  <si>
    <t>CALIFICACIÓN DE RIESGO NOMENCLATURA ASFI</t>
  </si>
  <si>
    <t>Calificadora</t>
  </si>
  <si>
    <t>Bancos</t>
  </si>
  <si>
    <t>Moneda nacional</t>
  </si>
  <si>
    <t>Moneda extranjera</t>
  </si>
  <si>
    <t>Tendencia</t>
  </si>
  <si>
    <t>Fecha de  Calificación</t>
  </si>
  <si>
    <t>Emisor</t>
  </si>
  <si>
    <t>Corto Plazo</t>
  </si>
  <si>
    <t>Largo Plazo</t>
  </si>
  <si>
    <t>Nomenclatura</t>
  </si>
  <si>
    <t>ASFI</t>
  </si>
  <si>
    <t>AESA Ratings S.A. Calificadora de Riesgo</t>
  </si>
  <si>
    <t>Bancos Múltiples</t>
  </si>
  <si>
    <t>AAA</t>
  </si>
  <si>
    <t>N-1</t>
  </si>
  <si>
    <t xml:space="preserve">F1+  </t>
  </si>
  <si>
    <t>Negativa</t>
  </si>
  <si>
    <t>Estable</t>
  </si>
  <si>
    <t>BANCOS DE DESARROLLO PRODUCTIVO</t>
  </si>
  <si>
    <t>Banco de la Nación Argentina S. A.</t>
  </si>
  <si>
    <t>A2</t>
  </si>
  <si>
    <t>A</t>
  </si>
  <si>
    <t>F1</t>
  </si>
  <si>
    <t>AA1</t>
  </si>
  <si>
    <t>AA+</t>
  </si>
  <si>
    <t>N-2</t>
  </si>
  <si>
    <t>F2</t>
  </si>
  <si>
    <t>A1</t>
  </si>
  <si>
    <t>A+</t>
  </si>
  <si>
    <t>AA2</t>
  </si>
  <si>
    <t>AA</t>
  </si>
  <si>
    <t>A3</t>
  </si>
  <si>
    <t>A-</t>
  </si>
  <si>
    <t>N-3</t>
  </si>
  <si>
    <t>F3</t>
  </si>
  <si>
    <t>Bancos PYME</t>
  </si>
  <si>
    <t>BBB3</t>
  </si>
  <si>
    <t>BBB-</t>
  </si>
  <si>
    <t>Microfinanza Rating Bolivia Calificadora de Riesgo S.A.</t>
  </si>
  <si>
    <t>Moody´s Local PE Clasificadora de Riesgo S.A.</t>
  </si>
  <si>
    <t>AAA.bo</t>
  </si>
  <si>
    <t>AA3</t>
  </si>
  <si>
    <t>AA-.bo</t>
  </si>
  <si>
    <t>A-.bo</t>
  </si>
  <si>
    <t>BBB2</t>
  </si>
  <si>
    <t>BBB.bo</t>
  </si>
  <si>
    <t>AA+.bo</t>
  </si>
  <si>
    <t>A+.bo</t>
  </si>
  <si>
    <t>Instituciones Financieras de Desarrollo</t>
  </si>
  <si>
    <t>Moneda Nacional</t>
  </si>
  <si>
    <t>Moneda Extranjera</t>
  </si>
  <si>
    <t>CIDRE IFD</t>
  </si>
  <si>
    <t>BBB1</t>
  </si>
  <si>
    <t>FUBODE IFD</t>
  </si>
  <si>
    <t xml:space="preserve">Fundación Pro Mujer IFD                                                                                                                                                          </t>
  </si>
  <si>
    <t>IDEPRO IFD</t>
  </si>
  <si>
    <t>Sembrar Sartawi IFD</t>
  </si>
  <si>
    <t>Entidades Financieras de Vivienda y Cooperativas</t>
  </si>
  <si>
    <t>Cooperativas de Ahorro y Crédito</t>
  </si>
  <si>
    <t xml:space="preserve">Cooperativa de Ahorro y Crédito Abierta "Fátima" R.L.                                                                                                                                           </t>
  </si>
  <si>
    <t>Cooperativa de Ahorro y Crédito Abierta "Progreso" R.L.</t>
  </si>
  <si>
    <t>Cooperativa de Ahorro y Crédito Abierta “Loyola” R.L.</t>
  </si>
  <si>
    <t>BB2</t>
  </si>
  <si>
    <t>BB</t>
  </si>
  <si>
    <t>N-4</t>
  </si>
  <si>
    <t>B o C</t>
  </si>
  <si>
    <t>Entidades Financieras de Vivienda</t>
  </si>
  <si>
    <t xml:space="preserve">El Progreso Entidad Financiera de Vivienda                                                                                                                                                              </t>
  </si>
  <si>
    <t>BBB+</t>
  </si>
  <si>
    <t xml:space="preserve">La Primera Entidad Financiera de Vivienda                                                                                                                                                               </t>
  </si>
  <si>
    <t>AA-</t>
  </si>
  <si>
    <t>Cooperativa de Ahorro y Crédito Abierta San Martín de Porres R.L.</t>
  </si>
  <si>
    <t>Compañías de Seguros</t>
  </si>
  <si>
    <t>Capacidad de Pago de Siniestros</t>
  </si>
  <si>
    <t>Empresas de Seguros Generales</t>
  </si>
  <si>
    <t>Empresas de Seguros de Personas</t>
  </si>
  <si>
    <t>Alianza Vida, Seguros y Reaseguros S.A.</t>
  </si>
  <si>
    <t>Compañía de Seguros de Vida Fortaleza S.A.</t>
  </si>
  <si>
    <t>Crediseguro S.A. Seguros Generales</t>
  </si>
  <si>
    <t>Santa Cruz Vida y Salud Seguros y Reaseguros Personales S.A.</t>
  </si>
  <si>
    <t>Seguros Illimani S.A. (S.I.S.A.)</t>
  </si>
  <si>
    <t>B3</t>
  </si>
  <si>
    <t>B-</t>
  </si>
  <si>
    <t>Seguros y Reaseguros Credinform International S.A.</t>
  </si>
  <si>
    <t>Seguros y Reaseguros Personales Univida S.A.</t>
  </si>
  <si>
    <t>Positiva</t>
  </si>
  <si>
    <t>UNIBienes Seguros y Reaseguros Patrimoniales S.A.</t>
  </si>
  <si>
    <t>Calificadora de Riesgo Pacific Credit Rating S.A.</t>
  </si>
  <si>
    <t>BISA Seguros y Reaseguros S.A.</t>
  </si>
  <si>
    <t>BAAA</t>
  </si>
  <si>
    <t>Ba-</t>
  </si>
  <si>
    <t>BAA</t>
  </si>
  <si>
    <t>BA+</t>
  </si>
  <si>
    <t>BAA-</t>
  </si>
  <si>
    <t>AA.bo</t>
  </si>
  <si>
    <t>Otras</t>
  </si>
  <si>
    <t>Empresas Privadas (Emisores)                      </t>
  </si>
  <si>
    <t xml:space="preserve">YPFB TRANSIERRA S.A.   </t>
  </si>
  <si>
    <t>Denominación de la Emisión</t>
  </si>
  <si>
    <t>Monto de la   Emisión</t>
  </si>
  <si>
    <t>Bonos de Corto Plazo</t>
  </si>
  <si>
    <t>Bonos de Largo Plazo</t>
  </si>
  <si>
    <t>Fecha de Calificación</t>
  </si>
  <si>
    <t>Bonos Subordiandos BANCO BISA-EMISIÓN 3</t>
  </si>
  <si>
    <t>Bs 35000000.000</t>
  </si>
  <si>
    <t>Bonos Subordinados BANCO BISA – EMISIÓN 2</t>
  </si>
  <si>
    <t>Bs 210000000.000</t>
  </si>
  <si>
    <t>Bs 140000000.000</t>
  </si>
  <si>
    <t>BONOS SUBORDINADOS BCP – EMISIÓN II</t>
  </si>
  <si>
    <t>Bs 137200000.000</t>
  </si>
  <si>
    <t>Bs 100000000.000</t>
  </si>
  <si>
    <t>Emisión de Bonos Subordinados - Banco de Crédito de Bolivia - Emisión I</t>
  </si>
  <si>
    <t>Bs 70000000.000</t>
  </si>
  <si>
    <t>Bs 32500000.000</t>
  </si>
  <si>
    <t>Bs 40000000.000</t>
  </si>
  <si>
    <t>Bs 55000000.000</t>
  </si>
  <si>
    <t>US$ 57000000.000</t>
  </si>
  <si>
    <t>Bs 400000000.000</t>
  </si>
  <si>
    <t>Bs 170000000.000</t>
  </si>
  <si>
    <t>US$ 24900000.000</t>
  </si>
  <si>
    <t>Bonos BANCO MERCANTIL SANTA CRUZ-EMISIÓN 5</t>
  </si>
  <si>
    <t>Bonos BMSC II - EMISIÓN 1</t>
  </si>
  <si>
    <t>US$ 24000000.000</t>
  </si>
  <si>
    <t>Bonos BMSC II - EMISIÓN 2</t>
  </si>
  <si>
    <t>Bonos BMSC II - EMISIÓN 3</t>
  </si>
  <si>
    <t>Bs 85000000.000</t>
  </si>
  <si>
    <t>BONOS SUBORDINADOS BANCO MERCANTIL SANTA CRUZ – EMISIÓN 1</t>
  </si>
  <si>
    <t>US$ 24500000.000</t>
  </si>
  <si>
    <t>BONOS SUBORDINADOS BANCO MERCANTIL SANTA CRUZ – EMISIÓN 2</t>
  </si>
  <si>
    <t>Bs 168070000.000</t>
  </si>
  <si>
    <t>Bs 131600000.000</t>
  </si>
  <si>
    <t>US$ 20000000.000</t>
  </si>
  <si>
    <t>Bs 157000000.000</t>
  </si>
  <si>
    <t>Bs 250000000.000</t>
  </si>
  <si>
    <t>Bonos BANCO FIE 2 - Emisión 1</t>
  </si>
  <si>
    <t>Bs 200000000.000</t>
  </si>
  <si>
    <t>Bonos BANCO FIE 2 - Emisión 2</t>
  </si>
  <si>
    <t>Bs 165000000.000</t>
  </si>
  <si>
    <t>BONOS SUBORDINADOS BANCO FIE 3</t>
  </si>
  <si>
    <t>Bs 50000000.000</t>
  </si>
  <si>
    <t>Bonos Subordinados BANCO FIE 4</t>
  </si>
  <si>
    <t>Bs 80000000.000</t>
  </si>
  <si>
    <t>US$ 4000000.000</t>
  </si>
  <si>
    <t>BB1</t>
  </si>
  <si>
    <t>BB+</t>
  </si>
  <si>
    <t>Bs 32000000.000</t>
  </si>
  <si>
    <t>BONOS SUBORDINADOS ECOFUTURO 2 - EMISION 2</t>
  </si>
  <si>
    <t>Bs 16300000.000</t>
  </si>
  <si>
    <t>BONOS SUBORDINADOS ECOFUTURO 3</t>
  </si>
  <si>
    <t>Bs 25800000.000</t>
  </si>
  <si>
    <t>Empresas de Arrendamiento Financiero</t>
  </si>
  <si>
    <t xml:space="preserve">BNB Leasing S.A.                                                                                                                                                                                        </t>
  </si>
  <si>
    <t>Bs 30000000.000</t>
  </si>
  <si>
    <t>US$ 10000000.000</t>
  </si>
  <si>
    <t>US$ 1700000.000</t>
  </si>
  <si>
    <t>Bs 141000000.000</t>
  </si>
  <si>
    <t>Bs 142000000.000</t>
  </si>
  <si>
    <t>Bs 143000000.000</t>
  </si>
  <si>
    <t>Bs 144000000.000</t>
  </si>
  <si>
    <t>Bs 145000000.000</t>
  </si>
  <si>
    <t>Bs 146000000.000</t>
  </si>
  <si>
    <t>Bs 147000000.000</t>
  </si>
  <si>
    <t>Bs 148000000.000</t>
  </si>
  <si>
    <t>BONOS FANCESA IV - EMISIÓN 1</t>
  </si>
  <si>
    <t>Bs 168000000.000</t>
  </si>
  <si>
    <t>Bonos FANCESA IV - EMISIÓN 2</t>
  </si>
  <si>
    <t>Bs 490000000.000</t>
  </si>
  <si>
    <t>BONOS MUNICIPALES GAMLP - EMISIÓN 1</t>
  </si>
  <si>
    <t>Bonos GRUPO NACIONAL VIDA I - EMISIÓN 1</t>
  </si>
  <si>
    <t>Bonos GRUPO NACIONAL VIDA I - EMISIÓN 2</t>
  </si>
  <si>
    <t>Bs 139200000.000</t>
  </si>
  <si>
    <t>Bs 522000000.000</t>
  </si>
  <si>
    <t>Bs 10440000.000</t>
  </si>
  <si>
    <t>US$ 1500000.000</t>
  </si>
  <si>
    <t>SOCIEDADES CONTROLADORAS DE GRUPOS FINANCIEROS</t>
  </si>
  <si>
    <t xml:space="preserve">Santa Cruz FG Sociedad Controladora S.A. </t>
  </si>
  <si>
    <t>Bs 500000000.000</t>
  </si>
  <si>
    <t>Sociedad Boliviana de Cemento S.A. "SOBOCE"</t>
  </si>
  <si>
    <t>BONOS SOBOCE VII - EMISIÓN 1</t>
  </si>
  <si>
    <t>Bs 313200000.000</t>
  </si>
  <si>
    <t>BONOS TELECEL II - EMISION 1</t>
  </si>
  <si>
    <t>Bs 696000000.000</t>
  </si>
  <si>
    <t>BONOS TELECEL II - EMISIÓN 3</t>
  </si>
  <si>
    <t>Bs 560000000.000</t>
  </si>
  <si>
    <t>Bonos TELECEL II-EMISIÓN 2</t>
  </si>
  <si>
    <t>Bs 420000000.000</t>
  </si>
  <si>
    <t>Bs 280000000.000</t>
  </si>
  <si>
    <t>Bs 345000000.000</t>
  </si>
  <si>
    <t>US$ 70000000.000</t>
  </si>
  <si>
    <t>Bs 33860000.000</t>
  </si>
  <si>
    <t>BONOS CLÍNICA DE LAS AMÉRICAS I – EMISIÓN 1</t>
  </si>
  <si>
    <t>Bs 466000000.000</t>
  </si>
  <si>
    <t>BA</t>
  </si>
  <si>
    <t>Compañía Boliviana de Energía Eléctrica S.A. - Bolivian Power Company Limited - Sucursal Bolivia</t>
  </si>
  <si>
    <t>Bs 42875000.000</t>
  </si>
  <si>
    <t>Bs 84000000.000</t>
  </si>
  <si>
    <t>BONOS COBEE IV - EMISION 4</t>
  </si>
  <si>
    <t>Bs 105000000.000</t>
  </si>
  <si>
    <t>BONOS COBEE IV - EMISIÓN 5</t>
  </si>
  <si>
    <t>Bs 138120000.000</t>
  </si>
  <si>
    <t>BONOS COBEE V - EMISIÓN 1</t>
  </si>
  <si>
    <t>Bs 87000000.000</t>
  </si>
  <si>
    <t>BONOS INTI V - EMISIÓN 1</t>
  </si>
  <si>
    <t>Bs 69600000.000</t>
  </si>
  <si>
    <t>EQUIPO PETROLERO SOCIEDAD ANÓNIMA (EQUIPETROL S.A.)</t>
  </si>
  <si>
    <t>BONOS EQUIPETROL-EMISIÓN 2</t>
  </si>
  <si>
    <t>Bs 55680000.000</t>
  </si>
  <si>
    <t>Bs 127420000.000</t>
  </si>
  <si>
    <t>BONOS FERROVIARIA ORIENTAL EMISIÓN 9</t>
  </si>
  <si>
    <t>Bs 68579655.160</t>
  </si>
  <si>
    <t>Gas y Electricidad S.A.</t>
  </si>
  <si>
    <t>Bs 63600000.000</t>
  </si>
  <si>
    <t>Bs 75000000.000</t>
  </si>
  <si>
    <t>Bonos GAS &amp; ELECTRICIDAD SOCIEDAD ANÓNIMA</t>
  </si>
  <si>
    <t>Bs 56000000.000</t>
  </si>
  <si>
    <t>BONOS SOFIA I - EMISION 2</t>
  </si>
  <si>
    <t>Bs 58000000.000</t>
  </si>
  <si>
    <t>BONOS LAS LOMAS I - EMISIÓN 1</t>
  </si>
  <si>
    <t>Bs 173000000.000</t>
  </si>
  <si>
    <t>BONOS LAS LOMAS I - EMISIÓN 2</t>
  </si>
  <si>
    <t>BONOS LAS LOMAS I - EMISIÓN 3</t>
  </si>
  <si>
    <t>BONOS LAS LOMAS I - EMISIÓN 4</t>
  </si>
  <si>
    <t>Bs 37800000.000</t>
  </si>
  <si>
    <t>INDUSTRIA TEXTIL TSM S.A.</t>
  </si>
  <si>
    <t>Bs 52000000.000</t>
  </si>
  <si>
    <t>US$ 24400000.000</t>
  </si>
  <si>
    <t>Bonos IASA III - Emisión 5</t>
  </si>
  <si>
    <t>Bs 170520000.000</t>
  </si>
  <si>
    <t>Bs 173304000.000</t>
  </si>
  <si>
    <t>BONOS IOL II - Emisión 1</t>
  </si>
  <si>
    <t>BONOS IOL II - EMISIÓN 2</t>
  </si>
  <si>
    <t>Bonos INCOTEC I - EMISIÓN 1</t>
  </si>
  <si>
    <t>Ingenio Sucroalcoholero AGUAÍ S.A.</t>
  </si>
  <si>
    <t>Bs 1312500000.000</t>
  </si>
  <si>
    <t>Bonos JALASOFT I - Emisión 1</t>
  </si>
  <si>
    <t>US$ 9000000.000</t>
  </si>
  <si>
    <t>BONOS NIBOL - EMISIÓN 1</t>
  </si>
  <si>
    <t>Bs 68600000.000</t>
  </si>
  <si>
    <t>BONOS OVANDO 2</t>
  </si>
  <si>
    <t>Parque Industrial Latinoamericano S.R.L.</t>
  </si>
  <si>
    <t>BONOS PILAT I – EMISIÓN 1</t>
  </si>
  <si>
    <t>Bs 172880000.000</t>
  </si>
  <si>
    <t>BONOS PILAT I – EMISIÓN 2</t>
  </si>
  <si>
    <t>BONOS PILAT I - EMISIÓN 3</t>
  </si>
  <si>
    <t>BONOS PLASTIFORTE - EMISIÓN 1</t>
  </si>
  <si>
    <t>BONOS PROLEGA I - EMISIÓN 5</t>
  </si>
  <si>
    <t>Bs 28000000.000</t>
  </si>
  <si>
    <t>BONOS PROLEGA I - EMISIÓN 6</t>
  </si>
  <si>
    <t>Bs 26000000.000</t>
  </si>
  <si>
    <t>Bs 18500000.000</t>
  </si>
  <si>
    <t>BONOS PROLEGA II - EMISIÓN 1</t>
  </si>
  <si>
    <t>BONOS PROLEGA II - EMISIÓN 4</t>
  </si>
  <si>
    <t>Bs 86000000.000</t>
  </si>
  <si>
    <t>BONOS PROLEGA II-EMISIÓN 2</t>
  </si>
  <si>
    <t>Bs 15500000.000</t>
  </si>
  <si>
    <t>BONOS PROLEGA III - EMISIÓN 1</t>
  </si>
  <si>
    <t>BONOS PROLEGA III - EMISIÓN 2</t>
  </si>
  <si>
    <t>Bs 122500000.000</t>
  </si>
  <si>
    <t>Bs 167000000.000</t>
  </si>
  <si>
    <t>BAA+</t>
  </si>
  <si>
    <t>BONOS SOBOCE VII - EMISIÓN 2</t>
  </si>
  <si>
    <t>BONOS SOBOCE VII - EMISIÓN 3</t>
  </si>
  <si>
    <t>Bs 167040000.000</t>
  </si>
  <si>
    <t>BONOS SOBOCE VII - EMISIÓN 4</t>
  </si>
  <si>
    <t>BONOS SOBOCE VIII - EMISIÓN 1</t>
  </si>
  <si>
    <t>BONOS TOYOSA II - EMISIÓN 2</t>
  </si>
  <si>
    <t>TOYOSA III - EMISIÓN 1</t>
  </si>
  <si>
    <t>US$ 10200000.000</t>
  </si>
  <si>
    <t>Bonos Subordinados BANCO FORTALEZA - EMISIÓN 1</t>
  </si>
  <si>
    <t>Bonos Subordinados BANCO FORTALEZA - Emisión 2</t>
  </si>
  <si>
    <t>Bs 45000000.000</t>
  </si>
  <si>
    <t>BONOS SUBORDINADOS BEC II-EMISIÓN 3</t>
  </si>
  <si>
    <t>Bs 38400000.000</t>
  </si>
  <si>
    <t>BONOS BISA LEASING IV - EMISION 1</t>
  </si>
  <si>
    <t>Bs 60000000.000</t>
  </si>
  <si>
    <t>BONOS BISA LEASING IV - Emisión 3</t>
  </si>
  <si>
    <t>Bonos BISA LEASING IV - EMISIÓN 5</t>
  </si>
  <si>
    <t>Bonos BISA LEASING IV - EMISIÓN 6</t>
  </si>
  <si>
    <t>Bonos BISA LEASING IV-EMISIÓN 4</t>
  </si>
  <si>
    <t>Bs 125000000.000</t>
  </si>
  <si>
    <t>Bs 59500000.000</t>
  </si>
  <si>
    <t>BBB+.bo</t>
  </si>
  <si>
    <t>Denominación del Pagaré</t>
  </si>
  <si>
    <t>Monto del   Programa</t>
  </si>
  <si>
    <t>Deuda</t>
  </si>
  <si>
    <t>Corto Plazo M/N</t>
  </si>
  <si>
    <t>Corto Plazo M/E</t>
  </si>
  <si>
    <t>Programa de Emisiones de Pagarés Bursátiles CAMSA</t>
  </si>
  <si>
    <t>B1-</t>
  </si>
  <si>
    <t>Programa de Emisiones de Pagarés Bursátiles COBEE</t>
  </si>
  <si>
    <t>Pagarés Bursátiles GRAVETAL II</t>
  </si>
  <si>
    <t>US$ 50000000.000</t>
  </si>
  <si>
    <t>Pagarés Bursátiles TSM 001</t>
  </si>
  <si>
    <t>Bs 48000000.000</t>
  </si>
  <si>
    <t>Pagarés Bursátiles PROLEGA I</t>
  </si>
  <si>
    <t>US$ 30000000.000</t>
  </si>
  <si>
    <t>Pagarés Bursátiles Illapa II</t>
  </si>
  <si>
    <t>US$ 25000000.000</t>
  </si>
  <si>
    <t>Tienda Amiga ER S.A.</t>
  </si>
  <si>
    <t>Programa de Emisiones de Pagarés Bursátiles TIENDA AMIGA</t>
  </si>
  <si>
    <t>Pagarés Bursátiles TOYOSA III</t>
  </si>
  <si>
    <t>Pagarés Bursátiles TOYOSA IV</t>
  </si>
  <si>
    <t>Patrimonio Autónomo</t>
  </si>
  <si>
    <t>Denominación</t>
  </si>
  <si>
    <t>Valores de Titularización de Contenido Crediticio</t>
  </si>
  <si>
    <t xml:space="preserve">Nomenclatura </t>
  </si>
  <si>
    <t>PATRIMONIO AUTÓNOMO MICROCRÉDITO IFD - BDP ST 041</t>
  </si>
  <si>
    <t>Bs 51000000.000</t>
  </si>
  <si>
    <t>PATRIMONIO AUTÓNOMO MICROCRÉDITO IFD - BDP ST 043</t>
  </si>
  <si>
    <t>Bs 121400000.000</t>
  </si>
  <si>
    <t>BA-</t>
  </si>
  <si>
    <t>PATRIMONIO AUTÓNOMO BISA ST – CIDRE IFD</t>
  </si>
  <si>
    <t>Bs 54000000.000</t>
  </si>
  <si>
    <t>Bs 23200000.000</t>
  </si>
  <si>
    <t>Bs 24700000.000</t>
  </si>
  <si>
    <t>Bs 12000000.000</t>
  </si>
  <si>
    <t>Bs 14500000.000</t>
  </si>
  <si>
    <t>Bs 18000000.000</t>
  </si>
  <si>
    <t>Bs 17700000.000</t>
  </si>
  <si>
    <t>Bs 20000000.000</t>
  </si>
  <si>
    <t>Bs 37000000.000</t>
  </si>
  <si>
    <t>PATRIMONIO AUTÓNOMO CHÁVEZ - BDP ST 053</t>
  </si>
  <si>
    <t>Bs 52420000.000</t>
  </si>
  <si>
    <t>Bs 20044000.000</t>
  </si>
  <si>
    <t>BBBB-</t>
  </si>
  <si>
    <t>Bs 36019000.000</t>
  </si>
  <si>
    <t>Bs 130000000.000</t>
  </si>
  <si>
    <t>Bs 25000000.000</t>
  </si>
  <si>
    <t>VALORES DE TITULARIZACIÓN CRECER IFD - BDP ST 047</t>
  </si>
  <si>
    <t>PATRIMONIO AUTÓNOMO MICROCRÉDITO IFD - BDP ST 051</t>
  </si>
  <si>
    <t>PATRIMONIO AUTÓNOMO MICROCRÉDITO IFD - BDP ST 052</t>
  </si>
  <si>
    <t>Bs 101040000.000</t>
  </si>
  <si>
    <t>Bs 67360000.000</t>
  </si>
  <si>
    <t>Sociedad Anónima</t>
  </si>
  <si>
    <t>Acciones Ordinarias</t>
  </si>
  <si>
    <t>Acc.Nominativas y Ordinarias lib. (Suscrit. y Pagadas) - BNB</t>
  </si>
  <si>
    <t>II</t>
  </si>
  <si>
    <t>Nivel 2</t>
  </si>
  <si>
    <t>Acciones Suscritas y Pagadas- TDE</t>
  </si>
  <si>
    <t>Acciones Suscritas y Pagadas Banco Ganadero S.A.</t>
  </si>
  <si>
    <t>2ªCIase.bo</t>
  </si>
  <si>
    <t>Acciones Suscritas y Pagadas - BTB</t>
  </si>
  <si>
    <t>Fondos de Inversión</t>
  </si>
  <si>
    <t>Cuotas de Participación</t>
  </si>
  <si>
    <t>+ BENEFICIO Fondo Mutuo Mediano Plazo</t>
  </si>
  <si>
    <t>AAf</t>
  </si>
  <si>
    <t>ACTIVO UNION BS FONDO DE INVERSION ABIERTO - LARGO PLAZO</t>
  </si>
  <si>
    <t>AA-f</t>
  </si>
  <si>
    <t>CAP Fondo de Inversión Cerrado "CAP FIC"</t>
  </si>
  <si>
    <t>AAAf</t>
  </si>
  <si>
    <t>Credifondo Crecimiento Bs. Fondo de Inversión Abierto a Largo Plazo</t>
  </si>
  <si>
    <t>Credifondo Crecimiento USD Fondo de Inversión Abierto a Mediano Plazo</t>
  </si>
  <si>
    <t>AA+f</t>
  </si>
  <si>
    <t>Élite Fondo de Inversión Abierto - Corto Plazo</t>
  </si>
  <si>
    <t>Fondo de Inversión Dinero Unión - Mediano Plazo</t>
  </si>
  <si>
    <t>Af</t>
  </si>
  <si>
    <t>Fondo de Inversión Mutuo Unión - Mediano Plazo</t>
  </si>
  <si>
    <t>FORTALEZA DISPONIBLE Fondo de Inversión Abierto Corto Plazo</t>
  </si>
  <si>
    <t>FORTALEZA PLANIFICA Fondo de Inversión Abierto Largo Plazo</t>
  </si>
  <si>
    <t xml:space="preserve">FORTALEZA POTENCIA BOLIVIANOS FONDO DE INVERSIÓN ABIERTO LARGO PLAZO </t>
  </si>
  <si>
    <t>Fortaleza Renta Mixta Internacional Fondo de Inversión Abierto Mediano Plazo</t>
  </si>
  <si>
    <t>Fortaleza UFV Rendimiento Total Fondo de Inversión Abierto - Mediano Plazo</t>
  </si>
  <si>
    <t>GLOBAL Fondo de Inversión Cerrado</t>
  </si>
  <si>
    <t>CUOTAS GLOBAL FIC</t>
  </si>
  <si>
    <t>GLOBAL UNION $US FONDO DE INVERSION ABIERTO - LARGO PLAZO</t>
  </si>
  <si>
    <t>Cuotas de Participación K12 FIC</t>
  </si>
  <si>
    <t>Mercantil Fondo Mutuo - Mediano Plazo</t>
  </si>
  <si>
    <t>Superior Fondo Mutuo Largo Plazo</t>
  </si>
  <si>
    <t>Cuotas de Participación Acelerador de Empresas FIC</t>
  </si>
  <si>
    <t>BAAf-</t>
  </si>
  <si>
    <t>BAAf+</t>
  </si>
  <si>
    <t>CRECIMIENTO Fondo de Inversión Cerrado</t>
  </si>
  <si>
    <t>Cuotas de Participación Crecimiento FIC</t>
  </si>
  <si>
    <t>Credifondo Garantiza - Fondo de Inversión Cerrado</t>
  </si>
  <si>
    <t>Credifondo Garantiza Fondo de Inversión Cerrado</t>
  </si>
  <si>
    <t>BAAf</t>
  </si>
  <si>
    <t>CREDIFONDO PROMOTOR FONDO DE INVERSIÓN CERRADO</t>
  </si>
  <si>
    <t>BAf-</t>
  </si>
  <si>
    <t>Diverso Import-Export Fondo de Inversión Cerrado</t>
  </si>
  <si>
    <t>Cuotas de Participación DIV-FIC</t>
  </si>
  <si>
    <t xml:space="preserve">BAf </t>
  </si>
  <si>
    <t>BAf+</t>
  </si>
  <si>
    <t>Cuotas de Participación FIBRA FIC</t>
  </si>
  <si>
    <t>Inclusión Empresarial Fondo de Inversión Cerrado</t>
  </si>
  <si>
    <t>Inclusión Empresarial Fondo de inversión Cerrado, con abreviación IE-FIC</t>
  </si>
  <si>
    <t>INVERSOR Fondo de Inversión Cerrado</t>
  </si>
  <si>
    <t>Cuotas de Participación MSC Expansión FIC</t>
  </si>
  <si>
    <t>MSC PRODUCTIVO FONDO DE INVERSIÓN CERRADO</t>
  </si>
  <si>
    <t>Cuotas de Participación MSC Productivo FIC</t>
  </si>
  <si>
    <t>PYME II Fondo de Inversión Cerrado</t>
  </si>
  <si>
    <t>Cuotas de participación pyme II FIC</t>
  </si>
  <si>
    <t>PYME Progreso Fondo de Inversión Cerrado</t>
  </si>
  <si>
    <t>Cuotas PYME Progreso</t>
  </si>
  <si>
    <t>Renta Activa Agroindustrial Fondo de Inversión Cerrado</t>
  </si>
  <si>
    <t>Renta Activa Emergente Fondo de Inversión Cerrado de Capital Privado</t>
  </si>
  <si>
    <t>Cuotas de Participación del Fondo Renta Activa Emergente</t>
  </si>
  <si>
    <t>Renta Activa Puente Fondo de Inversión Cerrado de Capital Privado</t>
  </si>
  <si>
    <t>Cuotas de Participación del Fondo Renta Activa Puente</t>
  </si>
  <si>
    <t>Cuotas de Participación de Sembrar Alimentario FIC</t>
  </si>
  <si>
    <t>Cuotas de Participación de Sembrar Micro Capital FIC</t>
  </si>
  <si>
    <t>Cuotas de participación de SEMBRAR PRODUCTIVO FIC</t>
  </si>
  <si>
    <t>Renta Activa Infraestructura Fondo de Inversión Cerrado</t>
  </si>
  <si>
    <t>Cuotas de Participación Renta Activa Infraestructura Fondo de Inversión Cerrado</t>
  </si>
  <si>
    <t>A.fi.bo</t>
  </si>
  <si>
    <t>Fuente: Informes de Calificación remitidos a la Autoridad de Supervisión del Sistema Financiero</t>
  </si>
  <si>
    <t>AL  31  DE  DICIEMBRE  DE  2021</t>
  </si>
  <si>
    <t>Cooperativa de Ahorro y Crédito Abierta “San Pedro” R.L.</t>
  </si>
  <si>
    <t>Mercantil Santa Cruz Seguros y Reaseguros Generales S.A.</t>
  </si>
  <si>
    <t>BONOS SUBORDINADOS BANCO GANADERO VII</t>
  </si>
  <si>
    <t>Bonos ENDE TRANSMISIÓN I - Emisión 13</t>
  </si>
  <si>
    <t>Bonos ENDE TRANSMISIÓN I - Emisión 14</t>
  </si>
  <si>
    <t>BONOS FERROVIARIA ORIENTAL EMISIÓN 6</t>
  </si>
  <si>
    <t>BONOS FERROVIARIA ORIENTAL EMISIÓN 7</t>
  </si>
  <si>
    <t>Bs 110000000.000</t>
  </si>
  <si>
    <t>US$ 15000000.000</t>
  </si>
  <si>
    <t>BONOS BISA LEASING VI - EMISIÓN 1</t>
  </si>
  <si>
    <t>Bs 90000000.000</t>
  </si>
  <si>
    <t>PATRIMONIO AUTÓNOMO MICROCRÉDITO IFD - BDP ST 054</t>
  </si>
  <si>
    <t>Credifondo Renta Inmediata Fondo de Inversión Abierto a Corto Plazo</t>
  </si>
  <si>
    <t>GanaRendimiento Fondo de Inversión Abierto a Corto Plazo</t>
  </si>
  <si>
    <t>BALANCE GENERAL DE LAS EMPRESAS DE SUMINISTRO DE ELECTRICIDAD, GAS Y AGUA</t>
  </si>
  <si>
    <t>AL 31 DE DICIEMBRE 2021</t>
  </si>
  <si>
    <t>( En bolivianos)</t>
  </si>
  <si>
    <t xml:space="preserve">  Activo Corriente</t>
  </si>
  <si>
    <t xml:space="preserve">     Disponibilidades</t>
  </si>
  <si>
    <t xml:space="preserve">     Inversiones a Corto Plazo</t>
  </si>
  <si>
    <t xml:space="preserve">     Cuentas por Cobrar a Corto Plazo</t>
  </si>
  <si>
    <t xml:space="preserve">     Anticipo a Proveedores</t>
  </si>
  <si>
    <t xml:space="preserve">     Inventarios</t>
  </si>
  <si>
    <t xml:space="preserve">     Gastos Pagados por Adelantado</t>
  </si>
  <si>
    <t xml:space="preserve">     Otros Activos Corto Plazo</t>
  </si>
  <si>
    <t xml:space="preserve">  Activo no Corriente</t>
  </si>
  <si>
    <t xml:space="preserve">     Inversiones a Largo Plazo</t>
  </si>
  <si>
    <t xml:space="preserve">     Inversiones en Empresas Relacionadas y/o Vinculadas</t>
  </si>
  <si>
    <t xml:space="preserve">     Cuentas por Cobrar a Largo Plazo</t>
  </si>
  <si>
    <t xml:space="preserve">     Activo Fijo Neto</t>
  </si>
  <si>
    <t xml:space="preserve">     Bienes Arrendados</t>
  </si>
  <si>
    <t xml:space="preserve">     Activos Intangibles</t>
  </si>
  <si>
    <t xml:space="preserve">     Cargos Diferidos</t>
  </si>
  <si>
    <t xml:space="preserve">     Otros Activos Largo Plazo</t>
  </si>
  <si>
    <t xml:space="preserve">     Gastos Pagados por Adelantado Largo Plazo</t>
  </si>
  <si>
    <t xml:space="preserve">  Pasivo Corriente</t>
  </si>
  <si>
    <t xml:space="preserve">     Deudas Comerciales a Corto Plazo</t>
  </si>
  <si>
    <t xml:space="preserve">     Deudas Bancarias y Financieras a Corto Plazo</t>
  </si>
  <si>
    <t xml:space="preserve">     Deudas por Emisión de Valores Corto Plazo</t>
  </si>
  <si>
    <t xml:space="preserve">      Deudas por pagar con Emp. Rel. y/o Vinculadas a Corto Plazo</t>
  </si>
  <si>
    <t xml:space="preserve">     Otras Cuentas por Pagar a Corto Plazo</t>
  </si>
  <si>
    <t xml:space="preserve">     Ingresos Percibidos por Adelantado a Corto Plazo</t>
  </si>
  <si>
    <t xml:space="preserve">     Anticipos Recibidos</t>
  </si>
  <si>
    <t xml:space="preserve">     Otros Pasivos a Corto Plazo</t>
  </si>
  <si>
    <t xml:space="preserve">  Pasivo no Corriente</t>
  </si>
  <si>
    <t xml:space="preserve">     Deudas Comerciales a Largo Plazo</t>
  </si>
  <si>
    <t xml:space="preserve">     Deudas Bancarias y Financieras a Largo Plazo</t>
  </si>
  <si>
    <t xml:space="preserve">     Deudas por Emisión de Valores a Largo Plazo</t>
  </si>
  <si>
    <t xml:space="preserve">     Deudas por pagar con Emp.  Rel. y/o Vinculadas a Largo Plazo</t>
  </si>
  <si>
    <t xml:space="preserve">     Otras Cuentas por Pagar a Largo Plazo</t>
  </si>
  <si>
    <t xml:space="preserve">     Ingresos Percibidos por Adelantado a Largo Plazo</t>
  </si>
  <si>
    <t xml:space="preserve">     Previsiones</t>
  </si>
  <si>
    <t xml:space="preserve">     Otros Pasivos a Largo Plazo</t>
  </si>
  <si>
    <t xml:space="preserve">  PATRIMONIO</t>
  </si>
  <si>
    <t xml:space="preserve">     Capital Pagado</t>
  </si>
  <si>
    <t xml:space="preserve">     Aportes no Capitalizados</t>
  </si>
  <si>
    <t xml:space="preserve">     Ajuste Global del Patrimonio</t>
  </si>
  <si>
    <t xml:space="preserve">     Reserva para Revalorización de Activos Fijos</t>
  </si>
  <si>
    <t xml:space="preserve">     Reservas</t>
  </si>
  <si>
    <t xml:space="preserve">     Ajuste por Inflación de Capital</t>
  </si>
  <si>
    <t xml:space="preserve">     Ajuste por Inflación de Reservas Patrimoniales</t>
  </si>
  <si>
    <t xml:space="preserve">     Resultados Acumulados</t>
  </si>
  <si>
    <t xml:space="preserve">     Resultados de la Gestión</t>
  </si>
  <si>
    <t>CUENTAS CONTINGENTES DEUDORAS</t>
  </si>
  <si>
    <t>Fuente: Estados Financieros remitidos a la Autoridad de Supervisión del Sistema Financiero</t>
  </si>
  <si>
    <t>BALANCE GENERAL DE EMPRESAS MANUFACTURERAS, AGRICULTURA-GANADERÍA Y CONSTRUCCIÓN</t>
  </si>
  <si>
    <t xml:space="preserve">Empresas Industriales </t>
  </si>
  <si>
    <t>Agricultura y ganaderia</t>
  </si>
  <si>
    <t>Construcción</t>
  </si>
  <si>
    <t>PRI</t>
  </si>
  <si>
    <t xml:space="preserve">     Deudas por pagar con Emp. Rel. y/o Vinculadas a Corto Plazo</t>
  </si>
  <si>
    <t>FUENTE: Estados Financieros remitidos a la Autoridad de Supervisión del Sistema Financiero</t>
  </si>
  <si>
    <t>BALANCE GENERAL DE LAS EMPRESAS DE COMERCIO, MINERÍA, ACTIVIDADES INMOBILIARIAS Y OTROS SERVICIOS FINANCIEROS</t>
  </si>
  <si>
    <t>Comercio</t>
  </si>
  <si>
    <t>Actividades inmobiliarias</t>
  </si>
  <si>
    <t>Empresas Mineras Metálicas y No Metálicas</t>
  </si>
  <si>
    <t>Otros servicios financieros</t>
  </si>
  <si>
    <t>Otros 
rubros</t>
  </si>
  <si>
    <t xml:space="preserve">DMT </t>
  </si>
  <si>
    <t>TAE</t>
  </si>
  <si>
    <t>MSL</t>
  </si>
  <si>
    <t>EMPRESAS PETROLERAS - HOTELES-RESTAURANTES Y DE TRANSPORTE-COMUNICACIONES</t>
  </si>
  <si>
    <t>Empresas petroleras</t>
  </si>
  <si>
    <t>Hoteles y restaurantes</t>
  </si>
  <si>
    <t>Transporte y comunicaciones</t>
  </si>
  <si>
    <t>Fuente: Estados Financieros remitidos a la Autoridad de Supervisión del Sistema Financiero.</t>
  </si>
  <si>
    <t>ESTADO DE GANANCIAS Y PÉRDIDAS DE LAS EMPRESAS SUMINISTRO DE ELECTRICIDAD, GAS Y AGUA</t>
  </si>
  <si>
    <t xml:space="preserve">Ingresos Operacionales </t>
  </si>
  <si>
    <t xml:space="preserve">Costos </t>
  </si>
  <si>
    <t>RESULTADO BRUTO</t>
  </si>
  <si>
    <t>EGRESOS OPERACIONALES</t>
  </si>
  <si>
    <t>Gastos Administrativos</t>
  </si>
  <si>
    <t>Gastos de Comercialización</t>
  </si>
  <si>
    <t>RESULTADO OPERATIVO</t>
  </si>
  <si>
    <t>Rendimiento por Inversiones</t>
  </si>
  <si>
    <t>Otros Ingresos</t>
  </si>
  <si>
    <t>EGRESOS NO OPERACIONALES</t>
  </si>
  <si>
    <t>Ajuste por inflación y tenencia de bienes</t>
  </si>
  <si>
    <t>Otros Egresos</t>
  </si>
  <si>
    <t>Diferencia de Cambio, Mantenimiento de Valor y Ajuste por Inflación</t>
  </si>
  <si>
    <t>RESULTADO NO OPERACIONAL</t>
  </si>
  <si>
    <t>RESULTADO NETO DESPUÉS DE NO OPERACIONAL</t>
  </si>
  <si>
    <t>Ingresos de Gestiones Anteriores</t>
  </si>
  <si>
    <t>Gastos de Gestiones Anteriores</t>
  </si>
  <si>
    <t>Ingresos Extraordinarios</t>
  </si>
  <si>
    <t>Gastos Extraordinarios</t>
  </si>
  <si>
    <t>RESULTADOS DE OPERACIÓN NETO ANTES DE GASTOS FINANCIEROS</t>
  </si>
  <si>
    <t>Gastos Financieros</t>
  </si>
  <si>
    <t>RESULTADO ANTES DEL IMPUESTO A LAS UTILIDADES</t>
  </si>
  <si>
    <t>Impuestos a las Utilidades de las Empresas</t>
  </si>
  <si>
    <t>RESULTADO NETO DE LA GESTIÓN</t>
  </si>
  <si>
    <t>ESTADO DE GANANCIAS Y PÉRDIDAS DE EMPRESAS MANUFACTURERAS, DE AGRICULTURA-GANADERÍA Y DE CONSTRUCCIÓN</t>
  </si>
  <si>
    <t>Gastos administrativos</t>
  </si>
  <si>
    <t>Gastos de comercialización</t>
  </si>
  <si>
    <t>Otros egresos</t>
  </si>
  <si>
    <t>Diferencia de cambio, mantenimiento de valor y ajuste por inflación</t>
  </si>
  <si>
    <t>Ingresos de gestiones anteriores</t>
  </si>
  <si>
    <t>Gastos de gestiones anteriores</t>
  </si>
  <si>
    <t>Ingresos extraordinarios</t>
  </si>
  <si>
    <t>Gastos extraordinarios</t>
  </si>
  <si>
    <t>Gastos financieros</t>
  </si>
  <si>
    <t>Impuestos a las utilidades de las empresas</t>
  </si>
  <si>
    <t>ESTADO DE GANANCIAS Y  PÉRDIDAS DE LAS EMPRESAS DE COMERCIO, MINERÍA, ACTIVIDADES INMOBILIARIAS Y OTROS SERVICIOS FINANCIEROS</t>
  </si>
  <si>
    <t>CUENTA</t>
  </si>
  <si>
    <t>ESTADO DE GANANCIAS Y  PÉRDIDAS DE LAS EMPRESAS PETROLERAS, DE HOTELES-RESTAURANTES Y DE TRANSPORTE-COMUNICACIONES</t>
  </si>
  <si>
    <t>EMPRESAS PETROLERAS</t>
  </si>
  <si>
    <t>HOTELES Y RESTAURANTES</t>
  </si>
  <si>
    <t>TRANSPORTE Y COMUNICACIONES</t>
  </si>
  <si>
    <t>INDICADORES FINANCIEROS DE LAS EMPRESAS DE SUMINISTRO DE ELECTRICIDAD, GAS Y AGUA</t>
  </si>
  <si>
    <t>(expresado en número de veces y porcentaje)</t>
  </si>
  <si>
    <t>INDICADOR</t>
  </si>
  <si>
    <t>Liquidez</t>
  </si>
  <si>
    <t>Activo Corriente/Pasivo Corriente</t>
  </si>
  <si>
    <t>(Activo Corriente-Inventarios)/Pasivo Corriente</t>
  </si>
  <si>
    <t>Inmovilización de Activos</t>
  </si>
  <si>
    <t>Activo Fijo/Patrimonio</t>
  </si>
  <si>
    <t>Productividad</t>
  </si>
  <si>
    <t>Ingresos Netos/Patrimonio Neto</t>
  </si>
  <si>
    <t>Endeudamiento</t>
  </si>
  <si>
    <t>Pasivo Total/Activo Total</t>
  </si>
  <si>
    <t>Pasivo Total/Patrimonio Neto</t>
  </si>
  <si>
    <t>Indice de Retorno en Ventas</t>
  </si>
  <si>
    <t>Resultado de Operación Neto/Ingresos Netos</t>
  </si>
  <si>
    <t>Rentabilidad</t>
  </si>
  <si>
    <t>Ingresos Operacionales/Activo Total</t>
  </si>
  <si>
    <t>Resultado de Operación Neto/Activo Total</t>
  </si>
  <si>
    <t>Resultado de Operación Neto/Patrimonio Neto</t>
  </si>
  <si>
    <t>INDICADORES FINANCIEROS DE LAS EMPRESAS MANUFACTURERAS, DE AGRICULTURA Y GANADERÍA Y DE CONSTRUCCIÓN</t>
  </si>
  <si>
    <t>(expresado en número de veces)</t>
  </si>
  <si>
    <t>Industrias manufactureras</t>
  </si>
  <si>
    <t>Agricultura y ganadería</t>
  </si>
  <si>
    <t>Constucción</t>
  </si>
  <si>
    <t>INDICADORES FINANCIEROS DE LAS EMPRESAS DE COMERCIO, MINERÍA, ACTIVIDADES INMOBILIARIAS Y OTROS SERVICIOS FINANCIEROS</t>
  </si>
  <si>
    <t>INDICADORES FINANCIEROS DE LAS EMPRESAS PETROLERAS, DE HOTELES-RESTAURANTES Y DE TRANSPORTE-COMUNICACIONES</t>
  </si>
  <si>
    <t>FONDOS DE INVERSIÓN ABIERTOS</t>
  </si>
  <si>
    <t xml:space="preserve">CARTERA POR EMISOR </t>
  </si>
  <si>
    <t>(en miles de bolivianos y porcentajes)</t>
  </si>
  <si>
    <t>Monto</t>
  </si>
  <si>
    <t>Porcentaje</t>
  </si>
  <si>
    <t>FCO</t>
  </si>
  <si>
    <t>PMH</t>
  </si>
  <si>
    <t>PMJ</t>
  </si>
  <si>
    <t>PMK</t>
  </si>
  <si>
    <t>Inv. Extranjero</t>
  </si>
  <si>
    <t>Otros</t>
  </si>
  <si>
    <t>(en millones de bolivianos y porcentajes)</t>
  </si>
  <si>
    <t xml:space="preserve">FONDOS DE INVERSIÓN ABIERTOS </t>
  </si>
  <si>
    <t xml:space="preserve">CARTERA POR INSTRUMENTO </t>
  </si>
  <si>
    <t>Acciones registradas en bolsa</t>
  </si>
  <si>
    <t>Bonos bancarios bursátiles</t>
  </si>
  <si>
    <t>Bonos a largo plazo</t>
  </si>
  <si>
    <t>Bonos municipales</t>
  </si>
  <si>
    <t>Bonos participativos emitidos por pequeñas y medianas empresas (PyMES)</t>
  </si>
  <si>
    <t>Cupones de bonos</t>
  </si>
  <si>
    <t>Depósitos a plazo fijo</t>
  </si>
  <si>
    <t>Pagarés bursátiles</t>
  </si>
  <si>
    <t>Valores de contenido crediticio</t>
  </si>
  <si>
    <t>Inversiones en el extranjero (*)</t>
  </si>
  <si>
    <t>(*) El detalle se encuentra en la siguiente hoja</t>
  </si>
  <si>
    <t xml:space="preserve">Bono Corporativo </t>
  </si>
  <si>
    <t xml:space="preserve">Bono de Deuda Soberana </t>
  </si>
  <si>
    <t>Commercial Paper</t>
  </si>
  <si>
    <t xml:space="preserve">Nota Estructurada </t>
  </si>
  <si>
    <t>BISA</t>
  </si>
  <si>
    <t>CREDIFONDO</t>
  </si>
  <si>
    <t>FORTALEZA</t>
  </si>
  <si>
    <t>MERCANTIL</t>
  </si>
  <si>
    <t>NACIONAL</t>
  </si>
  <si>
    <t>SANTA CRUZ</t>
  </si>
  <si>
    <t>UNION</t>
  </si>
  <si>
    <t>AME</t>
  </si>
  <si>
    <t>BSK</t>
  </si>
  <si>
    <t>BSP</t>
  </si>
  <si>
    <t>ELI</t>
  </si>
  <si>
    <t>PFI</t>
  </si>
  <si>
    <t>UFM</t>
  </si>
  <si>
    <t>CBO</t>
  </si>
  <si>
    <t>CCP</t>
  </si>
  <si>
    <t>CFB</t>
  </si>
  <si>
    <t>CFO</t>
  </si>
  <si>
    <t>CMR</t>
  </si>
  <si>
    <t>FDO</t>
  </si>
  <si>
    <t>DFA</t>
  </si>
  <si>
    <t>FFU</t>
  </si>
  <si>
    <t>FII</t>
  </si>
  <si>
    <t>FOI</t>
  </si>
  <si>
    <t>FOL</t>
  </si>
  <si>
    <t>FOP</t>
  </si>
  <si>
    <t>FPB</t>
  </si>
  <si>
    <t>FRM</t>
  </si>
  <si>
    <t>PFA</t>
  </si>
  <si>
    <t>PRD</t>
  </si>
  <si>
    <t>BEN</t>
  </si>
  <si>
    <t>CRB</t>
  </si>
  <si>
    <t>DMC</t>
  </si>
  <si>
    <t>HOR</t>
  </si>
  <si>
    <t>MFM</t>
  </si>
  <si>
    <t>PFM</t>
  </si>
  <si>
    <t>POS</t>
  </si>
  <si>
    <t>SFM</t>
  </si>
  <si>
    <t>EAF</t>
  </si>
  <si>
    <t>EFE</t>
  </si>
  <si>
    <t>FFA</t>
  </si>
  <si>
    <t>OFI</t>
  </si>
  <si>
    <t>OPU</t>
  </si>
  <si>
    <t>PBC</t>
  </si>
  <si>
    <t>RAC</t>
  </si>
  <si>
    <t>RBF</t>
  </si>
  <si>
    <t>AUF</t>
  </si>
  <si>
    <t>DUN</t>
  </si>
  <si>
    <t>GUF</t>
  </si>
  <si>
    <t>UNI</t>
  </si>
  <si>
    <t>XTU</t>
  </si>
  <si>
    <t>GIC</t>
  </si>
  <si>
    <t>ACC</t>
  </si>
  <si>
    <t>BPB</t>
  </si>
  <si>
    <t>Total general</t>
  </si>
  <si>
    <t>Liquidez y Otros</t>
  </si>
  <si>
    <t>DIVERSIFICACIÓN DE LA CARTERA DE LOS FONDOS DE INVERSIÓN ABIERTOS. POR VALOR Y EMISOR</t>
  </si>
  <si>
    <t>GANDERO</t>
  </si>
  <si>
    <t xml:space="preserve">DIVERSIFICACIÓN DE LA CARTERA DE LOS FONDOS DE INVERSIÓN ABIERTOS POR VALOR Y EMISOR </t>
  </si>
  <si>
    <t xml:space="preserve"> (En porcentajes)</t>
  </si>
  <si>
    <t>FONDOS DE INVERSIÓN CERRADOS 
CARTERA POR EMISOR</t>
  </si>
  <si>
    <t>IDI</t>
  </si>
  <si>
    <t>CARTERA DE FONDOS DE INVERSIÓN CERRADOS</t>
  </si>
  <si>
    <t xml:space="preserve">Letras del Banco Central de Bolivia con Opción de Rescate Anticipado </t>
  </si>
  <si>
    <t xml:space="preserve">Letra del Tesoro </t>
  </si>
  <si>
    <t>ESTRATIFICACIÓN DE LA CARTERA POR PLAZO DE VIDA</t>
  </si>
  <si>
    <t>FONDOS DE INVERSIÓN ABIERTOS Y CERRADOS</t>
  </si>
  <si>
    <t>PLAZO DE VIDA (EN DÍAS)</t>
  </si>
  <si>
    <t>FONDOS DE INVERSIÓN CERRADOS</t>
  </si>
  <si>
    <t>Límite inferior</t>
  </si>
  <si>
    <t>Límite superior</t>
  </si>
  <si>
    <t>Nota.- En FIA no se esta considerando los instrumentos financieros: Acciones, Inversiones en el extranjero, Otros y Liquidez.</t>
  </si>
  <si>
    <t xml:space="preserve">           En FIC no se esta considerando los instrumentos financieros:  Acciones,Inversiones en el extranjero, Otros (Instrumentos sin oferta pública) y Liquidez.</t>
  </si>
  <si>
    <t>Fuente: Información elaborada a partir de los Informes Diarios del FRUV.</t>
  </si>
  <si>
    <t>(en millones de bolivianos)</t>
  </si>
  <si>
    <t>CARTERA PROPIA Y CLIENTES AGENCIAS DE BOLSA</t>
  </si>
  <si>
    <t>(en miles de bolivianos)</t>
  </si>
  <si>
    <t xml:space="preserve">Agencia de Bolsa </t>
  </si>
  <si>
    <t>Cartera Propia</t>
  </si>
  <si>
    <t>Cartera de Clientes</t>
  </si>
  <si>
    <t>*</t>
  </si>
  <si>
    <t xml:space="preserve">No incluyen FI, Cias de Seguros ni AFP´s </t>
  </si>
  <si>
    <t>* Se incluye Inversiones en el Extranjero</t>
  </si>
  <si>
    <t>CARTERA PROPIA POR TIPO DE INSTRUMENTO</t>
  </si>
  <si>
    <t>Tipo de instrumento</t>
  </si>
  <si>
    <t xml:space="preserve">Monto </t>
  </si>
  <si>
    <t>Participación (%)</t>
  </si>
  <si>
    <t>Acciones no registradas en bolsa</t>
  </si>
  <si>
    <t>Bonos del tesoro</t>
  </si>
  <si>
    <t>Cuotas de participación fondos de inversión cerrados</t>
  </si>
  <si>
    <t>Inversiones en el extranjero</t>
  </si>
  <si>
    <t>CARTERA DE CLIENTES POR TIPO DE INSTRUMENTO</t>
  </si>
  <si>
    <t>Bonos participativos emitidos por pequeñas y medianas empresas (PYME)</t>
  </si>
  <si>
    <t>Pagarés de mesa de negociación</t>
  </si>
  <si>
    <t xml:space="preserve">* No incluyen FI, Cias de Seguros ni AFP´s </t>
  </si>
  <si>
    <t>Empresa Minera San Lucas S.A.</t>
  </si>
  <si>
    <t>CGF</t>
  </si>
  <si>
    <t>Letras del Banco Central de Bolivia con Opción a Rescate Anticipado</t>
  </si>
  <si>
    <t>Agroindustrial Fondo de Inversión Cerrado</t>
  </si>
  <si>
    <t>Variación trimestral (puntos porcentuales )</t>
  </si>
  <si>
    <t>Variación anual (puntos porcentuales )</t>
  </si>
  <si>
    <t>Total Fondos Cerrados</t>
  </si>
  <si>
    <t>CARTERA DE INVERSIÓN EN EL EXTRANJERO POR TIPO DE INTRUMENTO - FONDOS DE INVERSIÓN ABIERTOS</t>
  </si>
  <si>
    <t>(Expresado en millones de bolivianos)</t>
  </si>
  <si>
    <t xml:space="preserve">Instrumento </t>
  </si>
  <si>
    <t>Variación mensual (%)</t>
  </si>
  <si>
    <t>Variación trimestral (%)</t>
  </si>
  <si>
    <t xml:space="preserve">Variación anual (%) </t>
  </si>
  <si>
    <t xml:space="preserve">Acciones </t>
  </si>
  <si>
    <t>Bono de Deuda Soberana</t>
  </si>
  <si>
    <t xml:space="preserve">Certificado de Depósito </t>
  </si>
  <si>
    <t xml:space="preserve">Cuota de Participación en Fondo de Inversión Abierto, Mutuo o similar </t>
  </si>
  <si>
    <t xml:space="preserve">Time Deposit </t>
  </si>
  <si>
    <t>Total (%)</t>
  </si>
  <si>
    <t>CARTERA DE INVERSIÓN EN EL EXTRANJERO POR TIPO DE INTRUMENTO - FONDOS DE INVERSIÓN CERRADOS</t>
  </si>
  <si>
    <t xml:space="preserve">% </t>
  </si>
  <si>
    <t>Farmacias Corporativas S.A. "FARMACORP S.A."</t>
  </si>
  <si>
    <t>FCR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</si>
</sst>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3">
    <numFmt numFmtId="41" formatCode="_ * #,##0_ ;_ * \-#,##0_ ;_ * &quot;-&quot;_ ;_ @_ "/>
    <numFmt numFmtId="43" formatCode="_ * #,##0.00_ ;_ * \-#,##0.00_ ;_ * &quot;-&quot;??_ ;_ @_ "/>
    <numFmt numFmtId="164" formatCode="_-* #,##0.00_-;\-* #,##0.00_-;_-* &quot;-&quot;??_-;_-@_-"/>
    <numFmt numFmtId="165" formatCode="_(* #,##0_);_(* \(#,##0\);_(* &quot;-&quot;_);_(@_)"/>
    <numFmt numFmtId="166" formatCode="_(* #,##0.00_);_(* \(#,##0.00\);_(* &quot;-&quot;??_);_(@_)"/>
    <numFmt numFmtId="167" formatCode="_-[$€-2]* #,##0.00_-;\-[$€-2]* #,##0.00_-;_-[$€-2]* \-??_-"/>
    <numFmt numFmtId="168" formatCode="_-* #,##0.00_-;\-* #,##0.00_-;_-* \-??_-;_-@_-"/>
    <numFmt numFmtId="169" formatCode="_ * #,##0.00_ ;_ * \-#,##0.00_ ;_ * \-??_ ;_ @_ "/>
    <numFmt numFmtId="170" formatCode="_(* #,##0.00_);_(* \(#,##0.00\);_(* \-??_);_(@_)"/>
    <numFmt numFmtId="171" formatCode="_ * #,##0_ ;_ * \-#,##0_ ;_ * \-_ ;_ @_ "/>
    <numFmt numFmtId="172" formatCode="&quot;Al &quot;dd&quot; de &quot;mmmm&quot; de &quot;yyyy"/>
    <numFmt numFmtId="173" formatCode="_(* #,##0_);_(* \(#,##0\);_(* \-??_);_(@_)"/>
    <numFmt numFmtId="174" formatCode="mm/yy"/>
    <numFmt numFmtId="175" formatCode="_(* #,##0_);_(* \(#,##0\);_(* \-_);_(@_)"/>
    <numFmt numFmtId="176" formatCode="0.0%"/>
    <numFmt numFmtId="177" formatCode="_ * #,##0.0_ ;_ * \-#,##0.0_ ;_ * \-_ ;_ @_ "/>
    <numFmt numFmtId="178" formatCode="_ * #,##0.00_ ;_ * \-#,##0.00_ ;_ * \-_ ;_ @_ "/>
    <numFmt numFmtId="179" formatCode="&quot;Del 1 al &quot;d&quot; de &quot;mmmm&quot; de &quot;yyyy;@"/>
    <numFmt numFmtId="180" formatCode="#,##0_ ;[Red]\-#,##0\ "/>
    <numFmt numFmtId="181" formatCode="#,##0.00_ ;[Red]\-#,##0.00\ "/>
    <numFmt numFmtId="182" formatCode="&quot;Al &quot;[$-C0A]&quot;d de mmmm de yyyy&quot;;@"/>
    <numFmt numFmtId="183" formatCode="dd/mm/yy;@"/>
    <numFmt numFmtId="184" formatCode="_ * #,##0.0000_ ;_ * \-#,##0.0000_ ;_ * \-_ ;_ @_ "/>
    <numFmt numFmtId="185" formatCode="d\.m\.yy"/>
    <numFmt numFmtId="186" formatCode="_ * #,##0_ ;_ * \-#,##0_ ;_ * \-??_ ;_ @_ "/>
    <numFmt numFmtId="187" formatCode="_(* #,##0.0_);_(* \(#,##0.0\);_(* \-??_);_(@_)"/>
    <numFmt numFmtId="188" formatCode="_(* #,##0_);_(* \(#,##0\);_(* &quot;-&quot;??_);_(@_)"/>
    <numFmt numFmtId="189" formatCode="dd/mm/yyyy;@"/>
    <numFmt numFmtId="190" formatCode="#,##0.0000"/>
    <numFmt numFmtId="191" formatCode="0.0000%"/>
    <numFmt numFmtId="192" formatCode="0.000%"/>
    <numFmt numFmtId="193" formatCode="_(* #,##0.0_);_(* \(#,##0.0\);_(* &quot;-&quot;??_);_(@_)"/>
    <numFmt numFmtId="194" formatCode="_(* #,##0.0000_);_(* \(#,##0.0000\);_(* \-??_);_(@_)"/>
    <numFmt numFmtId="195" formatCode="_-* #,##0\ _€_-;\-* #,##0\ _€_-;_-* &quot;-&quot;??\ _€_-;_-@_-"/>
    <numFmt numFmtId="196" formatCode="_(* #,##0.000000_);_(* \(#,##0.000000\);_(* \-??_);_(@_)"/>
    <numFmt numFmtId="197" formatCode="#,##0.0"/>
    <numFmt numFmtId="198" formatCode="_ * #,##0_ ;_ * \-#,##0_ ;_ * &quot;-&quot;??_ ;_ @_ "/>
    <numFmt numFmtId="199" formatCode="_(* #,##0.0000000_);_(* \(#,##0.0000000\);_(* \-??_);_(@_)"/>
    <numFmt numFmtId="200" formatCode="_-* #,##0\ _p_t_a_-;\-* #,##0\ _p_t_a_-;_-* &quot;- &quot;_p_t_a_-;_-@_-"/>
    <numFmt numFmtId="201" formatCode="_(* #,##0.000_);_(* \(#,##0.000\);_(* \-??_);_(@_)"/>
    <numFmt numFmtId="202" formatCode="\ bbms\ "/>
    <numFmt numFmtId="203" formatCode="\ bb\Pbb\ "/>
    <numFmt numFmtId="204" formatCode="\ bb\Ts\ "/>
    <numFmt numFmtId="205" formatCode="\ \C\U\P\ "/>
    <numFmt numFmtId="206" formatCode="\ d\P\F\ "/>
    <numFmt numFmtId="207" formatCode="\ \Pgbb\ "/>
    <numFmt numFmtId="208" formatCode="\ \V\Td\ "/>
    <numFmt numFmtId="209" formatCode="\ \T\o\t\a\l\ General\ "/>
    <numFmt numFmtId="210" formatCode="\ \L\i\q\u\ide\z\ yy\ \O\t\r\os\ "/>
    <numFmt numFmtId="211" formatCode="\ \T\O\T\A\L\ "/>
    <numFmt numFmtId="212" formatCode="\A\C\C"/>
    <numFmt numFmtId="213" formatCode="bbbb"/>
    <numFmt numFmtId="214" formatCode="bb\L\P"/>
    <numFmt numFmtId="215" formatCode="bbms"/>
    <numFmt numFmtId="216" formatCode="bb\Ts"/>
    <numFmt numFmtId="217" formatCode="\C\U\P"/>
    <numFmt numFmtId="218" formatCode="d\P\F"/>
    <numFmt numFmtId="219" formatCode="\V\Td"/>
    <numFmt numFmtId="220" formatCode="\T\o\t\a\l\ General"/>
    <numFmt numFmtId="221" formatCode="\L\i\q\u\ide\z\ yy\ \O\t\r\os"/>
    <numFmt numFmtId="222" formatCode="\T\O\T\A\L"/>
    <numFmt numFmtId="223" formatCode="_-* #,##0_-;\-* #,##0_-;_-* &quot;-&quot;??_-;_-@_-"/>
    <numFmt numFmtId="224" formatCode="_ * #,##0.00_ ;_ * \-#,##0.00_ ;_ * &quot;-&quot;?_ ;_ @_ "/>
  </numFmts>
  <fonts count="21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2"/>
      <name val="Tms Rmn"/>
    </font>
    <font>
      <sz val="12"/>
      <name val="Helv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Helv"/>
    </font>
    <font>
      <b/>
      <sz val="8"/>
      <color indexed="8"/>
      <name val="Helv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b/>
      <sz val="14"/>
      <color indexed="9"/>
      <name val="Times New Roman"/>
      <family val="1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1"/>
      <name val="Times New Roman"/>
      <family val="1"/>
    </font>
    <font>
      <b/>
      <sz val="10"/>
      <color indexed="9"/>
      <name val="Arial"/>
      <family val="2"/>
    </font>
    <font>
      <b/>
      <sz val="8"/>
      <color indexed="8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10"/>
      <color indexed="9"/>
      <name val="Arial"/>
      <family val="2"/>
    </font>
    <font>
      <b/>
      <sz val="8"/>
      <color indexed="10"/>
      <name val="Arial"/>
      <family val="2"/>
    </font>
    <font>
      <b/>
      <sz val="8"/>
      <color indexed="46"/>
      <name val="Arial"/>
      <family val="2"/>
    </font>
    <font>
      <b/>
      <sz val="14"/>
      <color indexed="9"/>
      <name val="Arial"/>
      <family val="2"/>
    </font>
    <font>
      <u/>
      <sz val="10"/>
      <color indexed="8"/>
      <name val="Arial"/>
      <family val="2"/>
    </font>
    <font>
      <u/>
      <sz val="10"/>
      <name val="Arial"/>
      <family val="2"/>
    </font>
    <font>
      <sz val="10"/>
      <color indexed="8"/>
      <name val="Times New Roman"/>
      <family val="1"/>
    </font>
    <font>
      <b/>
      <sz val="12"/>
      <color indexed="9"/>
      <name val="Times New Roman"/>
      <family val="1"/>
    </font>
    <font>
      <b/>
      <sz val="10"/>
      <color indexed="9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sz val="16"/>
      <color theme="0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u/>
      <sz val="10"/>
      <color theme="1"/>
      <name val="Arial"/>
      <family val="2"/>
    </font>
    <font>
      <sz val="9"/>
      <name val="Calibri"/>
      <family val="2"/>
      <scheme val="minor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9"/>
      <color rgb="FF000000"/>
      <name val="Arial"/>
      <family val="2"/>
    </font>
    <font>
      <sz val="10"/>
      <color rgb="FFFF0000"/>
      <name val="Arial"/>
      <family val="2"/>
    </font>
    <font>
      <b/>
      <sz val="11"/>
      <name val="Times New Roman"/>
      <family val="1"/>
    </font>
    <font>
      <sz val="8"/>
      <color theme="0"/>
      <name val="Arial"/>
      <family val="2"/>
    </font>
    <font>
      <b/>
      <sz val="16"/>
      <color theme="0"/>
      <name val="Times New Roman"/>
      <family val="1"/>
    </font>
    <font>
      <b/>
      <sz val="10"/>
      <color theme="0"/>
      <name val="Times New Roman"/>
      <family val="1"/>
    </font>
    <font>
      <sz val="8"/>
      <name val="Times New Roman"/>
      <family val="1"/>
    </font>
    <font>
      <b/>
      <sz val="10"/>
      <color theme="1"/>
      <name val="Times New Roman"/>
      <family val="1"/>
    </font>
    <font>
      <sz val="9"/>
      <color rgb="FFFF0000"/>
      <name val="Calibri"/>
      <family val="2"/>
      <scheme val="minor"/>
    </font>
    <font>
      <sz val="10"/>
      <color theme="1"/>
      <name val="Times New Roman"/>
      <family val="1"/>
    </font>
    <font>
      <b/>
      <sz val="8"/>
      <color indexed="8"/>
      <name val="Times New Roman"/>
      <family val="1"/>
    </font>
    <font>
      <sz val="10"/>
      <color rgb="FF000000"/>
      <name val="Times New Roman"/>
      <family val="1"/>
    </font>
    <font>
      <sz val="12"/>
      <color theme="1"/>
      <name val="Calibri"/>
      <family val="2"/>
      <scheme val="minor"/>
    </font>
    <font>
      <strike/>
      <sz val="8"/>
      <color rgb="FFFF0000"/>
      <name val="Calibri"/>
      <family val="2"/>
      <scheme val="minor"/>
    </font>
    <font>
      <b/>
      <sz val="12"/>
      <color theme="0"/>
      <name val="Times New Roman"/>
      <family val="1"/>
    </font>
    <font>
      <b/>
      <sz val="8"/>
      <color theme="0"/>
      <name val="Arial"/>
      <family val="2"/>
    </font>
    <font>
      <b/>
      <sz val="11"/>
      <color theme="0"/>
      <name val="Times New Roman"/>
      <family val="1"/>
    </font>
    <font>
      <b/>
      <sz val="9"/>
      <color theme="0"/>
      <name val="Arial"/>
      <family val="2"/>
    </font>
    <font>
      <sz val="10"/>
      <color theme="0"/>
      <name val="Times New Roman"/>
      <family val="1"/>
    </font>
    <font>
      <sz val="9"/>
      <color rgb="FF333333"/>
      <name val="Arial"/>
      <family val="2"/>
    </font>
    <font>
      <sz val="11"/>
      <color theme="1"/>
      <name val="Times New Roman"/>
      <family val="1"/>
    </font>
    <font>
      <sz val="12"/>
      <color indexed="9"/>
      <name val="Times New Roman"/>
      <family val="1"/>
    </font>
    <font>
      <sz val="8"/>
      <color rgb="FFFF0000"/>
      <name val="Arial"/>
      <family val="2"/>
    </font>
    <font>
      <sz val="12"/>
      <color theme="0"/>
      <name val="Times New Roman"/>
      <family val="1"/>
    </font>
    <font>
      <b/>
      <sz val="11"/>
      <color indexed="8"/>
      <name val="Times New Roman"/>
      <family val="1"/>
    </font>
    <font>
      <sz val="12"/>
      <name val="Times New Roman"/>
      <family val="1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Times New Roman"/>
      <family val="1"/>
    </font>
    <font>
      <sz val="11"/>
      <color indexed="60"/>
      <name val="Times New Roman"/>
      <family val="1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b/>
      <sz val="12"/>
      <color theme="0"/>
      <name val="Arial"/>
      <family val="2"/>
    </font>
    <font>
      <sz val="12"/>
      <color theme="0"/>
      <name val="Calibri"/>
      <family val="2"/>
      <scheme val="minor"/>
    </font>
    <font>
      <b/>
      <vertAlign val="superscript"/>
      <sz val="12"/>
      <color theme="0"/>
      <name val="Arial"/>
      <family val="2"/>
    </font>
    <font>
      <vertAlign val="superscript"/>
      <sz val="11"/>
      <name val="Arial"/>
      <family val="2"/>
    </font>
    <font>
      <sz val="12"/>
      <color theme="0"/>
      <name val="Arial"/>
      <family val="2"/>
    </font>
    <font>
      <b/>
      <sz val="8"/>
      <name val="Times New Roman"/>
      <family val="1"/>
    </font>
    <font>
      <b/>
      <sz val="11"/>
      <color indexed="9"/>
      <name val="Times New Roman"/>
      <family val="1"/>
    </font>
    <font>
      <b/>
      <sz val="8"/>
      <color theme="0"/>
      <name val="Times New Roman"/>
      <family val="1"/>
    </font>
    <font>
      <sz val="8"/>
      <color indexed="8"/>
      <name val="Times New Roman"/>
      <family val="1"/>
    </font>
    <font>
      <b/>
      <sz val="9"/>
      <color theme="0"/>
      <name val="Times New Roman"/>
      <family val="1"/>
    </font>
    <font>
      <b/>
      <sz val="10"/>
      <color rgb="FF7030A0"/>
      <name val="Arial"/>
      <family val="2"/>
    </font>
    <font>
      <sz val="8"/>
      <color indexed="10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0"/>
      <color indexed="9"/>
      <name val="Times New Roman"/>
      <family val="1"/>
    </font>
    <font>
      <sz val="11"/>
      <color indexed="8"/>
      <name val="Calibri"/>
      <family val="2"/>
      <scheme val="minor"/>
    </font>
    <font>
      <b/>
      <sz val="14"/>
      <color theme="0"/>
      <name val="Times New Roman"/>
      <family val="1"/>
    </font>
    <font>
      <b/>
      <u/>
      <sz val="10"/>
      <name val="Arial"/>
      <family val="2"/>
    </font>
  </fonts>
  <fills count="7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697E8E"/>
        <bgColor indexed="64"/>
      </patternFill>
    </fill>
    <fill>
      <patternFill patternType="solid">
        <fgColor rgb="FF697E8E"/>
        <bgColor indexed="23"/>
      </patternFill>
    </fill>
    <fill>
      <patternFill patternType="solid">
        <fgColor rgb="FF979FAD"/>
        <bgColor indexed="56"/>
      </patternFill>
    </fill>
    <fill>
      <patternFill patternType="solid">
        <fgColor theme="0"/>
        <bgColor indexed="23"/>
      </patternFill>
    </fill>
    <fill>
      <patternFill patternType="solid">
        <fgColor rgb="FF979FA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rgb="FFCCCCFF"/>
      </patternFill>
    </fill>
    <fill>
      <patternFill patternType="solid">
        <fgColor rgb="FFBFBFBF"/>
        <bgColor rgb="FF000000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39994506668294322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39994506668294322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39994506668294322"/>
        <bgColor indexed="65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39994506668294322"/>
        <bgColor indexed="65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39994506668294322"/>
        <bgColor indexed="65"/>
      </patternFill>
    </fill>
    <fill>
      <patternFill patternType="solid">
        <fgColor theme="1" tint="0.499984740745262"/>
        <bgColor indexed="22"/>
      </patternFill>
    </fill>
    <fill>
      <patternFill patternType="solid">
        <fgColor rgb="FF204D84"/>
        <bgColor indexed="64"/>
      </patternFill>
    </fill>
    <fill>
      <patternFill patternType="solid">
        <fgColor rgb="FF2D536F"/>
        <bgColor indexed="64"/>
      </patternFill>
    </fill>
    <fill>
      <patternFill patternType="solid">
        <fgColor rgb="FF2D536F"/>
        <bgColor indexed="23"/>
      </patternFill>
    </fill>
    <fill>
      <patternFill patternType="solid">
        <fgColor rgb="FF00A6A2"/>
        <bgColor indexed="23"/>
      </patternFill>
    </fill>
    <fill>
      <patternFill patternType="solid">
        <fgColor rgb="FF00A6A2"/>
        <bgColor indexed="64"/>
      </patternFill>
    </fill>
    <fill>
      <patternFill patternType="solid">
        <fgColor rgb="FF2D536F"/>
        <bgColor indexed="56"/>
      </patternFill>
    </fill>
    <fill>
      <patternFill patternType="solid">
        <fgColor rgb="FF00A6A2"/>
        <bgColor indexed="26"/>
      </patternFill>
    </fill>
    <fill>
      <patternFill patternType="solid">
        <fgColor indexed="22"/>
      </patternFill>
    </fill>
    <fill>
      <patternFill patternType="solid">
        <fgColor rgb="FF009999"/>
        <bgColor indexed="64"/>
      </patternFill>
    </fill>
    <fill>
      <patternFill patternType="solid">
        <fgColor rgb="FF2D536F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theme="4" tint="0.79998168889431442"/>
      </patternFill>
    </fill>
  </fills>
  <borders count="120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9"/>
      </left>
      <right/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64"/>
      </right>
      <top/>
      <bottom style="medium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ck">
        <color indexed="9"/>
      </right>
      <top style="hair">
        <color indexed="64"/>
      </top>
      <bottom/>
      <diagonal/>
    </border>
    <border>
      <left/>
      <right style="thick">
        <color theme="0"/>
      </right>
      <top style="hair">
        <color indexed="64"/>
      </top>
      <bottom/>
      <diagonal/>
    </border>
    <border>
      <left style="thick">
        <color theme="0"/>
      </left>
      <right style="thick">
        <color theme="0"/>
      </right>
      <top style="hair">
        <color indexed="64"/>
      </top>
      <bottom/>
      <diagonal/>
    </border>
    <border>
      <left/>
      <right/>
      <top style="hair">
        <color theme="0"/>
      </top>
      <bottom/>
      <diagonal/>
    </border>
    <border>
      <left style="thick">
        <color indexed="9"/>
      </left>
      <right/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ck">
        <color indexed="9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ck">
        <color indexed="9"/>
      </right>
      <top/>
      <bottom style="hair">
        <color indexed="64"/>
      </bottom>
      <diagonal/>
    </border>
    <border>
      <left style="thick">
        <color indexed="9"/>
      </left>
      <right style="thick">
        <color indexed="9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indexed="64"/>
      </right>
      <top/>
      <bottom/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</borders>
  <cellStyleXfs count="39030">
    <xf numFmtId="0" fontId="0" fillId="0" borderId="0"/>
    <xf numFmtId="0" fontId="127" fillId="6" borderId="0" applyNumberFormat="0" applyBorder="0" applyAlignment="0" applyProtection="0"/>
    <xf numFmtId="0" fontId="127" fillId="7" borderId="0" applyNumberFormat="0" applyBorder="0" applyAlignment="0" applyProtection="0"/>
    <xf numFmtId="0" fontId="127" fillId="8" borderId="0" applyNumberFormat="0" applyBorder="0" applyAlignment="0" applyProtection="0"/>
    <xf numFmtId="0" fontId="127" fillId="9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2" borderId="0" applyNumberFormat="0" applyBorder="0" applyAlignment="0" applyProtection="0"/>
    <xf numFmtId="0" fontId="127" fillId="13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6" borderId="0" applyNumberFormat="0" applyBorder="0" applyAlignment="0" applyProtection="0"/>
    <xf numFmtId="0" fontId="127" fillId="17" borderId="0" applyNumberFormat="0" applyBorder="0" applyAlignment="0" applyProtection="0"/>
    <xf numFmtId="0" fontId="128" fillId="18" borderId="0" applyNumberFormat="0" applyBorder="0" applyAlignment="0" applyProtection="0"/>
    <xf numFmtId="0" fontId="128" fillId="19" borderId="0" applyNumberFormat="0" applyBorder="0" applyAlignment="0" applyProtection="0"/>
    <xf numFmtId="0" fontId="128" fillId="20" borderId="0" applyNumberFormat="0" applyBorder="0" applyAlignment="0" applyProtection="0"/>
    <xf numFmtId="0" fontId="128" fillId="21" borderId="0" applyNumberFormat="0" applyBorder="0" applyAlignment="0" applyProtection="0"/>
    <xf numFmtId="0" fontId="128" fillId="22" borderId="0" applyNumberFormat="0" applyBorder="0" applyAlignment="0" applyProtection="0"/>
    <xf numFmtId="0" fontId="128" fillId="23" borderId="0" applyNumberFormat="0" applyBorder="0" applyAlignment="0" applyProtection="0"/>
    <xf numFmtId="0" fontId="90" fillId="0" borderId="0" applyNumberFormat="0" applyFill="0" applyBorder="0" applyAlignment="0" applyProtection="0"/>
    <xf numFmtId="0" fontId="129" fillId="24" borderId="0" applyNumberFormat="0" applyBorder="0" applyAlignment="0" applyProtection="0"/>
    <xf numFmtId="185" fontId="91" fillId="0" borderId="0" applyFill="0" applyBorder="0" applyAlignment="0"/>
    <xf numFmtId="0" fontId="130" fillId="25" borderId="12" applyNumberFormat="0" applyAlignment="0" applyProtection="0"/>
    <xf numFmtId="0" fontId="131" fillId="26" borderId="13" applyNumberFormat="0" applyAlignment="0" applyProtection="0"/>
    <xf numFmtId="0" fontId="132" fillId="0" borderId="14" applyNumberFormat="0" applyFill="0" applyAlignment="0" applyProtection="0"/>
    <xf numFmtId="175" fontId="89" fillId="0" borderId="0" applyFill="0" applyBorder="0" applyAlignment="0" applyProtection="0"/>
    <xf numFmtId="165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70" fontId="89" fillId="0" borderId="0" applyFill="0" applyBorder="0" applyAlignment="0" applyProtection="0"/>
    <xf numFmtId="170" fontId="89" fillId="0" borderId="0" applyFill="0" applyBorder="0" applyAlignment="0" applyProtection="0"/>
    <xf numFmtId="170" fontId="89" fillId="0" borderId="0" applyFill="0" applyBorder="0" applyAlignment="0" applyProtection="0"/>
    <xf numFmtId="170" fontId="89" fillId="0" borderId="0" applyFill="0" applyBorder="0" applyAlignment="0" applyProtection="0"/>
    <xf numFmtId="166" fontId="89" fillId="0" borderId="0" applyFont="0" applyFill="0" applyBorder="0" applyAlignment="0" applyProtection="0"/>
    <xf numFmtId="170" fontId="89" fillId="0" borderId="0" applyFill="0" applyBorder="0" applyAlignment="0" applyProtection="0"/>
    <xf numFmtId="170" fontId="89" fillId="0" borderId="0" applyFill="0" applyBorder="0" applyAlignment="0" applyProtection="0"/>
    <xf numFmtId="170" fontId="89" fillId="0" borderId="0" applyFill="0" applyBorder="0" applyAlignment="0" applyProtection="0"/>
    <xf numFmtId="170" fontId="89" fillId="0" borderId="0" applyFill="0" applyBorder="0" applyAlignment="0" applyProtection="0"/>
    <xf numFmtId="170" fontId="89" fillId="0" borderId="0" applyFill="0" applyBorder="0" applyAlignment="0" applyProtection="0"/>
    <xf numFmtId="170" fontId="89" fillId="0" borderId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70" fontId="89" fillId="0" borderId="0" applyFill="0" applyBorder="0" applyAlignment="0" applyProtection="0"/>
    <xf numFmtId="170" fontId="89" fillId="0" borderId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70" fontId="89" fillId="0" borderId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70" fontId="89" fillId="0" borderId="0" applyFill="0" applyBorder="0" applyAlignment="0" applyProtection="0"/>
    <xf numFmtId="0" fontId="92" fillId="0" borderId="0" applyNumberFormat="0" applyAlignment="0">
      <alignment horizontal="left"/>
    </xf>
    <xf numFmtId="0" fontId="133" fillId="0" borderId="15" applyNumberFormat="0" applyFill="0" applyAlignment="0" applyProtection="0"/>
    <xf numFmtId="0" fontId="134" fillId="0" borderId="0" applyNumberFormat="0" applyFill="0" applyBorder="0" applyAlignment="0" applyProtection="0"/>
    <xf numFmtId="0" fontId="128" fillId="27" borderId="0" applyNumberFormat="0" applyBorder="0" applyAlignment="0" applyProtection="0"/>
    <xf numFmtId="0" fontId="128" fillId="28" borderId="0" applyNumberFormat="0" applyBorder="0" applyAlignment="0" applyProtection="0"/>
    <xf numFmtId="0" fontId="128" fillId="29" borderId="0" applyNumberFormat="0" applyBorder="0" applyAlignment="0" applyProtection="0"/>
    <xf numFmtId="0" fontId="128" fillId="30" borderId="0" applyNumberFormat="0" applyBorder="0" applyAlignment="0" applyProtection="0"/>
    <xf numFmtId="0" fontId="128" fillId="31" borderId="0" applyNumberFormat="0" applyBorder="0" applyAlignment="0" applyProtection="0"/>
    <xf numFmtId="0" fontId="128" fillId="32" borderId="0" applyNumberFormat="0" applyBorder="0" applyAlignment="0" applyProtection="0"/>
    <xf numFmtId="0" fontId="93" fillId="0" borderId="0" applyNumberFormat="0" applyAlignment="0">
      <alignment horizontal="left"/>
    </xf>
    <xf numFmtId="0" fontId="135" fillId="33" borderId="12" applyNumberFormat="0" applyAlignment="0" applyProtection="0"/>
    <xf numFmtId="167" fontId="89" fillId="0" borderId="0" applyFill="0" applyBorder="0" applyAlignment="0" applyProtection="0"/>
    <xf numFmtId="38" fontId="88" fillId="2" borderId="0" applyNumberFormat="0" applyBorder="0" applyAlignment="0" applyProtection="0"/>
    <xf numFmtId="0" fontId="87" fillId="0" borderId="1" applyNumberFormat="0" applyAlignment="0" applyProtection="0">
      <alignment horizontal="left" vertical="center"/>
    </xf>
    <xf numFmtId="0" fontId="87" fillId="0" borderId="2">
      <alignment horizontal="left" vertical="center"/>
    </xf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34" borderId="0" applyNumberFormat="0" applyBorder="0" applyAlignment="0" applyProtection="0"/>
    <xf numFmtId="10" fontId="88" fillId="3" borderId="3" applyNumberFormat="0" applyBorder="0" applyAlignment="0" applyProtection="0"/>
    <xf numFmtId="170" fontId="89" fillId="0" borderId="0" applyFill="0" applyBorder="0" applyAlignment="0" applyProtection="0"/>
    <xf numFmtId="171" fontId="89" fillId="0" borderId="0" applyFill="0" applyBorder="0" applyAlignment="0" applyProtection="0"/>
    <xf numFmtId="175" fontId="89" fillId="0" borderId="0" applyFill="0" applyBorder="0" applyAlignment="0" applyProtection="0"/>
    <xf numFmtId="165" fontId="89" fillId="0" borderId="0" applyFont="0" applyFill="0" applyBorder="0" applyAlignment="0" applyProtection="0"/>
    <xf numFmtId="165" fontId="127" fillId="0" borderId="0" applyFont="0" applyFill="0" applyBorder="0" applyAlignment="0" applyProtection="0"/>
    <xf numFmtId="175" fontId="89" fillId="0" borderId="0" applyFill="0" applyBorder="0" applyAlignment="0" applyProtection="0"/>
    <xf numFmtId="170" fontId="89" fillId="0" borderId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6" fontId="127" fillId="0" borderId="0" applyFont="0" applyFill="0" applyBorder="0" applyAlignment="0" applyProtection="0"/>
    <xf numFmtId="168" fontId="89" fillId="0" borderId="0" applyFill="0" applyBorder="0" applyAlignment="0" applyProtection="0"/>
    <xf numFmtId="164" fontId="89" fillId="0" borderId="0" applyFont="0" applyFill="0" applyBorder="0" applyAlignment="0" applyProtection="0"/>
    <xf numFmtId="164" fontId="89" fillId="0" borderId="0" applyFont="0" applyFill="0" applyBorder="0" applyAlignment="0" applyProtection="0"/>
    <xf numFmtId="168" fontId="89" fillId="0" borderId="0" applyFill="0" applyBorder="0" applyAlignment="0" applyProtection="0"/>
    <xf numFmtId="166" fontId="89" fillId="0" borderId="0" applyFont="0" applyFill="0" applyBorder="0" applyAlignment="0" applyProtection="0"/>
    <xf numFmtId="168" fontId="89" fillId="0" borderId="0" applyFill="0" applyBorder="0" applyAlignment="0" applyProtection="0"/>
    <xf numFmtId="169" fontId="89" fillId="0" borderId="0" applyFill="0" applyBorder="0" applyAlignment="0" applyProtection="0"/>
    <xf numFmtId="169" fontId="89" fillId="0" borderId="0" applyFill="0" applyBorder="0" applyAlignment="0" applyProtection="0"/>
    <xf numFmtId="170" fontId="89" fillId="0" borderId="0" applyFill="0" applyBorder="0" applyAlignment="0" applyProtection="0"/>
    <xf numFmtId="170" fontId="89" fillId="0" borderId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4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27" fillId="0" borderId="0" applyFont="0" applyFill="0" applyBorder="0" applyAlignment="0" applyProtection="0"/>
    <xf numFmtId="170" fontId="89" fillId="0" borderId="0" applyFill="0" applyBorder="0" applyAlignment="0" applyProtection="0"/>
    <xf numFmtId="170" fontId="89" fillId="0" borderId="0" applyFill="0" applyBorder="0" applyAlignment="0" applyProtection="0"/>
    <xf numFmtId="0" fontId="137" fillId="35" borderId="0" applyNumberFormat="0" applyBorder="0" applyAlignment="0" applyProtection="0"/>
    <xf numFmtId="0" fontId="89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89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89" fillId="0" borderId="0"/>
    <xf numFmtId="0" fontId="89" fillId="0" borderId="0"/>
    <xf numFmtId="37" fontId="91" fillId="0" borderId="0"/>
    <xf numFmtId="0" fontId="89" fillId="0" borderId="0"/>
    <xf numFmtId="0" fontId="127" fillId="0" borderId="0"/>
    <xf numFmtId="0" fontId="89" fillId="0" borderId="0"/>
    <xf numFmtId="0" fontId="89" fillId="0" borderId="0"/>
    <xf numFmtId="0" fontId="89" fillId="0" borderId="0"/>
    <xf numFmtId="0" fontId="127" fillId="0" borderId="0"/>
    <xf numFmtId="0" fontId="127" fillId="0" borderId="0"/>
    <xf numFmtId="0" fontId="89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89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89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89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84" fillId="0" borderId="0"/>
    <xf numFmtId="0" fontId="109" fillId="0" borderId="0"/>
    <xf numFmtId="0" fontId="84" fillId="0" borderId="0"/>
    <xf numFmtId="0" fontId="127" fillId="36" borderId="16" applyNumberFormat="0" applyFont="0" applyAlignment="0" applyProtection="0"/>
    <xf numFmtId="0" fontId="127" fillId="36" borderId="16" applyNumberFormat="0" applyFont="0" applyAlignment="0" applyProtection="0"/>
    <xf numFmtId="10" fontId="89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89" fillId="0" borderId="0" applyFill="0" applyBorder="0" applyAlignment="0" applyProtection="0"/>
    <xf numFmtId="9" fontId="89" fillId="0" borderId="0" applyFill="0" applyBorder="0" applyAlignment="0" applyProtection="0"/>
    <xf numFmtId="9" fontId="127" fillId="0" borderId="0" applyFont="0" applyFill="0" applyBorder="0" applyAlignment="0" applyProtection="0"/>
    <xf numFmtId="9" fontId="89" fillId="0" borderId="0" applyFill="0" applyBorder="0" applyAlignment="0" applyProtection="0"/>
    <xf numFmtId="9" fontId="89" fillId="0" borderId="0" applyFill="0" applyBorder="0" applyAlignment="0" applyProtection="0"/>
    <xf numFmtId="9" fontId="89" fillId="0" borderId="0" applyFill="0" applyBorder="0" applyAlignment="0" applyProtection="0"/>
    <xf numFmtId="9" fontId="89" fillId="0" borderId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ill="0" applyBorder="0" applyAlignment="0" applyProtection="0"/>
    <xf numFmtId="9" fontId="89" fillId="0" borderId="0" applyFill="0" applyBorder="0" applyAlignment="0" applyProtection="0"/>
    <xf numFmtId="9" fontId="89" fillId="0" borderId="0" applyFill="0" applyBorder="0" applyAlignment="0" applyProtection="0"/>
    <xf numFmtId="9" fontId="89" fillId="0" borderId="0" applyFill="0" applyBorder="0" applyAlignment="0" applyProtection="0"/>
    <xf numFmtId="9" fontId="89" fillId="0" borderId="0" applyFill="0" applyBorder="0" applyAlignment="0" applyProtection="0"/>
    <xf numFmtId="9" fontId="89" fillId="0" borderId="0" applyFill="0" applyBorder="0" applyAlignment="0" applyProtection="0"/>
    <xf numFmtId="9" fontId="127" fillId="0" borderId="0" applyFont="0" applyFill="0" applyBorder="0" applyAlignment="0" applyProtection="0"/>
    <xf numFmtId="9" fontId="89" fillId="0" borderId="0" applyFill="0" applyBorder="0" applyAlignment="0" applyProtection="0"/>
    <xf numFmtId="9" fontId="89" fillId="0" borderId="0" applyFill="0" applyBorder="0" applyAlignment="0" applyProtection="0"/>
    <xf numFmtId="9" fontId="127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89" fillId="0" borderId="0" applyFill="0" applyBorder="0" applyAlignment="0" applyProtection="0"/>
    <xf numFmtId="9" fontId="127" fillId="0" borderId="0" applyFont="0" applyFill="0" applyBorder="0" applyAlignment="0" applyProtection="0"/>
    <xf numFmtId="9" fontId="89" fillId="0" borderId="0" applyFill="0" applyBorder="0" applyAlignment="0" applyProtection="0"/>
    <xf numFmtId="9" fontId="89" fillId="0" borderId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ill="0" applyBorder="0" applyAlignment="0" applyProtection="0"/>
    <xf numFmtId="9" fontId="89" fillId="0" borderId="0" applyFill="0" applyBorder="0" applyAlignment="0" applyProtection="0"/>
    <xf numFmtId="14" fontId="94" fillId="0" borderId="0" applyNumberFormat="0" applyFill="0" applyBorder="0" applyAlignment="0" applyProtection="0">
      <alignment horizontal="left"/>
    </xf>
    <xf numFmtId="0" fontId="138" fillId="25" borderId="17" applyNumberFormat="0" applyAlignment="0" applyProtection="0"/>
    <xf numFmtId="40" fontId="95" fillId="0" borderId="0" applyBorder="0">
      <alignment horizontal="right"/>
    </xf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33" fillId="0" borderId="15" applyNumberFormat="0" applyFill="0" applyAlignment="0" applyProtection="0"/>
    <xf numFmtId="0" fontId="142" fillId="0" borderId="18" applyNumberFormat="0" applyFill="0" applyAlignment="0" applyProtection="0"/>
    <xf numFmtId="0" fontId="134" fillId="0" borderId="19" applyNumberFormat="0" applyFill="0" applyAlignment="0" applyProtection="0"/>
    <xf numFmtId="0" fontId="143" fillId="0" borderId="0" applyNumberFormat="0" applyFill="0" applyBorder="0" applyAlignment="0" applyProtection="0"/>
    <xf numFmtId="0" fontId="144" fillId="0" borderId="20" applyNumberFormat="0" applyFill="0" applyAlignment="0" applyProtection="0"/>
    <xf numFmtId="0" fontId="127" fillId="0" borderId="0"/>
    <xf numFmtId="0" fontId="127" fillId="0" borderId="0"/>
    <xf numFmtId="0" fontId="127" fillId="0" borderId="0"/>
    <xf numFmtId="0" fontId="83" fillId="0" borderId="0"/>
    <xf numFmtId="0" fontId="83" fillId="6" borderId="0" applyNumberFormat="0" applyBorder="0" applyAlignment="0" applyProtection="0"/>
    <xf numFmtId="0" fontId="83" fillId="7" borderId="0" applyNumberFormat="0" applyBorder="0" applyAlignment="0" applyProtection="0"/>
    <xf numFmtId="0" fontId="83" fillId="8" borderId="0" applyNumberFormat="0" applyBorder="0" applyAlignment="0" applyProtection="0"/>
    <xf numFmtId="0" fontId="83" fillId="9" borderId="0" applyNumberFormat="0" applyBorder="0" applyAlignment="0" applyProtection="0"/>
    <xf numFmtId="0" fontId="83" fillId="10" borderId="0" applyNumberFormat="0" applyBorder="0" applyAlignment="0" applyProtection="0"/>
    <xf numFmtId="0" fontId="83" fillId="11" borderId="0" applyNumberFormat="0" applyBorder="0" applyAlignment="0" applyProtection="0"/>
    <xf numFmtId="0" fontId="83" fillId="12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5" borderId="0" applyNumberFormat="0" applyBorder="0" applyAlignment="0" applyProtection="0"/>
    <xf numFmtId="0" fontId="83" fillId="16" borderId="0" applyNumberFormat="0" applyBorder="0" applyAlignment="0" applyProtection="0"/>
    <xf numFmtId="0" fontId="83" fillId="17" borderId="0" applyNumberFormat="0" applyBorder="0" applyAlignment="0" applyProtection="0"/>
    <xf numFmtId="165" fontId="83" fillId="0" borderId="0" applyFont="0" applyFill="0" applyBorder="0" applyAlignment="0" applyProtection="0"/>
    <xf numFmtId="0" fontId="83" fillId="0" borderId="0"/>
    <xf numFmtId="166" fontId="83" fillId="0" borderId="0" applyFont="0" applyFill="0" applyBorder="0" applyAlignment="0" applyProtection="0"/>
    <xf numFmtId="0" fontId="83" fillId="36" borderId="16" applyNumberFormat="0" applyFont="0" applyAlignment="0" applyProtection="0"/>
    <xf numFmtId="9" fontId="83" fillId="0" borderId="0" applyFont="0" applyFill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165" fontId="83" fillId="0" borderId="0" applyFont="0" applyFill="0" applyBorder="0" applyAlignment="0" applyProtection="0"/>
    <xf numFmtId="0" fontId="83" fillId="0" borderId="0"/>
    <xf numFmtId="0" fontId="82" fillId="0" borderId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12" borderId="0" applyNumberFormat="0" applyBorder="0" applyAlignment="0" applyProtection="0"/>
    <xf numFmtId="0" fontId="82" fillId="13" borderId="0" applyNumberFormat="0" applyBorder="0" applyAlignment="0" applyProtection="0"/>
    <xf numFmtId="0" fontId="82" fillId="14" borderId="0" applyNumberFormat="0" applyBorder="0" applyAlignment="0" applyProtection="0"/>
    <xf numFmtId="0" fontId="82" fillId="15" borderId="0" applyNumberFormat="0" applyBorder="0" applyAlignment="0" applyProtection="0"/>
    <xf numFmtId="0" fontId="82" fillId="16" borderId="0" applyNumberFormat="0" applyBorder="0" applyAlignment="0" applyProtection="0"/>
    <xf numFmtId="0" fontId="82" fillId="17" borderId="0" applyNumberFormat="0" applyBorder="0" applyAlignment="0" applyProtection="0"/>
    <xf numFmtId="165" fontId="82" fillId="0" borderId="0" applyFont="0" applyFill="0" applyBorder="0" applyAlignment="0" applyProtection="0"/>
    <xf numFmtId="0" fontId="82" fillId="36" borderId="16" applyNumberFormat="0" applyFont="0" applyAlignment="0" applyProtection="0"/>
    <xf numFmtId="9" fontId="82" fillId="0" borderId="0" applyFont="0" applyFill="0" applyBorder="0" applyAlignment="0" applyProtection="0"/>
    <xf numFmtId="0" fontId="82" fillId="0" borderId="0"/>
    <xf numFmtId="166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80" fillId="0" borderId="0"/>
    <xf numFmtId="0" fontId="80" fillId="6" borderId="0" applyNumberFormat="0" applyBorder="0" applyAlignment="0" applyProtection="0"/>
    <xf numFmtId="0" fontId="80" fillId="7" borderId="0" applyNumberFormat="0" applyBorder="0" applyAlignment="0" applyProtection="0"/>
    <xf numFmtId="0" fontId="80" fillId="8" borderId="0" applyNumberFormat="0" applyBorder="0" applyAlignment="0" applyProtection="0"/>
    <xf numFmtId="0" fontId="80" fillId="9" borderId="0" applyNumberFormat="0" applyBorder="0" applyAlignment="0" applyProtection="0"/>
    <xf numFmtId="0" fontId="80" fillId="10" borderId="0" applyNumberFormat="0" applyBorder="0" applyAlignment="0" applyProtection="0"/>
    <xf numFmtId="0" fontId="80" fillId="11" borderId="0" applyNumberFormat="0" applyBorder="0" applyAlignment="0" applyProtection="0"/>
    <xf numFmtId="0" fontId="80" fillId="12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7" borderId="0" applyNumberFormat="0" applyBorder="0" applyAlignment="0" applyProtection="0"/>
    <xf numFmtId="0" fontId="129" fillId="24" borderId="0" applyNumberFormat="0" applyBorder="0" applyAlignment="0" applyProtection="0"/>
    <xf numFmtId="166" fontId="84" fillId="0" borderId="0" applyFont="0" applyFill="0" applyBorder="0" applyAlignment="0" applyProtection="0"/>
    <xf numFmtId="0" fontId="80" fillId="36" borderId="16" applyNumberFormat="0" applyFont="0" applyAlignment="0" applyProtection="0"/>
    <xf numFmtId="0" fontId="79" fillId="0" borderId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7" borderId="0" applyNumberFormat="0" applyBorder="0" applyAlignment="0" applyProtection="0"/>
    <xf numFmtId="0" fontId="79" fillId="36" borderId="16" applyNumberFormat="0" applyFont="0" applyAlignment="0" applyProtection="0"/>
    <xf numFmtId="0" fontId="79" fillId="0" borderId="0"/>
    <xf numFmtId="0" fontId="79" fillId="0" borderId="0"/>
    <xf numFmtId="0" fontId="79" fillId="0" borderId="0"/>
    <xf numFmtId="0" fontId="78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7" borderId="0" applyNumberFormat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78" fillId="0" borderId="0"/>
    <xf numFmtId="0" fontId="78" fillId="36" borderId="16" applyNumberFormat="0" applyFont="0" applyAlignment="0" applyProtection="0"/>
    <xf numFmtId="0" fontId="78" fillId="36" borderId="16" applyNumberFormat="0" applyFont="0" applyAlignment="0" applyProtection="0"/>
    <xf numFmtId="9" fontId="78" fillId="0" borderId="0" applyFont="0" applyFill="0" applyBorder="0" applyAlignment="0" applyProtection="0"/>
    <xf numFmtId="0" fontId="78" fillId="0" borderId="0"/>
    <xf numFmtId="0" fontId="77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7" borderId="0" applyNumberFormat="0" applyBorder="0" applyAlignment="0" applyProtection="0"/>
    <xf numFmtId="0" fontId="77" fillId="36" borderId="16" applyNumberFormat="0" applyFont="0" applyAlignment="0" applyProtection="0"/>
    <xf numFmtId="9" fontId="77" fillId="0" borderId="0" applyFont="0" applyFill="0" applyBorder="0" applyAlignment="0" applyProtection="0"/>
    <xf numFmtId="0" fontId="76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7" borderId="0" applyNumberFormat="0" applyBorder="0" applyAlignment="0" applyProtection="0"/>
    <xf numFmtId="166" fontId="76" fillId="0" borderId="0" applyFont="0" applyFill="0" applyBorder="0" applyAlignment="0" applyProtection="0"/>
    <xf numFmtId="0" fontId="76" fillId="36" borderId="16" applyNumberFormat="0" applyFont="0" applyAlignment="0" applyProtection="0"/>
    <xf numFmtId="9" fontId="76" fillId="0" borderId="0" applyFont="0" applyFill="0" applyBorder="0" applyAlignment="0" applyProtection="0"/>
    <xf numFmtId="0" fontId="76" fillId="0" borderId="0"/>
    <xf numFmtId="0" fontId="76" fillId="0" borderId="0"/>
    <xf numFmtId="165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84" fillId="0" borderId="0" applyFont="0" applyFill="0" applyBorder="0" applyAlignment="0" applyProtection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7" borderId="0" applyNumberFormat="0" applyBorder="0" applyAlignment="0" applyProtection="0"/>
    <xf numFmtId="166" fontId="75" fillId="0" borderId="0" applyFont="0" applyFill="0" applyBorder="0" applyAlignment="0" applyProtection="0"/>
    <xf numFmtId="0" fontId="75" fillId="0" borderId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0" fontId="75" fillId="55" borderId="0" applyNumberFormat="0" applyBorder="0" applyAlignment="0" applyProtection="0"/>
    <xf numFmtId="0" fontId="75" fillId="57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7" borderId="0" applyNumberFormat="0" applyBorder="0" applyAlignment="0" applyProtection="0"/>
    <xf numFmtId="0" fontId="128" fillId="48" borderId="0" applyNumberFormat="0" applyBorder="0" applyAlignment="0" applyProtection="0"/>
    <xf numFmtId="0" fontId="128" fillId="50" borderId="0" applyNumberFormat="0" applyBorder="0" applyAlignment="0" applyProtection="0"/>
    <xf numFmtId="0" fontId="128" fillId="52" borderId="0" applyNumberFormat="0" applyBorder="0" applyAlignment="0" applyProtection="0"/>
    <xf numFmtId="0" fontId="128" fillId="54" borderId="0" applyNumberFormat="0" applyBorder="0" applyAlignment="0" applyProtection="0"/>
    <xf numFmtId="0" fontId="128" fillId="56" borderId="0" applyNumberFormat="0" applyBorder="0" applyAlignment="0" applyProtection="0"/>
    <xf numFmtId="0" fontId="128" fillId="58" borderId="0" applyNumberFormat="0" applyBorder="0" applyAlignment="0" applyProtection="0"/>
    <xf numFmtId="0" fontId="129" fillId="24" borderId="0" applyNumberFormat="0" applyBorder="0" applyAlignment="0" applyProtection="0"/>
    <xf numFmtId="0" fontId="130" fillId="25" borderId="12" applyNumberFormat="0" applyAlignment="0" applyProtection="0"/>
    <xf numFmtId="0" fontId="131" fillId="26" borderId="13" applyNumberFormat="0" applyAlignment="0" applyProtection="0"/>
    <xf numFmtId="0" fontId="132" fillId="0" borderId="14" applyNumberFormat="0" applyFill="0" applyAlignment="0" applyProtection="0"/>
    <xf numFmtId="0" fontId="75" fillId="0" borderId="0"/>
    <xf numFmtId="165" fontId="75" fillId="0" borderId="0" applyFont="0" applyFill="0" applyBorder="0" applyAlignment="0" applyProtection="0"/>
    <xf numFmtId="0" fontId="75" fillId="36" borderId="16" applyNumberFormat="0" applyFont="0" applyAlignment="0" applyProtection="0"/>
    <xf numFmtId="0" fontId="75" fillId="36" borderId="16" applyNumberFormat="0" applyFont="0" applyAlignment="0" applyProtection="0"/>
    <xf numFmtId="0" fontId="75" fillId="0" borderId="0"/>
    <xf numFmtId="9" fontId="75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0" fontId="75" fillId="0" borderId="0"/>
    <xf numFmtId="0" fontId="75" fillId="0" borderId="0"/>
    <xf numFmtId="0" fontId="128" fillId="27" borderId="0" applyNumberFormat="0" applyBorder="0" applyAlignment="0" applyProtection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53" borderId="0" applyNumberFormat="0" applyBorder="0" applyAlignment="0" applyProtection="0"/>
    <xf numFmtId="0" fontId="75" fillId="0" borderId="0"/>
    <xf numFmtId="0" fontId="128" fillId="28" borderId="0" applyNumberFormat="0" applyBorder="0" applyAlignment="0" applyProtection="0"/>
    <xf numFmtId="0" fontId="75" fillId="0" borderId="0"/>
    <xf numFmtId="0" fontId="75" fillId="51" borderId="0" applyNumberFormat="0" applyBorder="0" applyAlignment="0" applyProtection="0"/>
    <xf numFmtId="0" fontId="75" fillId="0" borderId="0"/>
    <xf numFmtId="0" fontId="128" fillId="29" borderId="0" applyNumberFormat="0" applyBorder="0" applyAlignment="0" applyProtection="0"/>
    <xf numFmtId="0" fontId="75" fillId="0" borderId="0"/>
    <xf numFmtId="0" fontId="75" fillId="49" borderId="0" applyNumberFormat="0" applyBorder="0" applyAlignment="0" applyProtection="0"/>
    <xf numFmtId="0" fontId="75" fillId="0" borderId="0"/>
    <xf numFmtId="0" fontId="128" fillId="30" borderId="0" applyNumberFormat="0" applyBorder="0" applyAlignment="0" applyProtection="0"/>
    <xf numFmtId="0" fontId="75" fillId="0" borderId="0"/>
    <xf numFmtId="0" fontId="75" fillId="47" borderId="0" applyNumberFormat="0" applyBorder="0" applyAlignment="0" applyProtection="0"/>
    <xf numFmtId="0" fontId="75" fillId="0" borderId="0"/>
    <xf numFmtId="0" fontId="128" fillId="31" borderId="0" applyNumberFormat="0" applyBorder="0" applyAlignment="0" applyProtection="0"/>
    <xf numFmtId="0" fontId="75" fillId="0" borderId="0"/>
    <xf numFmtId="0" fontId="75" fillId="0" borderId="0"/>
    <xf numFmtId="0" fontId="128" fillId="32" borderId="0" applyNumberFormat="0" applyBorder="0" applyAlignment="0" applyProtection="0"/>
    <xf numFmtId="0" fontId="75" fillId="0" borderId="0"/>
    <xf numFmtId="0" fontId="75" fillId="0" borderId="0"/>
    <xf numFmtId="0" fontId="75" fillId="0" borderId="0"/>
    <xf numFmtId="0" fontId="135" fillId="33" borderId="12" applyNumberFormat="0" applyAlignment="0" applyProtection="0"/>
    <xf numFmtId="0" fontId="75" fillId="0" borderId="0"/>
    <xf numFmtId="0" fontId="75" fillId="0" borderId="0"/>
    <xf numFmtId="0" fontId="136" fillId="34" borderId="0" applyNumberFormat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0" fontId="75" fillId="36" borderId="16" applyNumberFormat="0" applyFont="0" applyAlignment="0" applyProtection="0"/>
    <xf numFmtId="0" fontId="75" fillId="0" borderId="0"/>
    <xf numFmtId="0" fontId="138" fillId="25" borderId="17" applyNumberFormat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33" fillId="0" borderId="15" applyNumberFormat="0" applyFill="0" applyAlignment="0" applyProtection="0"/>
    <xf numFmtId="0" fontId="142" fillId="0" borderId="18" applyNumberFormat="0" applyFill="0" applyAlignment="0" applyProtection="0"/>
    <xf numFmtId="0" fontId="134" fillId="0" borderId="34" applyNumberFormat="0" applyFill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0" fontId="75" fillId="0" borderId="0"/>
    <xf numFmtId="0" fontId="75" fillId="0" borderId="0"/>
    <xf numFmtId="0" fontId="75" fillId="0" borderId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0" fontId="75" fillId="0" borderId="0"/>
    <xf numFmtId="0" fontId="75" fillId="0" borderId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166" fontId="75" fillId="0" borderId="0" applyFont="0" applyFill="0" applyBorder="0" applyAlignment="0" applyProtection="0"/>
    <xf numFmtId="0" fontId="75" fillId="0" borderId="0"/>
    <xf numFmtId="166" fontId="75" fillId="0" borderId="0" applyFont="0" applyFill="0" applyBorder="0" applyAlignment="0" applyProtection="0"/>
    <xf numFmtId="0" fontId="75" fillId="0" borderId="0"/>
    <xf numFmtId="166" fontId="75" fillId="0" borderId="0" applyFont="0" applyFill="0" applyBorder="0" applyAlignment="0" applyProtection="0"/>
    <xf numFmtId="0" fontId="75" fillId="0" borderId="0"/>
    <xf numFmtId="166" fontId="75" fillId="0" borderId="0" applyFont="0" applyFill="0" applyBorder="0" applyAlignment="0" applyProtection="0"/>
    <xf numFmtId="0" fontId="74" fillId="0" borderId="0"/>
    <xf numFmtId="0" fontId="74" fillId="6" borderId="0" applyNumberFormat="0" applyBorder="0" applyAlignment="0" applyProtection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7" borderId="0" applyNumberFormat="0" applyBorder="0" applyAlignment="0" applyProtection="0"/>
    <xf numFmtId="166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0" fontId="74" fillId="36" borderId="16" applyNumberFormat="0" applyFont="0" applyAlignment="0" applyProtection="0"/>
    <xf numFmtId="0" fontId="74" fillId="0" borderId="0"/>
    <xf numFmtId="165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166" fontId="74" fillId="0" borderId="0" applyFont="0" applyFill="0" applyBorder="0" applyAlignment="0" applyProtection="0"/>
    <xf numFmtId="0" fontId="74" fillId="0" borderId="0"/>
    <xf numFmtId="165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0" fontId="74" fillId="0" borderId="0"/>
    <xf numFmtId="0" fontId="74" fillId="0" borderId="0"/>
    <xf numFmtId="9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166" fontId="74" fillId="0" borderId="0" applyFont="0" applyFill="0" applyBorder="0" applyAlignment="0" applyProtection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166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3" fillId="0" borderId="0"/>
    <xf numFmtId="9" fontId="73" fillId="0" borderId="0" applyFont="0" applyFill="0" applyBorder="0" applyAlignment="0" applyProtection="0"/>
    <xf numFmtId="0" fontId="73" fillId="0" borderId="0"/>
    <xf numFmtId="0" fontId="72" fillId="0" borderId="0"/>
    <xf numFmtId="0" fontId="72" fillId="6" borderId="0" applyNumberFormat="0" applyBorder="0" applyAlignment="0" applyProtection="0"/>
    <xf numFmtId="0" fontId="72" fillId="7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72" fillId="10" borderId="0" applyNumberFormat="0" applyBorder="0" applyAlignment="0" applyProtection="0"/>
    <xf numFmtId="0" fontId="72" fillId="11" borderId="0" applyNumberFormat="0" applyBorder="0" applyAlignment="0" applyProtection="0"/>
    <xf numFmtId="0" fontId="72" fillId="12" borderId="0" applyNumberFormat="0" applyBorder="0" applyAlignment="0" applyProtection="0"/>
    <xf numFmtId="0" fontId="72" fillId="13" borderId="0" applyNumberFormat="0" applyBorder="0" applyAlignment="0" applyProtection="0"/>
    <xf numFmtId="0" fontId="72" fillId="14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7" borderId="0" applyNumberFormat="0" applyBorder="0" applyAlignment="0" applyProtection="0"/>
    <xf numFmtId="166" fontId="72" fillId="0" borderId="0" applyFont="0" applyFill="0" applyBorder="0" applyAlignment="0" applyProtection="0"/>
    <xf numFmtId="166" fontId="72" fillId="0" borderId="0" applyFont="0" applyFill="0" applyBorder="0" applyAlignment="0" applyProtection="0"/>
    <xf numFmtId="166" fontId="72" fillId="0" borderId="0" applyFont="0" applyFill="0" applyBorder="0" applyAlignment="0" applyProtection="0"/>
    <xf numFmtId="166" fontId="72" fillId="0" borderId="0" applyFont="0" applyFill="0" applyBorder="0" applyAlignment="0" applyProtection="0"/>
    <xf numFmtId="0" fontId="72" fillId="0" borderId="0"/>
    <xf numFmtId="9" fontId="84" fillId="0" borderId="0" applyFont="0" applyFill="0" applyBorder="0" applyAlignment="0" applyProtection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36" borderId="16" applyNumberFormat="0" applyFont="0" applyAlignment="0" applyProtection="0"/>
    <xf numFmtId="9" fontId="72" fillId="0" borderId="0" applyFont="0" applyFill="0" applyBorder="0" applyAlignment="0" applyProtection="0"/>
    <xf numFmtId="0" fontId="72" fillId="0" borderId="0"/>
    <xf numFmtId="166" fontId="72" fillId="0" borderId="0" applyFont="0" applyFill="0" applyBorder="0" applyAlignment="0" applyProtection="0"/>
    <xf numFmtId="166" fontId="72" fillId="0" borderId="0" applyFont="0" applyFill="0" applyBorder="0" applyAlignment="0" applyProtection="0"/>
    <xf numFmtId="166" fontId="72" fillId="0" borderId="0" applyFont="0" applyFill="0" applyBorder="0" applyAlignment="0" applyProtection="0"/>
    <xf numFmtId="166" fontId="72" fillId="0" borderId="0" applyFont="0" applyFill="0" applyBorder="0" applyAlignment="0" applyProtection="0"/>
    <xf numFmtId="166" fontId="72" fillId="0" borderId="0" applyFont="0" applyFill="0" applyBorder="0" applyAlignment="0" applyProtection="0"/>
    <xf numFmtId="0" fontId="72" fillId="0" borderId="0"/>
    <xf numFmtId="9" fontId="84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166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6" fontId="72" fillId="0" borderId="0" applyFont="0" applyFill="0" applyBorder="0" applyAlignment="0" applyProtection="0"/>
    <xf numFmtId="166" fontId="72" fillId="0" borderId="0" applyFont="0" applyFill="0" applyBorder="0" applyAlignment="0" applyProtection="0"/>
    <xf numFmtId="166" fontId="72" fillId="0" borderId="0" applyFont="0" applyFill="0" applyBorder="0" applyAlignment="0" applyProtection="0"/>
    <xf numFmtId="166" fontId="72" fillId="0" borderId="0" applyFont="0" applyFill="0" applyBorder="0" applyAlignment="0" applyProtection="0"/>
    <xf numFmtId="166" fontId="72" fillId="0" borderId="0" applyFont="0" applyFill="0" applyBorder="0" applyAlignment="0" applyProtection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1" fillId="0" borderId="0"/>
    <xf numFmtId="0" fontId="71" fillId="0" borderId="0"/>
    <xf numFmtId="0" fontId="71" fillId="6" borderId="0" applyNumberFormat="0" applyBorder="0" applyAlignment="0" applyProtection="0"/>
    <xf numFmtId="0" fontId="71" fillId="7" borderId="0" applyNumberFormat="0" applyBorder="0" applyAlignment="0" applyProtection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7" borderId="0" applyNumberFormat="0" applyBorder="0" applyAlignment="0" applyProtection="0"/>
    <xf numFmtId="166" fontId="71" fillId="0" borderId="0" applyFont="0" applyFill="0" applyBorder="0" applyAlignment="0" applyProtection="0"/>
    <xf numFmtId="0" fontId="71" fillId="0" borderId="0"/>
    <xf numFmtId="166" fontId="71" fillId="0" borderId="0" applyFont="0" applyFill="0" applyBorder="0" applyAlignment="0" applyProtection="0"/>
    <xf numFmtId="166" fontId="71" fillId="0" borderId="0" applyFont="0" applyFill="0" applyBorder="0" applyAlignment="0" applyProtection="0"/>
    <xf numFmtId="166" fontId="71" fillId="0" borderId="0" applyFont="0" applyFill="0" applyBorder="0" applyAlignment="0" applyProtection="0"/>
    <xf numFmtId="166" fontId="71" fillId="0" borderId="0" applyFont="0" applyFill="0" applyBorder="0" applyAlignment="0" applyProtection="0"/>
    <xf numFmtId="166" fontId="71" fillId="0" borderId="0" applyFont="0" applyFill="0" applyBorder="0" applyAlignment="0" applyProtection="0"/>
    <xf numFmtId="166" fontId="71" fillId="0" borderId="0" applyFont="0" applyFill="0" applyBorder="0" applyAlignment="0" applyProtection="0"/>
    <xf numFmtId="0" fontId="71" fillId="0" borderId="0"/>
    <xf numFmtId="0" fontId="71" fillId="36" borderId="16" applyNumberFormat="0" applyFont="0" applyAlignment="0" applyProtection="0"/>
    <xf numFmtId="0" fontId="71" fillId="36" borderId="16" applyNumberFormat="0" applyFont="0" applyAlignment="0" applyProtection="0"/>
    <xf numFmtId="9" fontId="71" fillId="0" borderId="0" applyFont="0" applyFill="0" applyBorder="0" applyAlignment="0" applyProtection="0"/>
    <xf numFmtId="166" fontId="71" fillId="0" borderId="0" applyFont="0" applyFill="0" applyBorder="0" applyAlignment="0" applyProtection="0"/>
    <xf numFmtId="166" fontId="71" fillId="0" borderId="0" applyFont="0" applyFill="0" applyBorder="0" applyAlignment="0" applyProtection="0"/>
    <xf numFmtId="166" fontId="71" fillId="0" borderId="0" applyFont="0" applyFill="0" applyBorder="0" applyAlignment="0" applyProtection="0"/>
    <xf numFmtId="166" fontId="71" fillId="0" borderId="0" applyFont="0" applyFill="0" applyBorder="0" applyAlignment="0" applyProtection="0"/>
    <xf numFmtId="166" fontId="71" fillId="0" borderId="0" applyFont="0" applyFill="0" applyBorder="0" applyAlignment="0" applyProtection="0"/>
    <xf numFmtId="166" fontId="71" fillId="0" borderId="0" applyFont="0" applyFill="0" applyBorder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0" fillId="0" borderId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7" borderId="0" applyNumberFormat="0" applyBorder="0" applyAlignment="0" applyProtection="0"/>
    <xf numFmtId="166" fontId="70" fillId="0" borderId="0" applyFont="0" applyFill="0" applyBorder="0" applyAlignment="0" applyProtection="0"/>
    <xf numFmtId="166" fontId="70" fillId="0" borderId="0" applyFont="0" applyFill="0" applyBorder="0" applyAlignment="0" applyProtection="0"/>
    <xf numFmtId="0" fontId="70" fillId="36" borderId="16" applyNumberFormat="0" applyFont="0" applyAlignment="0" applyProtection="0"/>
    <xf numFmtId="0" fontId="70" fillId="0" borderId="0"/>
    <xf numFmtId="166" fontId="70" fillId="0" borderId="0" applyFont="0" applyFill="0" applyBorder="0" applyAlignment="0" applyProtection="0"/>
    <xf numFmtId="0" fontId="70" fillId="0" borderId="0"/>
    <xf numFmtId="0" fontId="70" fillId="0" borderId="0"/>
    <xf numFmtId="166" fontId="70" fillId="0" borderId="0" applyFont="0" applyFill="0" applyBorder="0" applyAlignment="0" applyProtection="0"/>
    <xf numFmtId="166" fontId="70" fillId="0" borderId="0" applyFont="0" applyFill="0" applyBorder="0" applyAlignment="0" applyProtection="0"/>
    <xf numFmtId="166" fontId="70" fillId="0" borderId="0" applyFont="0" applyFill="0" applyBorder="0" applyAlignment="0" applyProtection="0"/>
    <xf numFmtId="166" fontId="70" fillId="0" borderId="0" applyFont="0" applyFill="0" applyBorder="0" applyAlignment="0" applyProtection="0"/>
    <xf numFmtId="0" fontId="70" fillId="0" borderId="0"/>
    <xf numFmtId="166" fontId="70" fillId="0" borderId="0" applyFont="0" applyFill="0" applyBorder="0" applyAlignment="0" applyProtection="0"/>
    <xf numFmtId="166" fontId="70" fillId="0" borderId="0" applyFont="0" applyFill="0" applyBorder="0" applyAlignment="0" applyProtection="0"/>
    <xf numFmtId="166" fontId="70" fillId="0" borderId="0" applyFont="0" applyFill="0" applyBorder="0" applyAlignment="0" applyProtection="0"/>
    <xf numFmtId="166" fontId="70" fillId="0" borderId="0" applyFont="0" applyFill="0" applyBorder="0" applyAlignment="0" applyProtection="0"/>
    <xf numFmtId="166" fontId="70" fillId="0" borderId="0" applyFont="0" applyFill="0" applyBorder="0" applyAlignment="0" applyProtection="0"/>
    <xf numFmtId="166" fontId="70" fillId="0" borderId="0" applyFont="0" applyFill="0" applyBorder="0" applyAlignment="0" applyProtection="0"/>
    <xf numFmtId="166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166" fontId="70" fillId="0" borderId="0" applyFont="0" applyFill="0" applyBorder="0" applyAlignment="0" applyProtection="0"/>
    <xf numFmtId="166" fontId="70" fillId="0" borderId="0" applyFont="0" applyFill="0" applyBorder="0" applyAlignment="0" applyProtection="0"/>
    <xf numFmtId="166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165" fontId="70" fillId="0" borderId="0" applyFont="0" applyFill="0" applyBorder="0" applyAlignment="0" applyProtection="0"/>
    <xf numFmtId="0" fontId="70" fillId="0" borderId="0"/>
    <xf numFmtId="0" fontId="70" fillId="0" borderId="0"/>
    <xf numFmtId="166" fontId="70" fillId="0" borderId="0" applyFont="0" applyFill="0" applyBorder="0" applyAlignment="0" applyProtection="0"/>
    <xf numFmtId="166" fontId="70" fillId="0" borderId="0" applyFont="0" applyFill="0" applyBorder="0" applyAlignment="0" applyProtection="0"/>
    <xf numFmtId="166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69" fillId="0" borderId="0"/>
    <xf numFmtId="0" fontId="69" fillId="6" borderId="0" applyNumberFormat="0" applyBorder="0" applyAlignment="0" applyProtection="0"/>
    <xf numFmtId="0" fontId="69" fillId="7" borderId="0" applyNumberFormat="0" applyBorder="0" applyAlignment="0" applyProtection="0"/>
    <xf numFmtId="0" fontId="69" fillId="8" borderId="0" applyNumberFormat="0" applyBorder="0" applyAlignment="0" applyProtection="0"/>
    <xf numFmtId="0" fontId="69" fillId="9" borderId="0" applyNumberFormat="0" applyBorder="0" applyAlignment="0" applyProtection="0"/>
    <xf numFmtId="0" fontId="69" fillId="10" borderId="0" applyNumberFormat="0" applyBorder="0" applyAlignment="0" applyProtection="0"/>
    <xf numFmtId="0" fontId="69" fillId="11" borderId="0" applyNumberFormat="0" applyBorder="0" applyAlignment="0" applyProtection="0"/>
    <xf numFmtId="0" fontId="69" fillId="12" borderId="0" applyNumberFormat="0" applyBorder="0" applyAlignment="0" applyProtection="0"/>
    <xf numFmtId="0" fontId="69" fillId="13" borderId="0" applyNumberFormat="0" applyBorder="0" applyAlignment="0" applyProtection="0"/>
    <xf numFmtId="0" fontId="69" fillId="14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7" borderId="0" applyNumberFormat="0" applyBorder="0" applyAlignment="0" applyProtection="0"/>
    <xf numFmtId="166" fontId="69" fillId="0" borderId="0" applyFont="0" applyFill="0" applyBorder="0" applyAlignment="0" applyProtection="0"/>
    <xf numFmtId="0" fontId="69" fillId="0" borderId="0"/>
    <xf numFmtId="165" fontId="69" fillId="0" borderId="0" applyFont="0" applyFill="0" applyBorder="0" applyAlignment="0" applyProtection="0"/>
    <xf numFmtId="0" fontId="69" fillId="36" borderId="16" applyNumberFormat="0" applyFont="0" applyAlignment="0" applyProtection="0"/>
    <xf numFmtId="9" fontId="69" fillId="0" borderId="0" applyFont="0" applyFill="0" applyBorder="0" applyAlignment="0" applyProtection="0"/>
    <xf numFmtId="0" fontId="109" fillId="0" borderId="0"/>
    <xf numFmtId="0" fontId="69" fillId="0" borderId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0" fontId="69" fillId="0" borderId="0"/>
    <xf numFmtId="165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166" fontId="69" fillId="0" borderId="0" applyFont="0" applyFill="0" applyBorder="0" applyAlignment="0" applyProtection="0"/>
    <xf numFmtId="0" fontId="69" fillId="0" borderId="0"/>
    <xf numFmtId="0" fontId="69" fillId="0" borderId="0"/>
    <xf numFmtId="0" fontId="69" fillId="0" borderId="0"/>
    <xf numFmtId="166" fontId="69" fillId="0" borderId="0" applyFont="0" applyFill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8" fillId="0" borderId="0"/>
    <xf numFmtId="0" fontId="68" fillId="6" borderId="0" applyNumberFormat="0" applyBorder="0" applyAlignment="0" applyProtection="0"/>
    <xf numFmtId="0" fontId="68" fillId="7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7" borderId="0" applyNumberFormat="0" applyBorder="0" applyAlignment="0" applyProtection="0"/>
    <xf numFmtId="0" fontId="68" fillId="36" borderId="16" applyNumberFormat="0" applyFont="0" applyAlignment="0" applyProtection="0"/>
    <xf numFmtId="0" fontId="68" fillId="0" borderId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0" fontId="67" fillId="0" borderId="0"/>
    <xf numFmtId="0" fontId="67" fillId="6" borderId="0" applyNumberFormat="0" applyBorder="0" applyAlignment="0" applyProtection="0"/>
    <xf numFmtId="0" fontId="67" fillId="7" borderId="0" applyNumberFormat="0" applyBorder="0" applyAlignment="0" applyProtection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7" borderId="0" applyNumberFormat="0" applyBorder="0" applyAlignment="0" applyProtection="0"/>
    <xf numFmtId="0" fontId="67" fillId="0" borderId="0"/>
    <xf numFmtId="166" fontId="67" fillId="0" borderId="0" applyFont="0" applyFill="0" applyBorder="0" applyAlignment="0" applyProtection="0"/>
    <xf numFmtId="0" fontId="67" fillId="36" borderId="16" applyNumberFormat="0" applyFont="0" applyAlignment="0" applyProtection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7" borderId="0" applyNumberFormat="0" applyBorder="0" applyAlignment="0" applyProtection="0"/>
    <xf numFmtId="0" fontId="66" fillId="36" borderId="16" applyNumberFormat="0" applyFont="0" applyAlignment="0" applyProtection="0"/>
    <xf numFmtId="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5" fillId="0" borderId="0"/>
    <xf numFmtId="165" fontId="65" fillId="0" borderId="0" applyFont="0" applyFill="0" applyBorder="0" applyAlignment="0" applyProtection="0"/>
    <xf numFmtId="0" fontId="64" fillId="0" borderId="0"/>
    <xf numFmtId="9" fontId="64" fillId="0" borderId="0" applyFont="0" applyFill="0" applyBorder="0" applyAlignment="0" applyProtection="0"/>
    <xf numFmtId="0" fontId="64" fillId="0" borderId="0"/>
    <xf numFmtId="0" fontId="63" fillId="0" borderId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63" fillId="17" borderId="0" applyNumberFormat="0" applyBorder="0" applyAlignment="0" applyProtection="0"/>
    <xf numFmtId="0" fontId="63" fillId="36" borderId="16" applyNumberFormat="0" applyFont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2" fillId="0" borderId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7" borderId="0" applyNumberFormat="0" applyBorder="0" applyAlignment="0" applyProtection="0"/>
    <xf numFmtId="165" fontId="62" fillId="0" borderId="0" applyFont="0" applyFill="0" applyBorder="0" applyAlignment="0" applyProtection="0"/>
    <xf numFmtId="0" fontId="62" fillId="36" borderId="16" applyNumberFormat="0" applyFont="0" applyAlignment="0" applyProtection="0"/>
    <xf numFmtId="9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89" fillId="0" borderId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7" borderId="0" applyNumberFormat="0" applyBorder="0" applyAlignment="0" applyProtection="0"/>
    <xf numFmtId="0" fontId="128" fillId="18" borderId="0" applyNumberFormat="0" applyBorder="0" applyAlignment="0" applyProtection="0"/>
    <xf numFmtId="0" fontId="128" fillId="19" borderId="0" applyNumberFormat="0" applyBorder="0" applyAlignment="0" applyProtection="0"/>
    <xf numFmtId="0" fontId="128" fillId="20" borderId="0" applyNumberFormat="0" applyBorder="0" applyAlignment="0" applyProtection="0"/>
    <xf numFmtId="0" fontId="128" fillId="21" borderId="0" applyNumberFormat="0" applyBorder="0" applyAlignment="0" applyProtection="0"/>
    <xf numFmtId="0" fontId="128" fillId="22" borderId="0" applyNumberFormat="0" applyBorder="0" applyAlignment="0" applyProtection="0"/>
    <xf numFmtId="0" fontId="128" fillId="23" borderId="0" applyNumberFormat="0" applyBorder="0" applyAlignment="0" applyProtection="0"/>
    <xf numFmtId="0" fontId="130" fillId="25" borderId="12" applyNumberFormat="0" applyAlignment="0" applyProtection="0"/>
    <xf numFmtId="0" fontId="131" fillId="26" borderId="13" applyNumberFormat="0" applyAlignment="0" applyProtection="0"/>
    <xf numFmtId="0" fontId="132" fillId="0" borderId="14" applyNumberFormat="0" applyFill="0" applyAlignment="0" applyProtection="0"/>
    <xf numFmtId="165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133" fillId="0" borderId="15" applyNumberFormat="0" applyFill="0" applyAlignment="0" applyProtection="0"/>
    <xf numFmtId="0" fontId="134" fillId="0" borderId="0" applyNumberFormat="0" applyFill="0" applyBorder="0" applyAlignment="0" applyProtection="0"/>
    <xf numFmtId="0" fontId="128" fillId="27" borderId="0" applyNumberFormat="0" applyBorder="0" applyAlignment="0" applyProtection="0"/>
    <xf numFmtId="0" fontId="128" fillId="28" borderId="0" applyNumberFormat="0" applyBorder="0" applyAlignment="0" applyProtection="0"/>
    <xf numFmtId="0" fontId="128" fillId="29" borderId="0" applyNumberFormat="0" applyBorder="0" applyAlignment="0" applyProtection="0"/>
    <xf numFmtId="0" fontId="128" fillId="30" borderId="0" applyNumberFormat="0" applyBorder="0" applyAlignment="0" applyProtection="0"/>
    <xf numFmtId="0" fontId="128" fillId="31" borderId="0" applyNumberFormat="0" applyBorder="0" applyAlignment="0" applyProtection="0"/>
    <xf numFmtId="0" fontId="128" fillId="32" borderId="0" applyNumberFormat="0" applyBorder="0" applyAlignment="0" applyProtection="0"/>
    <xf numFmtId="166" fontId="62" fillId="0" borderId="0" applyFont="0" applyFill="0" applyBorder="0" applyAlignment="0" applyProtection="0"/>
    <xf numFmtId="0" fontId="135" fillId="33" borderId="12" applyNumberFormat="0" applyAlignment="0" applyProtection="0"/>
    <xf numFmtId="0" fontId="136" fillId="34" borderId="0" applyNumberFormat="0" applyBorder="0" applyAlignment="0" applyProtection="0"/>
    <xf numFmtId="170" fontId="89" fillId="0" borderId="0" applyFill="0" applyBorder="0" applyAlignment="0" applyProtection="0"/>
    <xf numFmtId="165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36" borderId="16" applyNumberFormat="0" applyFont="0" applyAlignment="0" applyProtection="0"/>
    <xf numFmtId="0" fontId="62" fillId="36" borderId="16" applyNumberFormat="0" applyFont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89" fillId="0" borderId="0" applyFill="0" applyBorder="0" applyAlignment="0" applyProtection="0"/>
    <xf numFmtId="9" fontId="62" fillId="0" borderId="0" applyFont="0" applyFill="0" applyBorder="0" applyAlignment="0" applyProtection="0"/>
    <xf numFmtId="0" fontId="138" fillId="25" borderId="17" applyNumberFormat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2" fillId="0" borderId="18" applyNumberFormat="0" applyFill="0" applyAlignment="0" applyProtection="0"/>
    <xf numFmtId="0" fontId="134" fillId="0" borderId="19" applyNumberFormat="0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7" borderId="0" applyNumberFormat="0" applyBorder="0" applyAlignment="0" applyProtection="0"/>
    <xf numFmtId="165" fontId="62" fillId="0" borderId="0" applyFont="0" applyFill="0" applyBorder="0" applyAlignment="0" applyProtection="0"/>
    <xf numFmtId="0" fontId="62" fillId="0" borderId="0"/>
    <xf numFmtId="166" fontId="62" fillId="0" borderId="0" applyFont="0" applyFill="0" applyBorder="0" applyAlignment="0" applyProtection="0"/>
    <xf numFmtId="0" fontId="62" fillId="36" borderId="16" applyNumberFormat="0" applyFont="0" applyAlignment="0" applyProtection="0"/>
    <xf numFmtId="9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5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7" borderId="0" applyNumberFormat="0" applyBorder="0" applyAlignment="0" applyProtection="0"/>
    <xf numFmtId="165" fontId="62" fillId="0" borderId="0" applyFont="0" applyFill="0" applyBorder="0" applyAlignment="0" applyProtection="0"/>
    <xf numFmtId="0" fontId="62" fillId="36" borderId="16" applyNumberFormat="0" applyFont="0" applyAlignment="0" applyProtection="0"/>
    <xf numFmtId="9" fontId="62" fillId="0" borderId="0" applyFont="0" applyFill="0" applyBorder="0" applyAlignment="0" applyProtection="0"/>
    <xf numFmtId="0" fontId="62" fillId="0" borderId="0"/>
    <xf numFmtId="166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62" fillId="0" borderId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7" borderId="0" applyNumberFormat="0" applyBorder="0" applyAlignment="0" applyProtection="0"/>
    <xf numFmtId="0" fontId="62" fillId="36" borderId="16" applyNumberFormat="0" applyFont="0" applyAlignment="0" applyProtection="0"/>
    <xf numFmtId="0" fontId="62" fillId="0" borderId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7" borderId="0" applyNumberFormat="0" applyBorder="0" applyAlignment="0" applyProtection="0"/>
    <xf numFmtId="0" fontId="62" fillId="36" borderId="16" applyNumberFormat="0" applyFont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7" borderId="0" applyNumberFormat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0" fontId="62" fillId="36" borderId="16" applyNumberFormat="0" applyFont="0" applyAlignment="0" applyProtection="0"/>
    <xf numFmtId="0" fontId="62" fillId="36" borderId="16" applyNumberFormat="0" applyFont="0" applyAlignment="0" applyProtection="0"/>
    <xf numFmtId="9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7" borderId="0" applyNumberFormat="0" applyBorder="0" applyAlignment="0" applyProtection="0"/>
    <xf numFmtId="0" fontId="62" fillId="36" borderId="16" applyNumberFormat="0" applyFont="0" applyAlignment="0" applyProtection="0"/>
    <xf numFmtId="9" fontId="62" fillId="0" borderId="0" applyFont="0" applyFill="0" applyBorder="0" applyAlignment="0" applyProtection="0"/>
    <xf numFmtId="0" fontId="62" fillId="0" borderId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7" borderId="0" applyNumberFormat="0" applyBorder="0" applyAlignment="0" applyProtection="0"/>
    <xf numFmtId="166" fontId="62" fillId="0" borderId="0" applyFont="0" applyFill="0" applyBorder="0" applyAlignment="0" applyProtection="0"/>
    <xf numFmtId="0" fontId="62" fillId="36" borderId="16" applyNumberFormat="0" applyFont="0" applyAlignment="0" applyProtection="0"/>
    <xf numFmtId="9" fontId="62" fillId="0" borderId="0" applyFont="0" applyFill="0" applyBorder="0" applyAlignment="0" applyProtection="0"/>
    <xf numFmtId="0" fontId="62" fillId="0" borderId="0"/>
    <xf numFmtId="0" fontId="62" fillId="0" borderId="0"/>
    <xf numFmtId="165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7" borderId="0" applyNumberFormat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55" borderId="0" applyNumberFormat="0" applyBorder="0" applyAlignment="0" applyProtection="0"/>
    <xf numFmtId="0" fontId="62" fillId="57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7" borderId="0" applyNumberFormat="0" applyBorder="0" applyAlignment="0" applyProtection="0"/>
    <xf numFmtId="0" fontId="62" fillId="0" borderId="0"/>
    <xf numFmtId="165" fontId="62" fillId="0" borderId="0" applyFont="0" applyFill="0" applyBorder="0" applyAlignment="0" applyProtection="0"/>
    <xf numFmtId="0" fontId="62" fillId="36" borderId="16" applyNumberFormat="0" applyFont="0" applyAlignment="0" applyProtection="0"/>
    <xf numFmtId="0" fontId="62" fillId="36" borderId="16" applyNumberFormat="0" applyFont="0" applyAlignment="0" applyProtection="0"/>
    <xf numFmtId="0" fontId="62" fillId="0" borderId="0"/>
    <xf numFmtId="9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53" borderId="0" applyNumberFormat="0" applyBorder="0" applyAlignment="0" applyProtection="0"/>
    <xf numFmtId="0" fontId="62" fillId="0" borderId="0"/>
    <xf numFmtId="0" fontId="62" fillId="0" borderId="0"/>
    <xf numFmtId="0" fontId="62" fillId="51" borderId="0" applyNumberFormat="0" applyBorder="0" applyAlignment="0" applyProtection="0"/>
    <xf numFmtId="0" fontId="62" fillId="0" borderId="0"/>
    <xf numFmtId="0" fontId="62" fillId="0" borderId="0"/>
    <xf numFmtId="0" fontId="62" fillId="49" borderId="0" applyNumberFormat="0" applyBorder="0" applyAlignment="0" applyProtection="0"/>
    <xf numFmtId="0" fontId="62" fillId="0" borderId="0"/>
    <xf numFmtId="0" fontId="62" fillId="0" borderId="0"/>
    <xf numFmtId="0" fontId="62" fillId="47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36" borderId="16" applyNumberFormat="0" applyFont="0" applyAlignment="0" applyProtection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7" borderId="0" applyNumberFormat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36" borderId="16" applyNumberFormat="0" applyFont="0" applyAlignment="0" applyProtection="0"/>
    <xf numFmtId="0" fontId="62" fillId="0" borderId="0"/>
    <xf numFmtId="165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165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9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9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7" borderId="0" applyNumberFormat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36" borderId="16" applyNumberFormat="0" applyFont="0" applyAlignment="0" applyProtection="0"/>
    <xf numFmtId="9" fontId="62" fillId="0" borderId="0" applyFont="0" applyFill="0" applyBorder="0" applyAlignment="0" applyProtection="0"/>
    <xf numFmtId="0" fontId="62" fillId="0" borderId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7" borderId="0" applyNumberFormat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0" fontId="62" fillId="36" borderId="16" applyNumberFormat="0" applyFont="0" applyAlignment="0" applyProtection="0"/>
    <xf numFmtId="0" fontId="62" fillId="36" borderId="16" applyNumberFormat="0" applyFont="0" applyAlignment="0" applyProtection="0"/>
    <xf numFmtId="9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5" fontId="89" fillId="0" borderId="0" applyFont="0" applyFill="0" applyBorder="0" applyAlignment="0" applyProtection="0"/>
    <xf numFmtId="0" fontId="62" fillId="0" borderId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7" borderId="0" applyNumberFormat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36" borderId="16" applyNumberFormat="0" applyFont="0" applyAlignment="0" applyProtection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5" fontId="62" fillId="0" borderId="0" applyFont="0" applyFill="0" applyBorder="0" applyAlignment="0" applyProtection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7" borderId="0" applyNumberFormat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165" fontId="62" fillId="0" borderId="0" applyFont="0" applyFill="0" applyBorder="0" applyAlignment="0" applyProtection="0"/>
    <xf numFmtId="0" fontId="62" fillId="36" borderId="16" applyNumberFormat="0" applyFont="0" applyAlignment="0" applyProtection="0"/>
    <xf numFmtId="9" fontId="62" fillId="0" borderId="0" applyFont="0" applyFill="0" applyBorder="0" applyAlignment="0" applyProtection="0"/>
    <xf numFmtId="0" fontId="62" fillId="0" borderId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165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7" borderId="0" applyNumberFormat="0" applyBorder="0" applyAlignment="0" applyProtection="0"/>
    <xf numFmtId="0" fontId="62" fillId="36" borderId="16" applyNumberFormat="0" applyFont="0" applyAlignment="0" applyProtection="0"/>
    <xf numFmtId="0" fontId="62" fillId="0" borderId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7" borderId="0" applyNumberFormat="0" applyBorder="0" applyAlignment="0" applyProtection="0"/>
    <xf numFmtId="0" fontId="62" fillId="0" borderId="0"/>
    <xf numFmtId="166" fontId="62" fillId="0" borderId="0" applyFont="0" applyFill="0" applyBorder="0" applyAlignment="0" applyProtection="0"/>
    <xf numFmtId="0" fontId="62" fillId="36" borderId="16" applyNumberFormat="0" applyFont="0" applyAlignment="0" applyProtection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7" borderId="0" applyNumberFormat="0" applyBorder="0" applyAlignment="0" applyProtection="0"/>
    <xf numFmtId="0" fontId="62" fillId="36" borderId="16" applyNumberFormat="0" applyFont="0" applyAlignment="0" applyProtection="0"/>
    <xf numFmtId="9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5" fontId="62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7" borderId="0" applyNumberFormat="0" applyBorder="0" applyAlignment="0" applyProtection="0"/>
    <xf numFmtId="0" fontId="62" fillId="36" borderId="16" applyNumberFormat="0" applyFont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89" fillId="0" borderId="0"/>
    <xf numFmtId="170" fontId="89" fillId="0" borderId="0" applyFill="0" applyBorder="0" applyAlignment="0" applyProtection="0"/>
    <xf numFmtId="170" fontId="89" fillId="0" borderId="0" applyFill="0" applyBorder="0" applyAlignment="0" applyProtection="0"/>
    <xf numFmtId="0" fontId="89" fillId="0" borderId="0"/>
    <xf numFmtId="166" fontId="62" fillId="0" borderId="0" applyFont="0" applyFill="0" applyBorder="0" applyAlignment="0" applyProtection="0"/>
    <xf numFmtId="0" fontId="62" fillId="0" borderId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89" fillId="0" borderId="0"/>
    <xf numFmtId="170" fontId="89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1" fillId="0" borderId="0"/>
    <xf numFmtId="0" fontId="61" fillId="6" borderId="0" applyNumberFormat="0" applyBorder="0" applyAlignment="0" applyProtection="0"/>
    <xf numFmtId="0" fontId="61" fillId="7" borderId="0" applyNumberFormat="0" applyBorder="0" applyAlignment="0" applyProtection="0"/>
    <xf numFmtId="0" fontId="61" fillId="8" borderId="0" applyNumberFormat="0" applyBorder="0" applyAlignment="0" applyProtection="0"/>
    <xf numFmtId="0" fontId="61" fillId="9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2" borderId="0" applyNumberFormat="0" applyBorder="0" applyAlignment="0" applyProtection="0"/>
    <xf numFmtId="0" fontId="61" fillId="13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6" borderId="0" applyNumberFormat="0" applyBorder="0" applyAlignment="0" applyProtection="0"/>
    <xf numFmtId="0" fontId="61" fillId="17" borderId="0" applyNumberFormat="0" applyBorder="0" applyAlignment="0" applyProtection="0"/>
    <xf numFmtId="165" fontId="61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36" borderId="16" applyNumberFormat="0" applyFont="0" applyAlignment="0" applyProtection="0"/>
    <xf numFmtId="9" fontId="61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0" fillId="0" borderId="0"/>
    <xf numFmtId="0" fontId="60" fillId="0" borderId="0"/>
    <xf numFmtId="0" fontId="60" fillId="6" borderId="0" applyNumberFormat="0" applyBorder="0" applyAlignment="0" applyProtection="0"/>
    <xf numFmtId="0" fontId="60" fillId="7" borderId="0" applyNumberFormat="0" applyBorder="0" applyAlignment="0" applyProtection="0"/>
    <xf numFmtId="0" fontId="60" fillId="8" borderId="0" applyNumberFormat="0" applyBorder="0" applyAlignment="0" applyProtection="0"/>
    <xf numFmtId="0" fontId="60" fillId="9" borderId="0" applyNumberFormat="0" applyBorder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2" borderId="0" applyNumberFormat="0" applyBorder="0" applyAlignment="0" applyProtection="0"/>
    <xf numFmtId="0" fontId="60" fillId="13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6" borderId="0" applyNumberFormat="0" applyBorder="0" applyAlignment="0" applyProtection="0"/>
    <xf numFmtId="0" fontId="60" fillId="17" borderId="0" applyNumberFormat="0" applyBorder="0" applyAlignment="0" applyProtection="0"/>
    <xf numFmtId="0" fontId="60" fillId="0" borderId="0"/>
    <xf numFmtId="0" fontId="60" fillId="36" borderId="16" applyNumberFormat="0" applyFont="0" applyAlignment="0" applyProtection="0"/>
    <xf numFmtId="0" fontId="59" fillId="0" borderId="0"/>
    <xf numFmtId="0" fontId="59" fillId="6" borderId="0" applyNumberFormat="0" applyBorder="0" applyAlignment="0" applyProtection="0"/>
    <xf numFmtId="0" fontId="59" fillId="7" borderId="0" applyNumberFormat="0" applyBorder="0" applyAlignment="0" applyProtection="0"/>
    <xf numFmtId="0" fontId="59" fillId="8" borderId="0" applyNumberFormat="0" applyBorder="0" applyAlignment="0" applyProtection="0"/>
    <xf numFmtId="0" fontId="59" fillId="9" borderId="0" applyNumberFormat="0" applyBorder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13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0" borderId="0"/>
    <xf numFmtId="166" fontId="59" fillId="0" borderId="0" applyFont="0" applyFill="0" applyBorder="0" applyAlignment="0" applyProtection="0"/>
    <xf numFmtId="0" fontId="59" fillId="36" borderId="16" applyNumberFormat="0" applyFont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8" fillId="0" borderId="0"/>
    <xf numFmtId="0" fontId="58" fillId="6" borderId="0" applyNumberFormat="0" applyBorder="0" applyAlignment="0" applyProtection="0"/>
    <xf numFmtId="0" fontId="58" fillId="7" borderId="0" applyNumberFormat="0" applyBorder="0" applyAlignment="0" applyProtection="0"/>
    <xf numFmtId="0" fontId="58" fillId="8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0" fontId="58" fillId="36" borderId="16" applyNumberFormat="0" applyFont="0" applyAlignment="0" applyProtection="0"/>
    <xf numFmtId="9" fontId="58" fillId="0" borderId="0" applyFont="0" applyFill="0" applyBorder="0" applyAlignment="0" applyProtection="0"/>
    <xf numFmtId="0" fontId="57" fillId="0" borderId="0"/>
    <xf numFmtId="165" fontId="57" fillId="0" borderId="0" applyFont="0" applyFill="0" applyBorder="0" applyAlignment="0" applyProtection="0"/>
    <xf numFmtId="0" fontId="57" fillId="0" borderId="0"/>
    <xf numFmtId="0" fontId="57" fillId="6" borderId="0" applyNumberFormat="0" applyBorder="0" applyAlignment="0" applyProtection="0"/>
    <xf numFmtId="0" fontId="57" fillId="7" borderId="0" applyNumberFormat="0" applyBorder="0" applyAlignment="0" applyProtection="0"/>
    <xf numFmtId="0" fontId="57" fillId="8" borderId="0" applyNumberFormat="0" applyBorder="0" applyAlignment="0" applyProtection="0"/>
    <xf numFmtId="0" fontId="57" fillId="9" borderId="0" applyNumberFormat="0" applyBorder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166" fontId="84" fillId="0" borderId="0" applyFont="0" applyFill="0" applyBorder="0" applyAlignment="0" applyProtection="0"/>
    <xf numFmtId="0" fontId="57" fillId="36" borderId="16" applyNumberFormat="0" applyFont="0" applyAlignment="0" applyProtection="0"/>
    <xf numFmtId="0" fontId="57" fillId="0" borderId="0"/>
    <xf numFmtId="0" fontId="57" fillId="0" borderId="0"/>
    <xf numFmtId="0" fontId="57" fillId="0" borderId="0"/>
    <xf numFmtId="9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6" fillId="0" borderId="0"/>
    <xf numFmtId="0" fontId="56" fillId="6" borderId="0" applyNumberFormat="0" applyBorder="0" applyAlignment="0" applyProtection="0"/>
    <xf numFmtId="0" fontId="56" fillId="7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6" fillId="36" borderId="16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65" fontId="56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9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165" fontId="55" fillId="0" borderId="0" applyFont="0" applyFill="0" applyBorder="0" applyAlignment="0" applyProtection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128" fillId="18" borderId="0" applyNumberFormat="0" applyBorder="0" applyAlignment="0" applyProtection="0"/>
    <xf numFmtId="0" fontId="128" fillId="19" borderId="0" applyNumberFormat="0" applyBorder="0" applyAlignment="0" applyProtection="0"/>
    <xf numFmtId="0" fontId="128" fillId="20" borderId="0" applyNumberFormat="0" applyBorder="0" applyAlignment="0" applyProtection="0"/>
    <xf numFmtId="0" fontId="128" fillId="21" borderId="0" applyNumberFormat="0" applyBorder="0" applyAlignment="0" applyProtection="0"/>
    <xf numFmtId="0" fontId="128" fillId="22" borderId="0" applyNumberFormat="0" applyBorder="0" applyAlignment="0" applyProtection="0"/>
    <xf numFmtId="0" fontId="128" fillId="23" borderId="0" applyNumberFormat="0" applyBorder="0" applyAlignment="0" applyProtection="0"/>
    <xf numFmtId="0" fontId="55" fillId="36" borderId="16" applyNumberFormat="0" applyFont="0" applyAlignment="0" applyProtection="0"/>
    <xf numFmtId="0" fontId="134" fillId="0" borderId="19" applyNumberFormat="0" applyFill="0" applyAlignment="0" applyProtection="0"/>
    <xf numFmtId="0" fontId="55" fillId="0" borderId="0"/>
    <xf numFmtId="43" fontId="89" fillId="0" borderId="0" applyFont="0" applyFill="0" applyBorder="0" applyAlignment="0" applyProtection="0"/>
    <xf numFmtId="166" fontId="84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86" fillId="0" borderId="0" applyNumberFormat="0" applyFill="0" applyBorder="0" applyAlignment="0" applyProtection="0"/>
    <xf numFmtId="170" fontId="89" fillId="0" borderId="0" applyFill="0" applyBorder="0" applyAlignment="0" applyProtection="0"/>
    <xf numFmtId="165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8" fontId="89" fillId="0" borderId="0" applyFill="0" applyBorder="0" applyAlignment="0" applyProtection="0"/>
    <xf numFmtId="168" fontId="89" fillId="0" borderId="0" applyFill="0" applyBorder="0" applyAlignment="0" applyProtection="0"/>
    <xf numFmtId="166" fontId="89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36" borderId="16" applyNumberFormat="0" applyFont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89" fillId="0" borderId="0" applyFill="0" applyBorder="0" applyAlignment="0" applyProtection="0"/>
    <xf numFmtId="9" fontId="55" fillId="0" borderId="0" applyFont="0" applyFill="0" applyBorder="0" applyAlignment="0" applyProtection="0"/>
    <xf numFmtId="0" fontId="143" fillId="0" borderId="0" applyNumberForma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165" fontId="55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5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165" fontId="55" fillId="0" borderId="0" applyFont="0" applyFill="0" applyBorder="0" applyAlignment="0" applyProtection="0"/>
    <xf numFmtId="0" fontId="55" fillId="36" borderId="16" applyNumberFormat="0" applyFont="0" applyAlignment="0" applyProtection="0"/>
    <xf numFmtId="9" fontId="55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36" borderId="16" applyNumberFormat="0" applyFont="0" applyAlignment="0" applyProtection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36" borderId="16" applyNumberFormat="0" applyFont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36" borderId="16" applyNumberFormat="0" applyFont="0" applyAlignment="0" applyProtection="0"/>
    <xf numFmtId="0" fontId="55" fillId="36" borderId="16" applyNumberFormat="0" applyFont="0" applyAlignment="0" applyProtection="0"/>
    <xf numFmtId="9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36" borderId="16" applyNumberFormat="0" applyFont="0" applyAlignment="0" applyProtection="0"/>
    <xf numFmtId="9" fontId="55" fillId="0" borderId="0" applyFont="0" applyFill="0" applyBorder="0" applyAlignment="0" applyProtection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166" fontId="55" fillId="0" borderId="0" applyFont="0" applyFill="0" applyBorder="0" applyAlignment="0" applyProtection="0"/>
    <xf numFmtId="0" fontId="55" fillId="36" borderId="16" applyNumberFormat="0" applyFont="0" applyAlignment="0" applyProtection="0"/>
    <xf numFmtId="9" fontId="55" fillId="0" borderId="0" applyFont="0" applyFill="0" applyBorder="0" applyAlignment="0" applyProtection="0"/>
    <xf numFmtId="0" fontId="55" fillId="0" borderId="0"/>
    <xf numFmtId="0" fontId="55" fillId="0" borderId="0"/>
    <xf numFmtId="165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55" borderId="0" applyNumberFormat="0" applyBorder="0" applyAlignment="0" applyProtection="0"/>
    <xf numFmtId="0" fontId="55" fillId="57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128" fillId="48" borderId="0" applyNumberFormat="0" applyBorder="0" applyAlignment="0" applyProtection="0"/>
    <xf numFmtId="0" fontId="128" fillId="50" borderId="0" applyNumberFormat="0" applyBorder="0" applyAlignment="0" applyProtection="0"/>
    <xf numFmtId="0" fontId="128" fillId="52" borderId="0" applyNumberFormat="0" applyBorder="0" applyAlignment="0" applyProtection="0"/>
    <xf numFmtId="0" fontId="128" fillId="54" borderId="0" applyNumberFormat="0" applyBorder="0" applyAlignment="0" applyProtection="0"/>
    <xf numFmtId="0" fontId="128" fillId="56" borderId="0" applyNumberFormat="0" applyBorder="0" applyAlignment="0" applyProtection="0"/>
    <xf numFmtId="0" fontId="128" fillId="58" borderId="0" applyNumberFormat="0" applyBorder="0" applyAlignment="0" applyProtection="0"/>
    <xf numFmtId="0" fontId="55" fillId="0" borderId="0"/>
    <xf numFmtId="165" fontId="55" fillId="0" borderId="0" applyFont="0" applyFill="0" applyBorder="0" applyAlignment="0" applyProtection="0"/>
    <xf numFmtId="0" fontId="55" fillId="36" borderId="16" applyNumberFormat="0" applyFont="0" applyAlignment="0" applyProtection="0"/>
    <xf numFmtId="0" fontId="55" fillId="36" borderId="16" applyNumberFormat="0" applyFont="0" applyAlignment="0" applyProtection="0"/>
    <xf numFmtId="0" fontId="55" fillId="0" borderId="0"/>
    <xf numFmtId="9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53" borderId="0" applyNumberFormat="0" applyBorder="0" applyAlignment="0" applyProtection="0"/>
    <xf numFmtId="0" fontId="55" fillId="0" borderId="0"/>
    <xf numFmtId="0" fontId="55" fillId="0" borderId="0"/>
    <xf numFmtId="0" fontId="55" fillId="51" borderId="0" applyNumberFormat="0" applyBorder="0" applyAlignment="0" applyProtection="0"/>
    <xf numFmtId="0" fontId="55" fillId="0" borderId="0"/>
    <xf numFmtId="0" fontId="55" fillId="0" borderId="0"/>
    <xf numFmtId="0" fontId="55" fillId="49" borderId="0" applyNumberFormat="0" applyBorder="0" applyAlignment="0" applyProtection="0"/>
    <xf numFmtId="0" fontId="55" fillId="0" borderId="0"/>
    <xf numFmtId="0" fontId="55" fillId="0" borderId="0"/>
    <xf numFmtId="0" fontId="55" fillId="47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36" borderId="16" applyNumberFormat="0" applyFont="0" applyAlignment="0" applyProtection="0"/>
    <xf numFmtId="0" fontId="55" fillId="0" borderId="0"/>
    <xf numFmtId="166" fontId="55" fillId="0" borderId="0" applyFont="0" applyFill="0" applyBorder="0" applyAlignment="0" applyProtection="0"/>
    <xf numFmtId="0" fontId="134" fillId="0" borderId="34" applyNumberFormat="0" applyFill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36" borderId="16" applyNumberFormat="0" applyFont="0" applyAlignment="0" applyProtection="0"/>
    <xf numFmtId="0" fontId="55" fillId="0" borderId="0"/>
    <xf numFmtId="165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165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9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9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0" fontId="55" fillId="36" borderId="16" applyNumberFormat="0" applyFont="0" applyAlignment="0" applyProtection="0"/>
    <xf numFmtId="9" fontId="55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36" borderId="16" applyNumberFormat="0" applyFont="0" applyAlignment="0" applyProtection="0"/>
    <xf numFmtId="0" fontId="55" fillId="36" borderId="16" applyNumberFormat="0" applyFont="0" applyAlignment="0" applyProtection="0"/>
    <xf numFmtId="9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36" borderId="16" applyNumberFormat="0" applyFont="0" applyAlignment="0" applyProtection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5" fontId="55" fillId="0" borderId="0" applyFont="0" applyFill="0" applyBorder="0" applyAlignment="0" applyProtection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165" fontId="55" fillId="0" borderId="0" applyFont="0" applyFill="0" applyBorder="0" applyAlignment="0" applyProtection="0"/>
    <xf numFmtId="0" fontId="55" fillId="36" borderId="16" applyNumberFormat="0" applyFont="0" applyAlignment="0" applyProtection="0"/>
    <xf numFmtId="9" fontId="55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165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36" borderId="16" applyNumberFormat="0" applyFont="0" applyAlignment="0" applyProtection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0" fontId="55" fillId="36" borderId="16" applyNumberFormat="0" applyFont="0" applyAlignment="0" applyProtection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36" borderId="16" applyNumberFormat="0" applyFont="0" applyAlignment="0" applyProtection="0"/>
    <xf numFmtId="9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5" fontId="55" fillId="0" borderId="0" applyFont="0" applyFill="0" applyBorder="0" applyAlignment="0" applyProtection="0"/>
    <xf numFmtId="0" fontId="55" fillId="0" borderId="0"/>
    <xf numFmtId="9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36" borderId="16" applyNumberFormat="0" applyFont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165" fontId="55" fillId="0" borderId="0" applyFont="0" applyFill="0" applyBorder="0" applyAlignment="0" applyProtection="0"/>
    <xf numFmtId="0" fontId="55" fillId="36" borderId="16" applyNumberFormat="0" applyFont="0" applyAlignment="0" applyProtection="0"/>
    <xf numFmtId="9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165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36" borderId="16" applyNumberFormat="0" applyFont="0" applyAlignment="0" applyProtection="0"/>
    <xf numFmtId="0" fontId="55" fillId="36" borderId="16" applyNumberFormat="0" applyFont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165" fontId="55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0" fontId="55" fillId="36" borderId="16" applyNumberFormat="0" applyFont="0" applyAlignment="0" applyProtection="0"/>
    <xf numFmtId="9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5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165" fontId="55" fillId="0" borderId="0" applyFont="0" applyFill="0" applyBorder="0" applyAlignment="0" applyProtection="0"/>
    <xf numFmtId="0" fontId="55" fillId="36" borderId="16" applyNumberFormat="0" applyFont="0" applyAlignment="0" applyProtection="0"/>
    <xf numFmtId="9" fontId="55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36" borderId="16" applyNumberFormat="0" applyFont="0" applyAlignment="0" applyProtection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36" borderId="16" applyNumberFormat="0" applyFont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36" borderId="16" applyNumberFormat="0" applyFont="0" applyAlignment="0" applyProtection="0"/>
    <xf numFmtId="0" fontId="55" fillId="36" borderId="16" applyNumberFormat="0" applyFont="0" applyAlignment="0" applyProtection="0"/>
    <xf numFmtId="9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36" borderId="16" applyNumberFormat="0" applyFont="0" applyAlignment="0" applyProtection="0"/>
    <xf numFmtId="9" fontId="55" fillId="0" borderId="0" applyFont="0" applyFill="0" applyBorder="0" applyAlignment="0" applyProtection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166" fontId="55" fillId="0" borderId="0" applyFont="0" applyFill="0" applyBorder="0" applyAlignment="0" applyProtection="0"/>
    <xf numFmtId="0" fontId="55" fillId="36" borderId="16" applyNumberFormat="0" applyFont="0" applyAlignment="0" applyProtection="0"/>
    <xf numFmtId="9" fontId="55" fillId="0" borderId="0" applyFont="0" applyFill="0" applyBorder="0" applyAlignment="0" applyProtection="0"/>
    <xf numFmtId="0" fontId="55" fillId="0" borderId="0"/>
    <xf numFmtId="0" fontId="55" fillId="0" borderId="0"/>
    <xf numFmtId="165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55" borderId="0" applyNumberFormat="0" applyBorder="0" applyAlignment="0" applyProtection="0"/>
    <xf numFmtId="0" fontId="55" fillId="57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0" borderId="0"/>
    <xf numFmtId="165" fontId="55" fillId="0" borderId="0" applyFont="0" applyFill="0" applyBorder="0" applyAlignment="0" applyProtection="0"/>
    <xf numFmtId="0" fontId="55" fillId="36" borderId="16" applyNumberFormat="0" applyFont="0" applyAlignment="0" applyProtection="0"/>
    <xf numFmtId="0" fontId="55" fillId="36" borderId="16" applyNumberFormat="0" applyFont="0" applyAlignment="0" applyProtection="0"/>
    <xf numFmtId="0" fontId="55" fillId="0" borderId="0"/>
    <xf numFmtId="9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53" borderId="0" applyNumberFormat="0" applyBorder="0" applyAlignment="0" applyProtection="0"/>
    <xf numFmtId="0" fontId="55" fillId="0" borderId="0"/>
    <xf numFmtId="0" fontId="55" fillId="0" borderId="0"/>
    <xf numFmtId="0" fontId="55" fillId="51" borderId="0" applyNumberFormat="0" applyBorder="0" applyAlignment="0" applyProtection="0"/>
    <xf numFmtId="0" fontId="55" fillId="0" borderId="0"/>
    <xf numFmtId="0" fontId="55" fillId="0" borderId="0"/>
    <xf numFmtId="0" fontId="55" fillId="49" borderId="0" applyNumberFormat="0" applyBorder="0" applyAlignment="0" applyProtection="0"/>
    <xf numFmtId="0" fontId="55" fillId="0" borderId="0"/>
    <xf numFmtId="0" fontId="55" fillId="0" borderId="0"/>
    <xf numFmtId="0" fontId="55" fillId="47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36" borderId="16" applyNumberFormat="0" applyFont="0" applyAlignment="0" applyProtection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36" borderId="16" applyNumberFormat="0" applyFont="0" applyAlignment="0" applyProtection="0"/>
    <xf numFmtId="0" fontId="55" fillId="0" borderId="0"/>
    <xf numFmtId="165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165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9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9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0" fontId="55" fillId="36" borderId="16" applyNumberFormat="0" applyFont="0" applyAlignment="0" applyProtection="0"/>
    <xf numFmtId="9" fontId="55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36" borderId="16" applyNumberFormat="0" applyFont="0" applyAlignment="0" applyProtection="0"/>
    <xf numFmtId="0" fontId="55" fillId="36" borderId="16" applyNumberFormat="0" applyFont="0" applyAlignment="0" applyProtection="0"/>
    <xf numFmtId="9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36" borderId="16" applyNumberFormat="0" applyFont="0" applyAlignment="0" applyProtection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5" fontId="55" fillId="0" borderId="0" applyFont="0" applyFill="0" applyBorder="0" applyAlignment="0" applyProtection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165" fontId="55" fillId="0" borderId="0" applyFont="0" applyFill="0" applyBorder="0" applyAlignment="0" applyProtection="0"/>
    <xf numFmtId="0" fontId="55" fillId="36" borderId="16" applyNumberFormat="0" applyFont="0" applyAlignment="0" applyProtection="0"/>
    <xf numFmtId="9" fontId="55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165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36" borderId="16" applyNumberFormat="0" applyFont="0" applyAlignment="0" applyProtection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0" fontId="55" fillId="36" borderId="16" applyNumberFormat="0" applyFont="0" applyAlignment="0" applyProtection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36" borderId="16" applyNumberFormat="0" applyFont="0" applyAlignment="0" applyProtection="0"/>
    <xf numFmtId="9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5" fontId="55" fillId="0" borderId="0" applyFont="0" applyFill="0" applyBorder="0" applyAlignment="0" applyProtection="0"/>
    <xf numFmtId="0" fontId="55" fillId="0" borderId="0"/>
    <xf numFmtId="9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36" borderId="16" applyNumberFormat="0" applyFont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165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36" borderId="16" applyNumberFormat="0" applyFont="0" applyAlignment="0" applyProtection="0"/>
    <xf numFmtId="9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0" borderId="0"/>
    <xf numFmtId="0" fontId="55" fillId="36" borderId="16" applyNumberFormat="0" applyFont="0" applyAlignment="0" applyProtection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0" fontId="55" fillId="36" borderId="16" applyNumberFormat="0" applyFont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55" fillId="36" borderId="16" applyNumberFormat="0" applyFont="0" applyAlignment="0" applyProtection="0"/>
    <xf numFmtId="9" fontId="55" fillId="0" borderId="0" applyFont="0" applyFill="0" applyBorder="0" applyAlignment="0" applyProtection="0"/>
    <xf numFmtId="0" fontId="55" fillId="0" borderId="0"/>
    <xf numFmtId="165" fontId="55" fillId="0" borderId="0" applyFont="0" applyFill="0" applyBorder="0" applyAlignment="0" applyProtection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36" borderId="16" applyNumberFormat="0" applyFont="0" applyAlignment="0" applyProtection="0"/>
    <xf numFmtId="0" fontId="55" fillId="0" borderId="0"/>
    <xf numFmtId="0" fontId="55" fillId="0" borderId="0"/>
    <xf numFmtId="0" fontId="55" fillId="0" borderId="0"/>
    <xf numFmtId="9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36" borderId="16" applyNumberFormat="0" applyFont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5" fontId="55" fillId="0" borderId="0" applyFont="0" applyFill="0" applyBorder="0" applyAlignment="0" applyProtection="0"/>
    <xf numFmtId="0" fontId="129" fillId="24" borderId="0" applyNumberFormat="0" applyBorder="0" applyAlignment="0" applyProtection="0"/>
    <xf numFmtId="0" fontId="54" fillId="0" borderId="0"/>
    <xf numFmtId="0" fontId="53" fillId="0" borderId="0"/>
    <xf numFmtId="165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0" fontId="52" fillId="0" borderId="0"/>
    <xf numFmtId="166" fontId="52" fillId="0" borderId="0" applyFont="0" applyFill="0" applyBorder="0" applyAlignment="0" applyProtection="0"/>
    <xf numFmtId="0" fontId="52" fillId="0" borderId="0"/>
    <xf numFmtId="166" fontId="52" fillId="0" borderId="0" applyFont="0" applyFill="0" applyBorder="0" applyAlignment="0" applyProtection="0"/>
    <xf numFmtId="0" fontId="52" fillId="0" borderId="0"/>
    <xf numFmtId="166" fontId="52" fillId="0" borderId="0" applyFont="0" applyFill="0" applyBorder="0" applyAlignment="0" applyProtection="0"/>
    <xf numFmtId="0" fontId="52" fillId="0" borderId="0"/>
    <xf numFmtId="166" fontId="52" fillId="0" borderId="0" applyFont="0" applyFill="0" applyBorder="0" applyAlignment="0" applyProtection="0"/>
    <xf numFmtId="0" fontId="52" fillId="0" borderId="0"/>
    <xf numFmtId="166" fontId="52" fillId="0" borderId="0" applyFont="0" applyFill="0" applyBorder="0" applyAlignment="0" applyProtection="0"/>
    <xf numFmtId="0" fontId="52" fillId="0" borderId="0"/>
    <xf numFmtId="166" fontId="52" fillId="0" borderId="0" applyFont="0" applyFill="0" applyBorder="0" applyAlignment="0" applyProtection="0"/>
    <xf numFmtId="0" fontId="52" fillId="0" borderId="0"/>
    <xf numFmtId="166" fontId="52" fillId="0" borderId="0" applyFont="0" applyFill="0" applyBorder="0" applyAlignment="0" applyProtection="0"/>
    <xf numFmtId="0" fontId="52" fillId="0" borderId="0"/>
    <xf numFmtId="166" fontId="52" fillId="0" borderId="0" applyFont="0" applyFill="0" applyBorder="0" applyAlignment="0" applyProtection="0"/>
    <xf numFmtId="0" fontId="52" fillId="0" borderId="0"/>
    <xf numFmtId="166" fontId="52" fillId="0" borderId="0" applyFont="0" applyFill="0" applyBorder="0" applyAlignment="0" applyProtection="0"/>
    <xf numFmtId="0" fontId="52" fillId="0" borderId="0"/>
    <xf numFmtId="166" fontId="52" fillId="0" borderId="0" applyFont="0" applyFill="0" applyBorder="0" applyAlignment="0" applyProtection="0"/>
    <xf numFmtId="0" fontId="52" fillId="0" borderId="0"/>
    <xf numFmtId="166" fontId="52" fillId="0" borderId="0" applyFont="0" applyFill="0" applyBorder="0" applyAlignment="0" applyProtection="0"/>
    <xf numFmtId="0" fontId="52" fillId="0" borderId="0"/>
    <xf numFmtId="166" fontId="52" fillId="0" borderId="0" applyFont="0" applyFill="0" applyBorder="0" applyAlignment="0" applyProtection="0"/>
    <xf numFmtId="0" fontId="52" fillId="0" borderId="0"/>
    <xf numFmtId="166" fontId="52" fillId="0" borderId="0" applyFont="0" applyFill="0" applyBorder="0" applyAlignment="0" applyProtection="0"/>
    <xf numFmtId="0" fontId="52" fillId="0" borderId="0"/>
    <xf numFmtId="166" fontId="52" fillId="0" borderId="0" applyFont="0" applyFill="0" applyBorder="0" applyAlignment="0" applyProtection="0"/>
    <xf numFmtId="0" fontId="52" fillId="0" borderId="0"/>
    <xf numFmtId="166" fontId="52" fillId="0" borderId="0" applyFont="0" applyFill="0" applyBorder="0" applyAlignment="0" applyProtection="0"/>
    <xf numFmtId="0" fontId="52" fillId="0" borderId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0" fontId="52" fillId="36" borderId="16" applyNumberFormat="0" applyFont="0" applyAlignment="0" applyProtection="0"/>
    <xf numFmtId="0" fontId="52" fillId="0" borderId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1" fillId="0" borderId="0"/>
    <xf numFmtId="0" fontId="50" fillId="0" borderId="0"/>
    <xf numFmtId="165" fontId="89" fillId="0" borderId="0" applyFont="0" applyFill="0" applyBorder="0" applyAlignment="0" applyProtection="0"/>
    <xf numFmtId="0" fontId="49" fillId="0" borderId="0"/>
    <xf numFmtId="9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48" fillId="0" borderId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48" fillId="0" borderId="0"/>
    <xf numFmtId="165" fontId="48" fillId="0" borderId="0" applyFont="0" applyFill="0" applyBorder="0" applyAlignment="0" applyProtection="0"/>
    <xf numFmtId="0" fontId="48" fillId="36" borderId="16" applyNumberFormat="0" applyFont="0" applyAlignment="0" applyProtection="0"/>
    <xf numFmtId="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7" fillId="0" borderId="0"/>
    <xf numFmtId="166" fontId="47" fillId="0" borderId="0" applyFont="0" applyFill="0" applyBorder="0" applyAlignment="0" applyProtection="0"/>
    <xf numFmtId="0" fontId="47" fillId="0" borderId="0"/>
    <xf numFmtId="166" fontId="47" fillId="0" borderId="0" applyFont="0" applyFill="0" applyBorder="0" applyAlignment="0" applyProtection="0"/>
    <xf numFmtId="0" fontId="47" fillId="0" borderId="0"/>
    <xf numFmtId="166" fontId="47" fillId="0" borderId="0" applyFont="0" applyFill="0" applyBorder="0" applyAlignment="0" applyProtection="0"/>
    <xf numFmtId="0" fontId="47" fillId="0" borderId="0"/>
    <xf numFmtId="166" fontId="47" fillId="0" borderId="0" applyFont="0" applyFill="0" applyBorder="0" applyAlignment="0" applyProtection="0"/>
    <xf numFmtId="0" fontId="47" fillId="0" borderId="0"/>
    <xf numFmtId="166" fontId="47" fillId="0" borderId="0" applyFont="0" applyFill="0" applyBorder="0" applyAlignment="0" applyProtection="0"/>
    <xf numFmtId="0" fontId="47" fillId="7" borderId="0" applyNumberFormat="0" applyBorder="0" applyAlignment="0" applyProtection="0"/>
    <xf numFmtId="0" fontId="47" fillId="6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36" borderId="16" applyNumberFormat="0" applyFont="0" applyAlignment="0" applyProtection="0"/>
    <xf numFmtId="0" fontId="47" fillId="0" borderId="0"/>
    <xf numFmtId="166" fontId="47" fillId="0" borderId="0" applyFont="0" applyFill="0" applyBorder="0" applyAlignment="0" applyProtection="0"/>
    <xf numFmtId="0" fontId="47" fillId="0" borderId="0"/>
    <xf numFmtId="0" fontId="47" fillId="0" borderId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0" fontId="46" fillId="0" borderId="0"/>
    <xf numFmtId="0" fontId="46" fillId="0" borderId="0"/>
    <xf numFmtId="9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0" fontId="45" fillId="0" borderId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0" fontId="44" fillId="0" borderId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9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40" fillId="0" borderId="0"/>
    <xf numFmtId="0" fontId="40" fillId="0" borderId="0"/>
    <xf numFmtId="165" fontId="40" fillId="0" borderId="0" applyFont="0" applyFill="0" applyBorder="0" applyAlignment="0" applyProtection="0"/>
    <xf numFmtId="0" fontId="40" fillId="0" borderId="0"/>
    <xf numFmtId="0" fontId="39" fillId="0" borderId="0"/>
    <xf numFmtId="9" fontId="84" fillId="0" borderId="0" applyFont="0" applyFill="0" applyBorder="0" applyAlignment="0" applyProtection="0"/>
    <xf numFmtId="0" fontId="38" fillId="0" borderId="0"/>
    <xf numFmtId="0" fontId="37" fillId="0" borderId="0"/>
    <xf numFmtId="0" fontId="37" fillId="0" borderId="0"/>
    <xf numFmtId="164" fontId="37" fillId="0" borderId="0" applyFont="0" applyFill="0" applyBorder="0" applyAlignment="0" applyProtection="0"/>
    <xf numFmtId="0" fontId="36" fillId="0" borderId="0"/>
    <xf numFmtId="0" fontId="36" fillId="0" borderId="0"/>
    <xf numFmtId="166" fontId="36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3" fillId="0" borderId="0"/>
    <xf numFmtId="165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133" fillId="0" borderId="15" applyNumberFormat="0" applyFill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166" fontId="32" fillId="0" borderId="0" applyFont="0" applyFill="0" applyBorder="0" applyAlignment="0" applyProtection="0"/>
    <xf numFmtId="0" fontId="133" fillId="0" borderId="15" applyNumberFormat="0" applyFill="0" applyAlignment="0" applyProtection="0"/>
    <xf numFmtId="166" fontId="32" fillId="0" borderId="0" applyFont="0" applyFill="0" applyBorder="0" applyAlignment="0" applyProtection="0"/>
    <xf numFmtId="0" fontId="129" fillId="24" borderId="0" applyNumberFormat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133" fillId="0" borderId="15" applyNumberFormat="0" applyFill="0" applyAlignment="0" applyProtection="0"/>
    <xf numFmtId="0" fontId="32" fillId="36" borderId="16" applyNumberFormat="0" applyFont="0" applyAlignment="0" applyProtection="0"/>
    <xf numFmtId="0" fontId="129" fillId="24" borderId="0" applyNumberFormat="0" applyBorder="0" applyAlignment="0" applyProtection="0"/>
    <xf numFmtId="166" fontId="32" fillId="0" borderId="0" applyFont="0" applyFill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0" fontId="32" fillId="0" borderId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166" fontId="32" fillId="0" borderId="0" applyFont="0" applyFill="0" applyBorder="0" applyAlignment="0" applyProtection="0"/>
    <xf numFmtId="0" fontId="32" fillId="0" borderId="0"/>
    <xf numFmtId="0" fontId="129" fillId="24" borderId="0" applyNumberFormat="0" applyBorder="0" applyAlignment="0" applyProtection="0"/>
    <xf numFmtId="0" fontId="32" fillId="0" borderId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166" fontId="32" fillId="0" borderId="0" applyFont="0" applyFill="0" applyBorder="0" applyAlignment="0" applyProtection="0"/>
    <xf numFmtId="0" fontId="32" fillId="0" borderId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166" fontId="32" fillId="0" borderId="0" applyFont="0" applyFill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31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0" borderId="0"/>
    <xf numFmtId="0" fontId="30" fillId="36" borderId="16" applyNumberFormat="0" applyFont="0" applyAlignment="0" applyProtection="0"/>
    <xf numFmtId="0" fontId="30" fillId="0" borderId="0"/>
    <xf numFmtId="0" fontId="29" fillId="0" borderId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165" fontId="29" fillId="0" borderId="0" applyFont="0" applyFill="0" applyBorder="0" applyAlignment="0" applyProtection="0"/>
    <xf numFmtId="0" fontId="29" fillId="36" borderId="1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166" fontId="84" fillId="0" borderId="0" applyFont="0" applyFill="0" applyBorder="0" applyAlignment="0" applyProtection="0"/>
    <xf numFmtId="0" fontId="28" fillId="36" borderId="16" applyNumberFormat="0" applyFont="0" applyAlignment="0" applyProtection="0"/>
    <xf numFmtId="9" fontId="28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09" fillId="0" borderId="0"/>
    <xf numFmtId="0" fontId="27" fillId="0" borderId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36" borderId="16" applyNumberFormat="0" applyFont="0" applyAlignment="0" applyProtection="0"/>
    <xf numFmtId="9" fontId="27" fillId="0" borderId="0" applyFont="0" applyFill="0" applyBorder="0" applyAlignment="0" applyProtection="0"/>
    <xf numFmtId="0" fontId="26" fillId="0" borderId="0"/>
    <xf numFmtId="0" fontId="25" fillId="0" borderId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0" borderId="0"/>
    <xf numFmtId="0" fontId="25" fillId="0" borderId="0"/>
    <xf numFmtId="0" fontId="25" fillId="36" borderId="16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36" borderId="16" applyNumberFormat="0" applyFont="0" applyAlignment="0" applyProtection="0"/>
    <xf numFmtId="0" fontId="24" fillId="0" borderId="0"/>
    <xf numFmtId="0" fontId="24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0" borderId="0"/>
    <xf numFmtId="0" fontId="23" fillId="36" borderId="16" applyNumberFormat="0" applyFont="0" applyAlignment="0" applyProtection="0"/>
    <xf numFmtId="0" fontId="23" fillId="0" borderId="0"/>
    <xf numFmtId="0" fontId="23" fillId="0" borderId="0"/>
    <xf numFmtId="0" fontId="22" fillId="0" borderId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0" fontId="22" fillId="36" borderId="16" applyNumberFormat="0" applyFont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0" borderId="0"/>
    <xf numFmtId="0" fontId="21" fillId="36" borderId="16" applyNumberFormat="0" applyFont="0" applyAlignment="0" applyProtection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36" borderId="16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165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0" borderId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29" fillId="24" borderId="0" applyNumberFormat="0" applyBorder="0" applyAlignment="0" applyProtection="0"/>
    <xf numFmtId="0" fontId="19" fillId="36" borderId="16" applyNumberFormat="0" applyFont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89" fillId="0" borderId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70" fontId="89" fillId="0" borderId="0" applyFill="0" applyBorder="0" applyAlignment="0" applyProtection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3" fillId="0" borderId="15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9" fillId="0" borderId="0" applyFill="0" applyBorder="0" applyAlignment="0" applyProtection="0"/>
    <xf numFmtId="9" fontId="19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5" fontId="19" fillId="0" borderId="0" applyFont="0" applyFill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36" borderId="16" applyNumberFormat="0" applyFont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55" borderId="0" applyNumberFormat="0" applyBorder="0" applyAlignment="0" applyProtection="0"/>
    <xf numFmtId="0" fontId="19" fillId="57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28" fillId="48" borderId="0" applyNumberFormat="0" applyBorder="0" applyAlignment="0" applyProtection="0"/>
    <xf numFmtId="0" fontId="128" fillId="50" borderId="0" applyNumberFormat="0" applyBorder="0" applyAlignment="0" applyProtection="0"/>
    <xf numFmtId="0" fontId="128" fillId="52" borderId="0" applyNumberFormat="0" applyBorder="0" applyAlignment="0" applyProtection="0"/>
    <xf numFmtId="0" fontId="128" fillId="54" borderId="0" applyNumberFormat="0" applyBorder="0" applyAlignment="0" applyProtection="0"/>
    <xf numFmtId="0" fontId="128" fillId="56" borderId="0" applyNumberFormat="0" applyBorder="0" applyAlignment="0" applyProtection="0"/>
    <xf numFmtId="0" fontId="128" fillId="58" borderId="0" applyNumberFormat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0" fontId="19" fillId="36" borderId="16" applyNumberFormat="0" applyFont="0" applyAlignment="0" applyProtection="0"/>
    <xf numFmtId="0" fontId="19" fillId="36" borderId="16" applyNumberFormat="0" applyFont="0" applyAlignment="0" applyProtection="0"/>
    <xf numFmtId="0" fontId="19" fillId="0" borderId="0"/>
    <xf numFmtId="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53" borderId="0" applyNumberFormat="0" applyBorder="0" applyAlignment="0" applyProtection="0"/>
    <xf numFmtId="0" fontId="19" fillId="0" borderId="0"/>
    <xf numFmtId="0" fontId="19" fillId="0" borderId="0"/>
    <xf numFmtId="0" fontId="19" fillId="51" borderId="0" applyNumberFormat="0" applyBorder="0" applyAlignment="0" applyProtection="0"/>
    <xf numFmtId="0" fontId="19" fillId="0" borderId="0"/>
    <xf numFmtId="0" fontId="19" fillId="0" borderId="0"/>
    <xf numFmtId="0" fontId="19" fillId="49" borderId="0" applyNumberFormat="0" applyBorder="0" applyAlignment="0" applyProtection="0"/>
    <xf numFmtId="0" fontId="19" fillId="0" borderId="0"/>
    <xf numFmtId="0" fontId="19" fillId="0" borderId="0"/>
    <xf numFmtId="0" fontId="19" fillId="4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0" fontId="19" fillId="0" borderId="0"/>
    <xf numFmtId="0" fontId="134" fillId="0" borderId="34" applyNumberFormat="0" applyFill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0" fontId="19" fillId="0" borderId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36" borderId="16" applyNumberFormat="0" applyFont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5" fontId="19" fillId="0" borderId="0" applyFont="0" applyFill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29" fillId="24" borderId="0" applyNumberFormat="0" applyBorder="0" applyAlignment="0" applyProtection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36" borderId="16" applyNumberFormat="0" applyFont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5" fontId="19" fillId="0" borderId="0" applyFont="0" applyFill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36" borderId="16" applyNumberFormat="0" applyFont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55" borderId="0" applyNumberFormat="0" applyBorder="0" applyAlignment="0" applyProtection="0"/>
    <xf numFmtId="0" fontId="19" fillId="57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0" fontId="19" fillId="36" borderId="16" applyNumberFormat="0" applyFont="0" applyAlignment="0" applyProtection="0"/>
    <xf numFmtId="0" fontId="19" fillId="36" borderId="16" applyNumberFormat="0" applyFont="0" applyAlignment="0" applyProtection="0"/>
    <xf numFmtId="0" fontId="19" fillId="0" borderId="0"/>
    <xf numFmtId="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53" borderId="0" applyNumberFormat="0" applyBorder="0" applyAlignment="0" applyProtection="0"/>
    <xf numFmtId="0" fontId="19" fillId="0" borderId="0"/>
    <xf numFmtId="0" fontId="19" fillId="0" borderId="0"/>
    <xf numFmtId="0" fontId="19" fillId="51" borderId="0" applyNumberFormat="0" applyBorder="0" applyAlignment="0" applyProtection="0"/>
    <xf numFmtId="0" fontId="19" fillId="0" borderId="0"/>
    <xf numFmtId="0" fontId="19" fillId="0" borderId="0"/>
    <xf numFmtId="0" fontId="19" fillId="49" borderId="0" applyNumberFormat="0" applyBorder="0" applyAlignment="0" applyProtection="0"/>
    <xf numFmtId="0" fontId="19" fillId="0" borderId="0"/>
    <xf numFmtId="0" fontId="19" fillId="0" borderId="0"/>
    <xf numFmtId="0" fontId="19" fillId="4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0" fontId="19" fillId="0" borderId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36" borderId="16" applyNumberFormat="0" applyFont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0" borderId="0"/>
    <xf numFmtId="0" fontId="19" fillId="36" borderId="16" applyNumberFormat="0" applyFont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0" fontId="129" fillId="24" borderId="0" applyNumberFormat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5" fontId="19" fillId="0" borderId="0" applyFont="0" applyFill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36" borderId="16" applyNumberFormat="0" applyFont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55" borderId="0" applyNumberFormat="0" applyBorder="0" applyAlignment="0" applyProtection="0"/>
    <xf numFmtId="0" fontId="19" fillId="57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0" fontId="19" fillId="36" borderId="16" applyNumberFormat="0" applyFont="0" applyAlignment="0" applyProtection="0"/>
    <xf numFmtId="0" fontId="19" fillId="36" borderId="16" applyNumberFormat="0" applyFont="0" applyAlignment="0" applyProtection="0"/>
    <xf numFmtId="0" fontId="19" fillId="0" borderId="0"/>
    <xf numFmtId="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53" borderId="0" applyNumberFormat="0" applyBorder="0" applyAlignment="0" applyProtection="0"/>
    <xf numFmtId="0" fontId="19" fillId="0" borderId="0"/>
    <xf numFmtId="0" fontId="19" fillId="0" borderId="0"/>
    <xf numFmtId="0" fontId="19" fillId="51" borderId="0" applyNumberFormat="0" applyBorder="0" applyAlignment="0" applyProtection="0"/>
    <xf numFmtId="0" fontId="19" fillId="0" borderId="0"/>
    <xf numFmtId="0" fontId="19" fillId="0" borderId="0"/>
    <xf numFmtId="0" fontId="19" fillId="49" borderId="0" applyNumberFormat="0" applyBorder="0" applyAlignment="0" applyProtection="0"/>
    <xf numFmtId="0" fontId="19" fillId="0" borderId="0"/>
    <xf numFmtId="0" fontId="19" fillId="0" borderId="0"/>
    <xf numFmtId="0" fontId="19" fillId="4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0" fontId="19" fillId="0" borderId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36" borderId="16" applyNumberFormat="0" applyFont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5" fontId="19" fillId="0" borderId="0" applyFont="0" applyFill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36" borderId="16" applyNumberFormat="0" applyFont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5" fontId="19" fillId="0" borderId="0" applyFont="0" applyFill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36" borderId="16" applyNumberFormat="0" applyFont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55" borderId="0" applyNumberFormat="0" applyBorder="0" applyAlignment="0" applyProtection="0"/>
    <xf numFmtId="0" fontId="19" fillId="57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0" fontId="19" fillId="36" borderId="16" applyNumberFormat="0" applyFont="0" applyAlignment="0" applyProtection="0"/>
    <xf numFmtId="0" fontId="19" fillId="36" borderId="16" applyNumberFormat="0" applyFont="0" applyAlignment="0" applyProtection="0"/>
    <xf numFmtId="0" fontId="19" fillId="0" borderId="0"/>
    <xf numFmtId="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53" borderId="0" applyNumberFormat="0" applyBorder="0" applyAlignment="0" applyProtection="0"/>
    <xf numFmtId="0" fontId="19" fillId="0" borderId="0"/>
    <xf numFmtId="0" fontId="19" fillId="0" borderId="0"/>
    <xf numFmtId="0" fontId="19" fillId="51" borderId="0" applyNumberFormat="0" applyBorder="0" applyAlignment="0" applyProtection="0"/>
    <xf numFmtId="0" fontId="19" fillId="0" borderId="0"/>
    <xf numFmtId="0" fontId="19" fillId="0" borderId="0"/>
    <xf numFmtId="0" fontId="19" fillId="49" borderId="0" applyNumberFormat="0" applyBorder="0" applyAlignment="0" applyProtection="0"/>
    <xf numFmtId="0" fontId="19" fillId="0" borderId="0"/>
    <xf numFmtId="0" fontId="19" fillId="0" borderId="0"/>
    <xf numFmtId="0" fontId="19" fillId="4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0" fontId="19" fillId="0" borderId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36" borderId="16" applyNumberFormat="0" applyFont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0" borderId="0"/>
    <xf numFmtId="0" fontId="19" fillId="36" borderId="16" applyNumberFormat="0" applyFont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0" fontId="129" fillId="24" borderId="0" applyNumberFormat="0" applyBorder="0" applyAlignment="0" applyProtection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8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7" borderId="0" applyNumberFormat="0" applyBorder="0" applyAlignment="0" applyProtection="0"/>
    <xf numFmtId="0" fontId="19" fillId="6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0" fontId="19" fillId="36" borderId="16" applyNumberFormat="0" applyFont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33" fillId="0" borderId="15" applyNumberFormat="0" applyFill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166" fontId="19" fillId="0" borderId="0" applyFont="0" applyFill="0" applyBorder="0" applyAlignment="0" applyProtection="0"/>
    <xf numFmtId="0" fontId="133" fillId="0" borderId="15" applyNumberFormat="0" applyFill="0" applyAlignment="0" applyProtection="0"/>
    <xf numFmtId="166" fontId="19" fillId="0" borderId="0" applyFont="0" applyFill="0" applyBorder="0" applyAlignment="0" applyProtection="0"/>
    <xf numFmtId="0" fontId="129" fillId="24" borderId="0" applyNumberFormat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33" fillId="0" borderId="15" applyNumberFormat="0" applyFill="0" applyAlignment="0" applyProtection="0"/>
    <xf numFmtId="0" fontId="19" fillId="36" borderId="16" applyNumberFormat="0" applyFont="0" applyAlignment="0" applyProtection="0"/>
    <xf numFmtId="0" fontId="129" fillId="24" borderId="0" applyNumberFormat="0" applyBorder="0" applyAlignment="0" applyProtection="0"/>
    <xf numFmtId="166" fontId="19" fillId="0" borderId="0" applyFont="0" applyFill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29" fillId="24" borderId="0" applyNumberFormat="0" applyBorder="0" applyAlignment="0" applyProtection="0"/>
    <xf numFmtId="0" fontId="19" fillId="0" borderId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166" fontId="19" fillId="0" borderId="0" applyFont="0" applyFill="0" applyBorder="0" applyAlignment="0" applyProtection="0"/>
    <xf numFmtId="0" fontId="19" fillId="0" borderId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166" fontId="19" fillId="0" borderId="0" applyFont="0" applyFill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0" borderId="0"/>
    <xf numFmtId="0" fontId="19" fillId="36" borderId="16" applyNumberFormat="0" applyFont="0" applyAlignment="0" applyProtection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5" fontId="19" fillId="0" borderId="0" applyFont="0" applyFill="0" applyBorder="0" applyAlignment="0" applyProtection="0"/>
    <xf numFmtId="0" fontId="19" fillId="36" borderId="16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0" borderId="0"/>
    <xf numFmtId="0" fontId="19" fillId="0" borderId="0"/>
    <xf numFmtId="0" fontId="19" fillId="36" borderId="16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0" borderId="0"/>
    <xf numFmtId="0" fontId="19" fillId="36" borderId="16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0" borderId="0"/>
    <xf numFmtId="0" fontId="19" fillId="36" borderId="16" applyNumberFormat="0" applyFont="0" applyAlignment="0" applyProtection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16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9" fillId="0" borderId="0"/>
    <xf numFmtId="0" fontId="19" fillId="0" borderId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9" fillId="0" borderId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9" fillId="0" borderId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9" fillId="0" borderId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9" fillId="0" borderId="0"/>
    <xf numFmtId="0" fontId="18" fillId="0" borderId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0" borderId="0"/>
    <xf numFmtId="41" fontId="18" fillId="0" borderId="0" applyFont="0" applyFill="0" applyBorder="0" applyAlignment="0" applyProtection="0"/>
    <xf numFmtId="0" fontId="18" fillId="36" borderId="16" applyNumberFormat="0" applyFont="0" applyAlignment="0" applyProtection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43" fontId="84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36" borderId="16" applyNumberFormat="0" applyFont="0" applyAlignment="0" applyProtection="0"/>
    <xf numFmtId="0" fontId="17" fillId="0" borderId="0"/>
    <xf numFmtId="0" fontId="16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36" borderId="16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166" fontId="15" fillId="0" borderId="0" applyFont="0" applyFill="0" applyBorder="0" applyAlignment="0" applyProtection="0"/>
    <xf numFmtId="0" fontId="14" fillId="0" borderId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36" borderId="16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1" fontId="14" fillId="0" borderId="0" applyFont="0" applyFill="0" applyBorder="0" applyAlignment="0" applyProtection="0"/>
    <xf numFmtId="0" fontId="14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9" fontId="13" fillId="0" borderId="0" applyFont="0" applyFill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8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8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89" fillId="0" borderId="0"/>
    <xf numFmtId="0" fontId="143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0" fontId="13" fillId="0" borderId="0"/>
    <xf numFmtId="0" fontId="133" fillId="0" borderId="15" applyNumberFormat="0" applyFill="0" applyAlignment="0" applyProtection="0"/>
    <xf numFmtId="43" fontId="13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133" fillId="0" borderId="15" applyNumberFormat="0" applyFill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170" fontId="89" fillId="0" borderId="0" applyFill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41" fontId="89" fillId="0" borderId="0" applyFont="0" applyFill="0" applyBorder="0" applyAlignment="0" applyProtection="0"/>
    <xf numFmtId="41" fontId="13" fillId="0" borderId="0" applyFont="0" applyFill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29" fillId="2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9" fillId="2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9" fillId="2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9" fillId="0" borderId="0" applyFill="0" applyBorder="0" applyAlignment="0" applyProtection="0"/>
    <xf numFmtId="9" fontId="13" fillId="0" borderId="0" applyFont="0" applyFill="0" applyBorder="0" applyAlignment="0" applyProtection="0"/>
    <xf numFmtId="0" fontId="133" fillId="0" borderId="15" applyNumberFormat="0" applyFill="0" applyAlignment="0" applyProtection="0"/>
    <xf numFmtId="0" fontId="143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84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8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55" borderId="0" applyNumberFormat="0" applyBorder="0" applyAlignment="0" applyProtection="0"/>
    <xf numFmtId="0" fontId="13" fillId="57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28" fillId="48" borderId="0" applyNumberFormat="0" applyBorder="0" applyAlignment="0" applyProtection="0"/>
    <xf numFmtId="0" fontId="128" fillId="50" borderId="0" applyNumberFormat="0" applyBorder="0" applyAlignment="0" applyProtection="0"/>
    <xf numFmtId="0" fontId="128" fillId="52" borderId="0" applyNumberFormat="0" applyBorder="0" applyAlignment="0" applyProtection="0"/>
    <xf numFmtId="0" fontId="128" fillId="54" borderId="0" applyNumberFormat="0" applyBorder="0" applyAlignment="0" applyProtection="0"/>
    <xf numFmtId="0" fontId="128" fillId="56" borderId="0" applyNumberFormat="0" applyBorder="0" applyAlignment="0" applyProtection="0"/>
    <xf numFmtId="0" fontId="128" fillId="58" borderId="0" applyNumberFormat="0" applyBorder="0" applyAlignment="0" applyProtection="0"/>
    <xf numFmtId="0" fontId="133" fillId="0" borderId="15" applyNumberFormat="0" applyFill="0" applyAlignment="0" applyProtection="0"/>
    <xf numFmtId="0" fontId="13" fillId="0" borderId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3" borderId="0" applyNumberFormat="0" applyBorder="0" applyAlignment="0" applyProtection="0"/>
    <xf numFmtId="0" fontId="13" fillId="0" borderId="0"/>
    <xf numFmtId="0" fontId="13" fillId="0" borderId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49" borderId="0" applyNumberFormat="0" applyBorder="0" applyAlignment="0" applyProtection="0"/>
    <xf numFmtId="0" fontId="13" fillId="0" borderId="0"/>
    <xf numFmtId="0" fontId="13" fillId="0" borderId="0"/>
    <xf numFmtId="0" fontId="13" fillId="4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29" fillId="24" borderId="0" applyNumberFormat="0" applyBorder="0" applyAlignment="0" applyProtection="0"/>
    <xf numFmtId="0" fontId="134" fillId="0" borderId="34" applyNumberFormat="0" applyFill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43" fontId="13" fillId="0" borderId="0" applyFont="0" applyFill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41" fillId="0" borderId="0" applyNumberFormat="0" applyFill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1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55" borderId="0" applyNumberFormat="0" applyBorder="0" applyAlignment="0" applyProtection="0"/>
    <xf numFmtId="0" fontId="13" fillId="57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3" borderId="0" applyNumberFormat="0" applyBorder="0" applyAlignment="0" applyProtection="0"/>
    <xf numFmtId="0" fontId="13" fillId="0" borderId="0"/>
    <xf numFmtId="0" fontId="13" fillId="0" borderId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49" borderId="0" applyNumberFormat="0" applyBorder="0" applyAlignment="0" applyProtection="0"/>
    <xf numFmtId="0" fontId="13" fillId="0" borderId="0"/>
    <xf numFmtId="0" fontId="13" fillId="0" borderId="0"/>
    <xf numFmtId="0" fontId="13" fillId="4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89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84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3" fillId="0" borderId="15" applyNumberFormat="0" applyFill="0" applyAlignment="0" applyProtection="0"/>
    <xf numFmtId="0" fontId="13" fillId="36" borderId="16" applyNumberFormat="0" applyFont="0" applyAlignment="0" applyProtection="0"/>
    <xf numFmtId="0" fontId="13" fillId="0" borderId="0"/>
    <xf numFmtId="43" fontId="8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29" fillId="24" borderId="0" applyNumberFormat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55" borderId="0" applyNumberFormat="0" applyBorder="0" applyAlignment="0" applyProtection="0"/>
    <xf numFmtId="0" fontId="13" fillId="57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3" borderId="0" applyNumberFormat="0" applyBorder="0" applyAlignment="0" applyProtection="0"/>
    <xf numFmtId="0" fontId="13" fillId="0" borderId="0"/>
    <xf numFmtId="0" fontId="13" fillId="0" borderId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49" borderId="0" applyNumberFormat="0" applyBorder="0" applyAlignment="0" applyProtection="0"/>
    <xf numFmtId="0" fontId="13" fillId="0" borderId="0"/>
    <xf numFmtId="0" fontId="13" fillId="0" borderId="0"/>
    <xf numFmtId="0" fontId="13" fillId="4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1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55" borderId="0" applyNumberFormat="0" applyBorder="0" applyAlignment="0" applyProtection="0"/>
    <xf numFmtId="0" fontId="13" fillId="57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3" borderId="0" applyNumberFormat="0" applyBorder="0" applyAlignment="0" applyProtection="0"/>
    <xf numFmtId="0" fontId="13" fillId="0" borderId="0"/>
    <xf numFmtId="0" fontId="13" fillId="0" borderId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49" borderId="0" applyNumberFormat="0" applyBorder="0" applyAlignment="0" applyProtection="0"/>
    <xf numFmtId="0" fontId="13" fillId="0" borderId="0"/>
    <xf numFmtId="0" fontId="13" fillId="0" borderId="0"/>
    <xf numFmtId="0" fontId="13" fillId="4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89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7" borderId="0" applyNumberFormat="0" applyBorder="0" applyAlignment="0" applyProtection="0"/>
    <xf numFmtId="0" fontId="13" fillId="6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1" fontId="13" fillId="0" borderId="0" applyFont="0" applyFill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3" fillId="0" borderId="15" applyNumberFormat="0" applyFill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43" fontId="13" fillId="0" borderId="0" applyFont="0" applyFill="0" applyBorder="0" applyAlignment="0" applyProtection="0"/>
    <xf numFmtId="0" fontId="133" fillId="0" borderId="15" applyNumberFormat="0" applyFill="0" applyAlignment="0" applyProtection="0"/>
    <xf numFmtId="43" fontId="13" fillId="0" borderId="0" applyFont="0" applyFill="0" applyBorder="0" applyAlignment="0" applyProtection="0"/>
    <xf numFmtId="0" fontId="129" fillId="24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3" fillId="0" borderId="15" applyNumberFormat="0" applyFill="0" applyAlignment="0" applyProtection="0"/>
    <xf numFmtId="0" fontId="13" fillId="36" borderId="16" applyNumberFormat="0" applyFont="0" applyAlignment="0" applyProtection="0"/>
    <xf numFmtId="0" fontId="129" fillId="24" borderId="0" applyNumberFormat="0" applyBorder="0" applyAlignment="0" applyProtection="0"/>
    <xf numFmtId="43" fontId="13" fillId="0" borderId="0" applyFont="0" applyFill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29" fillId="24" borderId="0" applyNumberFormat="0" applyBorder="0" applyAlignment="0" applyProtection="0"/>
    <xf numFmtId="0" fontId="13" fillId="0" borderId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43" fontId="13" fillId="0" borderId="0" applyFont="0" applyFill="0" applyBorder="0" applyAlignment="0" applyProtection="0"/>
    <xf numFmtId="0" fontId="13" fillId="0" borderId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43" fontId="13" fillId="0" borderId="0" applyFont="0" applyFill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84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0" fontId="13" fillId="0" borderId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29" fillId="24" borderId="0" applyNumberFormat="0" applyBorder="0" applyAlignment="0" applyProtection="0"/>
    <xf numFmtId="0" fontId="13" fillId="36" borderId="16" applyNumberFormat="0" applyFon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3" fillId="0" borderId="15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29" fillId="2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55" borderId="0" applyNumberFormat="0" applyBorder="0" applyAlignment="0" applyProtection="0"/>
    <xf numFmtId="0" fontId="13" fillId="57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29" fillId="24" borderId="0" applyNumberFormat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3" borderId="0" applyNumberFormat="0" applyBorder="0" applyAlignment="0" applyProtection="0"/>
    <xf numFmtId="0" fontId="13" fillId="0" borderId="0"/>
    <xf numFmtId="0" fontId="13" fillId="0" borderId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49" borderId="0" applyNumberFormat="0" applyBorder="0" applyAlignment="0" applyProtection="0"/>
    <xf numFmtId="0" fontId="13" fillId="0" borderId="0"/>
    <xf numFmtId="0" fontId="13" fillId="0" borderId="0"/>
    <xf numFmtId="0" fontId="13" fillId="4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29" fillId="24" borderId="0" applyNumberFormat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1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55" borderId="0" applyNumberFormat="0" applyBorder="0" applyAlignment="0" applyProtection="0"/>
    <xf numFmtId="0" fontId="13" fillId="57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3" borderId="0" applyNumberFormat="0" applyBorder="0" applyAlignment="0" applyProtection="0"/>
    <xf numFmtId="0" fontId="13" fillId="0" borderId="0"/>
    <xf numFmtId="0" fontId="13" fillId="0" borderId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49" borderId="0" applyNumberFormat="0" applyBorder="0" applyAlignment="0" applyProtection="0"/>
    <xf numFmtId="0" fontId="13" fillId="0" borderId="0"/>
    <xf numFmtId="0" fontId="13" fillId="0" borderId="0"/>
    <xf numFmtId="0" fontId="13" fillId="4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29" fillId="24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55" borderId="0" applyNumberFormat="0" applyBorder="0" applyAlignment="0" applyProtection="0"/>
    <xf numFmtId="0" fontId="13" fillId="57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3" borderId="0" applyNumberFormat="0" applyBorder="0" applyAlignment="0" applyProtection="0"/>
    <xf numFmtId="0" fontId="13" fillId="0" borderId="0"/>
    <xf numFmtId="0" fontId="13" fillId="0" borderId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49" borderId="0" applyNumberFormat="0" applyBorder="0" applyAlignment="0" applyProtection="0"/>
    <xf numFmtId="0" fontId="13" fillId="0" borderId="0"/>
    <xf numFmtId="0" fontId="13" fillId="0" borderId="0"/>
    <xf numFmtId="0" fontId="13" fillId="4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1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55" borderId="0" applyNumberFormat="0" applyBorder="0" applyAlignment="0" applyProtection="0"/>
    <xf numFmtId="0" fontId="13" fillId="57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3" borderId="0" applyNumberFormat="0" applyBorder="0" applyAlignment="0" applyProtection="0"/>
    <xf numFmtId="0" fontId="13" fillId="0" borderId="0"/>
    <xf numFmtId="0" fontId="13" fillId="0" borderId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49" borderId="0" applyNumberFormat="0" applyBorder="0" applyAlignment="0" applyProtection="0"/>
    <xf numFmtId="0" fontId="13" fillId="0" borderId="0"/>
    <xf numFmtId="0" fontId="13" fillId="0" borderId="0"/>
    <xf numFmtId="0" fontId="13" fillId="4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3" fillId="0" borderId="15" applyNumberFormat="0" applyFill="0" applyAlignment="0" applyProtection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89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7" borderId="0" applyNumberFormat="0" applyBorder="0" applyAlignment="0" applyProtection="0"/>
    <xf numFmtId="0" fontId="13" fillId="6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1" fontId="13" fillId="0" borderId="0" applyFont="0" applyFill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3" fillId="0" borderId="15" applyNumberFormat="0" applyFill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43" fontId="13" fillId="0" borderId="0" applyFont="0" applyFill="0" applyBorder="0" applyAlignment="0" applyProtection="0"/>
    <xf numFmtId="0" fontId="133" fillId="0" borderId="15" applyNumberFormat="0" applyFill="0" applyAlignment="0" applyProtection="0"/>
    <xf numFmtId="43" fontId="13" fillId="0" borderId="0" applyFont="0" applyFill="0" applyBorder="0" applyAlignment="0" applyProtection="0"/>
    <xf numFmtId="0" fontId="129" fillId="24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3" fillId="0" borderId="15" applyNumberFormat="0" applyFill="0" applyAlignment="0" applyProtection="0"/>
    <xf numFmtId="0" fontId="13" fillId="36" borderId="16" applyNumberFormat="0" applyFont="0" applyAlignment="0" applyProtection="0"/>
    <xf numFmtId="0" fontId="129" fillId="24" borderId="0" applyNumberFormat="0" applyBorder="0" applyAlignment="0" applyProtection="0"/>
    <xf numFmtId="43" fontId="13" fillId="0" borderId="0" applyFont="0" applyFill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29" fillId="24" borderId="0" applyNumberFormat="0" applyBorder="0" applyAlignment="0" applyProtection="0"/>
    <xf numFmtId="0" fontId="13" fillId="0" borderId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43" fontId="13" fillId="0" borderId="0" applyFont="0" applyFill="0" applyBorder="0" applyAlignment="0" applyProtection="0"/>
    <xf numFmtId="0" fontId="13" fillId="0" borderId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43" fontId="13" fillId="0" borderId="0" applyFont="0" applyFill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0" fontId="13" fillId="0" borderId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" fillId="0" borderId="0"/>
    <xf numFmtId="0" fontId="13" fillId="0" borderId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" fillId="0" borderId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" fillId="0" borderId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" fillId="0" borderId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43" fontId="8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36" borderId="16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89" fillId="0" borderId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170" fontId="89" fillId="0" borderId="0" applyFill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170" fontId="89" fillId="0" borderId="0" applyFill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" fillId="0" borderId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41" fontId="89" fillId="0" borderId="0" applyFont="0" applyFill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89" fillId="0" borderId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" fillId="0" borderId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" fillId="0" borderId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33" fillId="0" borderId="15" applyNumberFormat="0" applyFill="0" applyAlignment="0" applyProtection="0"/>
    <xf numFmtId="0" fontId="129" fillId="2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36" borderId="16" applyNumberFormat="0" applyFont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16" applyNumberFormat="0" applyFont="0" applyAlignment="0" applyProtection="0"/>
    <xf numFmtId="0" fontId="11" fillId="0" borderId="0"/>
    <xf numFmtId="0" fontId="11" fillId="0" borderId="0"/>
    <xf numFmtId="0" fontId="10" fillId="0" borderId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36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0" fontId="89" fillId="0" borderId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36" borderId="16" applyNumberFormat="0" applyFont="0" applyAlignment="0" applyProtection="0"/>
    <xf numFmtId="0" fontId="8" fillId="0" borderId="0"/>
    <xf numFmtId="0" fontId="8" fillId="0" borderId="0"/>
    <xf numFmtId="0" fontId="7" fillId="0" borderId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41" fontId="7" fillId="0" borderId="0" applyFont="0" applyFill="0" applyBorder="0" applyAlignment="0" applyProtection="0"/>
    <xf numFmtId="0" fontId="7" fillId="36" borderId="16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36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200" fontId="89" fillId="0" borderId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09" fillId="0" borderId="0"/>
    <xf numFmtId="200" fontId="89" fillId="0" borderId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36" borderId="16" applyNumberFormat="0" applyFont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109" fillId="0" borderId="0"/>
    <xf numFmtId="0" fontId="109" fillId="0" borderId="0"/>
    <xf numFmtId="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6" borderId="16" applyNumberFormat="0" applyFont="0" applyAlignment="0" applyProtection="0"/>
    <xf numFmtId="0" fontId="109" fillId="0" borderId="0"/>
    <xf numFmtId="0" fontId="109" fillId="0" borderId="0"/>
    <xf numFmtId="0" fontId="2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44">
    <xf numFmtId="0" fontId="0" fillId="0" borderId="0" xfId="0"/>
    <xf numFmtId="0" fontId="85" fillId="0" borderId="0" xfId="0" applyFont="1" applyAlignment="1"/>
    <xf numFmtId="0" fontId="86" fillId="0" borderId="0" xfId="88" applyNumberFormat="1" applyFont="1" applyFill="1" applyBorder="1" applyAlignment="1" applyProtection="1">
      <alignment horizontal="justify"/>
    </xf>
    <xf numFmtId="0" fontId="85" fillId="0" borderId="0" xfId="0" applyFont="1" applyFill="1" applyAlignment="1"/>
    <xf numFmtId="0" fontId="85" fillId="0" borderId="0" xfId="0" applyFont="1" applyFill="1" applyBorder="1" applyAlignment="1"/>
    <xf numFmtId="0" fontId="0" fillId="0" borderId="0" xfId="0" applyFill="1" applyBorder="1"/>
    <xf numFmtId="0" fontId="86" fillId="0" borderId="0" xfId="88"/>
    <xf numFmtId="0" fontId="145" fillId="37" borderId="0" xfId="0" applyFont="1" applyFill="1" applyAlignment="1">
      <alignment horizontal="center"/>
    </xf>
    <xf numFmtId="0" fontId="146" fillId="37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47" fillId="0" borderId="0" xfId="0" applyFont="1"/>
    <xf numFmtId="0" fontId="0" fillId="0" borderId="0" xfId="0" applyBorder="1"/>
    <xf numFmtId="0" fontId="0" fillId="0" borderId="0" xfId="0" applyBorder="1" applyAlignment="1">
      <alignment horizontal="center"/>
    </xf>
    <xf numFmtId="0" fontId="147" fillId="0" borderId="0" xfId="0" applyFont="1" applyBorder="1"/>
    <xf numFmtId="0" fontId="84" fillId="0" borderId="0" xfId="298"/>
    <xf numFmtId="0" fontId="88" fillId="0" borderId="0" xfId="0" applyFont="1" applyFill="1" applyBorder="1"/>
    <xf numFmtId="0" fontId="0" fillId="0" borderId="0" xfId="0" applyFill="1"/>
    <xf numFmtId="0" fontId="107" fillId="38" borderId="0" xfId="0" applyFont="1" applyFill="1" applyBorder="1"/>
    <xf numFmtId="0" fontId="0" fillId="0" borderId="0" xfId="0" applyFont="1"/>
    <xf numFmtId="10" fontId="88" fillId="38" borderId="0" xfId="203" applyNumberFormat="1" applyFont="1" applyFill="1" applyBorder="1" applyAlignment="1">
      <alignment horizontal="right" vertical="center" indent="2"/>
    </xf>
    <xf numFmtId="0" fontId="89" fillId="0" borderId="0" xfId="203" applyBorder="1"/>
    <xf numFmtId="0" fontId="88" fillId="0" borderId="0" xfId="203" applyFont="1" applyBorder="1"/>
    <xf numFmtId="176" fontId="105" fillId="0" borderId="0" xfId="309" applyNumberFormat="1" applyFont="1" applyFill="1" applyBorder="1" applyAlignment="1" applyProtection="1">
      <alignment horizontal="right" vertical="center"/>
    </xf>
    <xf numFmtId="176" fontId="105" fillId="0" borderId="0" xfId="309" applyNumberFormat="1" applyFont="1" applyFill="1" applyBorder="1" applyAlignment="1" applyProtection="1">
      <alignment horizontal="left" vertical="center"/>
    </xf>
    <xf numFmtId="0" fontId="151" fillId="0" borderId="0" xfId="88" applyFont="1"/>
    <xf numFmtId="176" fontId="105" fillId="5" borderId="0" xfId="309" applyNumberFormat="1" applyFont="1" applyFill="1" applyBorder="1" applyAlignment="1" applyProtection="1">
      <alignment horizontal="right" vertical="center"/>
    </xf>
    <xf numFmtId="3" fontId="0" fillId="0" borderId="0" xfId="0" applyNumberFormat="1"/>
    <xf numFmtId="4" fontId="0" fillId="0" borderId="0" xfId="0" applyNumberFormat="1"/>
    <xf numFmtId="166" fontId="88" fillId="0" borderId="0" xfId="0" applyNumberFormat="1" applyFont="1" applyFill="1" applyBorder="1"/>
    <xf numFmtId="0" fontId="0" fillId="4" borderId="0" xfId="0" applyFill="1"/>
    <xf numFmtId="0" fontId="114" fillId="0" borderId="0" xfId="0" applyFont="1" applyFill="1" applyAlignment="1">
      <alignment horizontal="left" vertical="top" wrapText="1"/>
    </xf>
    <xf numFmtId="0" fontId="111" fillId="0" borderId="0" xfId="0" applyFont="1" applyFill="1" applyBorder="1" applyAlignment="1">
      <alignment horizontal="left"/>
    </xf>
    <xf numFmtId="0" fontId="115" fillId="0" borderId="0" xfId="0" applyFont="1" applyFill="1" applyAlignment="1">
      <alignment horizontal="left" vertical="top" wrapText="1"/>
    </xf>
    <xf numFmtId="0" fontId="112" fillId="0" borderId="0" xfId="0" applyFont="1" applyFill="1"/>
    <xf numFmtId="0" fontId="123" fillId="0" borderId="0" xfId="88" applyFont="1"/>
    <xf numFmtId="0" fontId="149" fillId="0" borderId="0" xfId="88" applyFont="1"/>
    <xf numFmtId="0" fontId="105" fillId="0" borderId="0" xfId="88" applyFont="1" applyAlignment="1"/>
    <xf numFmtId="0" fontId="105" fillId="0" borderId="0" xfId="88" applyFont="1"/>
    <xf numFmtId="173" fontId="89" fillId="0" borderId="0" xfId="92" applyNumberFormat="1"/>
    <xf numFmtId="170" fontId="89" fillId="0" borderId="0" xfId="92"/>
    <xf numFmtId="0" fontId="0" fillId="0" borderId="0" xfId="0" applyBorder="1" applyAlignment="1">
      <alignment wrapText="1"/>
    </xf>
    <xf numFmtId="0" fontId="108" fillId="0" borderId="0" xfId="0" applyFont="1" applyFill="1" applyBorder="1" applyAlignment="1">
      <alignment horizontal="left" vertical="top" wrapText="1"/>
    </xf>
    <xf numFmtId="166" fontId="0" fillId="0" borderId="0" xfId="0" applyNumberFormat="1"/>
    <xf numFmtId="0" fontId="111" fillId="40" borderId="0" xfId="0" applyFont="1" applyFill="1" applyBorder="1" applyAlignment="1"/>
    <xf numFmtId="0" fontId="160" fillId="0" borderId="0" xfId="0" applyFont="1"/>
    <xf numFmtId="170" fontId="89" fillId="0" borderId="0" xfId="92" applyFill="1" applyBorder="1" applyAlignment="1">
      <alignment horizontal="center" vertical="center"/>
    </xf>
    <xf numFmtId="0" fontId="0" fillId="0" borderId="0" xfId="0"/>
    <xf numFmtId="4" fontId="109" fillId="0" borderId="4" xfId="1036" applyNumberFormat="1" applyFont="1" applyFill="1" applyBorder="1" applyAlignment="1">
      <alignment horizontal="right" wrapText="1"/>
    </xf>
    <xf numFmtId="15" fontId="109" fillId="0" borderId="4" xfId="1036" applyNumberFormat="1" applyFont="1" applyFill="1" applyBorder="1" applyAlignment="1">
      <alignment horizontal="right" wrapText="1"/>
    </xf>
    <xf numFmtId="0" fontId="109" fillId="0" borderId="4" xfId="1036" applyFont="1" applyFill="1" applyBorder="1" applyAlignment="1">
      <alignment wrapText="1"/>
    </xf>
    <xf numFmtId="0" fontId="88" fillId="38" borderId="0" xfId="203" applyFont="1" applyFill="1" applyBorder="1"/>
    <xf numFmtId="0" fontId="88" fillId="38" borderId="0" xfId="203" applyFont="1" applyFill="1" applyBorder="1" applyAlignment="1">
      <alignment horizontal="left" vertical="center"/>
    </xf>
    <xf numFmtId="184" fontId="88" fillId="38" borderId="0" xfId="93" applyNumberFormat="1" applyFont="1" applyFill="1" applyBorder="1" applyAlignment="1" applyProtection="1"/>
    <xf numFmtId="0" fontId="102" fillId="44" borderId="3" xfId="298" applyFont="1" applyFill="1" applyBorder="1" applyAlignment="1">
      <alignment vertical="center" wrapText="1"/>
    </xf>
    <xf numFmtId="170" fontId="161" fillId="0" borderId="0" xfId="92" applyFont="1" applyFill="1" applyBorder="1" applyAlignment="1" applyProtection="1">
      <alignment horizontal="right" vertical="center"/>
    </xf>
    <xf numFmtId="0" fontId="104" fillId="0" borderId="0" xfId="0" applyFont="1" applyFill="1" applyBorder="1" applyAlignment="1">
      <alignment vertical="top" wrapText="1"/>
    </xf>
    <xf numFmtId="186" fontId="88" fillId="0" borderId="0" xfId="92" applyNumberFormat="1" applyFont="1" applyFill="1" applyBorder="1" applyAlignment="1" applyProtection="1">
      <alignment horizontal="center"/>
    </xf>
    <xf numFmtId="186" fontId="107" fillId="0" borderId="0" xfId="92" applyNumberFormat="1" applyFont="1" applyFill="1" applyBorder="1" applyAlignment="1" applyProtection="1">
      <alignment horizontal="center"/>
    </xf>
    <xf numFmtId="173" fontId="105" fillId="0" borderId="0" xfId="92" applyNumberFormat="1" applyFont="1" applyFill="1" applyBorder="1" applyAlignment="1" applyProtection="1">
      <alignment horizontal="right" vertical="center"/>
    </xf>
    <xf numFmtId="0" fontId="154" fillId="0" borderId="0" xfId="0" applyFont="1" applyFill="1" applyAlignment="1"/>
    <xf numFmtId="0" fontId="0" fillId="0" borderId="0" xfId="0" applyFont="1" applyFill="1" applyBorder="1" applyAlignment="1">
      <alignment vertical="center"/>
    </xf>
    <xf numFmtId="10" fontId="89" fillId="0" borderId="0" xfId="327" applyNumberFormat="1"/>
    <xf numFmtId="176" fontId="99" fillId="0" borderId="0" xfId="327" applyNumberFormat="1" applyFont="1" applyFill="1" applyBorder="1" applyAlignment="1" applyProtection="1">
      <alignment vertical="center" wrapText="1"/>
    </xf>
    <xf numFmtId="0" fontId="101" fillId="0" borderId="0" xfId="0" applyFont="1" applyFill="1" applyBorder="1" applyAlignment="1">
      <alignment horizontal="left"/>
    </xf>
    <xf numFmtId="0" fontId="100" fillId="0" borderId="0" xfId="299" applyFont="1" applyFill="1" applyBorder="1" applyAlignment="1">
      <alignment horizontal="left" wrapText="1"/>
    </xf>
    <xf numFmtId="0" fontId="124" fillId="0" borderId="0" xfId="299" applyFont="1" applyFill="1" applyBorder="1" applyAlignment="1">
      <alignment horizontal="left" wrapText="1"/>
    </xf>
    <xf numFmtId="0" fontId="99" fillId="0" borderId="22" xfId="0" applyFont="1" applyBorder="1"/>
    <xf numFmtId="0" fontId="99" fillId="0" borderId="25" xfId="0" applyFont="1" applyBorder="1"/>
    <xf numFmtId="0" fontId="99" fillId="0" borderId="33" xfId="0" applyFont="1" applyBorder="1"/>
    <xf numFmtId="0" fontId="99" fillId="0" borderId="37" xfId="0" applyFont="1" applyBorder="1"/>
    <xf numFmtId="0" fontId="171" fillId="0" borderId="22" xfId="0" applyFont="1" applyBorder="1" applyAlignment="1">
      <alignment vertical="center" wrapText="1"/>
    </xf>
    <xf numFmtId="0" fontId="171" fillId="0" borderId="25" xfId="0" applyFont="1" applyBorder="1" applyAlignment="1">
      <alignment vertical="center" wrapText="1"/>
    </xf>
    <xf numFmtId="0" fontId="171" fillId="0" borderId="22" xfId="0" applyFont="1" applyFill="1" applyBorder="1" applyAlignment="1">
      <alignment vertical="center" wrapText="1"/>
    </xf>
    <xf numFmtId="0" fontId="171" fillId="0" borderId="33" xfId="0" applyFont="1" applyBorder="1" applyAlignment="1">
      <alignment vertical="center" wrapText="1"/>
    </xf>
    <xf numFmtId="0" fontId="171" fillId="0" borderId="37" xfId="0" applyFont="1" applyBorder="1" applyAlignment="1">
      <alignment vertical="center" wrapText="1"/>
    </xf>
    <xf numFmtId="0" fontId="171" fillId="0" borderId="33" xfId="0" applyFont="1" applyFill="1" applyBorder="1" applyAlignment="1">
      <alignment vertical="center" wrapText="1"/>
    </xf>
    <xf numFmtId="4" fontId="99" fillId="0" borderId="0" xfId="93" applyNumberFormat="1" applyFont="1" applyFill="1" applyBorder="1" applyAlignment="1" applyProtection="1"/>
    <xf numFmtId="188" fontId="99" fillId="0" borderId="0" xfId="92" applyNumberFormat="1" applyFont="1"/>
    <xf numFmtId="176" fontId="101" fillId="5" borderId="0" xfId="309" applyNumberFormat="1" applyFont="1" applyFill="1" applyBorder="1" applyAlignment="1" applyProtection="1">
      <alignment horizontal="left" vertical="center"/>
    </xf>
    <xf numFmtId="4" fontId="101" fillId="5" borderId="0" xfId="309" applyNumberFormat="1" applyFont="1" applyFill="1" applyBorder="1" applyAlignment="1" applyProtection="1">
      <alignment horizontal="right" vertical="center"/>
    </xf>
    <xf numFmtId="0" fontId="124" fillId="0" borderId="0" xfId="0" applyFont="1" applyFill="1" applyAlignment="1">
      <alignment horizontal="left" vertical="top" wrapText="1"/>
    </xf>
    <xf numFmtId="173" fontId="99" fillId="0" borderId="0" xfId="92" applyNumberFormat="1" applyFont="1" applyAlignment="1">
      <alignment horizontal="right" vertical="center"/>
    </xf>
    <xf numFmtId="173" fontId="101" fillId="43" borderId="0" xfId="92" applyNumberFormat="1" applyFont="1" applyFill="1" applyAlignment="1">
      <alignment horizontal="right" vertical="center"/>
    </xf>
    <xf numFmtId="10" fontId="99" fillId="0" borderId="0" xfId="327" applyNumberFormat="1" applyFont="1" applyFill="1" applyBorder="1" applyAlignment="1" applyProtection="1">
      <alignment horizontal="right" vertical="center" wrapText="1"/>
    </xf>
    <xf numFmtId="176" fontId="101" fillId="45" borderId="0" xfId="309" applyNumberFormat="1" applyFont="1" applyFill="1" applyBorder="1" applyAlignment="1" applyProtection="1">
      <alignment horizontal="left" vertical="center"/>
    </xf>
    <xf numFmtId="0" fontId="100" fillId="0" borderId="0" xfId="0" applyFont="1" applyFill="1" applyAlignment="1">
      <alignment horizontal="left" vertical="top" wrapText="1"/>
    </xf>
    <xf numFmtId="176" fontId="101" fillId="5" borderId="0" xfId="309" applyNumberFormat="1" applyFont="1" applyFill="1" applyBorder="1" applyAlignment="1" applyProtection="1">
      <alignment horizontal="right" vertical="center"/>
    </xf>
    <xf numFmtId="176" fontId="100" fillId="5" borderId="0" xfId="309" applyNumberFormat="1" applyFont="1" applyFill="1" applyBorder="1" applyAlignment="1" applyProtection="1">
      <alignment horizontal="left" vertical="center"/>
    </xf>
    <xf numFmtId="0" fontId="0" fillId="0" borderId="0" xfId="0"/>
    <xf numFmtId="0" fontId="85" fillId="60" borderId="0" xfId="0" applyFont="1" applyFill="1" applyAlignment="1"/>
    <xf numFmtId="0" fontId="85" fillId="61" borderId="0" xfId="0" applyFont="1" applyFill="1" applyAlignment="1"/>
    <xf numFmtId="0" fontId="86" fillId="61" borderId="0" xfId="88" applyNumberFormat="1" applyFont="1" applyFill="1" applyBorder="1" applyAlignment="1" applyProtection="1">
      <alignment horizontal="justify"/>
    </xf>
    <xf numFmtId="0" fontId="84" fillId="0" borderId="0" xfId="298" applyAlignment="1">
      <alignment vertical="center"/>
    </xf>
    <xf numFmtId="0" fontId="0" fillId="0" borderId="0" xfId="0"/>
    <xf numFmtId="0" fontId="88" fillId="66" borderId="0" xfId="0" applyFont="1" applyFill="1" applyBorder="1"/>
    <xf numFmtId="0" fontId="107" fillId="63" borderId="0" xfId="0" applyFont="1" applyFill="1" applyBorder="1"/>
    <xf numFmtId="0" fontId="165" fillId="65" borderId="0" xfId="203" applyFont="1" applyFill="1" applyBorder="1" applyAlignment="1">
      <alignment horizontal="left" vertical="center"/>
    </xf>
    <xf numFmtId="0" fontId="165" fillId="65" borderId="35" xfId="203" applyFont="1" applyFill="1" applyBorder="1" applyAlignment="1">
      <alignment horizontal="center" vertical="center" wrapText="1"/>
    </xf>
    <xf numFmtId="0" fontId="113" fillId="64" borderId="0" xfId="203" applyFont="1" applyFill="1" applyBorder="1"/>
    <xf numFmtId="0" fontId="85" fillId="64" borderId="0" xfId="203" applyFont="1" applyFill="1" applyBorder="1"/>
    <xf numFmtId="14" fontId="165" fillId="65" borderId="0" xfId="203" applyNumberFormat="1" applyFont="1" applyFill="1" applyBorder="1" applyAlignment="1">
      <alignment horizontal="right" vertical="center" wrapText="1"/>
    </xf>
    <xf numFmtId="14" fontId="165" fillId="65" borderId="0" xfId="203" applyNumberFormat="1" applyFont="1" applyFill="1" applyBorder="1" applyAlignment="1">
      <alignment horizontal="right" vertical="center"/>
    </xf>
    <xf numFmtId="0" fontId="89" fillId="0" borderId="0" xfId="0" applyFont="1" applyFill="1" applyBorder="1" applyAlignment="1">
      <alignment vertical="center"/>
    </xf>
    <xf numFmtId="0" fontId="107" fillId="66" borderId="0" xfId="0" applyFont="1" applyFill="1" applyBorder="1" applyAlignment="1"/>
    <xf numFmtId="0" fontId="165" fillId="65" borderId="0" xfId="0" applyFont="1" applyFill="1" applyBorder="1" applyAlignment="1">
      <alignment horizontal="left" vertical="center"/>
    </xf>
    <xf numFmtId="0" fontId="165" fillId="65" borderId="0" xfId="0" applyFont="1" applyFill="1" applyBorder="1" applyAlignment="1">
      <alignment horizontal="right" wrapText="1"/>
    </xf>
    <xf numFmtId="0" fontId="0" fillId="66" borderId="0" xfId="0" applyFont="1" applyFill="1" applyBorder="1"/>
    <xf numFmtId="0" fontId="111" fillId="66" borderId="0" xfId="0" applyFont="1" applyFill="1" applyBorder="1" applyAlignment="1"/>
    <xf numFmtId="0" fontId="112" fillId="66" borderId="0" xfId="0" applyFont="1" applyFill="1" applyBorder="1"/>
    <xf numFmtId="0" fontId="111" fillId="63" borderId="0" xfId="0" applyFont="1" applyFill="1" applyBorder="1" applyAlignment="1">
      <alignment horizontal="left"/>
    </xf>
    <xf numFmtId="0" fontId="111" fillId="63" borderId="0" xfId="0" applyFont="1" applyFill="1" applyBorder="1" applyAlignment="1"/>
    <xf numFmtId="0" fontId="107" fillId="64" borderId="0" xfId="0" applyFont="1" applyFill="1" applyBorder="1" applyAlignment="1">
      <alignment horizontal="center"/>
    </xf>
    <xf numFmtId="0" fontId="86" fillId="0" borderId="0" xfId="88" applyAlignment="1"/>
    <xf numFmtId="0" fontId="179" fillId="0" borderId="0" xfId="0" applyFont="1"/>
    <xf numFmtId="4" fontId="112" fillId="0" borderId="7" xfId="0" applyNumberFormat="1" applyFont="1" applyBorder="1" applyAlignment="1">
      <alignment vertical="center"/>
    </xf>
    <xf numFmtId="49" fontId="171" fillId="0" borderId="22" xfId="0" applyNumberFormat="1" applyFont="1" applyBorder="1" applyAlignment="1">
      <alignment vertical="center" wrapText="1"/>
    </xf>
    <xf numFmtId="0" fontId="99" fillId="0" borderId="22" xfId="0" applyFont="1" applyBorder="1" applyAlignment="1">
      <alignment wrapText="1"/>
    </xf>
    <xf numFmtId="0" fontId="99" fillId="0" borderId="25" xfId="0" applyFont="1" applyBorder="1" applyAlignment="1">
      <alignment wrapText="1"/>
    </xf>
    <xf numFmtId="0" fontId="99" fillId="0" borderId="33" xfId="0" applyFont="1" applyBorder="1" applyAlignment="1">
      <alignment wrapText="1"/>
    </xf>
    <xf numFmtId="49" fontId="171" fillId="0" borderId="33" xfId="0" applyNumberFormat="1" applyFont="1" applyBorder="1" applyAlignment="1">
      <alignment vertical="center" wrapText="1"/>
    </xf>
    <xf numFmtId="3" fontId="107" fillId="0" borderId="0" xfId="0" applyNumberFormat="1" applyFont="1" applyFill="1" applyBorder="1" applyAlignment="1">
      <alignment horizontal="right" vertical="center"/>
    </xf>
    <xf numFmtId="173" fontId="99" fillId="67" borderId="0" xfId="92" applyNumberFormat="1" applyFont="1" applyFill="1" applyBorder="1" applyAlignment="1" applyProtection="1">
      <alignment horizontal="right" vertical="top"/>
    </xf>
    <xf numFmtId="173" fontId="99" fillId="5" borderId="0" xfId="92" applyNumberFormat="1" applyFont="1" applyFill="1" applyBorder="1" applyAlignment="1" applyProtection="1">
      <alignment horizontal="right" vertical="top"/>
    </xf>
    <xf numFmtId="0" fontId="124" fillId="0" borderId="0" xfId="0" applyFont="1" applyFill="1" applyAlignment="1">
      <alignment horizontal="left" vertical="top" wrapText="1" readingOrder="1"/>
    </xf>
    <xf numFmtId="173" fontId="101" fillId="5" borderId="0" xfId="92" applyNumberFormat="1" applyFont="1" applyFill="1" applyBorder="1" applyAlignment="1" applyProtection="1">
      <alignment horizontal="right" vertical="top"/>
    </xf>
    <xf numFmtId="4" fontId="99" fillId="0" borderId="0" xfId="0" applyNumberFormat="1" applyFont="1" applyAlignment="1">
      <alignment horizontal="right" vertical="center"/>
    </xf>
    <xf numFmtId="173" fontId="108" fillId="0" borderId="0" xfId="92" applyNumberFormat="1" applyFont="1" applyFill="1" applyBorder="1" applyAlignment="1" applyProtection="1">
      <alignment vertical="center" wrapText="1"/>
    </xf>
    <xf numFmtId="0" fontId="86" fillId="0" borderId="0" xfId="88" quotePrefix="1" applyAlignment="1"/>
    <xf numFmtId="0" fontId="171" fillId="44" borderId="35" xfId="0" applyFont="1" applyFill="1" applyBorder="1" applyAlignment="1">
      <alignment vertical="center"/>
    </xf>
    <xf numFmtId="0" fontId="171" fillId="44" borderId="36" xfId="0" applyFont="1" applyFill="1" applyBorder="1" applyAlignment="1">
      <alignment vertical="center"/>
    </xf>
    <xf numFmtId="0" fontId="99" fillId="0" borderId="37" xfId="203" applyFont="1" applyFill="1" applyBorder="1" applyAlignment="1">
      <alignment vertical="center" wrapText="1"/>
    </xf>
    <xf numFmtId="0" fontId="99" fillId="0" borderId="24" xfId="203" applyFont="1" applyFill="1" applyBorder="1" applyAlignment="1">
      <alignment vertical="center" wrapText="1"/>
    </xf>
    <xf numFmtId="0" fontId="99" fillId="0" borderId="37" xfId="203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/>
    </xf>
    <xf numFmtId="0" fontId="99" fillId="0" borderId="6" xfId="0" applyFont="1" applyBorder="1"/>
    <xf numFmtId="178" fontId="99" fillId="0" borderId="6" xfId="4847" applyNumberFormat="1" applyFont="1" applyFill="1" applyBorder="1" applyAlignment="1" applyProtection="1">
      <alignment horizontal="right"/>
    </xf>
    <xf numFmtId="178" fontId="99" fillId="0" borderId="6" xfId="4847" applyNumberFormat="1" applyFont="1" applyFill="1" applyBorder="1" applyAlignment="1" applyProtection="1"/>
    <xf numFmtId="0" fontId="174" fillId="62" borderId="26" xfId="300" applyFont="1" applyFill="1" applyBorder="1" applyAlignment="1">
      <alignment horizontal="center" vertical="center"/>
    </xf>
    <xf numFmtId="0" fontId="174" fillId="62" borderId="27" xfId="300" applyFont="1" applyFill="1" applyBorder="1" applyAlignment="1">
      <alignment horizontal="center" vertical="center" wrapText="1"/>
    </xf>
    <xf numFmtId="0" fontId="174" fillId="62" borderId="27" xfId="300" applyFont="1" applyFill="1" applyBorder="1" applyAlignment="1">
      <alignment horizontal="center" vertical="center"/>
    </xf>
    <xf numFmtId="0" fontId="174" fillId="62" borderId="32" xfId="300" applyFont="1" applyFill="1" applyBorder="1" applyAlignment="1">
      <alignment horizontal="center" vertical="center"/>
    </xf>
    <xf numFmtId="10" fontId="99" fillId="0" borderId="23" xfId="327" applyNumberFormat="1" applyFont="1" applyFill="1" applyBorder="1" applyAlignment="1" applyProtection="1">
      <alignment horizontal="right" vertical="center"/>
    </xf>
    <xf numFmtId="10" fontId="99" fillId="0" borderId="22" xfId="327" applyNumberFormat="1" applyFont="1" applyFill="1" applyBorder="1" applyAlignment="1">
      <alignment horizontal="right"/>
    </xf>
    <xf numFmtId="10" fontId="99" fillId="0" borderId="33" xfId="327" applyNumberFormat="1" applyFont="1" applyFill="1" applyBorder="1" applyAlignment="1">
      <alignment horizontal="right"/>
    </xf>
    <xf numFmtId="10" fontId="99" fillId="0" borderId="25" xfId="327" applyNumberFormat="1" applyFont="1" applyFill="1" applyBorder="1" applyAlignment="1">
      <alignment horizontal="right"/>
    </xf>
    <xf numFmtId="3" fontId="124" fillId="0" borderId="0" xfId="0" applyNumberFormat="1" applyFont="1" applyFill="1" applyBorder="1" applyAlignment="1">
      <alignment horizontal="right"/>
    </xf>
    <xf numFmtId="3" fontId="124" fillId="0" borderId="27" xfId="0" applyNumberFormat="1" applyFont="1" applyFill="1" applyBorder="1" applyAlignment="1">
      <alignment horizontal="right"/>
    </xf>
    <xf numFmtId="3" fontId="124" fillId="0" borderId="29" xfId="0" applyNumberFormat="1" applyFont="1" applyFill="1" applyBorder="1" applyAlignment="1">
      <alignment horizontal="right"/>
    </xf>
    <xf numFmtId="0" fontId="99" fillId="0" borderId="37" xfId="0" applyFont="1" applyBorder="1" applyAlignment="1">
      <alignment horizontal="left" vertical="center"/>
    </xf>
    <xf numFmtId="4" fontId="99" fillId="0" borderId="29" xfId="93" applyNumberFormat="1" applyFont="1" applyFill="1" applyBorder="1" applyAlignment="1" applyProtection="1"/>
    <xf numFmtId="4" fontId="99" fillId="0" borderId="27" xfId="93" applyNumberFormat="1" applyFont="1" applyFill="1" applyBorder="1" applyAlignment="1" applyProtection="1"/>
    <xf numFmtId="4" fontId="99" fillId="0" borderId="1" xfId="93" applyNumberFormat="1" applyFont="1" applyFill="1" applyBorder="1" applyAlignment="1" applyProtection="1">
      <alignment horizontal="right" vertical="center"/>
    </xf>
    <xf numFmtId="10" fontId="99" fillId="0" borderId="37" xfId="327" applyNumberFormat="1" applyFont="1" applyFill="1" applyBorder="1" applyAlignment="1" applyProtection="1">
      <alignment horizontal="right" vertical="center"/>
    </xf>
    <xf numFmtId="0" fontId="171" fillId="44" borderId="6" xfId="0" applyFont="1" applyFill="1" applyBorder="1" applyAlignment="1">
      <alignment vertical="center"/>
    </xf>
    <xf numFmtId="0" fontId="171" fillId="44" borderId="3" xfId="0" applyFont="1" applyFill="1" applyBorder="1"/>
    <xf numFmtId="0" fontId="171" fillId="44" borderId="3" xfId="0" applyFont="1" applyFill="1" applyBorder="1" applyAlignment="1">
      <alignment vertical="center"/>
    </xf>
    <xf numFmtId="0" fontId="171" fillId="44" borderId="36" xfId="0" applyFont="1" applyFill="1" applyBorder="1"/>
    <xf numFmtId="171" fontId="99" fillId="0" borderId="0" xfId="94" applyNumberFormat="1" applyFont="1" applyFill="1" applyBorder="1" applyAlignment="1" applyProtection="1">
      <alignment horizontal="center"/>
    </xf>
    <xf numFmtId="0" fontId="162" fillId="0" borderId="0" xfId="0" applyFont="1" applyFill="1" applyBorder="1"/>
    <xf numFmtId="3" fontId="169" fillId="0" borderId="0" xfId="0" applyNumberFormat="1" applyFont="1" applyFill="1" applyAlignment="1">
      <alignment vertical="top"/>
    </xf>
    <xf numFmtId="4" fontId="99" fillId="0" borderId="1" xfId="93" applyNumberFormat="1" applyFont="1" applyFill="1" applyBorder="1" applyAlignment="1" applyProtection="1"/>
    <xf numFmtId="0" fontId="84" fillId="0" borderId="0" xfId="0" applyNumberFormat="1" applyFont="1" applyFill="1" applyBorder="1" applyAlignment="1" applyProtection="1">
      <alignment horizontal="left" indent="2"/>
    </xf>
    <xf numFmtId="193" fontId="84" fillId="0" borderId="0" xfId="0" applyNumberFormat="1" applyFont="1" applyFill="1" applyBorder="1" applyAlignment="1" applyProtection="1"/>
    <xf numFmtId="0" fontId="84" fillId="0" borderId="0" xfId="0" applyNumberFormat="1" applyFont="1" applyFill="1" applyBorder="1" applyAlignment="1" applyProtection="1">
      <alignment horizontal="left"/>
    </xf>
    <xf numFmtId="3" fontId="101" fillId="46" borderId="0" xfId="0" applyNumberFormat="1" applyFont="1" applyFill="1" applyBorder="1" applyAlignment="1">
      <alignment horizontal="right" vertical="center" wrapText="1"/>
    </xf>
    <xf numFmtId="173" fontId="89" fillId="0" borderId="0" xfId="92" applyNumberFormat="1" applyFill="1" applyBorder="1" applyAlignment="1" applyProtection="1">
      <alignment horizontal="right" vertical="center"/>
    </xf>
    <xf numFmtId="3" fontId="158" fillId="61" borderId="28" xfId="0" applyNumberFormat="1" applyFont="1" applyFill="1" applyBorder="1" applyAlignment="1">
      <alignment vertical="center"/>
    </xf>
    <xf numFmtId="17" fontId="176" fillId="65" borderId="1" xfId="0" applyNumberFormat="1" applyFont="1" applyFill="1" applyBorder="1" applyAlignment="1">
      <alignment horizontal="center" vertical="center"/>
    </xf>
    <xf numFmtId="17" fontId="176" fillId="65" borderId="1" xfId="0" applyNumberFormat="1" applyFont="1" applyFill="1" applyBorder="1" applyAlignment="1">
      <alignment horizontal="right" vertical="center"/>
    </xf>
    <xf numFmtId="17" fontId="165" fillId="65" borderId="0" xfId="203" applyNumberFormat="1" applyFont="1" applyFill="1" applyBorder="1" applyAlignment="1">
      <alignment horizontal="right" vertical="center"/>
    </xf>
    <xf numFmtId="10" fontId="89" fillId="0" borderId="0" xfId="327" applyNumberFormat="1" applyFill="1"/>
    <xf numFmtId="0" fontId="84" fillId="0" borderId="4" xfId="5177" applyFont="1" applyFill="1" applyBorder="1" applyAlignment="1">
      <alignment wrapText="1"/>
    </xf>
    <xf numFmtId="15" fontId="84" fillId="0" borderId="4" xfId="5177" applyNumberFormat="1" applyFont="1" applyFill="1" applyBorder="1" applyAlignment="1">
      <alignment horizontal="right" wrapText="1"/>
    </xf>
    <xf numFmtId="4" fontId="84" fillId="0" borderId="4" xfId="5177" applyNumberFormat="1" applyFont="1" applyFill="1" applyBorder="1" applyAlignment="1">
      <alignment horizontal="right" wrapText="1"/>
    </xf>
    <xf numFmtId="176" fontId="101" fillId="0" borderId="1" xfId="327" applyNumberFormat="1" applyFont="1" applyFill="1" applyBorder="1" applyAlignment="1" applyProtection="1">
      <alignment vertical="center" wrapText="1"/>
    </xf>
    <xf numFmtId="3" fontId="99" fillId="0" borderId="31" xfId="204" applyNumberFormat="1" applyFont="1" applyFill="1" applyBorder="1" applyAlignment="1">
      <alignment horizontal="right" vertical="center"/>
    </xf>
    <xf numFmtId="3" fontId="99" fillId="0" borderId="30" xfId="204" applyNumberFormat="1" applyFont="1" applyFill="1" applyBorder="1" applyAlignment="1">
      <alignment horizontal="right" vertical="center"/>
    </xf>
    <xf numFmtId="10" fontId="89" fillId="0" borderId="0" xfId="327" applyNumberFormat="1" applyFill="1" applyBorder="1"/>
    <xf numFmtId="195" fontId="124" fillId="0" borderId="0" xfId="120" applyNumberFormat="1" applyFont="1" applyFill="1" applyBorder="1" applyAlignment="1">
      <alignment horizontal="right"/>
    </xf>
    <xf numFmtId="170" fontId="102" fillId="44" borderId="31" xfId="92" applyFont="1" applyFill="1" applyBorder="1" applyAlignment="1"/>
    <xf numFmtId="170" fontId="102" fillId="44" borderId="0" xfId="92" applyFont="1" applyFill="1" applyBorder="1" applyAlignment="1"/>
    <xf numFmtId="170" fontId="102" fillId="44" borderId="21" xfId="92" applyFont="1" applyFill="1" applyBorder="1" applyAlignment="1"/>
    <xf numFmtId="4" fontId="102" fillId="44" borderId="21" xfId="2442" applyNumberFormat="1" applyFont="1" applyFill="1" applyBorder="1" applyAlignment="1">
      <alignment horizontal="left"/>
    </xf>
    <xf numFmtId="170" fontId="102" fillId="44" borderId="30" xfId="92" applyFont="1" applyFill="1" applyBorder="1" applyAlignment="1"/>
    <xf numFmtId="170" fontId="102" fillId="44" borderId="29" xfId="92" applyFont="1" applyFill="1" applyBorder="1" applyAlignment="1"/>
    <xf numFmtId="170" fontId="102" fillId="44" borderId="28" xfId="92" applyFont="1" applyFill="1" applyBorder="1" applyAlignment="1"/>
    <xf numFmtId="4" fontId="102" fillId="44" borderId="28" xfId="2442" applyNumberFormat="1" applyFont="1" applyFill="1" applyBorder="1" applyAlignment="1">
      <alignment horizontal="left"/>
    </xf>
    <xf numFmtId="10" fontId="88" fillId="0" borderId="0" xfId="203" applyNumberFormat="1" applyFont="1" applyFill="1" applyBorder="1" applyAlignment="1">
      <alignment horizontal="right" vertical="center"/>
    </xf>
    <xf numFmtId="3" fontId="169" fillId="0" borderId="0" xfId="0" applyNumberFormat="1" applyFont="1" applyFill="1"/>
    <xf numFmtId="3" fontId="180" fillId="0" borderId="0" xfId="0" applyNumberFormat="1" applyFont="1" applyFill="1"/>
    <xf numFmtId="3" fontId="99" fillId="0" borderId="32" xfId="204" applyNumberFormat="1" applyFont="1" applyFill="1" applyBorder="1" applyAlignment="1">
      <alignment horizontal="right" vertical="center"/>
    </xf>
    <xf numFmtId="0" fontId="171" fillId="0" borderId="26" xfId="0" applyFont="1" applyBorder="1" applyAlignment="1">
      <alignment vertical="center" wrapText="1"/>
    </xf>
    <xf numFmtId="0" fontId="171" fillId="0" borderId="21" xfId="0" applyFont="1" applyBorder="1" applyAlignment="1">
      <alignment vertical="center" wrapText="1"/>
    </xf>
    <xf numFmtId="0" fontId="171" fillId="0" borderId="28" xfId="0" applyFont="1" applyBorder="1" applyAlignment="1">
      <alignment vertical="center" wrapText="1"/>
    </xf>
    <xf numFmtId="195" fontId="124" fillId="0" borderId="0" xfId="11044" applyNumberFormat="1" applyFont="1" applyFill="1" applyBorder="1" applyAlignment="1">
      <alignment horizontal="right"/>
    </xf>
    <xf numFmtId="3" fontId="187" fillId="0" borderId="0" xfId="0" applyNumberFormat="1" applyFont="1" applyFill="1" applyAlignment="1">
      <alignment vertical="top"/>
    </xf>
    <xf numFmtId="49" fontId="187" fillId="0" borderId="0" xfId="0" applyNumberFormat="1" applyFont="1" applyFill="1" applyAlignment="1">
      <alignment vertical="top"/>
    </xf>
    <xf numFmtId="173" fontId="99" fillId="43" borderId="0" xfId="92" applyNumberFormat="1" applyFont="1" applyFill="1" applyBorder="1" applyAlignment="1">
      <alignment horizontal="right" vertical="center" wrapText="1"/>
    </xf>
    <xf numFmtId="0" fontId="89" fillId="0" borderId="0" xfId="0" applyFont="1"/>
    <xf numFmtId="0" fontId="122" fillId="0" borderId="0" xfId="88" applyFont="1"/>
    <xf numFmtId="3" fontId="99" fillId="0" borderId="26" xfId="204" applyNumberFormat="1" applyFont="1" applyFill="1" applyBorder="1" applyAlignment="1">
      <alignment horizontal="right" vertical="center"/>
    </xf>
    <xf numFmtId="3" fontId="99" fillId="0" borderId="28" xfId="204" applyNumberFormat="1" applyFont="1" applyFill="1" applyBorder="1" applyAlignment="1">
      <alignment horizontal="right" vertical="center"/>
    </xf>
    <xf numFmtId="3" fontId="99" fillId="0" borderId="21" xfId="204" applyNumberFormat="1" applyFont="1" applyFill="1" applyBorder="1" applyAlignment="1">
      <alignment horizontal="right" vertical="center"/>
    </xf>
    <xf numFmtId="0" fontId="0" fillId="0" borderId="0" xfId="0" applyAlignment="1">
      <alignment horizontal="left" indent="2"/>
    </xf>
    <xf numFmtId="0" fontId="9" fillId="0" borderId="0" xfId="38804"/>
    <xf numFmtId="0" fontId="165" fillId="61" borderId="29" xfId="38804" applyFont="1" applyFill="1" applyBorder="1" applyAlignment="1">
      <alignment horizontal="center" vertical="center"/>
    </xf>
    <xf numFmtId="0" fontId="165" fillId="61" borderId="29" xfId="38804" applyFont="1" applyFill="1" applyBorder="1" applyAlignment="1">
      <alignment horizontal="center" vertical="center" wrapText="1"/>
    </xf>
    <xf numFmtId="0" fontId="165" fillId="61" borderId="30" xfId="38804" applyFont="1" applyFill="1" applyBorder="1" applyAlignment="1">
      <alignment horizontal="center" vertical="center"/>
    </xf>
    <xf numFmtId="0" fontId="165" fillId="61" borderId="21" xfId="38804" applyFont="1" applyFill="1" applyBorder="1" applyAlignment="1">
      <alignment horizontal="center" vertical="center"/>
    </xf>
    <xf numFmtId="0" fontId="165" fillId="61" borderId="0" xfId="38804" applyFont="1" applyFill="1" applyBorder="1" applyAlignment="1">
      <alignment horizontal="center" vertical="center" wrapText="1"/>
    </xf>
    <xf numFmtId="0" fontId="165" fillId="61" borderId="0" xfId="38804" applyFont="1" applyFill="1" applyBorder="1" applyAlignment="1">
      <alignment horizontal="center" vertical="center"/>
    </xf>
    <xf numFmtId="0" fontId="9" fillId="0" borderId="0" xfId="38804" applyAlignment="1">
      <alignment horizontal="center" vertical="center"/>
    </xf>
    <xf numFmtId="0" fontId="9" fillId="0" borderId="0" xfId="38804" applyFont="1"/>
    <xf numFmtId="0" fontId="176" fillId="61" borderId="24" xfId="38804" applyFont="1" applyFill="1" applyBorder="1"/>
    <xf numFmtId="3" fontId="176" fillId="61" borderId="24" xfId="38804" applyNumberFormat="1" applyFont="1" applyFill="1" applyBorder="1" applyAlignment="1">
      <alignment horizontal="right"/>
    </xf>
    <xf numFmtId="3" fontId="176" fillId="61" borderId="26" xfId="38804" applyNumberFormat="1" applyFont="1" applyFill="1" applyBorder="1" applyAlignment="1">
      <alignment horizontal="right"/>
    </xf>
    <xf numFmtId="0" fontId="102" fillId="64" borderId="0" xfId="38804" applyFont="1" applyFill="1" applyBorder="1"/>
    <xf numFmtId="0" fontId="156" fillId="0" borderId="0" xfId="38804" applyFont="1" applyAlignment="1">
      <alignment vertical="center"/>
    </xf>
    <xf numFmtId="0" fontId="9" fillId="0" borderId="0" xfId="38830"/>
    <xf numFmtId="0" fontId="126" fillId="68" borderId="21" xfId="38830" applyFont="1" applyFill="1" applyBorder="1" applyAlignment="1">
      <alignment horizontal="center"/>
    </xf>
    <xf numFmtId="0" fontId="126" fillId="68" borderId="0" xfId="38830" applyFont="1" applyFill="1" applyBorder="1" applyAlignment="1">
      <alignment horizontal="center"/>
    </xf>
    <xf numFmtId="0" fontId="126" fillId="68" borderId="31" xfId="38830" applyFont="1" applyFill="1" applyBorder="1" applyAlignment="1">
      <alignment horizontal="center"/>
    </xf>
    <xf numFmtId="0" fontId="165" fillId="61" borderId="21" xfId="38830" applyFont="1" applyFill="1" applyBorder="1" applyAlignment="1">
      <alignment horizontal="left"/>
    </xf>
    <xf numFmtId="0" fontId="165" fillId="61" borderId="0" xfId="38830" applyFont="1" applyFill="1" applyBorder="1" applyAlignment="1">
      <alignment horizontal="right"/>
    </xf>
    <xf numFmtId="0" fontId="165" fillId="61" borderId="31" xfId="38830" applyFont="1" applyFill="1" applyBorder="1" applyAlignment="1">
      <alignment horizontal="right"/>
    </xf>
    <xf numFmtId="16" fontId="148" fillId="0" borderId="28" xfId="38831" applyNumberFormat="1" applyFont="1" applyFill="1" applyBorder="1" applyAlignment="1">
      <alignment horizontal="left"/>
    </xf>
    <xf numFmtId="188" fontId="148" fillId="0" borderId="29" xfId="0" applyNumberFormat="1" applyFont="1" applyBorder="1"/>
    <xf numFmtId="0" fontId="9" fillId="0" borderId="0" xfId="38830" applyAlignment="1">
      <alignment horizontal="left" indent="2"/>
    </xf>
    <xf numFmtId="16" fontId="148" fillId="0" borderId="21" xfId="38831" applyNumberFormat="1" applyFont="1" applyFill="1" applyBorder="1" applyAlignment="1">
      <alignment horizontal="left"/>
    </xf>
    <xf numFmtId="188" fontId="148" fillId="0" borderId="0" xfId="0" applyNumberFormat="1" applyFont="1" applyBorder="1"/>
    <xf numFmtId="188" fontId="148" fillId="0" borderId="31" xfId="0" applyNumberFormat="1" applyFont="1" applyBorder="1"/>
    <xf numFmtId="0" fontId="176" fillId="61" borderId="24" xfId="38830" applyFont="1" applyFill="1" applyBorder="1" applyAlignment="1">
      <alignment horizontal="left"/>
    </xf>
    <xf numFmtId="173" fontId="158" fillId="61" borderId="1" xfId="92" applyNumberFormat="1" applyFont="1" applyFill="1" applyBorder="1" applyAlignment="1">
      <alignment horizontal="right"/>
    </xf>
    <xf numFmtId="0" fontId="156" fillId="0" borderId="71" xfId="38830" applyFont="1" applyBorder="1"/>
    <xf numFmtId="188" fontId="0" fillId="0" borderId="0" xfId="38832" applyNumberFormat="1" applyFont="1"/>
    <xf numFmtId="0" fontId="9" fillId="0" borderId="0" xfId="38833"/>
    <xf numFmtId="0" fontId="113" fillId="64" borderId="0" xfId="38833" applyFont="1" applyFill="1"/>
    <xf numFmtId="0" fontId="9" fillId="64" borderId="0" xfId="38833" applyFill="1" applyAlignment="1">
      <alignment horizontal="center"/>
    </xf>
    <xf numFmtId="174" fontId="113" fillId="64" borderId="0" xfId="38833" applyNumberFormat="1" applyFont="1" applyFill="1"/>
    <xf numFmtId="0" fontId="9" fillId="64" borderId="0" xfId="38833" applyFill="1"/>
    <xf numFmtId="0" fontId="159" fillId="65" borderId="0" xfId="38833" applyFont="1" applyFill="1"/>
    <xf numFmtId="0" fontId="158" fillId="65" borderId="42" xfId="38833" applyFont="1" applyFill="1" applyBorder="1" applyAlignment="1">
      <alignment horizontal="center"/>
    </xf>
    <xf numFmtId="0" fontId="158" fillId="65" borderId="35" xfId="38833" applyFont="1" applyFill="1" applyBorder="1" applyAlignment="1">
      <alignment horizontal="center"/>
    </xf>
    <xf numFmtId="0" fontId="158" fillId="65" borderId="43" xfId="38833" applyFont="1" applyFill="1" applyBorder="1" applyAlignment="1">
      <alignment horizontal="center"/>
    </xf>
    <xf numFmtId="49" fontId="158" fillId="65" borderId="57" xfId="38833" applyNumberFormat="1" applyFont="1" applyFill="1" applyBorder="1" applyAlignment="1">
      <alignment horizontal="center"/>
    </xf>
    <xf numFmtId="49" fontId="158" fillId="65" borderId="35" xfId="38833" applyNumberFormat="1" applyFont="1" applyFill="1" applyBorder="1" applyAlignment="1">
      <alignment horizontal="center"/>
    </xf>
    <xf numFmtId="49" fontId="158" fillId="65" borderId="43" xfId="38833" applyNumberFormat="1" applyFont="1" applyFill="1" applyBorder="1" applyAlignment="1">
      <alignment horizontal="center"/>
    </xf>
    <xf numFmtId="49" fontId="158" fillId="65" borderId="61" xfId="38833" applyNumberFormat="1" applyFont="1" applyFill="1" applyBorder="1" applyAlignment="1">
      <alignment horizontal="center"/>
    </xf>
    <xf numFmtId="0" fontId="88" fillId="66" borderId="0" xfId="38833" applyFont="1" applyFill="1" applyBorder="1" applyAlignment="1">
      <alignment horizontal="left"/>
    </xf>
    <xf numFmtId="178" fontId="88" fillId="66" borderId="0" xfId="38834" applyNumberFormat="1" applyFont="1" applyFill="1" applyBorder="1" applyAlignment="1" applyProtection="1">
      <alignment horizontal="left"/>
    </xf>
    <xf numFmtId="0" fontId="88" fillId="0" borderId="0" xfId="38833" applyFont="1" applyFill="1"/>
    <xf numFmtId="0" fontId="112" fillId="0" borderId="0" xfId="38833" applyFont="1" applyFill="1" applyBorder="1" applyAlignment="1">
      <alignment horizontal="center"/>
    </xf>
    <xf numFmtId="2" fontId="112" fillId="0" borderId="0" xfId="38833" applyNumberFormat="1" applyFont="1" applyFill="1" applyBorder="1" applyAlignment="1">
      <alignment horizontal="center"/>
    </xf>
    <xf numFmtId="0" fontId="9" fillId="0" borderId="0" xfId="38833" applyFont="1" applyFill="1" applyBorder="1"/>
    <xf numFmtId="0" fontId="85" fillId="0" borderId="0" xfId="38833" applyFont="1" applyFill="1" applyBorder="1"/>
    <xf numFmtId="0" fontId="9" fillId="64" borderId="0" xfId="38833" applyFont="1" applyFill="1"/>
    <xf numFmtId="0" fontId="85" fillId="64" borderId="0" xfId="38833" applyFont="1" applyFill="1"/>
    <xf numFmtId="0" fontId="158" fillId="65" borderId="0" xfId="38833" applyFont="1" applyFill="1"/>
    <xf numFmtId="0" fontId="158" fillId="65" borderId="75" xfId="38833" applyFont="1" applyFill="1" applyBorder="1" applyAlignment="1">
      <alignment horizontal="left"/>
    </xf>
    <xf numFmtId="0" fontId="158" fillId="65" borderId="76" xfId="38833" applyFont="1" applyFill="1" applyBorder="1" applyAlignment="1">
      <alignment horizontal="center"/>
    </xf>
    <xf numFmtId="0" fontId="158" fillId="65" borderId="77" xfId="38833" applyFont="1" applyFill="1" applyBorder="1" applyAlignment="1">
      <alignment horizontal="center"/>
    </xf>
    <xf numFmtId="49" fontId="158" fillId="65" borderId="78" xfId="38833" applyNumberFormat="1" applyFont="1" applyFill="1" applyBorder="1" applyAlignment="1">
      <alignment horizontal="right"/>
    </xf>
    <xf numFmtId="49" fontId="158" fillId="65" borderId="79" xfId="38833" applyNumberFormat="1" applyFont="1" applyFill="1" applyBorder="1" applyAlignment="1">
      <alignment horizontal="right"/>
    </xf>
    <xf numFmtId="49" fontId="158" fillId="65" borderId="80" xfId="38833" applyNumberFormat="1" applyFont="1" applyFill="1" applyBorder="1" applyAlignment="1">
      <alignment horizontal="right"/>
    </xf>
    <xf numFmtId="4" fontId="99" fillId="44" borderId="29" xfId="13262" applyNumberFormat="1" applyFont="1" applyFill="1" applyBorder="1" applyAlignment="1">
      <alignment horizontal="left"/>
    </xf>
    <xf numFmtId="4" fontId="99" fillId="44" borderId="0" xfId="13262" applyNumberFormat="1" applyFont="1" applyFill="1" applyBorder="1" applyAlignment="1">
      <alignment horizontal="left"/>
    </xf>
    <xf numFmtId="4" fontId="99" fillId="44" borderId="27" xfId="13262" applyNumberFormat="1" applyFont="1" applyFill="1" applyBorder="1" applyAlignment="1">
      <alignment horizontal="left"/>
    </xf>
    <xf numFmtId="4" fontId="99" fillId="44" borderId="28" xfId="13262" applyNumberFormat="1" applyFont="1" applyFill="1" applyBorder="1" applyAlignment="1">
      <alignment horizontal="left"/>
    </xf>
    <xf numFmtId="4" fontId="99" fillId="44" borderId="28" xfId="13262" applyNumberFormat="1" applyFont="1" applyFill="1" applyBorder="1" applyAlignment="1">
      <alignment horizontal="right"/>
    </xf>
    <xf numFmtId="4" fontId="99" fillId="44" borderId="29" xfId="13262" applyNumberFormat="1" applyFont="1" applyFill="1" applyBorder="1" applyAlignment="1">
      <alignment horizontal="right"/>
    </xf>
    <xf numFmtId="4" fontId="99" fillId="44" borderId="30" xfId="13262" applyNumberFormat="1" applyFont="1" applyFill="1" applyBorder="1" applyAlignment="1">
      <alignment horizontal="right"/>
    </xf>
    <xf numFmtId="4" fontId="99" fillId="44" borderId="21" xfId="13262" applyNumberFormat="1" applyFont="1" applyFill="1" applyBorder="1" applyAlignment="1">
      <alignment horizontal="left"/>
    </xf>
    <xf numFmtId="4" fontId="99" fillId="44" borderId="21" xfId="13262" applyNumberFormat="1" applyFont="1" applyFill="1" applyBorder="1" applyAlignment="1">
      <alignment horizontal="right"/>
    </xf>
    <xf numFmtId="4" fontId="99" fillId="44" borderId="0" xfId="13262" applyNumberFormat="1" applyFont="1" applyFill="1" applyBorder="1" applyAlignment="1">
      <alignment horizontal="right"/>
    </xf>
    <xf numFmtId="4" fontId="99" fillId="44" borderId="31" xfId="13262" applyNumberFormat="1" applyFont="1" applyFill="1" applyBorder="1" applyAlignment="1">
      <alignment horizontal="right"/>
    </xf>
    <xf numFmtId="4" fontId="99" fillId="44" borderId="26" xfId="13262" applyNumberFormat="1" applyFont="1" applyFill="1" applyBorder="1" applyAlignment="1">
      <alignment horizontal="left"/>
    </xf>
    <xf numFmtId="4" fontId="99" fillId="44" borderId="26" xfId="13262" applyNumberFormat="1" applyFont="1" applyFill="1" applyBorder="1" applyAlignment="1">
      <alignment horizontal="right"/>
    </xf>
    <xf numFmtId="4" fontId="99" fillId="44" borderId="27" xfId="13262" applyNumberFormat="1" applyFont="1" applyFill="1" applyBorder="1" applyAlignment="1">
      <alignment horizontal="right"/>
    </xf>
    <xf numFmtId="4" fontId="99" fillId="44" borderId="32" xfId="13262" applyNumberFormat="1" applyFont="1" applyFill="1" applyBorder="1" applyAlignment="1">
      <alignment horizontal="right"/>
    </xf>
    <xf numFmtId="0" fontId="88" fillId="0" borderId="0" xfId="38833" applyFont="1" applyFill="1" applyBorder="1" applyAlignment="1">
      <alignment vertical="center"/>
    </xf>
    <xf numFmtId="177" fontId="88" fillId="0" borderId="8" xfId="38834" applyNumberFormat="1" applyFont="1" applyFill="1" applyBorder="1" applyAlignment="1" applyProtection="1"/>
    <xf numFmtId="178" fontId="88" fillId="0" borderId="8" xfId="38834" applyNumberFormat="1" applyFont="1" applyFill="1" applyBorder="1" applyAlignment="1" applyProtection="1"/>
    <xf numFmtId="0" fontId="88" fillId="66" borderId="0" xfId="38833" applyFont="1" applyFill="1" applyBorder="1"/>
    <xf numFmtId="177" fontId="88" fillId="66" borderId="0" xfId="38834" applyNumberFormat="1" applyFont="1" applyFill="1" applyBorder="1" applyAlignment="1" applyProtection="1"/>
    <xf numFmtId="177" fontId="88" fillId="0" borderId="0" xfId="38834" applyNumberFormat="1" applyFont="1" applyFill="1" applyBorder="1" applyAlignment="1" applyProtection="1"/>
    <xf numFmtId="0" fontId="9" fillId="0" borderId="0" xfId="38833" applyFill="1"/>
    <xf numFmtId="0" fontId="178" fillId="65" borderId="0" xfId="38833" applyFont="1" applyFill="1" applyBorder="1"/>
    <xf numFmtId="0" fontId="178" fillId="65" borderId="0" xfId="38833" applyFont="1" applyFill="1" applyBorder="1" applyAlignment="1">
      <alignment horizontal="center"/>
    </xf>
    <xf numFmtId="0" fontId="176" fillId="65" borderId="56" xfId="38833" applyFont="1" applyFill="1" applyBorder="1" applyAlignment="1">
      <alignment horizontal="left"/>
    </xf>
    <xf numFmtId="0" fontId="165" fillId="65" borderId="50" xfId="38833" applyFont="1" applyFill="1" applyBorder="1" applyAlignment="1">
      <alignment horizontal="center"/>
    </xf>
    <xf numFmtId="0" fontId="165" fillId="65" borderId="51" xfId="38833" applyFont="1" applyFill="1" applyBorder="1" applyAlignment="1">
      <alignment horizontal="center"/>
    </xf>
    <xf numFmtId="49" fontId="165" fillId="65" borderId="22" xfId="38833" applyNumberFormat="1" applyFont="1" applyFill="1" applyBorder="1" applyAlignment="1">
      <alignment horizontal="center"/>
    </xf>
    <xf numFmtId="49" fontId="165" fillId="65" borderId="30" xfId="38833" applyNumberFormat="1" applyFont="1" applyFill="1" applyBorder="1" applyAlignment="1">
      <alignment horizontal="center"/>
    </xf>
    <xf numFmtId="4" fontId="99" fillId="44" borderId="28" xfId="2442" applyNumberFormat="1" applyFont="1" applyFill="1" applyBorder="1" applyAlignment="1">
      <alignment horizontal="right" vertical="center"/>
    </xf>
    <xf numFmtId="4" fontId="99" fillId="44" borderId="29" xfId="2442" applyNumberFormat="1" applyFont="1" applyFill="1" applyBorder="1" applyAlignment="1">
      <alignment horizontal="right" vertical="center"/>
    </xf>
    <xf numFmtId="4" fontId="99" fillId="44" borderId="30" xfId="2442" applyNumberFormat="1" applyFont="1" applyFill="1" applyBorder="1" applyAlignment="1">
      <alignment horizontal="right" vertical="center"/>
    </xf>
    <xf numFmtId="4" fontId="99" fillId="44" borderId="21" xfId="2442" applyNumberFormat="1" applyFont="1" applyFill="1" applyBorder="1" applyAlignment="1">
      <alignment horizontal="right" vertical="center"/>
    </xf>
    <xf numFmtId="4" fontId="99" fillId="44" borderId="0" xfId="2442" applyNumberFormat="1" applyFont="1" applyFill="1" applyBorder="1" applyAlignment="1">
      <alignment horizontal="right" vertical="center"/>
    </xf>
    <xf numFmtId="4" fontId="99" fillId="44" borderId="31" xfId="2442" applyNumberFormat="1" applyFont="1" applyFill="1" applyBorder="1" applyAlignment="1">
      <alignment horizontal="right" vertical="center"/>
    </xf>
    <xf numFmtId="4" fontId="99" fillId="44" borderId="26" xfId="2442" applyNumberFormat="1" applyFont="1" applyFill="1" applyBorder="1" applyAlignment="1">
      <alignment horizontal="right" vertical="center"/>
    </xf>
    <xf numFmtId="4" fontId="99" fillId="44" borderId="27" xfId="2442" applyNumberFormat="1" applyFont="1" applyFill="1" applyBorder="1" applyAlignment="1">
      <alignment horizontal="right" vertical="center"/>
    </xf>
    <xf numFmtId="4" fontId="99" fillId="44" borderId="32" xfId="2442" applyNumberFormat="1" applyFont="1" applyFill="1" applyBorder="1" applyAlignment="1">
      <alignment horizontal="right" vertical="center"/>
    </xf>
    <xf numFmtId="4" fontId="112" fillId="0" borderId="7" xfId="38833" applyNumberFormat="1" applyFont="1" applyBorder="1" applyAlignment="1">
      <alignment vertical="center"/>
    </xf>
    <xf numFmtId="178" fontId="112" fillId="0" borderId="6" xfId="38834" applyNumberFormat="1" applyFont="1" applyFill="1" applyBorder="1" applyAlignment="1" applyProtection="1">
      <alignment horizontal="right"/>
    </xf>
    <xf numFmtId="178" fontId="112" fillId="0" borderId="6" xfId="38834" applyNumberFormat="1" applyFont="1" applyFill="1" applyBorder="1" applyAlignment="1" applyProtection="1"/>
    <xf numFmtId="0" fontId="9" fillId="0" borderId="6" xfId="38833" applyBorder="1"/>
    <xf numFmtId="4" fontId="112" fillId="64" borderId="0" xfId="38833" applyNumberFormat="1" applyFont="1" applyFill="1" applyBorder="1"/>
    <xf numFmtId="178" fontId="112" fillId="64" borderId="0" xfId="38834" applyNumberFormat="1" applyFont="1" applyFill="1" applyBorder="1" applyAlignment="1" applyProtection="1"/>
    <xf numFmtId="0" fontId="88" fillId="0" borderId="0" xfId="38833" applyFont="1"/>
    <xf numFmtId="0" fontId="9" fillId="0" borderId="0" xfId="38833" applyFont="1"/>
    <xf numFmtId="0" fontId="105" fillId="0" borderId="0" xfId="38833" applyFont="1" applyFill="1" applyBorder="1"/>
    <xf numFmtId="0" fontId="9" fillId="0" borderId="0" xfId="38833" applyFill="1" applyBorder="1"/>
    <xf numFmtId="0" fontId="105" fillId="64" borderId="0" xfId="38833" applyFont="1" applyFill="1" applyBorder="1" applyAlignment="1"/>
    <xf numFmtId="0" fontId="9" fillId="64" borderId="0" xfId="38833" applyFill="1" applyBorder="1"/>
    <xf numFmtId="0" fontId="118" fillId="64" borderId="0" xfId="38833" applyFont="1" applyFill="1" applyBorder="1"/>
    <xf numFmtId="0" fontId="139" fillId="0" borderId="0" xfId="38833" applyFont="1"/>
    <xf numFmtId="0" fontId="165" fillId="65" borderId="27" xfId="38835" applyFont="1" applyFill="1" applyBorder="1" applyAlignment="1">
      <alignment horizontal="right"/>
    </xf>
    <xf numFmtId="0" fontId="165" fillId="65" borderId="32" xfId="38835" applyFont="1" applyFill="1" applyBorder="1" applyAlignment="1">
      <alignment horizontal="right"/>
    </xf>
    <xf numFmtId="0" fontId="128" fillId="0" borderId="0" xfId="38833" applyFont="1"/>
    <xf numFmtId="3" fontId="124" fillId="0" borderId="22" xfId="38833" applyNumberFormat="1" applyFont="1" applyFill="1" applyBorder="1" applyAlignment="1">
      <alignment horizontal="right" vertical="center" indent="1"/>
    </xf>
    <xf numFmtId="180" fontId="124" fillId="0" borderId="22" xfId="38833" applyNumberFormat="1" applyFont="1" applyFill="1" applyBorder="1" applyAlignment="1">
      <alignment vertical="center"/>
    </xf>
    <xf numFmtId="10" fontId="124" fillId="0" borderId="29" xfId="38836" applyNumberFormat="1" applyFont="1" applyFill="1" applyBorder="1" applyAlignment="1" applyProtection="1">
      <alignment vertical="center"/>
    </xf>
    <xf numFmtId="10" fontId="124" fillId="0" borderId="30" xfId="38836" applyNumberFormat="1" applyFont="1" applyFill="1" applyBorder="1" applyAlignment="1" applyProtection="1">
      <alignment vertical="center"/>
    </xf>
    <xf numFmtId="3" fontId="124" fillId="0" borderId="25" xfId="38833" applyNumberFormat="1" applyFont="1" applyFill="1" applyBorder="1" applyAlignment="1">
      <alignment horizontal="right" vertical="center" indent="1"/>
    </xf>
    <xf numFmtId="180" fontId="124" fillId="0" borderId="25" xfId="38833" applyNumberFormat="1" applyFont="1" applyFill="1" applyBorder="1" applyAlignment="1">
      <alignment vertical="center"/>
    </xf>
    <xf numFmtId="10" fontId="124" fillId="0" borderId="27" xfId="38836" applyNumberFormat="1" applyFont="1" applyFill="1" applyBorder="1" applyAlignment="1" applyProtection="1">
      <alignment vertical="center"/>
    </xf>
    <xf numFmtId="10" fontId="124" fillId="0" borderId="32" xfId="38836" applyNumberFormat="1" applyFont="1" applyFill="1" applyBorder="1" applyAlignment="1" applyProtection="1">
      <alignment vertical="center"/>
    </xf>
    <xf numFmtId="3" fontId="124" fillId="0" borderId="33" xfId="38833" applyNumberFormat="1" applyFont="1" applyFill="1" applyBorder="1" applyAlignment="1">
      <alignment horizontal="right" vertical="center" indent="1"/>
    </xf>
    <xf numFmtId="180" fontId="124" fillId="0" borderId="33" xfId="38833" applyNumberFormat="1" applyFont="1" applyFill="1" applyBorder="1" applyAlignment="1">
      <alignment vertical="center"/>
    </xf>
    <xf numFmtId="10" fontId="124" fillId="0" borderId="0" xfId="38836" applyNumberFormat="1" applyFont="1" applyFill="1" applyBorder="1" applyAlignment="1" applyProtection="1">
      <alignment vertical="center"/>
    </xf>
    <xf numFmtId="10" fontId="124" fillId="0" borderId="31" xfId="38836" applyNumberFormat="1" applyFont="1" applyFill="1" applyBorder="1" applyAlignment="1" applyProtection="1">
      <alignment vertical="center"/>
    </xf>
    <xf numFmtId="10" fontId="124" fillId="0" borderId="31" xfId="38836" applyNumberFormat="1" applyFont="1" applyFill="1" applyBorder="1" applyAlignment="1" applyProtection="1">
      <alignment horizontal="right" vertical="center"/>
    </xf>
    <xf numFmtId="0" fontId="99" fillId="0" borderId="37" xfId="38833" applyFont="1" applyFill="1" applyBorder="1" applyAlignment="1">
      <alignment vertical="center"/>
    </xf>
    <xf numFmtId="3" fontId="124" fillId="0" borderId="37" xfId="38833" applyNumberFormat="1" applyFont="1" applyFill="1" applyBorder="1" applyAlignment="1">
      <alignment horizontal="right" vertical="center" indent="1"/>
    </xf>
    <xf numFmtId="180" fontId="124" fillId="0" borderId="37" xfId="38833" applyNumberFormat="1" applyFont="1" applyFill="1" applyBorder="1" applyAlignment="1">
      <alignment vertical="center"/>
    </xf>
    <xf numFmtId="10" fontId="124" fillId="0" borderId="1" xfId="38836" applyNumberFormat="1" applyFont="1" applyFill="1" applyBorder="1" applyAlignment="1" applyProtection="1">
      <alignment vertical="center"/>
    </xf>
    <xf numFmtId="10" fontId="124" fillId="0" borderId="23" xfId="38836" applyNumberFormat="1" applyFont="1" applyFill="1" applyBorder="1" applyAlignment="1" applyProtection="1">
      <alignment vertical="center"/>
    </xf>
    <xf numFmtId="10" fontId="124" fillId="0" borderId="28" xfId="38836" applyNumberFormat="1" applyFont="1" applyFill="1" applyBorder="1" applyAlignment="1" applyProtection="1">
      <alignment vertical="center"/>
    </xf>
    <xf numFmtId="3" fontId="99" fillId="0" borderId="25" xfId="38833" applyNumberFormat="1" applyFont="1" applyFill="1" applyBorder="1" applyAlignment="1">
      <alignment horizontal="right" vertical="center" indent="1"/>
    </xf>
    <xf numFmtId="10" fontId="99" fillId="0" borderId="26" xfId="38836" applyNumberFormat="1" applyFont="1" applyFill="1" applyBorder="1" applyAlignment="1" applyProtection="1">
      <alignment vertical="center"/>
    </xf>
    <xf numFmtId="10" fontId="99" fillId="0" borderId="27" xfId="38836" applyNumberFormat="1" applyFont="1" applyFill="1" applyBorder="1" applyAlignment="1" applyProtection="1">
      <alignment vertical="center"/>
    </xf>
    <xf numFmtId="10" fontId="99" fillId="0" borderId="32" xfId="38836" applyNumberFormat="1" applyFont="1" applyFill="1" applyBorder="1" applyAlignment="1" applyProtection="1">
      <alignment vertical="center"/>
    </xf>
    <xf numFmtId="3" fontId="176" fillId="61" borderId="24" xfId="38837" applyNumberFormat="1" applyFont="1" applyFill="1" applyBorder="1" applyAlignment="1">
      <alignment horizontal="right" vertical="center"/>
    </xf>
    <xf numFmtId="10" fontId="176" fillId="61" borderId="1" xfId="38836" applyNumberFormat="1" applyFont="1" applyFill="1" applyBorder="1" applyAlignment="1" applyProtection="1">
      <alignment vertical="center"/>
    </xf>
    <xf numFmtId="10" fontId="176" fillId="61" borderId="23" xfId="38836" applyNumberFormat="1" applyFont="1" applyFill="1" applyBorder="1" applyAlignment="1" applyProtection="1">
      <alignment vertical="center"/>
    </xf>
    <xf numFmtId="0" fontId="107" fillId="63" borderId="0" xfId="38833" applyFont="1" applyFill="1" applyBorder="1" applyAlignment="1">
      <alignment horizontal="left" vertical="center"/>
    </xf>
    <xf numFmtId="0" fontId="107" fillId="63" borderId="0" xfId="38833" applyFont="1" applyFill="1" applyBorder="1" applyAlignment="1">
      <alignment horizontal="center" vertical="center"/>
    </xf>
    <xf numFmtId="181" fontId="107" fillId="63" borderId="0" xfId="38833" applyNumberFormat="1" applyFont="1" applyFill="1" applyBorder="1" applyAlignment="1">
      <alignment horizontal="right" vertical="center"/>
    </xf>
    <xf numFmtId="181" fontId="107" fillId="63" borderId="0" xfId="38833" applyNumberFormat="1" applyFont="1" applyFill="1" applyBorder="1" applyAlignment="1">
      <alignment vertical="center"/>
    </xf>
    <xf numFmtId="10" fontId="107" fillId="63" borderId="0" xfId="38836" applyNumberFormat="1" applyFont="1" applyFill="1" applyBorder="1" applyAlignment="1" applyProtection="1">
      <alignment horizontal="right" vertical="center" indent="2"/>
    </xf>
    <xf numFmtId="0" fontId="88" fillId="0" borderId="0" xfId="38833" applyFont="1" applyFill="1" applyBorder="1"/>
    <xf numFmtId="0" fontId="107" fillId="0" borderId="0" xfId="38833" applyFont="1" applyFill="1" applyBorder="1" applyAlignment="1">
      <alignment horizontal="center" vertical="center"/>
    </xf>
    <xf numFmtId="181" fontId="119" fillId="0" borderId="0" xfId="38833" applyNumberFormat="1" applyFont="1" applyFill="1" applyBorder="1" applyAlignment="1">
      <alignment horizontal="right" vertical="center"/>
    </xf>
    <xf numFmtId="181" fontId="107" fillId="0" borderId="0" xfId="38833" applyNumberFormat="1" applyFont="1" applyFill="1" applyBorder="1" applyAlignment="1">
      <alignment vertical="center"/>
    </xf>
    <xf numFmtId="181" fontId="107" fillId="0" borderId="0" xfId="38833" applyNumberFormat="1" applyFont="1" applyFill="1" applyBorder="1" applyAlignment="1">
      <alignment horizontal="right" vertical="center"/>
    </xf>
    <xf numFmtId="0" fontId="165" fillId="65" borderId="0" xfId="38835" applyFont="1" applyFill="1" applyBorder="1" applyAlignment="1">
      <alignment horizontal="right"/>
    </xf>
    <xf numFmtId="0" fontId="165" fillId="65" borderId="31" xfId="38835" applyFont="1" applyFill="1" applyBorder="1" applyAlignment="1">
      <alignment horizontal="right"/>
    </xf>
    <xf numFmtId="3" fontId="99" fillId="0" borderId="28" xfId="38838" applyNumberFormat="1" applyFont="1" applyFill="1" applyBorder="1" applyAlignment="1">
      <alignment vertical="center"/>
    </xf>
    <xf numFmtId="3" fontId="124" fillId="0" borderId="22" xfId="38838" applyNumberFormat="1" applyFont="1" applyFill="1" applyBorder="1" applyAlignment="1">
      <alignment vertical="center"/>
    </xf>
    <xf numFmtId="10" fontId="99" fillId="0" borderId="29" xfId="38839" applyNumberFormat="1" applyFont="1" applyFill="1" applyBorder="1" applyAlignment="1" applyProtection="1">
      <alignment horizontal="right" vertical="center"/>
    </xf>
    <xf numFmtId="10" fontId="99" fillId="0" borderId="30" xfId="38839" applyNumberFormat="1" applyFont="1" applyFill="1" applyBorder="1" applyAlignment="1" applyProtection="1">
      <alignment horizontal="right" vertical="center"/>
    </xf>
    <xf numFmtId="3" fontId="99" fillId="0" borderId="21" xfId="38838" applyNumberFormat="1" applyFont="1" applyFill="1" applyBorder="1" applyAlignment="1">
      <alignment vertical="center"/>
    </xf>
    <xf numFmtId="3" fontId="124" fillId="0" borderId="33" xfId="38838" applyNumberFormat="1" applyFont="1" applyFill="1" applyBorder="1" applyAlignment="1">
      <alignment vertical="center"/>
    </xf>
    <xf numFmtId="10" fontId="99" fillId="0" borderId="0" xfId="38839" applyNumberFormat="1" applyFont="1" applyFill="1" applyBorder="1" applyAlignment="1" applyProtection="1">
      <alignment horizontal="right" vertical="center"/>
    </xf>
    <xf numFmtId="10" fontId="99" fillId="0" borderId="31" xfId="38839" applyNumberFormat="1" applyFont="1" applyFill="1" applyBorder="1" applyAlignment="1" applyProtection="1">
      <alignment horizontal="right" vertical="center"/>
    </xf>
    <xf numFmtId="3" fontId="99" fillId="0" borderId="26" xfId="38838" applyNumberFormat="1" applyFont="1" applyFill="1" applyBorder="1" applyAlignment="1">
      <alignment vertical="center"/>
    </xf>
    <xf numFmtId="3" fontId="124" fillId="0" borderId="25" xfId="38838" applyNumberFormat="1" applyFont="1" applyFill="1" applyBorder="1" applyAlignment="1">
      <alignment vertical="center"/>
    </xf>
    <xf numFmtId="10" fontId="99" fillId="0" borderId="27" xfId="38839" applyNumberFormat="1" applyFont="1" applyFill="1" applyBorder="1" applyAlignment="1" applyProtection="1">
      <alignment horizontal="right" vertical="center"/>
    </xf>
    <xf numFmtId="10" fontId="99" fillId="0" borderId="32" xfId="38839" applyNumberFormat="1" applyFont="1" applyFill="1" applyBorder="1" applyAlignment="1" applyProtection="1">
      <alignment horizontal="right" vertical="center"/>
    </xf>
    <xf numFmtId="0" fontId="99" fillId="0" borderId="37" xfId="38833" applyFont="1" applyFill="1" applyBorder="1" applyAlignment="1">
      <alignment horizontal="left" vertical="center" wrapText="1"/>
    </xf>
    <xf numFmtId="3" fontId="99" fillId="0" borderId="24" xfId="38838" applyNumberFormat="1" applyFont="1" applyFill="1" applyBorder="1" applyAlignment="1">
      <alignment vertical="center"/>
    </xf>
    <xf numFmtId="3" fontId="124" fillId="0" borderId="37" xfId="38838" applyNumberFormat="1" applyFont="1" applyFill="1" applyBorder="1" applyAlignment="1">
      <alignment vertical="center"/>
    </xf>
    <xf numFmtId="10" fontId="99" fillId="0" borderId="1" xfId="38839" applyNumberFormat="1" applyFont="1" applyFill="1" applyBorder="1" applyAlignment="1" applyProtection="1">
      <alignment horizontal="right" vertical="center"/>
    </xf>
    <xf numFmtId="10" fontId="99" fillId="0" borderId="23" xfId="38839" applyNumberFormat="1" applyFont="1" applyFill="1" applyBorder="1" applyAlignment="1" applyProtection="1">
      <alignment horizontal="right" vertical="center"/>
    </xf>
    <xf numFmtId="0" fontId="108" fillId="0" borderId="0" xfId="38833" applyFont="1" applyFill="1" applyAlignment="1">
      <alignment horizontal="left" wrapText="1"/>
    </xf>
    <xf numFmtId="10" fontId="88" fillId="0" borderId="0" xfId="38836" applyNumberFormat="1" applyFont="1" applyFill="1" applyBorder="1" applyAlignment="1" applyProtection="1">
      <alignment horizontal="right" vertical="center"/>
    </xf>
    <xf numFmtId="10" fontId="163" fillId="61" borderId="0" xfId="38836" applyNumberFormat="1" applyFont="1" applyFill="1" applyBorder="1" applyAlignment="1" applyProtection="1">
      <alignment horizontal="right" vertical="center" indent="3"/>
    </xf>
    <xf numFmtId="10" fontId="175" fillId="61" borderId="0" xfId="38836" applyNumberFormat="1" applyFont="1" applyFill="1" applyBorder="1" applyAlignment="1" applyProtection="1">
      <alignment horizontal="right" vertical="center" indent="3"/>
    </xf>
    <xf numFmtId="10" fontId="177" fillId="61" borderId="1" xfId="38842" applyNumberFormat="1" applyFont="1" applyFill="1" applyBorder="1" applyAlignment="1" applyProtection="1">
      <alignment horizontal="right" vertical="center"/>
    </xf>
    <xf numFmtId="10" fontId="9" fillId="0" borderId="0" xfId="38833" applyNumberFormat="1" applyFill="1" applyBorder="1"/>
    <xf numFmtId="173" fontId="9" fillId="0" borderId="0" xfId="38833" applyNumberFormat="1"/>
    <xf numFmtId="0" fontId="176" fillId="65" borderId="24" xfId="38833" applyFont="1" applyFill="1" applyBorder="1" applyAlignment="1">
      <alignment horizontal="right"/>
    </xf>
    <xf numFmtId="0" fontId="176" fillId="65" borderId="1" xfId="38833" applyFont="1" applyFill="1" applyBorder="1" applyAlignment="1">
      <alignment horizontal="right"/>
    </xf>
    <xf numFmtId="0" fontId="176" fillId="65" borderId="23" xfId="38833" applyFont="1" applyFill="1" applyBorder="1" applyAlignment="1">
      <alignment horizontal="right"/>
    </xf>
    <xf numFmtId="0" fontId="99" fillId="0" borderId="24" xfId="38833" applyFont="1" applyFill="1" applyBorder="1" applyAlignment="1">
      <alignment horizontal="left" vertical="center" wrapText="1"/>
    </xf>
    <xf numFmtId="0" fontId="124" fillId="0" borderId="37" xfId="38833" applyFont="1" applyFill="1" applyBorder="1" applyAlignment="1">
      <alignment horizontal="left" vertical="center" wrapText="1"/>
    </xf>
    <xf numFmtId="170" fontId="89" fillId="0" borderId="0" xfId="92" applyNumberFormat="1" applyAlignment="1">
      <alignment horizontal="center" vertical="center"/>
    </xf>
    <xf numFmtId="0" fontId="88" fillId="0" borderId="0" xfId="38833" applyFont="1" applyFill="1" applyBorder="1" applyAlignment="1">
      <alignment horizontal="left" vertical="center"/>
    </xf>
    <xf numFmtId="3" fontId="88" fillId="0" borderId="0" xfId="38833" applyNumberFormat="1" applyFont="1" applyFill="1" applyAlignment="1">
      <alignment horizontal="right" vertical="center"/>
    </xf>
    <xf numFmtId="180" fontId="108" fillId="0" borderId="0" xfId="38833" applyNumberFormat="1" applyFont="1" applyFill="1" applyAlignment="1">
      <alignment vertical="center"/>
    </xf>
    <xf numFmtId="10" fontId="175" fillId="61" borderId="1" xfId="38836" applyNumberFormat="1" applyFont="1" applyFill="1" applyBorder="1" applyAlignment="1" applyProtection="1">
      <alignment horizontal="right" vertical="center" indent="3"/>
    </xf>
    <xf numFmtId="10" fontId="175" fillId="61" borderId="23" xfId="38836" applyNumberFormat="1" applyFont="1" applyFill="1" applyBorder="1" applyAlignment="1" applyProtection="1">
      <alignment horizontal="right" vertical="center" indent="3"/>
    </xf>
    <xf numFmtId="196" fontId="9" fillId="0" borderId="0" xfId="38833" applyNumberFormat="1"/>
    <xf numFmtId="0" fontId="88" fillId="64" borderId="0" xfId="38833" applyFont="1" applyFill="1" applyBorder="1"/>
    <xf numFmtId="0" fontId="176" fillId="65" borderId="24" xfId="38833" applyFont="1" applyFill="1" applyBorder="1" applyAlignment="1">
      <alignment horizontal="left" vertical="center"/>
    </xf>
    <xf numFmtId="0" fontId="176" fillId="65" borderId="22" xfId="38833" applyFont="1" applyFill="1" applyBorder="1" applyAlignment="1">
      <alignment horizontal="left" vertical="center"/>
    </xf>
    <xf numFmtId="0" fontId="176" fillId="65" borderId="37" xfId="38833" applyFont="1" applyFill="1" applyBorder="1" applyAlignment="1">
      <alignment horizontal="center" vertical="center" wrapText="1"/>
    </xf>
    <xf numFmtId="0" fontId="176" fillId="65" borderId="23" xfId="38833" applyFont="1" applyFill="1" applyBorder="1" applyAlignment="1">
      <alignment horizontal="center" vertical="center" wrapText="1"/>
    </xf>
    <xf numFmtId="10" fontId="99" fillId="0" borderId="22" xfId="38836" applyNumberFormat="1" applyFont="1" applyFill="1" applyBorder="1" applyAlignment="1">
      <alignment horizontal="right"/>
    </xf>
    <xf numFmtId="0" fontId="88" fillId="0" borderId="0" xfId="38843" applyFont="1" applyFill="1" applyBorder="1"/>
    <xf numFmtId="0" fontId="88" fillId="0" borderId="0" xfId="38844" applyFont="1" applyFill="1" applyBorder="1"/>
    <xf numFmtId="10" fontId="99" fillId="0" borderId="33" xfId="38836" applyNumberFormat="1" applyFont="1" applyFill="1" applyBorder="1" applyAlignment="1">
      <alignment horizontal="right"/>
    </xf>
    <xf numFmtId="10" fontId="99" fillId="0" borderId="25" xfId="38836" applyNumberFormat="1" applyFont="1" applyFill="1" applyBorder="1" applyAlignment="1">
      <alignment horizontal="right"/>
    </xf>
    <xf numFmtId="0" fontId="99" fillId="0" borderId="33" xfId="38833" applyFont="1" applyFill="1" applyBorder="1" applyAlignment="1">
      <alignment vertical="center"/>
    </xf>
    <xf numFmtId="0" fontId="124" fillId="0" borderId="33" xfId="38833" applyFont="1" applyFill="1" applyBorder="1" applyAlignment="1">
      <alignment horizontal="left" vertical="center" wrapText="1"/>
    </xf>
    <xf numFmtId="3" fontId="124" fillId="0" borderId="0" xfId="38833" applyNumberFormat="1" applyFont="1" applyFill="1" applyBorder="1" applyAlignment="1">
      <alignment horizontal="right"/>
    </xf>
    <xf numFmtId="10" fontId="9" fillId="0" borderId="0" xfId="38833" applyNumberFormat="1"/>
    <xf numFmtId="3" fontId="101" fillId="0" borderId="1" xfId="38833" applyNumberFormat="1" applyFont="1" applyFill="1" applyBorder="1" applyAlignment="1">
      <alignment horizontal="right" vertical="center"/>
    </xf>
    <xf numFmtId="10" fontId="101" fillId="0" borderId="37" xfId="38836" applyNumberFormat="1" applyFont="1" applyFill="1" applyBorder="1" applyAlignment="1">
      <alignment horizontal="right" vertical="center"/>
    </xf>
    <xf numFmtId="0" fontId="107" fillId="63" borderId="0" xfId="38833" applyFont="1" applyFill="1" applyBorder="1" applyAlignment="1">
      <alignment vertical="center"/>
    </xf>
    <xf numFmtId="3" fontId="107" fillId="63" borderId="0" xfId="38833" applyNumberFormat="1" applyFont="1" applyFill="1" applyBorder="1" applyAlignment="1">
      <alignment horizontal="right" vertical="center"/>
    </xf>
    <xf numFmtId="10" fontId="107" fillId="63" borderId="0" xfId="38833" applyNumberFormat="1" applyFont="1" applyFill="1" applyBorder="1" applyAlignment="1">
      <alignment horizontal="right" vertical="center"/>
    </xf>
    <xf numFmtId="4" fontId="9" fillId="0" borderId="0" xfId="38833" applyNumberFormat="1" applyFill="1" applyBorder="1"/>
    <xf numFmtId="4" fontId="108" fillId="0" borderId="0" xfId="38833" applyNumberFormat="1" applyFont="1" applyFill="1" applyAlignment="1">
      <alignment horizontal="right"/>
    </xf>
    <xf numFmtId="181" fontId="88" fillId="0" borderId="0" xfId="38833" applyNumberFormat="1" applyFont="1" applyFill="1" applyBorder="1"/>
    <xf numFmtId="0" fontId="111" fillId="64" borderId="0" xfId="38833" applyFont="1" applyFill="1" applyBorder="1"/>
    <xf numFmtId="0" fontId="176" fillId="65" borderId="37" xfId="38833" applyFont="1" applyFill="1" applyBorder="1" applyAlignment="1">
      <alignment horizontal="left" vertical="center"/>
    </xf>
    <xf numFmtId="0" fontId="176" fillId="65" borderId="23" xfId="38833" applyFont="1" applyFill="1" applyBorder="1" applyAlignment="1">
      <alignment horizontal="right" vertical="center" wrapText="1"/>
    </xf>
    <xf numFmtId="3" fontId="124" fillId="0" borderId="0" xfId="38845" applyNumberFormat="1" applyFont="1" applyFill="1" applyBorder="1" applyAlignment="1">
      <alignment horizontal="right"/>
    </xf>
    <xf numFmtId="3" fontId="124" fillId="0" borderId="29" xfId="38845" applyNumberFormat="1" applyFont="1" applyFill="1" applyBorder="1" applyAlignment="1">
      <alignment horizontal="right"/>
    </xf>
    <xf numFmtId="3" fontId="124" fillId="0" borderId="27" xfId="38845" applyNumberFormat="1" applyFont="1" applyFill="1" applyBorder="1" applyAlignment="1">
      <alignment horizontal="right"/>
    </xf>
    <xf numFmtId="3" fontId="101" fillId="0" borderId="1" xfId="38833" applyNumberFormat="1" applyFont="1" applyFill="1" applyBorder="1" applyAlignment="1">
      <alignment horizontal="right"/>
    </xf>
    <xf numFmtId="0" fontId="88" fillId="63" borderId="0" xfId="38833" applyFont="1" applyFill="1" applyBorder="1" applyAlignment="1">
      <alignment horizontal="center" vertical="center" wrapText="1"/>
    </xf>
    <xf numFmtId="0" fontId="88" fillId="63" borderId="0" xfId="38833" applyFont="1" applyFill="1" applyBorder="1" applyAlignment="1">
      <alignment vertical="center" wrapText="1"/>
    </xf>
    <xf numFmtId="180" fontId="88" fillId="63" borderId="0" xfId="38833" applyNumberFormat="1" applyFont="1" applyFill="1" applyBorder="1" applyAlignment="1">
      <alignment horizontal="right" vertical="center" indent="2"/>
    </xf>
    <xf numFmtId="10" fontId="88" fillId="63" borderId="0" xfId="38833" applyNumberFormat="1" applyFont="1" applyFill="1" applyBorder="1" applyAlignment="1">
      <alignment horizontal="right" vertical="center" indent="2"/>
    </xf>
    <xf numFmtId="10" fontId="88" fillId="63" borderId="0" xfId="38833" applyNumberFormat="1" applyFont="1" applyFill="1" applyBorder="1" applyAlignment="1">
      <alignment horizontal="right" vertical="center"/>
    </xf>
    <xf numFmtId="10" fontId="9" fillId="0" borderId="0" xfId="38836" applyNumberFormat="1"/>
    <xf numFmtId="3" fontId="9" fillId="0" borderId="0" xfId="38833" applyNumberFormat="1"/>
    <xf numFmtId="0" fontId="9" fillId="0" borderId="0" xfId="38848"/>
    <xf numFmtId="0" fontId="180" fillId="64" borderId="0" xfId="38847" applyFont="1" applyFill="1" applyBorder="1"/>
    <xf numFmtId="174" fontId="174" fillId="65" borderId="24" xfId="38847" applyNumberFormat="1" applyFont="1" applyFill="1" applyBorder="1" applyAlignment="1">
      <alignment horizontal="center" vertical="center" wrapText="1"/>
    </xf>
    <xf numFmtId="17" fontId="174" fillId="69" borderId="23" xfId="38847" applyNumberFormat="1" applyFont="1" applyFill="1" applyBorder="1" applyAlignment="1">
      <alignment horizontal="right" vertical="center" wrapText="1"/>
    </xf>
    <xf numFmtId="181" fontId="105" fillId="0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/>
    <xf numFmtId="10" fontId="9" fillId="0" borderId="0" xfId="38841" applyNumberFormat="1" applyFill="1" applyBorder="1"/>
    <xf numFmtId="10" fontId="9" fillId="0" borderId="0" xfId="38841" applyNumberFormat="1" applyFont="1" applyFill="1" applyBorder="1" applyAlignment="1" applyProtection="1"/>
    <xf numFmtId="165" fontId="9" fillId="0" borderId="0" xfId="4847" applyNumberFormat="1" applyFont="1" applyFill="1" applyBorder="1" applyAlignment="1" applyProtection="1"/>
    <xf numFmtId="171" fontId="0" fillId="0" borderId="0" xfId="0" applyNumberFormat="1" applyFont="1" applyFill="1" applyBorder="1"/>
    <xf numFmtId="10" fontId="0" fillId="0" borderId="0" xfId="0" applyNumberFormat="1" applyFont="1" applyFill="1" applyBorder="1"/>
    <xf numFmtId="2" fontId="9" fillId="0" borderId="0" xfId="38841" applyNumberFormat="1" applyFont="1" applyFill="1" applyBorder="1" applyAlignment="1" applyProtection="1"/>
    <xf numFmtId="2" fontId="0" fillId="0" borderId="0" xfId="0" applyNumberFormat="1" applyFont="1" applyFill="1" applyBorder="1"/>
    <xf numFmtId="0" fontId="105" fillId="63" borderId="0" xfId="38847" applyFont="1" applyFill="1" applyBorder="1" applyAlignment="1">
      <alignment horizontal="center"/>
    </xf>
    <xf numFmtId="0" fontId="88" fillId="0" borderId="0" xfId="38847" applyFont="1" applyFill="1" applyBorder="1"/>
    <xf numFmtId="0" fontId="9" fillId="0" borderId="0" xfId="38848" applyFill="1" applyBorder="1"/>
    <xf numFmtId="0" fontId="9" fillId="0" borderId="0" xfId="38848" applyFill="1"/>
    <xf numFmtId="0" fontId="9" fillId="64" borderId="0" xfId="38857" applyFill="1" applyBorder="1"/>
    <xf numFmtId="0" fontId="9" fillId="64" borderId="31" xfId="38857" applyFill="1" applyBorder="1"/>
    <xf numFmtId="0" fontId="0" fillId="0" borderId="0" xfId="0" applyAlignment="1">
      <alignment horizontal="left"/>
    </xf>
    <xf numFmtId="0" fontId="9" fillId="0" borderId="0" xfId="38863"/>
    <xf numFmtId="0" fontId="128" fillId="0" borderId="0" xfId="38863" applyFont="1"/>
    <xf numFmtId="0" fontId="105" fillId="64" borderId="0" xfId="38863" applyFont="1" applyFill="1" applyBorder="1" applyAlignment="1">
      <alignment horizontal="center"/>
    </xf>
    <xf numFmtId="0" fontId="165" fillId="65" borderId="37" xfId="38863" applyFont="1" applyFill="1" applyBorder="1" applyAlignment="1">
      <alignment horizontal="left" vertical="center"/>
    </xf>
    <xf numFmtId="0" fontId="165" fillId="65" borderId="1" xfId="38863" applyFont="1" applyFill="1" applyBorder="1" applyAlignment="1">
      <alignment horizontal="left" vertical="center"/>
    </xf>
    <xf numFmtId="17" fontId="158" fillId="65" borderId="51" xfId="38863" quotePrefix="1" applyNumberFormat="1" applyFont="1" applyFill="1" applyBorder="1" applyAlignment="1">
      <alignment horizontal="center" vertical="center"/>
    </xf>
    <xf numFmtId="10" fontId="99" fillId="0" borderId="22" xfId="38864" applyNumberFormat="1" applyFont="1" applyFill="1" applyBorder="1" applyAlignment="1" applyProtection="1">
      <alignment horizontal="right" vertical="center"/>
    </xf>
    <xf numFmtId="10" fontId="99" fillId="0" borderId="25" xfId="38864" applyNumberFormat="1" applyFont="1" applyFill="1" applyBorder="1" applyAlignment="1" applyProtection="1">
      <alignment horizontal="right" vertical="center"/>
    </xf>
    <xf numFmtId="10" fontId="99" fillId="0" borderId="22" xfId="38865" applyNumberFormat="1" applyFont="1" applyFill="1" applyBorder="1" applyAlignment="1" applyProtection="1">
      <alignment horizontal="right" vertical="center"/>
    </xf>
    <xf numFmtId="10" fontId="99" fillId="0" borderId="33" xfId="38865" applyNumberFormat="1" applyFont="1" applyFill="1" applyBorder="1" applyAlignment="1" applyProtection="1">
      <alignment horizontal="right" vertical="center"/>
    </xf>
    <xf numFmtId="10" fontId="99" fillId="0" borderId="25" xfId="38865" applyNumberFormat="1" applyFont="1" applyFill="1" applyBorder="1" applyAlignment="1" applyProtection="1">
      <alignment horizontal="right" vertical="center"/>
    </xf>
    <xf numFmtId="0" fontId="99" fillId="0" borderId="25" xfId="38863" applyFont="1" applyFill="1" applyBorder="1" applyAlignment="1">
      <alignment horizontal="left" wrapText="1"/>
    </xf>
    <xf numFmtId="10" fontId="99" fillId="0" borderId="37" xfId="38865" applyNumberFormat="1" applyFont="1" applyFill="1" applyBorder="1" applyAlignment="1" applyProtection="1">
      <alignment horizontal="right" vertical="center"/>
    </xf>
    <xf numFmtId="0" fontId="88" fillId="0" borderId="0" xfId="38866" applyFont="1" applyFill="1" applyBorder="1" applyAlignment="1">
      <alignment vertical="center" wrapText="1"/>
    </xf>
    <xf numFmtId="0" fontId="88" fillId="0" borderId="0" xfId="38866" applyFont="1" applyFill="1" applyBorder="1"/>
    <xf numFmtId="10" fontId="88" fillId="0" borderId="0" xfId="38864" applyNumberFormat="1" applyFont="1" applyFill="1" applyBorder="1" applyAlignment="1" applyProtection="1">
      <alignment horizontal="right" vertical="center"/>
    </xf>
    <xf numFmtId="0" fontId="99" fillId="0" borderId="0" xfId="38863" applyFont="1" applyFill="1" applyBorder="1" applyAlignment="1">
      <alignment horizontal="left" vertical="center"/>
    </xf>
    <xf numFmtId="10" fontId="100" fillId="42" borderId="37" xfId="38864" applyNumberFormat="1" applyFont="1" applyFill="1" applyBorder="1" applyAlignment="1" applyProtection="1">
      <alignment horizontal="right" vertical="center"/>
    </xf>
    <xf numFmtId="2" fontId="128" fillId="0" borderId="0" xfId="38863" applyNumberFormat="1" applyFont="1"/>
    <xf numFmtId="0" fontId="107" fillId="0" borderId="0" xfId="38866" applyFont="1" applyFill="1" applyBorder="1" applyAlignment="1">
      <alignment vertical="center"/>
    </xf>
    <xf numFmtId="0" fontId="107" fillId="0" borderId="0" xfId="38866" applyFont="1" applyFill="1" applyBorder="1" applyAlignment="1">
      <alignment horizontal="center" vertical="center"/>
    </xf>
    <xf numFmtId="10" fontId="107" fillId="0" borderId="0" xfId="38864" applyNumberFormat="1" applyFont="1" applyFill="1" applyBorder="1" applyAlignment="1" applyProtection="1">
      <alignment horizontal="right" vertical="center"/>
    </xf>
    <xf numFmtId="10" fontId="104" fillId="0" borderId="0" xfId="38864" applyNumberFormat="1" applyFont="1" applyFill="1" applyBorder="1" applyAlignment="1" applyProtection="1">
      <alignment horizontal="right" vertical="center"/>
    </xf>
    <xf numFmtId="0" fontId="107" fillId="63" borderId="0" xfId="38863" applyFont="1" applyFill="1" applyBorder="1" applyAlignment="1">
      <alignment vertical="center"/>
    </xf>
    <xf numFmtId="0" fontId="107" fillId="63" borderId="0" xfId="38863" applyFont="1" applyFill="1" applyBorder="1" applyAlignment="1">
      <alignment horizontal="center" vertical="center"/>
    </xf>
    <xf numFmtId="10" fontId="107" fillId="63" borderId="0" xfId="38865" applyNumberFormat="1" applyFont="1" applyFill="1" applyBorder="1" applyAlignment="1" applyProtection="1">
      <alignment horizontal="center" vertical="center"/>
    </xf>
    <xf numFmtId="10" fontId="104" fillId="63" borderId="0" xfId="38865" applyNumberFormat="1" applyFont="1" applyFill="1" applyBorder="1" applyAlignment="1" applyProtection="1">
      <alignment horizontal="center" vertical="center"/>
    </xf>
    <xf numFmtId="10" fontId="107" fillId="63" borderId="0" xfId="38863" applyNumberFormat="1" applyFont="1" applyFill="1" applyBorder="1" applyAlignment="1">
      <alignment horizontal="right" vertical="center" indent="2"/>
    </xf>
    <xf numFmtId="10" fontId="107" fillId="63" borderId="0" xfId="38863" applyNumberFormat="1" applyFont="1" applyFill="1" applyBorder="1" applyAlignment="1">
      <alignment horizontal="right" vertical="center" indent="1"/>
    </xf>
    <xf numFmtId="0" fontId="88" fillId="0" borderId="0" xfId="38863" applyFont="1" applyFill="1" applyBorder="1"/>
    <xf numFmtId="0" fontId="9" fillId="0" borderId="0" xfId="38863" applyFill="1" applyBorder="1"/>
    <xf numFmtId="10" fontId="107" fillId="0" borderId="0" xfId="38867" applyNumberFormat="1" applyFont="1" applyFill="1" applyBorder="1" applyAlignment="1" applyProtection="1">
      <alignment horizontal="right" vertical="center"/>
    </xf>
    <xf numFmtId="10" fontId="104" fillId="0" borderId="0" xfId="38867" applyNumberFormat="1" applyFont="1" applyFill="1" applyBorder="1" applyAlignment="1" applyProtection="1">
      <alignment horizontal="right" vertical="center"/>
    </xf>
    <xf numFmtId="0" fontId="165" fillId="65" borderId="22" xfId="38863" applyFont="1" applyFill="1" applyBorder="1" applyAlignment="1">
      <alignment horizontal="left" vertical="center"/>
    </xf>
    <xf numFmtId="0" fontId="165" fillId="65" borderId="28" xfId="38863" applyFont="1" applyFill="1" applyBorder="1" applyAlignment="1">
      <alignment horizontal="center" vertical="center"/>
    </xf>
    <xf numFmtId="10" fontId="99" fillId="0" borderId="29" xfId="38864" applyNumberFormat="1" applyFont="1" applyFill="1" applyBorder="1" applyAlignment="1" applyProtection="1">
      <alignment horizontal="right"/>
    </xf>
    <xf numFmtId="10" fontId="99" fillId="0" borderId="0" xfId="38864" applyNumberFormat="1" applyFont="1" applyFill="1" applyBorder="1" applyAlignment="1" applyProtection="1">
      <alignment horizontal="right"/>
    </xf>
    <xf numFmtId="10" fontId="99" fillId="0" borderId="27" xfId="38864" applyNumberFormat="1" applyFont="1" applyFill="1" applyBorder="1" applyAlignment="1" applyProtection="1">
      <alignment horizontal="right"/>
    </xf>
    <xf numFmtId="0" fontId="99" fillId="0" borderId="24" xfId="38863" applyFont="1" applyFill="1" applyBorder="1" applyAlignment="1">
      <alignment horizontal="left" vertical="center" wrapText="1"/>
    </xf>
    <xf numFmtId="10" fontId="105" fillId="42" borderId="1" xfId="327" applyNumberFormat="1" applyFont="1" applyFill="1" applyBorder="1" applyAlignment="1" applyProtection="1">
      <alignment horizontal="right" vertical="center"/>
    </xf>
    <xf numFmtId="176" fontId="107" fillId="63" borderId="0" xfId="38865" applyNumberFormat="1" applyFont="1" applyFill="1" applyBorder="1" applyAlignment="1" applyProtection="1">
      <alignment horizontal="center" vertical="center"/>
    </xf>
    <xf numFmtId="0" fontId="9" fillId="0" borderId="0" xfId="38863" applyFill="1"/>
    <xf numFmtId="0" fontId="105" fillId="64" borderId="0" xfId="38863" applyFont="1" applyFill="1" applyBorder="1" applyAlignment="1"/>
    <xf numFmtId="0" fontId="9" fillId="64" borderId="0" xfId="38863" applyFont="1" applyFill="1" applyBorder="1"/>
    <xf numFmtId="0" fontId="158" fillId="65" borderId="24" xfId="38863" applyFont="1" applyFill="1" applyBorder="1" applyAlignment="1">
      <alignment horizontal="center" vertical="center"/>
    </xf>
    <xf numFmtId="0" fontId="124" fillId="0" borderId="0" xfId="38863" applyFont="1" applyFill="1" applyAlignment="1">
      <alignment horizontal="left" wrapText="1"/>
    </xf>
    <xf numFmtId="10" fontId="99" fillId="0" borderId="6" xfId="38865" applyNumberFormat="1" applyFont="1" applyFill="1" applyBorder="1" applyAlignment="1" applyProtection="1">
      <alignment horizontal="right"/>
    </xf>
    <xf numFmtId="10" fontId="101" fillId="0" borderId="36" xfId="38865" applyNumberFormat="1" applyFont="1" applyFill="1" applyBorder="1" applyAlignment="1" applyProtection="1">
      <alignment horizontal="right"/>
    </xf>
    <xf numFmtId="0" fontId="107" fillId="38" borderId="0" xfId="38863" applyFont="1" applyFill="1" applyBorder="1" applyAlignment="1">
      <alignment vertical="center"/>
    </xf>
    <xf numFmtId="0" fontId="9" fillId="0" borderId="0" xfId="38857"/>
    <xf numFmtId="0" fontId="88" fillId="0" borderId="0" xfId="38857" applyFont="1" applyFill="1" applyBorder="1"/>
    <xf numFmtId="0" fontId="168" fillId="0" borderId="0" xfId="38857" applyFont="1"/>
    <xf numFmtId="0" fontId="85" fillId="64" borderId="0" xfId="38857" applyFont="1" applyFill="1"/>
    <xf numFmtId="10" fontId="9" fillId="0" borderId="0" xfId="38857" applyNumberFormat="1"/>
    <xf numFmtId="173" fontId="99" fillId="0" borderId="1" xfId="92" applyNumberFormat="1" applyFont="1" applyFill="1" applyBorder="1" applyAlignment="1" applyProtection="1">
      <alignment horizontal="right" vertical="center"/>
    </xf>
    <xf numFmtId="182" fontId="105" fillId="64" borderId="21" xfId="38857" applyNumberFormat="1" applyFont="1" applyFill="1" applyBorder="1" applyAlignment="1">
      <alignment horizontal="left"/>
    </xf>
    <xf numFmtId="182" fontId="105" fillId="64" borderId="0" xfId="38857" applyNumberFormat="1" applyFont="1" applyFill="1" applyBorder="1" applyAlignment="1">
      <alignment horizontal="left"/>
    </xf>
    <xf numFmtId="0" fontId="128" fillId="0" borderId="0" xfId="38857" applyFont="1"/>
    <xf numFmtId="0" fontId="139" fillId="0" borderId="0" xfId="38857" applyFont="1"/>
    <xf numFmtId="0" fontId="176" fillId="65" borderId="0" xfId="38857" applyFont="1" applyFill="1" applyBorder="1" applyAlignment="1">
      <alignment horizontal="right"/>
    </xf>
    <xf numFmtId="0" fontId="176" fillId="65" borderId="31" xfId="38857" applyFont="1" applyFill="1" applyBorder="1" applyAlignment="1">
      <alignment horizontal="right"/>
    </xf>
    <xf numFmtId="0" fontId="9" fillId="0" borderId="0" xfId="38857" applyFont="1"/>
    <xf numFmtId="0" fontId="148" fillId="0" borderId="0" xfId="38857" applyFont="1"/>
    <xf numFmtId="0" fontId="169" fillId="0" borderId="65" xfId="38857" applyFont="1" applyFill="1" applyBorder="1" applyAlignment="1">
      <alignment vertical="center"/>
    </xf>
    <xf numFmtId="0" fontId="169" fillId="44" borderId="3" xfId="38857" applyFont="1" applyFill="1" applyBorder="1" applyAlignment="1">
      <alignment vertical="center"/>
    </xf>
    <xf numFmtId="3" fontId="128" fillId="0" borderId="0" xfId="38857" applyNumberFormat="1" applyFont="1"/>
    <xf numFmtId="0" fontId="169" fillId="0" borderId="65" xfId="38857" applyFont="1" applyFill="1" applyBorder="1" applyAlignment="1">
      <alignment horizontal="left" vertical="center"/>
    </xf>
    <xf numFmtId="0" fontId="169" fillId="44" borderId="36" xfId="38857" applyFont="1" applyFill="1" applyBorder="1" applyAlignment="1">
      <alignment vertical="center"/>
    </xf>
    <xf numFmtId="0" fontId="169" fillId="44" borderId="6" xfId="38857" applyFont="1" applyFill="1" applyBorder="1" applyAlignment="1">
      <alignment vertical="center"/>
    </xf>
    <xf numFmtId="3" fontId="176" fillId="61" borderId="27" xfId="38857" applyNumberFormat="1" applyFont="1" applyFill="1" applyBorder="1" applyAlignment="1">
      <alignment vertical="center"/>
    </xf>
    <xf numFmtId="10" fontId="178" fillId="61" borderId="27" xfId="38868" applyNumberFormat="1" applyFont="1" applyFill="1" applyBorder="1" applyAlignment="1" applyProtection="1">
      <alignment horizontal="right" vertical="center"/>
    </xf>
    <xf numFmtId="10" fontId="178" fillId="61" borderId="32" xfId="38868" applyNumberFormat="1" applyFont="1" applyFill="1" applyBorder="1" applyAlignment="1" applyProtection="1">
      <alignment horizontal="right" vertical="center"/>
    </xf>
    <xf numFmtId="0" fontId="9" fillId="0" borderId="0" xfId="38869"/>
    <xf numFmtId="190" fontId="128" fillId="0" borderId="0" xfId="38857" applyNumberFormat="1" applyFont="1"/>
    <xf numFmtId="0" fontId="169" fillId="44" borderId="3" xfId="38857" applyFont="1" applyFill="1" applyBorder="1" applyAlignment="1">
      <alignment horizontal="left" vertical="center"/>
    </xf>
    <xf numFmtId="0" fontId="169" fillId="0" borderId="3" xfId="38857" applyFont="1" applyFill="1" applyBorder="1" applyAlignment="1">
      <alignment horizontal="left" vertical="center"/>
    </xf>
    <xf numFmtId="191" fontId="165" fillId="61" borderId="27" xfId="38868" applyNumberFormat="1" applyFont="1" applyFill="1" applyBorder="1" applyAlignment="1" applyProtection="1">
      <alignment horizontal="right" vertical="center" indent="3"/>
    </xf>
    <xf numFmtId="191" fontId="165" fillId="61" borderId="32" xfId="38868" applyNumberFormat="1" applyFont="1" applyFill="1" applyBorder="1" applyAlignment="1" applyProtection="1">
      <alignment horizontal="right" vertical="center" indent="3"/>
    </xf>
    <xf numFmtId="10" fontId="176" fillId="61" borderId="1" xfId="38868" applyNumberFormat="1" applyFont="1" applyFill="1" applyBorder="1" applyAlignment="1" applyProtection="1">
      <alignment horizontal="right" vertical="center"/>
    </xf>
    <xf numFmtId="0" fontId="107" fillId="63" borderId="0" xfId="38857" applyFont="1" applyFill="1" applyBorder="1" applyAlignment="1">
      <alignment horizontal="left" vertical="center"/>
    </xf>
    <xf numFmtId="0" fontId="107" fillId="63" borderId="0" xfId="38857" applyFont="1" applyFill="1" applyBorder="1" applyAlignment="1">
      <alignment horizontal="center" vertical="center"/>
    </xf>
    <xf numFmtId="181" fontId="120" fillId="63" borderId="0" xfId="38857" applyNumberFormat="1" applyFont="1" applyFill="1" applyBorder="1" applyAlignment="1">
      <alignment horizontal="right" vertical="center"/>
    </xf>
    <xf numFmtId="181" fontId="107" fillId="63" borderId="0" xfId="38857" applyNumberFormat="1" applyFont="1" applyFill="1" applyBorder="1" applyAlignment="1">
      <alignment vertical="center"/>
    </xf>
    <xf numFmtId="10" fontId="107" fillId="63" borderId="0" xfId="38868" applyNumberFormat="1" applyFont="1" applyFill="1" applyBorder="1" applyAlignment="1" applyProtection="1">
      <alignment horizontal="right" vertical="center" indent="3"/>
    </xf>
    <xf numFmtId="0" fontId="88" fillId="0" borderId="0" xfId="38857" applyFont="1" applyFill="1" applyBorder="1" applyAlignment="1">
      <alignment horizontal="center" vertical="center"/>
    </xf>
    <xf numFmtId="165" fontId="88" fillId="0" borderId="0" xfId="38871" applyFont="1" applyFill="1" applyBorder="1" applyAlignment="1" applyProtection="1">
      <alignment vertical="center"/>
    </xf>
    <xf numFmtId="1" fontId="88" fillId="0" borderId="0" xfId="38871" applyNumberFormat="1" applyFont="1" applyFill="1" applyBorder="1" applyAlignment="1" applyProtection="1">
      <alignment horizontal="center" vertical="center"/>
    </xf>
    <xf numFmtId="10" fontId="88" fillId="0" borderId="0" xfId="38868" applyNumberFormat="1" applyFont="1" applyFill="1" applyBorder="1" applyAlignment="1" applyProtection="1">
      <alignment horizontal="center"/>
    </xf>
    <xf numFmtId="166" fontId="9" fillId="0" borderId="0" xfId="38857" applyNumberFormat="1"/>
    <xf numFmtId="0" fontId="105" fillId="0" borderId="0" xfId="38857" applyFont="1" applyFill="1" applyBorder="1" applyAlignment="1">
      <alignment vertical="center"/>
    </xf>
    <xf numFmtId="10" fontId="9" fillId="0" borderId="0" xfId="38868" applyNumberFormat="1" applyFont="1" applyFill="1" applyBorder="1" applyAlignment="1" applyProtection="1">
      <alignment horizontal="center"/>
    </xf>
    <xf numFmtId="183" fontId="103" fillId="0" borderId="0" xfId="38857" applyNumberFormat="1" applyFont="1" applyFill="1" applyBorder="1" applyAlignment="1">
      <alignment horizontal="center" vertical="center"/>
    </xf>
    <xf numFmtId="183" fontId="158" fillId="0" borderId="0" xfId="38857" applyNumberFormat="1" applyFont="1" applyFill="1" applyBorder="1" applyAlignment="1">
      <alignment horizontal="center" vertical="center"/>
    </xf>
    <xf numFmtId="0" fontId="158" fillId="0" borderId="0" xfId="38857" applyFont="1" applyFill="1" applyBorder="1" applyAlignment="1">
      <alignment horizontal="center" vertical="center" wrapText="1"/>
    </xf>
    <xf numFmtId="0" fontId="89" fillId="0" borderId="0" xfId="38857" applyFont="1" applyFill="1" applyBorder="1" applyAlignment="1">
      <alignment vertical="center"/>
    </xf>
    <xf numFmtId="3" fontId="89" fillId="0" borderId="0" xfId="38857" applyNumberFormat="1" applyFont="1" applyFill="1" applyBorder="1" applyAlignment="1">
      <alignment vertical="center"/>
    </xf>
    <xf numFmtId="3" fontId="148" fillId="0" borderId="0" xfId="38868" applyNumberFormat="1" applyFont="1" applyFill="1" applyBorder="1" applyAlignment="1" applyProtection="1">
      <alignment horizontal="center"/>
    </xf>
    <xf numFmtId="3" fontId="89" fillId="0" borderId="0" xfId="38857" applyNumberFormat="1" applyFont="1" applyFill="1" applyBorder="1" applyAlignment="1">
      <alignment horizontal="center" vertical="center"/>
    </xf>
    <xf numFmtId="10" fontId="159" fillId="0" borderId="0" xfId="38857" applyNumberFormat="1" applyFont="1" applyFill="1" applyBorder="1" applyAlignment="1">
      <alignment horizontal="center" vertical="center"/>
    </xf>
    <xf numFmtId="10" fontId="159" fillId="0" borderId="0" xfId="38857" applyNumberFormat="1" applyFont="1" applyFill="1" applyAlignment="1">
      <alignment horizontal="right"/>
    </xf>
    <xf numFmtId="0" fontId="9" fillId="0" borderId="0" xfId="38857" applyFont="1" applyFill="1" applyBorder="1" applyAlignment="1">
      <alignment horizontal="left" vertical="center"/>
    </xf>
    <xf numFmtId="3" fontId="89" fillId="0" borderId="0" xfId="38857" applyNumberFormat="1" applyFont="1" applyFill="1" applyAlignment="1">
      <alignment horizontal="right"/>
    </xf>
    <xf numFmtId="3" fontId="148" fillId="0" borderId="0" xfId="38868" applyNumberFormat="1" applyFont="1" applyFill="1" applyBorder="1" applyAlignment="1" applyProtection="1">
      <alignment horizontal="right"/>
    </xf>
    <xf numFmtId="0" fontId="9" fillId="0" borderId="0" xfId="38857" applyFont="1" applyFill="1" applyBorder="1" applyAlignment="1">
      <alignment vertical="center"/>
    </xf>
    <xf numFmtId="3" fontId="89" fillId="0" borderId="0" xfId="38857" applyNumberFormat="1" applyFont="1" applyFill="1" applyBorder="1" applyAlignment="1">
      <alignment horizontal="right" vertical="center"/>
    </xf>
    <xf numFmtId="10" fontId="89" fillId="0" borderId="0" xfId="38857" applyNumberFormat="1" applyFont="1" applyFill="1" applyBorder="1" applyAlignment="1">
      <alignment horizontal="center" vertical="center"/>
    </xf>
    <xf numFmtId="10" fontId="109" fillId="0" borderId="0" xfId="38857" applyNumberFormat="1" applyFont="1" applyFill="1" applyAlignment="1">
      <alignment horizontal="right"/>
    </xf>
    <xf numFmtId="0" fontId="105" fillId="0" borderId="0" xfId="38857" applyFont="1" applyFill="1" applyBorder="1" applyAlignment="1">
      <alignment horizontal="left" vertical="center"/>
    </xf>
    <xf numFmtId="0" fontId="9" fillId="0" borderId="0" xfId="38857" applyFont="1" applyFill="1" applyBorder="1" applyAlignment="1">
      <alignment horizontal="center" vertical="center"/>
    </xf>
    <xf numFmtId="3" fontId="106" fillId="0" borderId="0" xfId="38857" applyNumberFormat="1" applyFont="1" applyFill="1" applyAlignment="1">
      <alignment horizontal="right"/>
    </xf>
    <xf numFmtId="10" fontId="105" fillId="0" borderId="0" xfId="38857" applyNumberFormat="1" applyFont="1" applyFill="1" applyBorder="1" applyAlignment="1">
      <alignment horizontal="center" vertical="center"/>
    </xf>
    <xf numFmtId="10" fontId="106" fillId="0" borderId="0" xfId="38857" applyNumberFormat="1" applyFont="1" applyFill="1" applyAlignment="1">
      <alignment horizontal="right"/>
    </xf>
    <xf numFmtId="3" fontId="148" fillId="0" borderId="0" xfId="38857" applyNumberFormat="1" applyFont="1"/>
    <xf numFmtId="0" fontId="88" fillId="0" borderId="0" xfId="38857" applyFont="1" applyFill="1" applyBorder="1" applyAlignment="1">
      <alignment vertical="center"/>
    </xf>
    <xf numFmtId="4" fontId="88" fillId="0" borderId="0" xfId="38868" applyNumberFormat="1" applyFont="1" applyFill="1" applyBorder="1" applyAlignment="1" applyProtection="1">
      <alignment horizontal="center"/>
    </xf>
    <xf numFmtId="0" fontId="9" fillId="64" borderId="0" xfId="38857" applyFill="1"/>
    <xf numFmtId="0" fontId="9" fillId="0" borderId="0" xfId="38875"/>
    <xf numFmtId="177" fontId="153" fillId="39" borderId="0" xfId="38876" applyNumberFormat="1" applyFont="1" applyFill="1" applyBorder="1" applyAlignment="1" applyProtection="1">
      <alignment horizontal="left" vertical="center" wrapText="1"/>
    </xf>
    <xf numFmtId="177" fontId="165" fillId="65" borderId="0" xfId="38876" applyNumberFormat="1" applyFont="1" applyFill="1" applyBorder="1" applyAlignment="1" applyProtection="1">
      <alignment horizontal="left" vertical="center" wrapText="1"/>
    </xf>
    <xf numFmtId="177" fontId="174" fillId="65" borderId="0" xfId="38876" applyNumberFormat="1" applyFont="1" applyFill="1" applyBorder="1" applyAlignment="1" applyProtection="1">
      <alignment horizontal="center" vertical="center" wrapText="1"/>
    </xf>
    <xf numFmtId="0" fontId="174" fillId="65" borderId="0" xfId="38874" applyFont="1" applyFill="1" applyAlignment="1">
      <alignment horizontal="center" vertical="center"/>
    </xf>
    <xf numFmtId="0" fontId="97" fillId="38" borderId="0" xfId="38874" applyFont="1" applyFill="1" applyBorder="1" applyAlignment="1">
      <alignment horizontal="left"/>
    </xf>
    <xf numFmtId="0" fontId="126" fillId="63" borderId="0" xfId="38874" applyFont="1" applyFill="1" applyBorder="1" applyAlignment="1">
      <alignment horizontal="left"/>
    </xf>
    <xf numFmtId="177" fontId="99" fillId="63" borderId="0" xfId="38876" applyNumberFormat="1" applyFont="1" applyFill="1" applyBorder="1" applyAlignment="1" applyProtection="1">
      <alignment horizontal="center"/>
    </xf>
    <xf numFmtId="0" fontId="169" fillId="63" borderId="0" xfId="38874" applyFont="1" applyFill="1"/>
    <xf numFmtId="0" fontId="117" fillId="0" borderId="0" xfId="38875" applyFont="1" applyFill="1" applyBorder="1" applyAlignment="1">
      <alignment horizontal="left" vertical="center" wrapText="1"/>
    </xf>
    <xf numFmtId="0" fontId="124" fillId="0" borderId="0" xfId="38875" applyFont="1" applyFill="1" applyBorder="1" applyAlignment="1">
      <alignment horizontal="left" vertical="center" wrapText="1"/>
    </xf>
    <xf numFmtId="0" fontId="9" fillId="0" borderId="0" xfId="38875" applyFill="1"/>
    <xf numFmtId="0" fontId="105" fillId="0" borderId="0" xfId="38874" applyFont="1" applyFill="1" applyBorder="1" applyAlignment="1"/>
    <xf numFmtId="177" fontId="172" fillId="0" borderId="0" xfId="38876" applyNumberFormat="1" applyFont="1" applyFill="1" applyBorder="1" applyAlignment="1" applyProtection="1"/>
    <xf numFmtId="0" fontId="172" fillId="0" borderId="0" xfId="38874" applyFont="1" applyFill="1"/>
    <xf numFmtId="177" fontId="153" fillId="39" borderId="0" xfId="38876" applyNumberFormat="1" applyFont="1" applyFill="1" applyBorder="1" applyAlignment="1" applyProtection="1">
      <alignment horizontal="left" wrapText="1"/>
    </xf>
    <xf numFmtId="177" fontId="165" fillId="65" borderId="0" xfId="38876" applyNumberFormat="1" applyFont="1" applyFill="1" applyBorder="1" applyAlignment="1" applyProtection="1">
      <alignment horizontal="left" wrapText="1"/>
    </xf>
    <xf numFmtId="177" fontId="174" fillId="65" borderId="0" xfId="38876" applyNumberFormat="1" applyFont="1" applyFill="1" applyBorder="1" applyAlignment="1" applyProtection="1">
      <alignment horizontal="right" wrapText="1"/>
    </xf>
    <xf numFmtId="0" fontId="174" fillId="65" borderId="0" xfId="38874" applyFont="1" applyFill="1" applyAlignment="1">
      <alignment horizontal="right"/>
    </xf>
    <xf numFmtId="0" fontId="97" fillId="38" borderId="0" xfId="38875" applyFont="1" applyFill="1" applyBorder="1" applyAlignment="1">
      <alignment horizontal="left"/>
    </xf>
    <xf numFmtId="0" fontId="126" fillId="63" borderId="0" xfId="38875" applyFont="1" applyFill="1" applyBorder="1" applyAlignment="1">
      <alignment horizontal="left"/>
    </xf>
    <xf numFmtId="177" fontId="99" fillId="63" borderId="0" xfId="38877" applyNumberFormat="1" applyFont="1" applyFill="1" applyBorder="1" applyAlignment="1" applyProtection="1">
      <alignment horizontal="center"/>
    </xf>
    <xf numFmtId="0" fontId="169" fillId="63" borderId="0" xfId="38875" applyFont="1" applyFill="1"/>
    <xf numFmtId="0" fontId="116" fillId="38" borderId="0" xfId="38875" applyFont="1" applyFill="1" applyAlignment="1">
      <alignment horizontal="left" vertical="top" wrapText="1"/>
    </xf>
    <xf numFmtId="171" fontId="109" fillId="38" borderId="0" xfId="38877" applyNumberFormat="1" applyFont="1" applyFill="1" applyBorder="1" applyAlignment="1" applyProtection="1">
      <alignment horizontal="right" vertical="top" wrapText="1"/>
    </xf>
    <xf numFmtId="0" fontId="165" fillId="65" borderId="0" xfId="38857" applyFont="1" applyFill="1" applyBorder="1" applyAlignment="1">
      <alignment horizontal="left" vertical="center"/>
    </xf>
    <xf numFmtId="17" fontId="165" fillId="65" borderId="0" xfId="38878" applyNumberFormat="1" applyFont="1" applyFill="1" applyBorder="1" applyAlignment="1">
      <alignment horizontal="right" vertical="center"/>
    </xf>
    <xf numFmtId="0" fontId="165" fillId="65" borderId="0" xfId="38857" applyFont="1" applyFill="1" applyBorder="1" applyAlignment="1">
      <alignment horizontal="center" wrapText="1"/>
    </xf>
    <xf numFmtId="0" fontId="99" fillId="0" borderId="0" xfId="38879" applyFont="1" applyFill="1" applyBorder="1"/>
    <xf numFmtId="0" fontId="9" fillId="0" borderId="0" xfId="38857" applyFill="1"/>
    <xf numFmtId="0" fontId="101" fillId="0" borderId="24" xfId="38857" applyFont="1" applyFill="1" applyBorder="1"/>
    <xf numFmtId="173" fontId="100" fillId="0" borderId="1" xfId="38813" applyNumberFormat="1" applyFont="1" applyFill="1" applyBorder="1" applyAlignment="1" applyProtection="1">
      <alignment vertical="center" wrapText="1"/>
    </xf>
    <xf numFmtId="0" fontId="155" fillId="64" borderId="0" xfId="38857" applyFont="1" applyFill="1" applyAlignment="1">
      <alignment horizontal="center" wrapText="1"/>
    </xf>
    <xf numFmtId="173" fontId="108" fillId="0" borderId="0" xfId="38813" applyNumberFormat="1" applyFont="1" applyFill="1" applyBorder="1" applyAlignment="1" applyProtection="1">
      <alignment vertical="center" wrapText="1"/>
    </xf>
    <xf numFmtId="177" fontId="88" fillId="0" borderId="0" xfId="38871" applyNumberFormat="1" applyFont="1" applyFill="1" applyBorder="1" applyAlignment="1" applyProtection="1"/>
    <xf numFmtId="176" fontId="9" fillId="0" borderId="0" xfId="38868" applyNumberFormat="1" applyFill="1"/>
    <xf numFmtId="0" fontId="88" fillId="64" borderId="0" xfId="38857" applyFont="1" applyFill="1" applyBorder="1"/>
    <xf numFmtId="0" fontId="176" fillId="65" borderId="0" xfId="38857" applyFont="1" applyFill="1" applyBorder="1" applyAlignment="1">
      <alignment horizontal="left" vertical="center"/>
    </xf>
    <xf numFmtId="0" fontId="176" fillId="65" borderId="0" xfId="38857" applyFont="1" applyFill="1" applyBorder="1" applyAlignment="1">
      <alignment horizontal="right" wrapText="1"/>
    </xf>
    <xf numFmtId="0" fontId="99" fillId="0" borderId="0" xfId="38880" applyFont="1" applyFill="1" applyBorder="1"/>
    <xf numFmtId="17" fontId="176" fillId="65" borderId="0" xfId="38878" applyNumberFormat="1" applyFont="1" applyFill="1" applyBorder="1" applyAlignment="1">
      <alignment horizontal="right" vertical="center"/>
    </xf>
    <xf numFmtId="0" fontId="99" fillId="0" borderId="0" xfId="38881" applyFont="1" applyFill="1" applyBorder="1"/>
    <xf numFmtId="173" fontId="108" fillId="0" borderId="0" xfId="38882" applyNumberFormat="1" applyFont="1" applyFill="1" applyBorder="1" applyAlignment="1" applyProtection="1">
      <alignment vertical="center" wrapText="1"/>
    </xf>
    <xf numFmtId="173" fontId="184" fillId="0" borderId="0" xfId="38821" applyNumberFormat="1" applyFont="1" applyFill="1" applyBorder="1" applyAlignment="1" applyProtection="1">
      <alignment vertical="center" wrapText="1"/>
    </xf>
    <xf numFmtId="177" fontId="107" fillId="63" borderId="0" xfId="38877" applyNumberFormat="1" applyFont="1" applyFill="1" applyBorder="1" applyAlignment="1" applyProtection="1">
      <alignment horizontal="center"/>
    </xf>
    <xf numFmtId="176" fontId="107" fillId="63" borderId="0" xfId="38826" applyNumberFormat="1" applyFont="1" applyFill="1" applyBorder="1" applyAlignment="1" applyProtection="1">
      <alignment horizontal="center"/>
    </xf>
    <xf numFmtId="177" fontId="107" fillId="38" borderId="0" xfId="38877" applyNumberFormat="1" applyFont="1" applyFill="1" applyBorder="1" applyAlignment="1" applyProtection="1"/>
    <xf numFmtId="177" fontId="107" fillId="38" borderId="0" xfId="38877" applyNumberFormat="1" applyFont="1" applyFill="1" applyBorder="1" applyAlignment="1" applyProtection="1">
      <alignment horizontal="center"/>
    </xf>
    <xf numFmtId="177" fontId="112" fillId="66" borderId="0" xfId="38877" applyNumberFormat="1" applyFont="1" applyFill="1" applyBorder="1" applyAlignment="1" applyProtection="1"/>
    <xf numFmtId="0" fontId="99" fillId="0" borderId="0" xfId="38883" applyFont="1" applyFill="1" applyBorder="1"/>
    <xf numFmtId="176" fontId="107" fillId="38" borderId="0" xfId="38826" applyNumberFormat="1" applyFont="1" applyFill="1" applyBorder="1" applyAlignment="1" applyProtection="1">
      <alignment horizontal="center"/>
    </xf>
    <xf numFmtId="177" fontId="107" fillId="64" borderId="0" xfId="38877" applyNumberFormat="1" applyFont="1" applyFill="1" applyBorder="1" applyAlignment="1" applyProtection="1">
      <alignment horizontal="right" wrapText="1"/>
    </xf>
    <xf numFmtId="186" fontId="99" fillId="0" borderId="0" xfId="38821" applyNumberFormat="1" applyFont="1" applyFill="1" applyBorder="1" applyAlignment="1" applyProtection="1">
      <alignment horizontal="center"/>
    </xf>
    <xf numFmtId="3" fontId="167" fillId="0" borderId="0" xfId="38885" applyNumberFormat="1" applyFont="1" applyFill="1" applyAlignment="1">
      <alignment vertical="top"/>
    </xf>
    <xf numFmtId="171" fontId="107" fillId="63" borderId="0" xfId="38877" applyNumberFormat="1" applyFont="1" applyFill="1" applyBorder="1" applyAlignment="1" applyProtection="1">
      <alignment horizontal="right" wrapText="1"/>
    </xf>
    <xf numFmtId="177" fontId="88" fillId="0" borderId="0" xfId="38877" applyNumberFormat="1" applyFont="1" applyFill="1" applyBorder="1" applyAlignment="1" applyProtection="1"/>
    <xf numFmtId="0" fontId="171" fillId="0" borderId="0" xfId="38875" applyFont="1" applyFill="1" applyBorder="1" applyAlignment="1">
      <alignment vertical="center" wrapText="1"/>
    </xf>
    <xf numFmtId="0" fontId="105" fillId="0" borderId="0" xfId="38875" applyFont="1" applyFill="1" applyBorder="1" applyAlignment="1">
      <alignment vertical="center"/>
    </xf>
    <xf numFmtId="177" fontId="9" fillId="0" borderId="0" xfId="38877" applyNumberFormat="1" applyFont="1" applyFill="1" applyBorder="1" applyAlignment="1" applyProtection="1">
      <alignment vertical="center"/>
    </xf>
    <xf numFmtId="0" fontId="9" fillId="0" borderId="0" xfId="38875" applyFill="1" applyAlignment="1">
      <alignment vertical="center"/>
    </xf>
    <xf numFmtId="177" fontId="145" fillId="65" borderId="0" xfId="38877" applyNumberFormat="1" applyFont="1" applyFill="1" applyBorder="1" applyAlignment="1" applyProtection="1">
      <alignment horizontal="left" vertical="center" wrapText="1"/>
    </xf>
    <xf numFmtId="177" fontId="165" fillId="65" borderId="0" xfId="38886" applyNumberFormat="1" applyFont="1" applyFill="1" applyBorder="1" applyAlignment="1" applyProtection="1">
      <alignment horizontal="center" vertical="center" wrapText="1"/>
    </xf>
    <xf numFmtId="0" fontId="165" fillId="65" borderId="0" xfId="38875" applyFont="1" applyFill="1" applyAlignment="1">
      <alignment horizontal="right" vertical="center"/>
    </xf>
    <xf numFmtId="0" fontId="97" fillId="63" borderId="0" xfId="38875" applyFont="1" applyFill="1" applyBorder="1" applyAlignment="1">
      <alignment horizontal="left"/>
    </xf>
    <xf numFmtId="0" fontId="114" fillId="0" borderId="0" xfId="38875" applyFont="1" applyFill="1" applyBorder="1" applyAlignment="1">
      <alignment horizontal="left" vertical="center" wrapText="1"/>
    </xf>
    <xf numFmtId="0" fontId="124" fillId="0" borderId="0" xfId="38887" applyFont="1" applyFill="1" applyBorder="1" applyAlignment="1">
      <alignment horizontal="left" vertical="center" wrapText="1"/>
    </xf>
    <xf numFmtId="0" fontId="170" fillId="38" borderId="0" xfId="38875" applyFont="1" applyFill="1" applyAlignment="1">
      <alignment horizontal="left" vertical="top" wrapText="1"/>
    </xf>
    <xf numFmtId="171" fontId="124" fillId="38" borderId="0" xfId="38877" applyNumberFormat="1" applyFont="1" applyFill="1" applyBorder="1" applyAlignment="1" applyProtection="1">
      <alignment horizontal="right" vertical="top" wrapText="1"/>
    </xf>
    <xf numFmtId="0" fontId="108" fillId="0" borderId="0" xfId="38875" applyFont="1" applyFill="1" applyAlignment="1">
      <alignment vertical="top"/>
    </xf>
    <xf numFmtId="170" fontId="182" fillId="0" borderId="0" xfId="38875" applyNumberFormat="1" applyFont="1" applyFill="1" applyAlignment="1">
      <alignment vertical="top"/>
    </xf>
    <xf numFmtId="194" fontId="9" fillId="0" borderId="0" xfId="38875" applyNumberFormat="1" applyFill="1"/>
    <xf numFmtId="0" fontId="105" fillId="0" borderId="0" xfId="38875" applyFont="1" applyFill="1" applyBorder="1" applyAlignment="1"/>
    <xf numFmtId="177" fontId="9" fillId="0" borderId="0" xfId="38877" applyNumberFormat="1" applyFont="1" applyFill="1" applyBorder="1" applyAlignment="1" applyProtection="1"/>
    <xf numFmtId="177" fontId="153" fillId="65" borderId="0" xfId="38877" applyNumberFormat="1" applyFont="1" applyFill="1" applyBorder="1" applyAlignment="1" applyProtection="1">
      <alignment horizontal="left" wrapText="1"/>
    </xf>
    <xf numFmtId="177" fontId="145" fillId="65" borderId="0" xfId="38877" applyNumberFormat="1" applyFont="1" applyFill="1" applyBorder="1" applyAlignment="1" applyProtection="1">
      <alignment horizontal="left" wrapText="1"/>
    </xf>
    <xf numFmtId="177" fontId="176" fillId="65" borderId="0" xfId="38886" applyNumberFormat="1" applyFont="1" applyFill="1" applyBorder="1" applyAlignment="1" applyProtection="1">
      <alignment horizontal="right" vertical="center" wrapText="1"/>
    </xf>
    <xf numFmtId="177" fontId="176" fillId="65" borderId="0" xfId="38877" applyNumberFormat="1" applyFont="1" applyFill="1" applyBorder="1" applyAlignment="1" applyProtection="1">
      <alignment horizontal="right" wrapText="1"/>
    </xf>
    <xf numFmtId="177" fontId="165" fillId="65" borderId="0" xfId="38886" applyNumberFormat="1" applyFont="1" applyFill="1" applyBorder="1" applyAlignment="1" applyProtection="1">
      <alignment horizontal="right" vertical="center" wrapText="1"/>
    </xf>
    <xf numFmtId="0" fontId="176" fillId="65" borderId="0" xfId="38875" applyFont="1" applyFill="1" applyAlignment="1">
      <alignment horizontal="right" vertical="center"/>
    </xf>
    <xf numFmtId="177" fontId="166" fillId="63" borderId="0" xfId="38877" applyNumberFormat="1" applyFont="1" applyFill="1" applyBorder="1" applyAlignment="1" applyProtection="1">
      <alignment horizontal="center"/>
    </xf>
    <xf numFmtId="0" fontId="180" fillId="63" borderId="0" xfId="38875" applyFont="1" applyFill="1"/>
    <xf numFmtId="173" fontId="9" fillId="0" borderId="0" xfId="38875" applyNumberFormat="1"/>
    <xf numFmtId="4" fontId="152" fillId="38" borderId="0" xfId="38877" applyNumberFormat="1" applyFont="1" applyFill="1" applyBorder="1" applyAlignment="1" applyProtection="1">
      <alignment horizontal="right" vertical="center" wrapText="1"/>
    </xf>
    <xf numFmtId="0" fontId="163" fillId="0" borderId="0" xfId="38875" applyFont="1" applyFill="1" applyAlignment="1">
      <alignment vertical="top"/>
    </xf>
    <xf numFmtId="166" fontId="9" fillId="0" borderId="0" xfId="38875" applyNumberFormat="1"/>
    <xf numFmtId="0" fontId="162" fillId="0" borderId="28" xfId="38848" applyFont="1" applyFill="1" applyBorder="1" applyAlignment="1">
      <alignment horizontal="left"/>
    </xf>
    <xf numFmtId="4" fontId="169" fillId="0" borderId="29" xfId="38848" applyNumberFormat="1" applyFont="1" applyFill="1" applyBorder="1"/>
    <xf numFmtId="4" fontId="9" fillId="0" borderId="29" xfId="38849" applyNumberFormat="1" applyFont="1" applyFill="1" applyBorder="1"/>
    <xf numFmtId="4" fontId="9" fillId="0" borderId="29" xfId="38850" applyNumberFormat="1" applyFont="1" applyFill="1" applyBorder="1"/>
    <xf numFmtId="4" fontId="9" fillId="0" borderId="29" xfId="38851" applyNumberFormat="1" applyFont="1" applyFill="1" applyBorder="1"/>
    <xf numFmtId="0" fontId="162" fillId="0" borderId="21" xfId="38853" applyFont="1" applyFill="1" applyBorder="1" applyAlignment="1">
      <alignment horizontal="left"/>
    </xf>
    <xf numFmtId="10" fontId="9" fillId="0" borderId="31" xfId="38852" applyNumberFormat="1" applyFont="1" applyFill="1" applyBorder="1" applyAlignment="1" applyProtection="1">
      <alignment horizontal="right"/>
    </xf>
    <xf numFmtId="0" fontId="162" fillId="0" borderId="21" xfId="38848" applyFont="1" applyFill="1" applyBorder="1" applyAlignment="1">
      <alignment horizontal="left"/>
    </xf>
    <xf numFmtId="0" fontId="162" fillId="0" borderId="26" xfId="38848" applyFont="1" applyFill="1" applyBorder="1" applyAlignment="1">
      <alignment horizontal="left"/>
    </xf>
    <xf numFmtId="2" fontId="0" fillId="0" borderId="27" xfId="0" applyNumberFormat="1" applyFont="1" applyFill="1" applyBorder="1"/>
    <xf numFmtId="10" fontId="9" fillId="0" borderId="32" xfId="38852" applyNumberFormat="1" applyFont="1" applyFill="1" applyBorder="1" applyAlignment="1" applyProtection="1">
      <alignment horizontal="right"/>
    </xf>
    <xf numFmtId="17" fontId="165" fillId="65" borderId="0" xfId="1060" applyNumberFormat="1" applyFont="1" applyFill="1" applyBorder="1" applyAlignment="1">
      <alignment horizontal="right" vertical="center"/>
    </xf>
    <xf numFmtId="173" fontId="100" fillId="0" borderId="1" xfId="122" applyNumberFormat="1" applyFont="1" applyFill="1" applyBorder="1" applyAlignment="1" applyProtection="1">
      <alignment vertical="center" wrapText="1"/>
    </xf>
    <xf numFmtId="176" fontId="89" fillId="0" borderId="0" xfId="327" applyNumberFormat="1"/>
    <xf numFmtId="0" fontId="89" fillId="0" borderId="0" xfId="203"/>
    <xf numFmtId="0" fontId="110" fillId="64" borderId="0" xfId="203" applyFont="1" applyFill="1" applyBorder="1" applyAlignment="1">
      <alignment horizontal="center"/>
    </xf>
    <xf numFmtId="0" fontId="158" fillId="65" borderId="0" xfId="203" applyFont="1" applyFill="1" applyBorder="1" applyAlignment="1">
      <alignment horizontal="left"/>
    </xf>
    <xf numFmtId="174" fontId="158" fillId="65" borderId="0" xfId="203" applyNumberFormat="1" applyFont="1" applyFill="1" applyBorder="1" applyAlignment="1">
      <alignment horizontal="center"/>
    </xf>
    <xf numFmtId="174" fontId="149" fillId="0" borderId="0" xfId="203" applyNumberFormat="1" applyFont="1" applyFill="1" applyBorder="1" applyAlignment="1">
      <alignment horizontal="center"/>
    </xf>
    <xf numFmtId="0" fontId="149" fillId="65" borderId="0" xfId="203" applyFont="1" applyFill="1" applyBorder="1" applyAlignment="1">
      <alignment horizontal="center"/>
    </xf>
    <xf numFmtId="174" fontId="158" fillId="65" borderId="0" xfId="38888" applyNumberFormat="1" applyFont="1" applyFill="1" applyBorder="1" applyAlignment="1">
      <alignment horizontal="right"/>
    </xf>
    <xf numFmtId="49" fontId="158" fillId="65" borderId="0" xfId="38888" applyNumberFormat="1" applyFont="1" applyFill="1" applyBorder="1" applyAlignment="1">
      <alignment horizontal="right"/>
    </xf>
    <xf numFmtId="176" fontId="108" fillId="0" borderId="0" xfId="38889" applyNumberFormat="1" applyFont="1" applyFill="1" applyBorder="1" applyAlignment="1" applyProtection="1">
      <alignment vertical="center" wrapText="1"/>
    </xf>
    <xf numFmtId="174" fontId="149" fillId="0" borderId="0" xfId="203" applyNumberFormat="1" applyFont="1" applyFill="1" applyBorder="1" applyAlignment="1">
      <alignment horizontal="right"/>
    </xf>
    <xf numFmtId="0" fontId="99" fillId="0" borderId="0" xfId="203" applyFont="1" applyFill="1" applyBorder="1" applyAlignment="1">
      <alignment horizontal="left"/>
    </xf>
    <xf numFmtId="173" fontId="100" fillId="0" borderId="0" xfId="38890" applyNumberFormat="1" applyFont="1" applyFill="1" applyBorder="1" applyAlignment="1" applyProtection="1">
      <alignment vertical="center" wrapText="1"/>
    </xf>
    <xf numFmtId="176" fontId="100" fillId="0" borderId="0" xfId="38891" applyNumberFormat="1" applyFont="1" applyFill="1" applyBorder="1" applyAlignment="1" applyProtection="1">
      <alignment horizontal="right" vertical="center" wrapText="1"/>
    </xf>
    <xf numFmtId="173" fontId="89" fillId="0" borderId="0" xfId="38892" applyNumberFormat="1" applyFill="1" applyBorder="1" applyAlignment="1" applyProtection="1">
      <alignment vertical="center" wrapText="1"/>
    </xf>
    <xf numFmtId="173" fontId="108" fillId="0" borderId="0" xfId="38889" applyNumberFormat="1" applyFont="1" applyFill="1" applyBorder="1" applyAlignment="1" applyProtection="1">
      <alignment vertical="center" wrapText="1"/>
    </xf>
    <xf numFmtId="173" fontId="108" fillId="0" borderId="0" xfId="38891" applyNumberFormat="1" applyFont="1" applyFill="1" applyBorder="1" applyAlignment="1" applyProtection="1">
      <alignment vertical="center" wrapText="1"/>
    </xf>
    <xf numFmtId="176" fontId="124" fillId="0" borderId="0" xfId="38891" applyNumberFormat="1" applyFont="1" applyFill="1" applyBorder="1" applyAlignment="1" applyProtection="1">
      <alignment vertical="center" wrapText="1"/>
    </xf>
    <xf numFmtId="176" fontId="108" fillId="0" borderId="0" xfId="38891" applyNumberFormat="1" applyFont="1" applyFill="1" applyBorder="1" applyAlignment="1" applyProtection="1">
      <alignment vertical="center" wrapText="1"/>
    </xf>
    <xf numFmtId="173" fontId="100" fillId="0" borderId="0" xfId="38893" applyNumberFormat="1" applyFont="1" applyFill="1" applyBorder="1" applyAlignment="1" applyProtection="1">
      <alignment vertical="center" wrapText="1"/>
    </xf>
    <xf numFmtId="10" fontId="124" fillId="0" borderId="0" xfId="38891" applyNumberFormat="1" applyFont="1" applyFill="1" applyBorder="1" applyAlignment="1" applyProtection="1">
      <alignment vertical="center" wrapText="1"/>
    </xf>
    <xf numFmtId="192" fontId="124" fillId="0" borderId="0" xfId="38891" applyNumberFormat="1" applyFont="1" applyFill="1" applyBorder="1" applyAlignment="1" applyProtection="1">
      <alignment vertical="center" wrapText="1"/>
    </xf>
    <xf numFmtId="173" fontId="100" fillId="0" borderId="0" xfId="38894" applyNumberFormat="1" applyFont="1" applyFill="1" applyBorder="1" applyAlignment="1" applyProtection="1">
      <alignment vertical="center" wrapText="1"/>
    </xf>
    <xf numFmtId="170" fontId="89" fillId="0" borderId="0" xfId="38892" applyFill="1" applyBorder="1" applyAlignment="1" applyProtection="1">
      <alignment vertical="center" wrapText="1"/>
    </xf>
    <xf numFmtId="176" fontId="99" fillId="0" borderId="0" xfId="329" applyNumberFormat="1" applyFont="1" applyFill="1" applyBorder="1" applyAlignment="1" applyProtection="1">
      <alignment vertical="center" wrapText="1"/>
    </xf>
    <xf numFmtId="10" fontId="99" fillId="0" borderId="0" xfId="329" applyNumberFormat="1" applyFont="1" applyFill="1" applyBorder="1" applyAlignment="1" applyProtection="1">
      <alignment vertical="center" wrapText="1"/>
    </xf>
    <xf numFmtId="192" fontId="99" fillId="0" borderId="0" xfId="329" applyNumberFormat="1" applyFont="1" applyFill="1" applyBorder="1" applyAlignment="1" applyProtection="1">
      <alignment vertical="center" wrapText="1"/>
    </xf>
    <xf numFmtId="0" fontId="101" fillId="0" borderId="0" xfId="203" applyFont="1" applyFill="1" applyBorder="1" applyAlignment="1">
      <alignment horizontal="left"/>
    </xf>
    <xf numFmtId="173" fontId="100" fillId="0" borderId="0" xfId="38891" applyNumberFormat="1" applyFont="1" applyFill="1" applyBorder="1" applyAlignment="1" applyProtection="1">
      <alignment vertical="center" wrapText="1"/>
    </xf>
    <xf numFmtId="173" fontId="104" fillId="0" borderId="0" xfId="38889" applyNumberFormat="1" applyFont="1" applyFill="1" applyBorder="1" applyAlignment="1" applyProtection="1">
      <alignment vertical="center" wrapText="1"/>
    </xf>
    <xf numFmtId="173" fontId="104" fillId="0" borderId="0" xfId="38891" applyNumberFormat="1" applyFont="1" applyFill="1" applyBorder="1" applyAlignment="1" applyProtection="1">
      <alignment vertical="center" wrapText="1"/>
    </xf>
    <xf numFmtId="0" fontId="101" fillId="0" borderId="0" xfId="203" applyFont="1" applyFill="1" applyBorder="1"/>
    <xf numFmtId="176" fontId="100" fillId="0" borderId="0" xfId="38891" applyNumberFormat="1" applyFont="1" applyFill="1" applyBorder="1" applyAlignment="1" applyProtection="1">
      <alignment vertical="center" wrapText="1"/>
    </xf>
    <xf numFmtId="176" fontId="104" fillId="0" borderId="0" xfId="38891" applyNumberFormat="1" applyFont="1" applyFill="1" applyBorder="1" applyAlignment="1" applyProtection="1">
      <alignment vertical="center" wrapText="1"/>
    </xf>
    <xf numFmtId="0" fontId="101" fillId="63" borderId="0" xfId="203" applyFont="1" applyFill="1" applyBorder="1"/>
    <xf numFmtId="9" fontId="101" fillId="63" borderId="0" xfId="38897" applyFont="1" applyFill="1" applyBorder="1" applyAlignment="1" applyProtection="1"/>
    <xf numFmtId="176" fontId="101" fillId="63" borderId="0" xfId="38897" applyNumberFormat="1" applyFont="1" applyFill="1" applyBorder="1" applyAlignment="1" applyProtection="1"/>
    <xf numFmtId="176" fontId="101" fillId="63" borderId="0" xfId="38897" applyNumberFormat="1" applyFont="1" applyFill="1" applyBorder="1" applyAlignment="1" applyProtection="1">
      <alignment horizontal="center"/>
    </xf>
    <xf numFmtId="0" fontId="89" fillId="0" borderId="0" xfId="203" applyFill="1"/>
    <xf numFmtId="0" fontId="88" fillId="0" borderId="0" xfId="203" applyFont="1" applyFill="1" applyBorder="1"/>
    <xf numFmtId="9" fontId="101" fillId="0" borderId="0" xfId="38897" applyFont="1" applyFill="1" applyBorder="1" applyAlignment="1" applyProtection="1"/>
    <xf numFmtId="176" fontId="101" fillId="0" borderId="0" xfId="38897" applyNumberFormat="1" applyFont="1" applyFill="1" applyBorder="1" applyAlignment="1" applyProtection="1">
      <alignment horizontal="center"/>
    </xf>
    <xf numFmtId="173" fontId="88" fillId="0" borderId="0" xfId="203" applyNumberFormat="1" applyFont="1" applyFill="1" applyBorder="1"/>
    <xf numFmtId="177" fontId="88" fillId="0" borderId="0" xfId="203" applyNumberFormat="1" applyFont="1" applyFill="1" applyBorder="1"/>
    <xf numFmtId="0" fontId="161" fillId="0" borderId="0" xfId="203" applyFont="1"/>
    <xf numFmtId="173" fontId="89" fillId="0" borderId="0" xfId="203" applyNumberFormat="1"/>
    <xf numFmtId="173" fontId="89" fillId="0" borderId="0" xfId="38892" applyNumberFormat="1" applyFill="1" applyBorder="1"/>
    <xf numFmtId="0" fontId="159" fillId="0" borderId="0" xfId="203" applyFont="1"/>
    <xf numFmtId="0" fontId="88" fillId="64" borderId="0" xfId="203" applyFont="1" applyFill="1" applyBorder="1" applyAlignment="1">
      <alignment horizontal="center"/>
    </xf>
    <xf numFmtId="0" fontId="88" fillId="64" borderId="0" xfId="203" applyFont="1" applyFill="1" applyBorder="1"/>
    <xf numFmtId="0" fontId="158" fillId="65" borderId="0" xfId="203" applyFont="1" applyFill="1" applyBorder="1" applyAlignment="1">
      <alignment horizontal="center"/>
    </xf>
    <xf numFmtId="173" fontId="167" fillId="0" borderId="0" xfId="203" applyNumberFormat="1" applyFont="1"/>
    <xf numFmtId="173" fontId="167" fillId="0" borderId="0" xfId="203" applyNumberFormat="1" applyFont="1" applyFill="1"/>
    <xf numFmtId="176" fontId="99" fillId="0" borderId="0" xfId="38898" applyNumberFormat="1" applyFont="1"/>
    <xf numFmtId="10" fontId="99" fillId="0" borderId="0" xfId="38898" applyNumberFormat="1" applyFont="1"/>
    <xf numFmtId="192" fontId="99" fillId="0" borderId="0" xfId="38898" applyNumberFormat="1" applyFont="1"/>
    <xf numFmtId="43" fontId="167" fillId="0" borderId="0" xfId="38899" applyFont="1"/>
    <xf numFmtId="173" fontId="167" fillId="0" borderId="0" xfId="38892" applyNumberFormat="1" applyFont="1" applyFill="1" applyBorder="1" applyAlignment="1" applyProtection="1">
      <alignment vertical="center" wrapText="1"/>
    </xf>
    <xf numFmtId="9" fontId="101" fillId="0" borderId="0" xfId="329" applyFont="1" applyFill="1" applyBorder="1" applyAlignment="1" applyProtection="1">
      <alignment vertical="center" wrapText="1"/>
    </xf>
    <xf numFmtId="9" fontId="100" fillId="0" borderId="0" xfId="38891" applyNumberFormat="1" applyFont="1" applyFill="1" applyBorder="1" applyAlignment="1" applyProtection="1">
      <alignment horizontal="right" vertical="center" wrapText="1"/>
    </xf>
    <xf numFmtId="0" fontId="107" fillId="63" borderId="0" xfId="203" applyFont="1" applyFill="1" applyBorder="1"/>
    <xf numFmtId="9" fontId="107" fillId="63" borderId="0" xfId="38897" applyFont="1" applyFill="1" applyBorder="1" applyAlignment="1" applyProtection="1"/>
    <xf numFmtId="174" fontId="107" fillId="63" borderId="0" xfId="203" applyNumberFormat="1" applyFont="1" applyFill="1" applyBorder="1" applyAlignment="1">
      <alignment horizontal="center"/>
    </xf>
    <xf numFmtId="9" fontId="107" fillId="0" borderId="0" xfId="38897" applyFont="1" applyFill="1" applyBorder="1" applyAlignment="1" applyProtection="1"/>
    <xf numFmtId="174" fontId="107" fillId="0" borderId="0" xfId="203" applyNumberFormat="1" applyFont="1" applyFill="1" applyBorder="1" applyAlignment="1">
      <alignment horizontal="center"/>
    </xf>
    <xf numFmtId="188" fontId="0" fillId="0" borderId="0" xfId="38892" applyNumberFormat="1" applyFont="1"/>
    <xf numFmtId="10" fontId="101" fillId="0" borderId="0" xfId="329" applyNumberFormat="1" applyFont="1" applyFill="1" applyBorder="1" applyAlignment="1" applyProtection="1">
      <alignment vertical="center" wrapText="1"/>
    </xf>
    <xf numFmtId="9" fontId="89" fillId="0" borderId="0" xfId="329"/>
    <xf numFmtId="0" fontId="154" fillId="64" borderId="0" xfId="203" applyFont="1" applyFill="1"/>
    <xf numFmtId="0" fontId="89" fillId="64" borderId="0" xfId="203" applyFill="1"/>
    <xf numFmtId="0" fontId="175" fillId="65" borderId="0" xfId="203" applyFont="1" applyFill="1" applyBorder="1" applyAlignment="1">
      <alignment horizontal="center"/>
    </xf>
    <xf numFmtId="173" fontId="167" fillId="0" borderId="0" xfId="38891" applyNumberFormat="1" applyFont="1" applyFill="1" applyBorder="1" applyAlignment="1" applyProtection="1">
      <alignment vertical="center" wrapText="1"/>
    </xf>
    <xf numFmtId="176" fontId="167" fillId="0" borderId="0" xfId="38891" applyNumberFormat="1" applyFont="1" applyFill="1" applyBorder="1" applyAlignment="1" applyProtection="1">
      <alignment horizontal="right" vertical="center" wrapText="1"/>
    </xf>
    <xf numFmtId="9" fontId="100" fillId="0" borderId="0" xfId="38891" applyNumberFormat="1" applyFont="1" applyFill="1" applyBorder="1" applyAlignment="1" applyProtection="1">
      <alignment vertical="center" wrapText="1"/>
    </xf>
    <xf numFmtId="173" fontId="124" fillId="0" borderId="0" xfId="38891" applyNumberFormat="1" applyFont="1" applyFill="1" applyBorder="1" applyAlignment="1" applyProtection="1">
      <alignment vertical="center" wrapText="1"/>
    </xf>
    <xf numFmtId="176" fontId="107" fillId="63" borderId="0" xfId="38897" applyNumberFormat="1" applyFont="1" applyFill="1" applyBorder="1" applyAlignment="1" applyProtection="1"/>
    <xf numFmtId="174" fontId="107" fillId="63" borderId="0" xfId="203" applyNumberFormat="1" applyFont="1" applyFill="1" applyBorder="1" applyAlignment="1"/>
    <xf numFmtId="0" fontId="88" fillId="64" borderId="0" xfId="203" applyFont="1" applyFill="1" applyBorder="1" applyAlignment="1">
      <alignment horizontal="left"/>
    </xf>
    <xf numFmtId="176" fontId="99" fillId="0" borderId="0" xfId="329" applyNumberFormat="1" applyFont="1"/>
    <xf numFmtId="173" fontId="101" fillId="0" borderId="0" xfId="203" applyNumberFormat="1" applyFont="1"/>
    <xf numFmtId="176" fontId="105" fillId="0" borderId="0" xfId="329" applyNumberFormat="1" applyFont="1" applyFill="1" applyBorder="1" applyAlignment="1" applyProtection="1">
      <alignment vertical="center" wrapText="1"/>
    </xf>
    <xf numFmtId="173" fontId="100" fillId="0" borderId="0" xfId="38900" applyNumberFormat="1" applyFont="1" applyFill="1" applyBorder="1" applyAlignment="1" applyProtection="1">
      <alignment vertical="center" wrapText="1"/>
    </xf>
    <xf numFmtId="173" fontId="89" fillId="0" borderId="0" xfId="38892" applyNumberFormat="1"/>
    <xf numFmtId="176" fontId="105" fillId="0" borderId="0" xfId="329" applyNumberFormat="1" applyFont="1" applyFill="1" applyBorder="1" applyAlignment="1" applyProtection="1">
      <alignment horizontal="right" vertical="center" wrapText="1"/>
    </xf>
    <xf numFmtId="10" fontId="89" fillId="0" borderId="0" xfId="329" applyNumberFormat="1" applyFill="1" applyBorder="1" applyAlignment="1" applyProtection="1">
      <alignment vertical="center" wrapText="1"/>
    </xf>
    <xf numFmtId="0" fontId="155" fillId="64" borderId="0" xfId="203" applyFont="1" applyFill="1" applyAlignment="1">
      <alignment horizontal="center" wrapText="1"/>
    </xf>
    <xf numFmtId="0" fontId="155" fillId="0" borderId="0" xfId="203" applyFont="1" applyFill="1" applyAlignment="1">
      <alignment horizontal="center" wrapText="1"/>
    </xf>
    <xf numFmtId="0" fontId="108" fillId="0" borderId="0" xfId="38891" applyNumberFormat="1" applyFont="1" applyFill="1" applyBorder="1" applyAlignment="1" applyProtection="1">
      <alignment horizontal="right" vertical="center" wrapText="1"/>
    </xf>
    <xf numFmtId="0" fontId="88" fillId="0" borderId="0" xfId="203" applyFont="1" applyFill="1" applyBorder="1" applyAlignment="1">
      <alignment horizontal="left"/>
    </xf>
    <xf numFmtId="0" fontId="107" fillId="0" borderId="0" xfId="203" applyFont="1" applyFill="1" applyBorder="1" applyAlignment="1">
      <alignment horizontal="left"/>
    </xf>
    <xf numFmtId="170" fontId="161" fillId="0" borderId="0" xfId="38892" applyFont="1" applyFill="1" applyBorder="1" applyAlignment="1" applyProtection="1">
      <alignment vertical="center" wrapText="1"/>
    </xf>
    <xf numFmtId="170" fontId="159" fillId="0" borderId="0" xfId="38892" applyFont="1" applyFill="1" applyBorder="1" applyAlignment="1" applyProtection="1">
      <alignment vertical="center" wrapText="1"/>
    </xf>
    <xf numFmtId="176" fontId="104" fillId="0" borderId="0" xfId="38891" applyNumberFormat="1" applyFont="1" applyFill="1" applyBorder="1" applyAlignment="1" applyProtection="1">
      <alignment horizontal="right" vertical="center" wrapText="1"/>
    </xf>
    <xf numFmtId="0" fontId="107" fillId="0" borderId="0" xfId="203" applyFont="1" applyFill="1" applyBorder="1"/>
    <xf numFmtId="176" fontId="107" fillId="0" borderId="0" xfId="203" applyNumberFormat="1" applyFont="1" applyFill="1" applyBorder="1" applyAlignment="1"/>
    <xf numFmtId="176" fontId="88" fillId="0" borderId="0" xfId="203" applyNumberFormat="1" applyFont="1" applyFill="1" applyBorder="1"/>
    <xf numFmtId="0" fontId="154" fillId="0" borderId="0" xfId="203" applyFont="1" applyFill="1"/>
    <xf numFmtId="176" fontId="89" fillId="0" borderId="0" xfId="203" applyNumberFormat="1" applyFill="1"/>
    <xf numFmtId="0" fontId="154" fillId="0" borderId="0" xfId="203" applyFont="1"/>
    <xf numFmtId="173" fontId="124" fillId="0" borderId="0" xfId="38901" applyNumberFormat="1" applyFont="1" applyFill="1" applyBorder="1" applyAlignment="1" applyProtection="1">
      <alignment vertical="center" wrapText="1"/>
    </xf>
    <xf numFmtId="173" fontId="124" fillId="0" borderId="0" xfId="38902" applyNumberFormat="1" applyFont="1" applyFill="1" applyBorder="1" applyAlignment="1" applyProtection="1">
      <alignment vertical="center" wrapText="1"/>
    </xf>
    <xf numFmtId="176" fontId="124" fillId="0" borderId="0" xfId="38898" applyNumberFormat="1" applyFont="1" applyFill="1" applyBorder="1" applyAlignment="1" applyProtection="1">
      <alignment vertical="center" wrapText="1"/>
    </xf>
    <xf numFmtId="188" fontId="89" fillId="0" borderId="0" xfId="203" applyNumberFormat="1"/>
    <xf numFmtId="0" fontId="99" fillId="0" borderId="0" xfId="203" applyFont="1" applyFill="1" applyBorder="1" applyAlignment="1">
      <alignment horizontal="left" wrapText="1"/>
    </xf>
    <xf numFmtId="176" fontId="124" fillId="0" borderId="0" xfId="38891" applyNumberFormat="1" applyFont="1" applyFill="1" applyBorder="1" applyAlignment="1" applyProtection="1">
      <alignment horizontal="right" vertical="center" wrapText="1"/>
    </xf>
    <xf numFmtId="0" fontId="155" fillId="41" borderId="0" xfId="203" applyFont="1" applyFill="1" applyAlignment="1">
      <alignment horizontal="center" wrapText="1"/>
    </xf>
    <xf numFmtId="176" fontId="108" fillId="0" borderId="0" xfId="38891" applyNumberFormat="1" applyFont="1" applyFill="1" applyBorder="1" applyAlignment="1" applyProtection="1">
      <alignment horizontal="right" vertical="center" wrapText="1"/>
    </xf>
    <xf numFmtId="187" fontId="157" fillId="0" borderId="0" xfId="38892" applyNumberFormat="1" applyFont="1" applyFill="1" applyBorder="1" applyAlignment="1" applyProtection="1">
      <alignment vertical="center" wrapText="1"/>
    </xf>
    <xf numFmtId="0" fontId="150" fillId="0" borderId="0" xfId="203" applyFont="1"/>
    <xf numFmtId="3" fontId="176" fillId="61" borderId="1" xfId="38804" applyNumberFormat="1" applyFont="1" applyFill="1" applyBorder="1" applyAlignment="1">
      <alignment horizontal="right"/>
    </xf>
    <xf numFmtId="0" fontId="9" fillId="64" borderId="21" xfId="38804" applyFill="1" applyBorder="1"/>
    <xf numFmtId="0" fontId="9" fillId="64" borderId="0" xfId="38804" applyFill="1" applyBorder="1"/>
    <xf numFmtId="0" fontId="9" fillId="64" borderId="31" xfId="38804" applyFill="1" applyBorder="1"/>
    <xf numFmtId="0" fontId="102" fillId="0" borderId="21" xfId="204" applyFont="1" applyFill="1" applyBorder="1" applyAlignment="1">
      <alignment horizontal="left" vertical="center"/>
    </xf>
    <xf numFmtId="3" fontId="176" fillId="61" borderId="25" xfId="38804" applyNumberFormat="1" applyFont="1" applyFill="1" applyBorder="1" applyAlignment="1">
      <alignment horizontal="right"/>
    </xf>
    <xf numFmtId="3" fontId="99" fillId="0" borderId="0" xfId="38903" applyNumberFormat="1" applyFont="1" applyFill="1" applyBorder="1" applyAlignment="1">
      <alignment horizontal="right"/>
    </xf>
    <xf numFmtId="3" fontId="99" fillId="0" borderId="0" xfId="38918" applyNumberFormat="1" applyFont="1" applyFill="1" applyBorder="1" applyAlignment="1">
      <alignment horizontal="right"/>
    </xf>
    <xf numFmtId="0" fontId="102" fillId="44" borderId="3" xfId="298" applyFont="1" applyFill="1" applyBorder="1" applyAlignment="1">
      <alignment vertical="center"/>
    </xf>
    <xf numFmtId="189" fontId="102" fillId="44" borderId="3" xfId="298" applyNumberFormat="1" applyFont="1" applyFill="1" applyBorder="1" applyAlignment="1">
      <alignment horizontal="left" vertical="center" wrapText="1"/>
    </xf>
    <xf numFmtId="0" fontId="102" fillId="0" borderId="7" xfId="298" applyFont="1" applyFill="1" applyBorder="1" applyAlignment="1">
      <alignment horizontal="left" vertical="top" wrapText="1"/>
    </xf>
    <xf numFmtId="0" fontId="188" fillId="0" borderId="0" xfId="298" applyFont="1"/>
    <xf numFmtId="0" fontId="102" fillId="0" borderId="0" xfId="298" applyFont="1" applyFill="1" applyBorder="1" applyAlignment="1">
      <alignment horizontal="left" vertical="top" wrapText="1"/>
    </xf>
    <xf numFmtId="0" fontId="189" fillId="0" borderId="0" xfId="298" applyFont="1" applyFill="1" applyBorder="1" applyAlignment="1">
      <alignment horizontal="left" vertical="top" wrapText="1"/>
    </xf>
    <xf numFmtId="0" fontId="188" fillId="70" borderId="0" xfId="298" applyFont="1" applyFill="1"/>
    <xf numFmtId="4" fontId="99" fillId="44" borderId="28" xfId="2442" applyNumberFormat="1" applyFont="1" applyFill="1" applyBorder="1" applyAlignment="1">
      <alignment horizontal="left" vertical="center"/>
    </xf>
    <xf numFmtId="4" fontId="99" fillId="44" borderId="30" xfId="2442" applyNumberFormat="1" applyFont="1" applyFill="1" applyBorder="1" applyAlignment="1">
      <alignment horizontal="left" vertical="center"/>
    </xf>
    <xf numFmtId="4" fontId="99" fillId="44" borderId="21" xfId="2442" applyNumberFormat="1" applyFont="1" applyFill="1" applyBorder="1" applyAlignment="1">
      <alignment horizontal="left" vertical="center"/>
    </xf>
    <xf numFmtId="4" fontId="99" fillId="44" borderId="31" xfId="2442" applyNumberFormat="1" applyFont="1" applyFill="1" applyBorder="1" applyAlignment="1">
      <alignment horizontal="left" vertical="center"/>
    </xf>
    <xf numFmtId="4" fontId="99" fillId="44" borderId="26" xfId="2442" applyNumberFormat="1" applyFont="1" applyFill="1" applyBorder="1" applyAlignment="1">
      <alignment horizontal="left" vertical="center"/>
    </xf>
    <xf numFmtId="4" fontId="99" fillId="44" borderId="32" xfId="2442" applyNumberFormat="1" applyFont="1" applyFill="1" applyBorder="1" applyAlignment="1">
      <alignment horizontal="left" vertical="center"/>
    </xf>
    <xf numFmtId="0" fontId="171" fillId="0" borderId="24" xfId="0" applyFont="1" applyBorder="1" applyAlignment="1">
      <alignment vertical="center"/>
    </xf>
    <xf numFmtId="4" fontId="99" fillId="44" borderId="24" xfId="2442" applyNumberFormat="1" applyFont="1" applyFill="1" applyBorder="1" applyAlignment="1">
      <alignment horizontal="left" vertical="center"/>
    </xf>
    <xf numFmtId="4" fontId="99" fillId="44" borderId="23" xfId="2442" applyNumberFormat="1" applyFont="1" applyFill="1" applyBorder="1" applyAlignment="1">
      <alignment horizontal="left" vertical="center"/>
    </xf>
    <xf numFmtId="4" fontId="99" fillId="44" borderId="24" xfId="2442" applyNumberFormat="1" applyFont="1" applyFill="1" applyBorder="1" applyAlignment="1">
      <alignment horizontal="right" vertical="center"/>
    </xf>
    <xf numFmtId="4" fontId="99" fillId="44" borderId="1" xfId="2442" applyNumberFormat="1" applyFont="1" applyFill="1" applyBorder="1" applyAlignment="1">
      <alignment horizontal="right" vertical="center"/>
    </xf>
    <xf numFmtId="4" fontId="99" fillId="44" borderId="23" xfId="2442" applyNumberFormat="1" applyFont="1" applyFill="1" applyBorder="1" applyAlignment="1">
      <alignment horizontal="right" vertical="center"/>
    </xf>
    <xf numFmtId="10" fontId="107" fillId="0" borderId="0" xfId="38836" applyNumberFormat="1" applyFont="1" applyFill="1" applyBorder="1" applyAlignment="1" applyProtection="1">
      <alignment horizontal="right" vertical="center" indent="2"/>
    </xf>
    <xf numFmtId="0" fontId="169" fillId="0" borderId="24" xfId="0" applyFont="1" applyBorder="1" applyAlignment="1">
      <alignment wrapText="1"/>
    </xf>
    <xf numFmtId="0" fontId="171" fillId="0" borderId="37" xfId="203" applyFont="1" applyBorder="1" applyAlignment="1">
      <alignment vertical="center" wrapText="1"/>
    </xf>
    <xf numFmtId="197" fontId="124" fillId="0" borderId="0" xfId="0" applyNumberFormat="1" applyFont="1" applyFill="1" applyBorder="1" applyAlignment="1">
      <alignment horizontal="right"/>
    </xf>
    <xf numFmtId="3" fontId="124" fillId="0" borderId="24" xfId="38833" applyNumberFormat="1" applyFont="1" applyFill="1" applyBorder="1" applyAlignment="1">
      <alignment horizontal="right"/>
    </xf>
    <xf numFmtId="3" fontId="124" fillId="0" borderId="1" xfId="38833" applyNumberFormat="1" applyFont="1" applyFill="1" applyBorder="1" applyAlignment="1">
      <alignment horizontal="right"/>
    </xf>
    <xf numFmtId="3" fontId="124" fillId="0" borderId="23" xfId="38833" applyNumberFormat="1" applyFont="1" applyFill="1" applyBorder="1" applyAlignment="1">
      <alignment horizontal="right"/>
    </xf>
    <xf numFmtId="10" fontId="99" fillId="0" borderId="37" xfId="327" applyNumberFormat="1" applyFont="1" applyFill="1" applyBorder="1" applyAlignment="1" applyProtection="1">
      <alignment horizontal="right"/>
    </xf>
    <xf numFmtId="10" fontId="99" fillId="0" borderId="33" xfId="327" applyNumberFormat="1" applyFont="1" applyFill="1" applyBorder="1" applyAlignment="1" applyProtection="1">
      <alignment horizontal="right"/>
    </xf>
    <xf numFmtId="10" fontId="99" fillId="0" borderId="25" xfId="327" applyNumberFormat="1" applyFont="1" applyFill="1" applyBorder="1" applyAlignment="1" applyProtection="1">
      <alignment horizontal="right"/>
    </xf>
    <xf numFmtId="10" fontId="99" fillId="0" borderId="22" xfId="327" applyNumberFormat="1" applyFont="1" applyFill="1" applyBorder="1" applyAlignment="1" applyProtection="1">
      <alignment horizontal="right"/>
    </xf>
    <xf numFmtId="0" fontId="89" fillId="0" borderId="0" xfId="327" applyNumberFormat="1" applyFill="1" applyBorder="1"/>
    <xf numFmtId="2" fontId="89" fillId="0" borderId="0" xfId="92" applyNumberFormat="1" applyFill="1" applyBorder="1" applyAlignment="1" applyProtection="1">
      <alignment horizontal="right" vertical="center"/>
    </xf>
    <xf numFmtId="2" fontId="7" fillId="0" borderId="27" xfId="38937" applyNumberFormat="1" applyFont="1" applyFill="1" applyBorder="1"/>
    <xf numFmtId="10" fontId="9" fillId="0" borderId="30" xfId="38841" applyNumberFormat="1" applyFont="1" applyFill="1" applyBorder="1" applyAlignment="1" applyProtection="1"/>
    <xf numFmtId="0" fontId="7" fillId="0" borderId="0" xfId="38937" applyFont="1" applyFill="1" applyBorder="1"/>
    <xf numFmtId="41" fontId="7" fillId="0" borderId="0" xfId="38932" applyFont="1" applyFill="1" applyBorder="1" applyAlignment="1" applyProtection="1"/>
    <xf numFmtId="171" fontId="7" fillId="0" borderId="0" xfId="38937" applyNumberFormat="1" applyFont="1" applyFill="1" applyBorder="1"/>
    <xf numFmtId="10" fontId="7" fillId="0" borderId="0" xfId="38937" applyNumberFormat="1" applyFont="1" applyFill="1" applyBorder="1"/>
    <xf numFmtId="2" fontId="7" fillId="0" borderId="0" xfId="38934" applyNumberFormat="1" applyFont="1" applyFill="1" applyBorder="1" applyAlignment="1" applyProtection="1"/>
    <xf numFmtId="2" fontId="7" fillId="0" borderId="0" xfId="38937" applyNumberFormat="1" applyFont="1" applyFill="1" applyBorder="1"/>
    <xf numFmtId="4" fontId="99" fillId="0" borderId="24" xfId="93" applyNumberFormat="1" applyFont="1" applyFill="1" applyBorder="1" applyAlignment="1" applyProtection="1"/>
    <xf numFmtId="4" fontId="99" fillId="0" borderId="23" xfId="93" applyNumberFormat="1" applyFont="1" applyFill="1" applyBorder="1" applyAlignment="1" applyProtection="1"/>
    <xf numFmtId="10" fontId="99" fillId="0" borderId="22" xfId="203" applyNumberFormat="1" applyFont="1" applyFill="1" applyBorder="1" applyAlignment="1">
      <alignment horizontal="right" vertical="center"/>
    </xf>
    <xf numFmtId="10" fontId="99" fillId="0" borderId="33" xfId="203" applyNumberFormat="1" applyFont="1" applyFill="1" applyBorder="1" applyAlignment="1">
      <alignment horizontal="right" vertical="center"/>
    </xf>
    <xf numFmtId="10" fontId="99" fillId="0" borderId="25" xfId="203" applyNumberFormat="1" applyFont="1" applyFill="1" applyBorder="1" applyAlignment="1">
      <alignment horizontal="right" vertical="center"/>
    </xf>
    <xf numFmtId="10" fontId="99" fillId="0" borderId="37" xfId="203" applyNumberFormat="1" applyFont="1" applyFill="1" applyBorder="1" applyAlignment="1">
      <alignment horizontal="right" vertical="center"/>
    </xf>
    <xf numFmtId="198" fontId="0" fillId="0" borderId="0" xfId="92" applyNumberFormat="1" applyFont="1"/>
    <xf numFmtId="176" fontId="0" fillId="0" borderId="0" xfId="327" applyNumberFormat="1" applyFont="1"/>
    <xf numFmtId="198" fontId="0" fillId="0" borderId="10" xfId="92" applyNumberFormat="1" applyFont="1" applyBorder="1"/>
    <xf numFmtId="176" fontId="0" fillId="0" borderId="10" xfId="327" applyNumberFormat="1" applyFont="1" applyBorder="1"/>
    <xf numFmtId="176" fontId="0" fillId="0" borderId="41" xfId="327" applyNumberFormat="1" applyFont="1" applyBorder="1"/>
    <xf numFmtId="198" fontId="0" fillId="0" borderId="0" xfId="92" applyNumberFormat="1" applyFont="1" applyBorder="1"/>
    <xf numFmtId="176" fontId="0" fillId="0" borderId="0" xfId="327" applyNumberFormat="1" applyFont="1" applyBorder="1"/>
    <xf numFmtId="176" fontId="0" fillId="0" borderId="7" xfId="327" applyNumberFormat="1" applyFont="1" applyBorder="1"/>
    <xf numFmtId="198" fontId="0" fillId="0" borderId="9" xfId="92" applyNumberFormat="1" applyFont="1" applyBorder="1"/>
    <xf numFmtId="176" fontId="0" fillId="0" borderId="9" xfId="327" applyNumberFormat="1" applyFont="1" applyBorder="1"/>
    <xf numFmtId="176" fontId="0" fillId="0" borderId="68" xfId="327" applyNumberFormat="1" applyFont="1" applyBorder="1"/>
    <xf numFmtId="198" fontId="0" fillId="0" borderId="2" xfId="92" applyNumberFormat="1" applyFont="1" applyBorder="1"/>
    <xf numFmtId="176" fontId="0" fillId="0" borderId="2" xfId="327" applyNumberFormat="1" applyFont="1" applyBorder="1"/>
    <xf numFmtId="176" fontId="0" fillId="0" borderId="69" xfId="327" applyNumberFormat="1" applyFont="1" applyBorder="1"/>
    <xf numFmtId="176" fontId="176" fillId="61" borderId="23" xfId="38868" applyNumberFormat="1" applyFont="1" applyFill="1" applyBorder="1" applyAlignment="1" applyProtection="1">
      <alignment horizontal="right" vertical="center"/>
    </xf>
    <xf numFmtId="176" fontId="176" fillId="61" borderId="1" xfId="38868" applyNumberFormat="1" applyFont="1" applyFill="1" applyBorder="1" applyAlignment="1" applyProtection="1">
      <alignment horizontal="right" vertical="center"/>
    </xf>
    <xf numFmtId="10" fontId="0" fillId="0" borderId="69" xfId="38954" applyNumberFormat="1" applyFont="1" applyBorder="1"/>
    <xf numFmtId="10" fontId="0" fillId="0" borderId="2" xfId="38954" applyNumberFormat="1" applyFont="1" applyBorder="1"/>
    <xf numFmtId="10" fontId="0" fillId="0" borderId="68" xfId="38954" applyNumberFormat="1" applyFont="1" applyBorder="1"/>
    <xf numFmtId="10" fontId="0" fillId="0" borderId="9" xfId="38954" applyNumberFormat="1" applyFont="1" applyBorder="1"/>
    <xf numFmtId="10" fontId="0" fillId="0" borderId="41" xfId="38954" applyNumberFormat="1" applyFont="1" applyBorder="1"/>
    <xf numFmtId="10" fontId="0" fillId="0" borderId="10" xfId="38954" applyNumberFormat="1" applyFont="1" applyBorder="1"/>
    <xf numFmtId="177" fontId="190" fillId="63" borderId="0" xfId="38876" applyNumberFormat="1" applyFont="1" applyFill="1" applyBorder="1" applyAlignment="1" applyProtection="1">
      <alignment horizontal="center"/>
    </xf>
    <xf numFmtId="4" fontId="191" fillId="5" borderId="0" xfId="309" applyNumberFormat="1" applyFont="1" applyFill="1" applyBorder="1" applyAlignment="1" applyProtection="1">
      <alignment horizontal="right" vertical="center"/>
    </xf>
    <xf numFmtId="1" fontId="192" fillId="0" borderId="0" xfId="309" applyNumberFormat="1" applyFont="1" applyFill="1" applyBorder="1" applyAlignment="1" applyProtection="1">
      <alignment horizontal="left" vertical="center"/>
    </xf>
    <xf numFmtId="10" fontId="101" fillId="0" borderId="0" xfId="327" applyNumberFormat="1" applyFont="1" applyFill="1" applyBorder="1" applyAlignment="1" applyProtection="1">
      <alignment horizontal="right" vertical="center" wrapText="1"/>
    </xf>
    <xf numFmtId="3" fontId="167" fillId="0" borderId="0" xfId="0" applyNumberFormat="1" applyFont="1" applyFill="1" applyAlignment="1">
      <alignment vertical="top"/>
    </xf>
    <xf numFmtId="177" fontId="190" fillId="63" borderId="0" xfId="38877" applyNumberFormat="1" applyFont="1" applyFill="1" applyBorder="1" applyAlignment="1" applyProtection="1">
      <alignment horizontal="center"/>
    </xf>
    <xf numFmtId="176" fontId="191" fillId="5" borderId="0" xfId="309" applyNumberFormat="1" applyFont="1" applyFill="1" applyBorder="1" applyAlignment="1" applyProtection="1">
      <alignment horizontal="right" vertical="center"/>
    </xf>
    <xf numFmtId="171" fontId="190" fillId="38" borderId="0" xfId="38877" applyNumberFormat="1" applyFont="1" applyFill="1" applyBorder="1" applyAlignment="1" applyProtection="1">
      <alignment horizontal="right" vertical="top" wrapText="1"/>
    </xf>
    <xf numFmtId="0" fontId="111" fillId="0" borderId="0" xfId="38833" applyFont="1" applyFill="1" applyBorder="1"/>
    <xf numFmtId="4" fontId="158" fillId="61" borderId="28" xfId="0" applyNumberFormat="1" applyFont="1" applyFill="1" applyBorder="1" applyAlignment="1">
      <alignment vertical="center"/>
    </xf>
    <xf numFmtId="4" fontId="9" fillId="0" borderId="0" xfId="38833" applyNumberFormat="1"/>
    <xf numFmtId="3" fontId="88" fillId="0" borderId="0" xfId="38857" applyNumberFormat="1" applyFont="1" applyFill="1" applyBorder="1" applyAlignment="1">
      <alignment horizontal="center" vertical="center"/>
    </xf>
    <xf numFmtId="173" fontId="182" fillId="0" borderId="0" xfId="203" applyNumberFormat="1" applyFont="1" applyFill="1" applyBorder="1"/>
    <xf numFmtId="173" fontId="101" fillId="0" borderId="0" xfId="38897" applyNumberFormat="1" applyFont="1" applyFill="1" applyBorder="1" applyAlignment="1" applyProtection="1"/>
    <xf numFmtId="0" fontId="0" fillId="0" borderId="0" xfId="203" applyFont="1"/>
    <xf numFmtId="173" fontId="107" fillId="0" borderId="0" xfId="38897" applyNumberFormat="1" applyFont="1" applyFill="1" applyBorder="1" applyAlignment="1" applyProtection="1"/>
    <xf numFmtId="174" fontId="193" fillId="0" borderId="0" xfId="203" applyNumberFormat="1" applyFont="1" applyFill="1" applyBorder="1" applyAlignment="1"/>
    <xf numFmtId="0" fontId="139" fillId="0" borderId="0" xfId="38830" applyFont="1"/>
    <xf numFmtId="173" fontId="9" fillId="0" borderId="71" xfId="38830" applyNumberFormat="1" applyBorder="1"/>
    <xf numFmtId="199" fontId="89" fillId="0" borderId="0" xfId="92" applyNumberFormat="1"/>
    <xf numFmtId="173" fontId="88" fillId="0" borderId="0" xfId="0" applyNumberFormat="1" applyFont="1" applyFill="1" applyBorder="1"/>
    <xf numFmtId="173" fontId="89" fillId="0" borderId="0" xfId="92" applyNumberFormat="1" applyFill="1" applyBorder="1"/>
    <xf numFmtId="173" fontId="175" fillId="0" borderId="0" xfId="38897" applyNumberFormat="1" applyFont="1" applyFill="1" applyBorder="1" applyAlignment="1" applyProtection="1"/>
    <xf numFmtId="0" fontId="105" fillId="38" borderId="0" xfId="38955" applyFont="1" applyFill="1" applyAlignment="1">
      <alignment horizontal="left"/>
    </xf>
    <xf numFmtId="0" fontId="105" fillId="38" borderId="0" xfId="38955" applyFont="1" applyFill="1"/>
    <xf numFmtId="0" fontId="5" fillId="38" borderId="0" xfId="38955" applyFont="1" applyFill="1" applyAlignment="1">
      <alignment horizontal="left"/>
    </xf>
    <xf numFmtId="0" fontId="5" fillId="38" borderId="0" xfId="38955" applyFont="1" applyFill="1"/>
    <xf numFmtId="0" fontId="5" fillId="0" borderId="0" xfId="38955"/>
    <xf numFmtId="0" fontId="145" fillId="62" borderId="0" xfId="38955" applyFont="1" applyFill="1" applyBorder="1" applyAlignment="1">
      <alignment horizontal="center"/>
    </xf>
    <xf numFmtId="0" fontId="144" fillId="0" borderId="81" xfId="0" applyFont="1" applyFill="1" applyBorder="1" applyAlignment="1">
      <alignment vertical="center"/>
    </xf>
    <xf numFmtId="0" fontId="0" fillId="0" borderId="81" xfId="0" applyFont="1" applyFill="1" applyBorder="1" applyAlignment="1">
      <alignment vertical="center"/>
    </xf>
    <xf numFmtId="0" fontId="0" fillId="0" borderId="81" xfId="0" applyFont="1" applyFill="1" applyBorder="1" applyAlignment="1">
      <alignment horizontal="center" vertical="center" wrapText="1"/>
    </xf>
    <xf numFmtId="15" fontId="0" fillId="0" borderId="82" xfId="0" applyNumberFormat="1" applyFont="1" applyFill="1" applyBorder="1" applyAlignment="1">
      <alignment horizontal="center" vertical="center"/>
    </xf>
    <xf numFmtId="0" fontId="144" fillId="0" borderId="81" xfId="38955" applyFont="1" applyFill="1" applyBorder="1" applyAlignment="1">
      <alignment vertical="center"/>
    </xf>
    <xf numFmtId="0" fontId="5" fillId="0" borderId="81" xfId="38955" applyFont="1" applyFill="1" applyBorder="1" applyAlignment="1">
      <alignment vertical="center"/>
    </xf>
    <xf numFmtId="0" fontId="5" fillId="0" borderId="81" xfId="38955" applyFont="1" applyFill="1" applyBorder="1" applyAlignment="1">
      <alignment horizontal="center" vertical="center" wrapText="1"/>
    </xf>
    <xf numFmtId="15" fontId="5" fillId="0" borderId="82" xfId="38955" applyNumberFormat="1" applyFont="1" applyFill="1" applyBorder="1" applyAlignment="1">
      <alignment horizontal="center" vertical="center"/>
    </xf>
    <xf numFmtId="0" fontId="5" fillId="0" borderId="83" xfId="38955" applyFont="1" applyFill="1" applyBorder="1" applyAlignment="1">
      <alignment vertical="center"/>
    </xf>
    <xf numFmtId="0" fontId="5" fillId="0" borderId="83" xfId="38955" applyFont="1" applyFill="1" applyBorder="1" applyAlignment="1">
      <alignment horizontal="center" vertical="center" wrapText="1"/>
    </xf>
    <xf numFmtId="15" fontId="5" fillId="0" borderId="84" xfId="38955" applyNumberFormat="1" applyFont="1" applyFill="1" applyBorder="1" applyAlignment="1">
      <alignment horizontal="center" vertical="center"/>
    </xf>
    <xf numFmtId="0" fontId="194" fillId="62" borderId="0" xfId="38955" applyFont="1" applyFill="1" applyBorder="1" applyAlignment="1">
      <alignment horizontal="center" vertical="center" wrapText="1"/>
    </xf>
    <xf numFmtId="0" fontId="194" fillId="62" borderId="0" xfId="38955" applyFont="1" applyFill="1" applyBorder="1" applyAlignment="1">
      <alignment horizontal="center"/>
    </xf>
    <xf numFmtId="0" fontId="105" fillId="0" borderId="85" xfId="0" applyFont="1" applyFill="1" applyBorder="1" applyAlignment="1">
      <alignment vertical="center"/>
    </xf>
    <xf numFmtId="0" fontId="105" fillId="0" borderId="85" xfId="38955" applyFont="1" applyFill="1" applyBorder="1" applyAlignment="1">
      <alignment vertical="center"/>
    </xf>
    <xf numFmtId="0" fontId="105" fillId="0" borderId="86" xfId="38955" applyFont="1" applyFill="1" applyBorder="1" applyAlignment="1">
      <alignment vertical="center"/>
    </xf>
    <xf numFmtId="0" fontId="194" fillId="61" borderId="0" xfId="38955" applyFont="1" applyFill="1" applyBorder="1" applyAlignment="1">
      <alignment horizontal="center" vertical="center"/>
    </xf>
    <xf numFmtId="0" fontId="194" fillId="61" borderId="0" xfId="38955" applyFont="1" applyFill="1" applyBorder="1" applyAlignment="1"/>
    <xf numFmtId="0" fontId="194" fillId="61" borderId="0" xfId="38955" applyFont="1" applyFill="1" applyBorder="1" applyAlignment="1">
      <alignment horizontal="center"/>
    </xf>
    <xf numFmtId="0" fontId="145" fillId="61" borderId="94" xfId="38955" applyFont="1" applyFill="1" applyBorder="1" applyAlignment="1">
      <alignment horizontal="center" vertical="center"/>
    </xf>
    <xf numFmtId="0" fontId="145" fillId="61" borderId="0" xfId="38955" applyFont="1" applyFill="1" applyBorder="1" applyAlignment="1"/>
    <xf numFmtId="0" fontId="145" fillId="61" borderId="0" xfId="38955" applyFont="1" applyFill="1" applyBorder="1" applyAlignment="1">
      <alignment horizontal="center"/>
    </xf>
    <xf numFmtId="0" fontId="145" fillId="61" borderId="0" xfId="38955" applyFont="1" applyFill="1" applyBorder="1" applyAlignment="1">
      <alignment horizontal="center" vertical="center"/>
    </xf>
    <xf numFmtId="0" fontId="105" fillId="0" borderId="96" xfId="0" applyFont="1" applyFill="1" applyBorder="1" applyAlignment="1">
      <alignment vertical="center"/>
    </xf>
    <xf numFmtId="0" fontId="105" fillId="0" borderId="97" xfId="0" applyFont="1" applyFill="1" applyBorder="1" applyAlignment="1">
      <alignment vertical="center"/>
    </xf>
    <xf numFmtId="0" fontId="105" fillId="0" borderId="97" xfId="38955" applyFont="1" applyFill="1" applyBorder="1" applyAlignment="1">
      <alignment vertical="center"/>
    </xf>
    <xf numFmtId="0" fontId="105" fillId="0" borderId="96" xfId="38955" applyFont="1" applyFill="1" applyBorder="1" applyAlignment="1">
      <alignment vertical="center"/>
    </xf>
    <xf numFmtId="0" fontId="145" fillId="61" borderId="98" xfId="38955" applyFont="1" applyFill="1" applyBorder="1" applyAlignment="1">
      <alignment horizontal="center" vertical="center" wrapText="1"/>
    </xf>
    <xf numFmtId="0" fontId="145" fillId="61" borderId="99" xfId="38955" applyFont="1" applyFill="1" applyBorder="1" applyAlignment="1">
      <alignment horizontal="center" vertical="center" wrapText="1"/>
    </xf>
    <xf numFmtId="0" fontId="145" fillId="61" borderId="100" xfId="38955" applyFont="1" applyFill="1" applyBorder="1" applyAlignment="1">
      <alignment horizontal="center" vertical="center" wrapText="1"/>
    </xf>
    <xf numFmtId="0" fontId="0" fillId="0" borderId="81" xfId="0" applyFont="1" applyFill="1" applyBorder="1" applyAlignment="1">
      <alignment horizontal="left" vertical="center"/>
    </xf>
    <xf numFmtId="0" fontId="5" fillId="0" borderId="81" xfId="38955" applyFont="1" applyFill="1" applyBorder="1" applyAlignment="1">
      <alignment horizontal="left" vertical="center"/>
    </xf>
    <xf numFmtId="0" fontId="145" fillId="61" borderId="0" xfId="38955" applyFont="1" applyFill="1" applyBorder="1" applyAlignment="1">
      <alignment horizontal="center" vertical="center" wrapText="1"/>
    </xf>
    <xf numFmtId="0" fontId="145" fillId="61" borderId="88" xfId="38955" applyFont="1" applyFill="1" applyBorder="1" applyAlignment="1">
      <alignment horizontal="center" vertical="center" wrapText="1"/>
    </xf>
    <xf numFmtId="0" fontId="145" fillId="61" borderId="94" xfId="38955" applyFont="1" applyFill="1" applyBorder="1" applyAlignment="1">
      <alignment horizontal="center" vertical="center" wrapText="1"/>
    </xf>
    <xf numFmtId="0" fontId="145" fillId="61" borderId="99" xfId="38955" applyFont="1" applyFill="1" applyBorder="1" applyAlignment="1">
      <alignment horizontal="center"/>
    </xf>
    <xf numFmtId="0" fontId="145" fillId="61" borderId="100" xfId="38955" applyFont="1" applyFill="1" applyBorder="1" applyAlignment="1">
      <alignment horizontal="center"/>
    </xf>
    <xf numFmtId="0" fontId="145" fillId="61" borderId="94" xfId="38955" applyFont="1" applyFill="1" applyBorder="1" applyAlignment="1"/>
    <xf numFmtId="0" fontId="145" fillId="61" borderId="87" xfId="38955" applyFont="1" applyFill="1" applyBorder="1" applyAlignment="1"/>
    <xf numFmtId="0" fontId="145" fillId="61" borderId="87" xfId="38955" applyFont="1" applyFill="1" applyBorder="1" applyAlignment="1">
      <alignment horizontal="center"/>
    </xf>
    <xf numFmtId="0" fontId="0" fillId="0" borderId="81" xfId="0" applyFont="1" applyFill="1" applyBorder="1" applyAlignment="1">
      <alignment vertical="center" wrapText="1"/>
    </xf>
    <xf numFmtId="0" fontId="0" fillId="0" borderId="81" xfId="0" applyFont="1" applyFill="1" applyBorder="1" applyAlignment="1">
      <alignment horizontal="center" vertical="center"/>
    </xf>
    <xf numFmtId="0" fontId="195" fillId="61" borderId="0" xfId="38955" applyFont="1" applyFill="1" applyBorder="1" applyAlignment="1">
      <alignment horizontal="left" vertical="center"/>
    </xf>
    <xf numFmtId="0" fontId="195" fillId="61" borderId="0" xfId="38955" applyFont="1" applyFill="1" applyBorder="1" applyAlignment="1">
      <alignment horizontal="center" vertical="center"/>
    </xf>
    <xf numFmtId="15" fontId="195" fillId="61" borderId="0" xfId="38955" applyNumberFormat="1" applyFont="1" applyFill="1" applyBorder="1" applyAlignment="1">
      <alignment horizontal="center" vertical="center"/>
    </xf>
    <xf numFmtId="0" fontId="194" fillId="61" borderId="0" xfId="38955" applyFont="1" applyFill="1" applyBorder="1" applyAlignment="1">
      <alignment horizontal="left" vertical="center" wrapText="1"/>
    </xf>
    <xf numFmtId="0" fontId="196" fillId="61" borderId="0" xfId="38955" applyFont="1" applyFill="1" applyBorder="1" applyAlignment="1">
      <alignment horizontal="center" vertical="center"/>
    </xf>
    <xf numFmtId="0" fontId="194" fillId="61" borderId="0" xfId="38955" applyFont="1" applyFill="1" applyBorder="1" applyAlignment="1">
      <alignment vertical="center" wrapText="1"/>
    </xf>
    <xf numFmtId="0" fontId="85" fillId="0" borderId="81" xfId="0" applyFont="1" applyFill="1" applyBorder="1" applyAlignment="1">
      <alignment horizontal="left" vertical="center" wrapText="1"/>
    </xf>
    <xf numFmtId="0" fontId="197" fillId="0" borderId="81" xfId="0" applyFont="1" applyFill="1" applyBorder="1" applyAlignment="1">
      <alignment horizontal="center" vertical="center"/>
    </xf>
    <xf numFmtId="0" fontId="85" fillId="0" borderId="81" xfId="0" applyFont="1" applyFill="1" applyBorder="1" applyAlignment="1">
      <alignment horizontal="center" vertical="center"/>
    </xf>
    <xf numFmtId="15" fontId="85" fillId="0" borderId="81" xfId="0" applyNumberFormat="1" applyFont="1" applyFill="1" applyBorder="1" applyAlignment="1">
      <alignment horizontal="center" vertical="center"/>
    </xf>
    <xf numFmtId="15" fontId="88" fillId="0" borderId="81" xfId="0" applyNumberFormat="1" applyFont="1" applyFill="1" applyBorder="1" applyAlignment="1">
      <alignment horizontal="center" vertical="center"/>
    </xf>
    <xf numFmtId="0" fontId="5" fillId="0" borderId="81" xfId="38955" applyFont="1" applyFill="1" applyBorder="1" applyAlignment="1">
      <alignment vertical="center" wrapText="1"/>
    </xf>
    <xf numFmtId="0" fontId="85" fillId="0" borderId="81" xfId="38955" applyFont="1" applyFill="1" applyBorder="1" applyAlignment="1">
      <alignment horizontal="left" vertical="center" wrapText="1"/>
    </xf>
    <xf numFmtId="0" fontId="197" fillId="0" borderId="81" xfId="38955" applyFont="1" applyFill="1" applyBorder="1" applyAlignment="1">
      <alignment horizontal="center" vertical="center"/>
    </xf>
    <xf numFmtId="0" fontId="85" fillId="0" borderId="81" xfId="38955" applyFont="1" applyFill="1" applyBorder="1" applyAlignment="1">
      <alignment horizontal="center" vertical="center"/>
    </xf>
    <xf numFmtId="15" fontId="85" fillId="0" borderId="81" xfId="38955" applyNumberFormat="1" applyFont="1" applyFill="1" applyBorder="1" applyAlignment="1">
      <alignment horizontal="center" vertical="center"/>
    </xf>
    <xf numFmtId="0" fontId="5" fillId="0" borderId="81" xfId="38955" applyFont="1" applyFill="1" applyBorder="1" applyAlignment="1">
      <alignment horizontal="center" vertical="center"/>
    </xf>
    <xf numFmtId="15" fontId="88" fillId="0" borderId="81" xfId="38955" applyNumberFormat="1" applyFont="1" applyFill="1" applyBorder="1" applyAlignment="1">
      <alignment horizontal="center" vertical="center"/>
    </xf>
    <xf numFmtId="0" fontId="105" fillId="0" borderId="102" xfId="38955" applyFont="1" applyFill="1" applyBorder="1" applyAlignment="1">
      <alignment vertical="center"/>
    </xf>
    <xf numFmtId="0" fontId="5" fillId="0" borderId="83" xfId="38955" applyFont="1" applyFill="1" applyBorder="1" applyAlignment="1">
      <alignment vertical="center" wrapText="1"/>
    </xf>
    <xf numFmtId="0" fontId="85" fillId="0" borderId="83" xfId="38955" applyFont="1" applyFill="1" applyBorder="1" applyAlignment="1">
      <alignment horizontal="left" vertical="center" wrapText="1"/>
    </xf>
    <xf numFmtId="0" fontId="197" fillId="0" borderId="83" xfId="38955" applyFont="1" applyFill="1" applyBorder="1" applyAlignment="1">
      <alignment horizontal="center" vertical="center"/>
    </xf>
    <xf numFmtId="0" fontId="85" fillId="0" borderId="83" xfId="38955" applyFont="1" applyFill="1" applyBorder="1" applyAlignment="1">
      <alignment horizontal="center" vertical="center"/>
    </xf>
    <xf numFmtId="15" fontId="85" fillId="0" borderId="83" xfId="38955" applyNumberFormat="1" applyFont="1" applyFill="1" applyBorder="1" applyAlignment="1">
      <alignment horizontal="center" vertical="center"/>
    </xf>
    <xf numFmtId="0" fontId="5" fillId="0" borderId="83" xfId="38955" applyFont="1" applyFill="1" applyBorder="1" applyAlignment="1">
      <alignment horizontal="center" vertical="center"/>
    </xf>
    <xf numFmtId="15" fontId="88" fillId="0" borderId="83" xfId="38955" applyNumberFormat="1" applyFont="1" applyFill="1" applyBorder="1" applyAlignment="1">
      <alignment horizontal="center" vertical="center"/>
    </xf>
    <xf numFmtId="0" fontId="198" fillId="61" borderId="0" xfId="38955" applyFont="1" applyFill="1" applyBorder="1" applyAlignment="1">
      <alignment horizontal="center"/>
    </xf>
    <xf numFmtId="0" fontId="105" fillId="0" borderId="81" xfId="0" applyFont="1" applyFill="1" applyBorder="1" applyAlignment="1">
      <alignment vertical="center"/>
    </xf>
    <xf numFmtId="0" fontId="89" fillId="0" borderId="81" xfId="0" applyFont="1" applyFill="1" applyBorder="1" applyAlignment="1">
      <alignment vertical="center"/>
    </xf>
    <xf numFmtId="0" fontId="105" fillId="0" borderId="81" xfId="38955" applyFont="1" applyFill="1" applyBorder="1" applyAlignment="1">
      <alignment vertical="center"/>
    </xf>
    <xf numFmtId="0" fontId="89" fillId="0" borderId="81" xfId="38955" applyFont="1" applyFill="1" applyBorder="1" applyAlignment="1">
      <alignment vertical="center"/>
    </xf>
    <xf numFmtId="0" fontId="99" fillId="0" borderId="25" xfId="38833" applyFont="1" applyFill="1" applyBorder="1" applyAlignment="1">
      <alignment vertical="center"/>
    </xf>
    <xf numFmtId="0" fontId="99" fillId="0" borderId="0" xfId="0" applyFont="1"/>
    <xf numFmtId="200" fontId="101" fillId="64" borderId="0" xfId="38957" applyFont="1" applyFill="1" applyBorder="1" applyAlignment="1" applyProtection="1"/>
    <xf numFmtId="200" fontId="199" fillId="64" borderId="0" xfId="38957" applyFont="1" applyFill="1" applyBorder="1" applyAlignment="1" applyProtection="1">
      <alignment horizontal="right"/>
    </xf>
    <xf numFmtId="200" fontId="166" fillId="64" borderId="0" xfId="38957" applyFont="1" applyFill="1" applyBorder="1" applyAlignment="1" applyProtection="1">
      <alignment horizontal="right"/>
    </xf>
    <xf numFmtId="0" fontId="99" fillId="64" borderId="0" xfId="0" applyFont="1" applyFill="1" applyAlignment="1">
      <alignment horizontal="right"/>
    </xf>
    <xf numFmtId="173" fontId="165" fillId="62" borderId="0" xfId="98" applyNumberFormat="1" applyFont="1" applyFill="1" applyBorder="1" applyAlignment="1" applyProtection="1">
      <alignment vertical="center"/>
    </xf>
    <xf numFmtId="170" fontId="159" fillId="62" borderId="103" xfId="92" applyFont="1" applyFill="1" applyBorder="1" applyAlignment="1" applyProtection="1">
      <alignment horizontal="center"/>
    </xf>
    <xf numFmtId="173" fontId="165" fillId="62" borderId="104" xfId="98" applyNumberFormat="1" applyFont="1" applyFill="1" applyBorder="1" applyAlignment="1" applyProtection="1">
      <alignment horizontal="center"/>
    </xf>
    <xf numFmtId="173" fontId="165" fillId="62" borderId="105" xfId="98" applyNumberFormat="1" applyFont="1" applyFill="1" applyBorder="1" applyAlignment="1" applyProtection="1">
      <alignment horizontal="center"/>
    </xf>
    <xf numFmtId="173" fontId="165" fillId="62" borderId="106" xfId="98" applyNumberFormat="1" applyFont="1" applyFill="1" applyBorder="1" applyAlignment="1" applyProtection="1">
      <alignment horizontal="right"/>
    </xf>
    <xf numFmtId="173" fontId="165" fillId="62" borderId="0" xfId="98" applyNumberFormat="1" applyFont="1" applyFill="1" applyBorder="1" applyAlignment="1" applyProtection="1">
      <alignment horizontal="right"/>
    </xf>
    <xf numFmtId="173" fontId="165" fillId="62" borderId="107" xfId="98" applyNumberFormat="1" applyFont="1" applyFill="1" applyBorder="1" applyAlignment="1" applyProtection="1">
      <alignment horizontal="right"/>
    </xf>
    <xf numFmtId="173" fontId="165" fillId="61" borderId="108" xfId="98" applyNumberFormat="1" applyFont="1" applyFill="1" applyBorder="1" applyAlignment="1" applyProtection="1">
      <alignment vertical="center" wrapText="1"/>
    </xf>
    <xf numFmtId="173" fontId="177" fillId="61" borderId="28" xfId="92" applyNumberFormat="1" applyFont="1" applyFill="1" applyBorder="1" applyAlignment="1" applyProtection="1">
      <alignment horizontal="right" vertical="center" wrapText="1"/>
    </xf>
    <xf numFmtId="173" fontId="177" fillId="61" borderId="29" xfId="92" applyNumberFormat="1" applyFont="1" applyFill="1" applyBorder="1" applyAlignment="1" applyProtection="1">
      <alignment horizontal="right" vertical="center" wrapText="1"/>
    </xf>
    <xf numFmtId="173" fontId="177" fillId="61" borderId="30" xfId="92" applyNumberFormat="1" applyFont="1" applyFill="1" applyBorder="1" applyAlignment="1" applyProtection="1">
      <alignment horizontal="right" vertical="center" wrapText="1"/>
    </xf>
    <xf numFmtId="173" fontId="99" fillId="0" borderId="0" xfId="0" applyNumberFormat="1" applyFont="1"/>
    <xf numFmtId="173" fontId="101" fillId="0" borderId="0" xfId="98" applyNumberFormat="1" applyFont="1" applyFill="1" applyBorder="1" applyAlignment="1" applyProtection="1">
      <alignment horizontal="left" vertical="center" wrapText="1"/>
    </xf>
    <xf numFmtId="173" fontId="111" fillId="0" borderId="28" xfId="92" applyNumberFormat="1" applyFont="1" applyFill="1" applyBorder="1" applyAlignment="1" applyProtection="1">
      <alignment horizontal="right" vertical="center" wrapText="1"/>
    </xf>
    <xf numFmtId="173" fontId="111" fillId="0" borderId="29" xfId="92" applyNumberFormat="1" applyFont="1" applyFill="1" applyBorder="1" applyAlignment="1" applyProtection="1">
      <alignment horizontal="right" vertical="center" wrapText="1"/>
    </xf>
    <xf numFmtId="173" fontId="111" fillId="0" borderId="30" xfId="92" applyNumberFormat="1" applyFont="1" applyFill="1" applyBorder="1" applyAlignment="1" applyProtection="1">
      <alignment horizontal="right" vertical="center" wrapText="1"/>
    </xf>
    <xf numFmtId="173" fontId="99" fillId="0" borderId="0" xfId="98" applyNumberFormat="1" applyFont="1" applyFill="1" applyBorder="1" applyAlignment="1" applyProtection="1">
      <alignment horizontal="left" vertical="center" wrapText="1"/>
    </xf>
    <xf numFmtId="173" fontId="112" fillId="0" borderId="21" xfId="98" applyNumberFormat="1" applyFont="1" applyFill="1" applyBorder="1" applyAlignment="1" applyProtection="1">
      <alignment vertical="center" wrapText="1"/>
    </xf>
    <xf numFmtId="173" fontId="112" fillId="0" borderId="0" xfId="98" applyNumberFormat="1" applyFont="1" applyFill="1" applyBorder="1" applyAlignment="1" applyProtection="1">
      <alignment vertical="center" wrapText="1"/>
    </xf>
    <xf numFmtId="173" fontId="112" fillId="0" borderId="31" xfId="98" applyNumberFormat="1" applyFont="1" applyFill="1" applyBorder="1" applyAlignment="1" applyProtection="1">
      <alignment vertical="center" wrapText="1"/>
    </xf>
    <xf numFmtId="173" fontId="111" fillId="0" borderId="21" xfId="92" applyNumberFormat="1" applyFont="1" applyFill="1" applyBorder="1" applyAlignment="1" applyProtection="1">
      <alignment horizontal="right" vertical="center" wrapText="1"/>
    </xf>
    <xf numFmtId="173" fontId="111" fillId="0" borderId="0" xfId="92" applyNumberFormat="1" applyFont="1" applyFill="1" applyBorder="1" applyAlignment="1" applyProtection="1">
      <alignment horizontal="right" vertical="center" wrapText="1"/>
    </xf>
    <xf numFmtId="173" fontId="111" fillId="0" borderId="31" xfId="92" applyNumberFormat="1" applyFont="1" applyFill="1" applyBorder="1" applyAlignment="1" applyProtection="1">
      <alignment horizontal="right" vertical="center" wrapText="1"/>
    </xf>
    <xf numFmtId="173" fontId="99" fillId="0" borderId="0" xfId="98" applyNumberFormat="1" applyFont="1" applyFill="1" applyBorder="1" applyAlignment="1" applyProtection="1">
      <alignment vertical="center" wrapText="1"/>
    </xf>
    <xf numFmtId="173" fontId="112" fillId="0" borderId="26" xfId="98" applyNumberFormat="1" applyFont="1" applyFill="1" applyBorder="1" applyAlignment="1" applyProtection="1">
      <alignment vertical="center" wrapText="1"/>
    </xf>
    <xf numFmtId="173" fontId="112" fillId="0" borderId="27" xfId="98" applyNumberFormat="1" applyFont="1" applyFill="1" applyBorder="1" applyAlignment="1" applyProtection="1">
      <alignment vertical="center" wrapText="1"/>
    </xf>
    <xf numFmtId="173" fontId="112" fillId="0" borderId="32" xfId="98" applyNumberFormat="1" applyFont="1" applyFill="1" applyBorder="1" applyAlignment="1" applyProtection="1">
      <alignment vertical="center" wrapText="1"/>
    </xf>
    <xf numFmtId="173" fontId="165" fillId="61" borderId="24" xfId="98" applyNumberFormat="1" applyFont="1" applyFill="1" applyBorder="1" applyAlignment="1" applyProtection="1">
      <alignment vertical="center" wrapText="1"/>
    </xf>
    <xf numFmtId="173" fontId="177" fillId="61" borderId="24" xfId="92" applyNumberFormat="1" applyFont="1" applyFill="1" applyBorder="1" applyAlignment="1" applyProtection="1">
      <alignment horizontal="right" vertical="center" wrapText="1"/>
    </xf>
    <xf numFmtId="173" fontId="177" fillId="61" borderId="1" xfId="92" applyNumberFormat="1" applyFont="1" applyFill="1" applyBorder="1" applyAlignment="1" applyProtection="1">
      <alignment horizontal="right" vertical="center" wrapText="1"/>
    </xf>
    <xf numFmtId="173" fontId="177" fillId="61" borderId="23" xfId="92" applyNumberFormat="1" applyFont="1" applyFill="1" applyBorder="1" applyAlignment="1" applyProtection="1">
      <alignment horizontal="right" vertical="center" wrapText="1"/>
    </xf>
    <xf numFmtId="173" fontId="101" fillId="0" borderId="0" xfId="98" applyNumberFormat="1" applyFont="1" applyFill="1" applyBorder="1" applyAlignment="1" applyProtection="1">
      <alignment vertical="center" wrapText="1"/>
    </xf>
    <xf numFmtId="173" fontId="112" fillId="0" borderId="28" xfId="98" applyNumberFormat="1" applyFont="1" applyFill="1" applyBorder="1" applyAlignment="1" applyProtection="1">
      <alignment vertical="center" wrapText="1"/>
    </xf>
    <xf numFmtId="173" fontId="112" fillId="0" borderId="29" xfId="98" applyNumberFormat="1" applyFont="1" applyFill="1" applyBorder="1" applyAlignment="1" applyProtection="1">
      <alignment vertical="center" wrapText="1"/>
    </xf>
    <xf numFmtId="173" fontId="112" fillId="0" borderId="30" xfId="98" applyNumberFormat="1" applyFont="1" applyFill="1" applyBorder="1" applyAlignment="1" applyProtection="1">
      <alignment vertical="center" wrapText="1"/>
    </xf>
    <xf numFmtId="173" fontId="99" fillId="0" borderId="0" xfId="98" applyNumberFormat="1" applyFont="1" applyFill="1" applyBorder="1" applyAlignment="1" applyProtection="1">
      <alignment horizontal="right" vertical="center" wrapText="1"/>
    </xf>
    <xf numFmtId="173" fontId="166" fillId="0" borderId="0" xfId="98" applyNumberFormat="1" applyFont="1" applyFill="1" applyBorder="1" applyAlignment="1" applyProtection="1">
      <alignment vertical="center" wrapText="1"/>
    </xf>
    <xf numFmtId="173" fontId="166" fillId="0" borderId="0" xfId="98" applyNumberFormat="1" applyFont="1" applyFill="1" applyBorder="1" applyAlignment="1" applyProtection="1">
      <alignment horizontal="right" vertical="center" wrapText="1"/>
    </xf>
    <xf numFmtId="173" fontId="166" fillId="63" borderId="0" xfId="98" applyNumberFormat="1" applyFont="1" applyFill="1" applyBorder="1" applyAlignment="1" applyProtection="1"/>
    <xf numFmtId="173" fontId="166" fillId="63" borderId="0" xfId="98" applyNumberFormat="1" applyFont="1" applyFill="1" applyBorder="1" applyAlignment="1" applyProtection="1">
      <alignment horizontal="right"/>
    </xf>
    <xf numFmtId="173" fontId="166" fillId="0" borderId="0" xfId="98" applyNumberFormat="1" applyFont="1" applyFill="1" applyBorder="1" applyAlignment="1" applyProtection="1"/>
    <xf numFmtId="173" fontId="99" fillId="0" borderId="0" xfId="98" applyNumberFormat="1" applyFont="1" applyFill="1" applyBorder="1" applyAlignment="1" applyProtection="1">
      <alignment horizontal="right"/>
    </xf>
    <xf numFmtId="0" fontId="99" fillId="0" borderId="0" xfId="0" applyFont="1" applyAlignment="1">
      <alignment horizontal="right"/>
    </xf>
    <xf numFmtId="173" fontId="99" fillId="0" borderId="0" xfId="0" applyNumberFormat="1" applyFont="1" applyAlignment="1">
      <alignment horizontal="right"/>
    </xf>
    <xf numFmtId="200" fontId="103" fillId="63" borderId="0" xfId="38957" applyFont="1" applyFill="1" applyBorder="1" applyAlignment="1" applyProtection="1">
      <alignment horizontal="center" vertical="top"/>
    </xf>
    <xf numFmtId="0" fontId="0" fillId="44" borderId="0" xfId="0" applyFill="1"/>
    <xf numFmtId="0" fontId="165" fillId="65" borderId="109" xfId="0" applyFont="1" applyFill="1" applyBorder="1" applyAlignment="1">
      <alignment vertical="center"/>
    </xf>
    <xf numFmtId="0" fontId="165" fillId="65" borderId="29" xfId="0" applyFont="1" applyFill="1" applyBorder="1" applyAlignment="1">
      <alignment horizontal="center" vertical="center"/>
    </xf>
    <xf numFmtId="0" fontId="148" fillId="0" borderId="0" xfId="0" applyFont="1"/>
    <xf numFmtId="0" fontId="165" fillId="65" borderId="24" xfId="0" applyFont="1" applyFill="1" applyBorder="1" applyAlignment="1">
      <alignment horizontal="center" vertical="center"/>
    </xf>
    <xf numFmtId="0" fontId="165" fillId="65" borderId="1" xfId="0" applyFont="1" applyFill="1" applyBorder="1" applyAlignment="1">
      <alignment horizontal="center" vertical="center"/>
    </xf>
    <xf numFmtId="0" fontId="165" fillId="65" borderId="22" xfId="0" applyFont="1" applyFill="1" applyBorder="1" applyAlignment="1">
      <alignment horizontal="center" vertical="center"/>
    </xf>
    <xf numFmtId="0" fontId="165" fillId="65" borderId="37" xfId="0" applyFont="1" applyFill="1" applyBorder="1" applyAlignment="1">
      <alignment horizontal="center" vertical="center"/>
    </xf>
    <xf numFmtId="173" fontId="177" fillId="61" borderId="24" xfId="38958" applyNumberFormat="1" applyFont="1" applyFill="1" applyBorder="1" applyAlignment="1" applyProtection="1">
      <alignment vertical="center" wrapText="1"/>
    </xf>
    <xf numFmtId="173" fontId="177" fillId="61" borderId="1" xfId="38958" applyNumberFormat="1" applyFont="1" applyFill="1" applyBorder="1" applyAlignment="1" applyProtection="1">
      <alignment vertical="center" wrapText="1"/>
    </xf>
    <xf numFmtId="173" fontId="101" fillId="0" borderId="22" xfId="98" applyNumberFormat="1" applyFont="1" applyFill="1" applyBorder="1" applyAlignment="1" applyProtection="1">
      <alignment horizontal="left" vertical="center" wrapText="1"/>
    </xf>
    <xf numFmtId="173" fontId="115" fillId="0" borderId="28" xfId="38958" applyNumberFormat="1" applyFont="1" applyFill="1" applyBorder="1" applyAlignment="1" applyProtection="1">
      <alignment vertical="center" wrapText="1"/>
    </xf>
    <xf numFmtId="173" fontId="115" fillId="0" borderId="29" xfId="38958" applyNumberFormat="1" applyFont="1" applyFill="1" applyBorder="1" applyAlignment="1" applyProtection="1">
      <alignment vertical="center" wrapText="1"/>
    </xf>
    <xf numFmtId="173" fontId="115" fillId="0" borderId="0" xfId="38958" applyNumberFormat="1" applyFont="1" applyFill="1" applyBorder="1" applyAlignment="1" applyProtection="1">
      <alignment vertical="center" wrapText="1"/>
    </xf>
    <xf numFmtId="173" fontId="99" fillId="0" borderId="33" xfId="98" applyNumberFormat="1" applyFont="1" applyFill="1" applyBorder="1" applyAlignment="1" applyProtection="1">
      <alignment horizontal="left" vertical="center" wrapText="1"/>
    </xf>
    <xf numFmtId="173" fontId="114" fillId="0" borderId="0" xfId="92" applyNumberFormat="1" applyFont="1" applyFill="1" applyBorder="1" applyAlignment="1" applyProtection="1">
      <alignment vertical="center" wrapText="1"/>
    </xf>
    <xf numFmtId="0" fontId="0" fillId="0" borderId="0" xfId="0" applyNumberFormat="1"/>
    <xf numFmtId="173" fontId="101" fillId="0" borderId="33" xfId="98" applyNumberFormat="1" applyFont="1" applyFill="1" applyBorder="1" applyAlignment="1" applyProtection="1">
      <alignment horizontal="left" vertical="center" wrapText="1"/>
    </xf>
    <xf numFmtId="173" fontId="115" fillId="0" borderId="21" xfId="38958" applyNumberFormat="1" applyFont="1" applyFill="1" applyBorder="1" applyAlignment="1" applyProtection="1">
      <alignment vertical="center" wrapText="1"/>
    </xf>
    <xf numFmtId="173" fontId="114" fillId="0" borderId="21" xfId="92" applyNumberFormat="1" applyFont="1" applyFill="1" applyBorder="1" applyAlignment="1" applyProtection="1">
      <alignment vertical="center" wrapText="1"/>
    </xf>
    <xf numFmtId="173" fontId="99" fillId="0" borderId="33" xfId="98" applyNumberFormat="1" applyFont="1" applyFill="1" applyBorder="1" applyAlignment="1" applyProtection="1">
      <alignment vertical="center" wrapText="1"/>
    </xf>
    <xf numFmtId="173" fontId="165" fillId="61" borderId="37" xfId="98" applyNumberFormat="1" applyFont="1" applyFill="1" applyBorder="1" applyAlignment="1" applyProtection="1">
      <alignment vertical="center" wrapText="1"/>
    </xf>
    <xf numFmtId="173" fontId="177" fillId="61" borderId="0" xfId="38958" applyNumberFormat="1" applyFont="1" applyFill="1" applyBorder="1" applyAlignment="1" applyProtection="1">
      <alignment vertical="center" wrapText="1"/>
    </xf>
    <xf numFmtId="173" fontId="99" fillId="0" borderId="33" xfId="98" applyNumberFormat="1" applyFont="1" applyFill="1" applyBorder="1" applyAlignment="1" applyProtection="1">
      <alignment horizontal="left" vertical="center"/>
    </xf>
    <xf numFmtId="173" fontId="101" fillId="0" borderId="33" xfId="98" applyNumberFormat="1" applyFont="1" applyFill="1" applyBorder="1" applyAlignment="1" applyProtection="1">
      <alignment vertical="center" wrapText="1"/>
    </xf>
    <xf numFmtId="173" fontId="99" fillId="0" borderId="33" xfId="98" applyNumberFormat="1" applyFont="1" applyFill="1" applyBorder="1" applyAlignment="1" applyProtection="1">
      <alignment vertical="center"/>
    </xf>
    <xf numFmtId="188" fontId="112" fillId="0" borderId="0" xfId="92" applyNumberFormat="1" applyFont="1"/>
    <xf numFmtId="3" fontId="88" fillId="0" borderId="33" xfId="38957" applyNumberFormat="1" applyFont="1" applyFill="1" applyBorder="1" applyAlignment="1" applyProtection="1">
      <alignment horizontal="left" vertical="center" wrapText="1"/>
    </xf>
    <xf numFmtId="173" fontId="108" fillId="0" borderId="0" xfId="38958" applyNumberFormat="1" applyFont="1" applyFill="1" applyBorder="1" applyAlignment="1" applyProtection="1">
      <alignment vertical="center" wrapText="1"/>
    </xf>
    <xf numFmtId="3" fontId="88" fillId="0" borderId="25" xfId="38957" applyNumberFormat="1" applyFont="1" applyFill="1" applyBorder="1" applyAlignment="1" applyProtection="1">
      <alignment horizontal="left" vertical="center" wrapText="1"/>
    </xf>
    <xf numFmtId="3" fontId="88" fillId="0" borderId="0" xfId="38957" applyNumberFormat="1" applyFont="1" applyFill="1" applyBorder="1" applyAlignment="1" applyProtection="1">
      <alignment horizontal="left" vertical="center" wrapText="1"/>
    </xf>
    <xf numFmtId="3" fontId="108" fillId="63" borderId="0" xfId="38957" applyNumberFormat="1" applyFont="1" applyFill="1" applyBorder="1" applyAlignment="1" applyProtection="1">
      <alignment horizontal="left" wrapText="1"/>
    </xf>
    <xf numFmtId="3" fontId="108" fillId="63" borderId="0" xfId="38957" applyNumberFormat="1" applyFont="1" applyFill="1" applyBorder="1" applyAlignment="1" applyProtection="1">
      <alignment wrapText="1"/>
    </xf>
    <xf numFmtId="0" fontId="88" fillId="0" borderId="0" xfId="0" applyFont="1" applyFill="1"/>
    <xf numFmtId="200" fontId="88" fillId="0" borderId="0" xfId="38957" applyFont="1" applyFill="1" applyBorder="1" applyAlignment="1" applyProtection="1"/>
    <xf numFmtId="200" fontId="88" fillId="0" borderId="0" xfId="38957" applyFont="1" applyFill="1" applyBorder="1" applyAlignment="1" applyProtection="1">
      <alignment horizontal="left"/>
    </xf>
    <xf numFmtId="173" fontId="0" fillId="0" borderId="0" xfId="0" applyNumberFormat="1" applyFill="1"/>
    <xf numFmtId="188" fontId="148" fillId="0" borderId="0" xfId="92" applyNumberFormat="1" applyFont="1"/>
    <xf numFmtId="0" fontId="0" fillId="64" borderId="0" xfId="0" applyFill="1"/>
    <xf numFmtId="200" fontId="105" fillId="64" borderId="0" xfId="38957" applyFont="1" applyFill="1" applyBorder="1" applyAlignment="1" applyProtection="1"/>
    <xf numFmtId="0" fontId="165" fillId="65" borderId="0" xfId="0" applyFont="1" applyFill="1" applyBorder="1" applyAlignment="1">
      <alignment horizontal="center" vertical="center"/>
    </xf>
    <xf numFmtId="0" fontId="165" fillId="65" borderId="28" xfId="0" applyFont="1" applyFill="1" applyBorder="1" applyAlignment="1">
      <alignment horizontal="center" vertical="center"/>
    </xf>
    <xf numFmtId="0" fontId="165" fillId="65" borderId="30" xfId="0" applyFont="1" applyFill="1" applyBorder="1" applyAlignment="1">
      <alignment horizontal="center" vertical="center"/>
    </xf>
    <xf numFmtId="0" fontId="165" fillId="65" borderId="31" xfId="0" applyFont="1" applyFill="1" applyBorder="1" applyAlignment="1">
      <alignment horizontal="center" vertical="center"/>
    </xf>
    <xf numFmtId="173" fontId="165" fillId="61" borderId="24" xfId="38959" applyNumberFormat="1" applyFont="1" applyFill="1" applyBorder="1" applyAlignment="1" applyProtection="1">
      <alignment vertical="center" wrapText="1"/>
    </xf>
    <xf numFmtId="173" fontId="177" fillId="61" borderId="24" xfId="38959" applyNumberFormat="1" applyFont="1" applyFill="1" applyBorder="1" applyAlignment="1" applyProtection="1">
      <alignment vertical="center" wrapText="1"/>
    </xf>
    <xf numFmtId="173" fontId="177" fillId="61" borderId="1" xfId="38959" applyNumberFormat="1" applyFont="1" applyFill="1" applyBorder="1" applyAlignment="1" applyProtection="1">
      <alignment vertical="center" wrapText="1"/>
    </xf>
    <xf numFmtId="173" fontId="177" fillId="61" borderId="23" xfId="38959" applyNumberFormat="1" applyFont="1" applyFill="1" applyBorder="1" applyAlignment="1" applyProtection="1">
      <alignment vertical="center" wrapText="1"/>
    </xf>
    <xf numFmtId="173" fontId="177" fillId="61" borderId="37" xfId="38959" applyNumberFormat="1" applyFont="1" applyFill="1" applyBorder="1" applyAlignment="1" applyProtection="1">
      <alignment horizontal="center" vertical="center" wrapText="1"/>
    </xf>
    <xf numFmtId="173" fontId="177" fillId="61" borderId="29" xfId="38959" applyNumberFormat="1" applyFont="1" applyFill="1" applyBorder="1" applyAlignment="1" applyProtection="1">
      <alignment vertical="center" wrapText="1"/>
    </xf>
    <xf numFmtId="173" fontId="177" fillId="61" borderId="30" xfId="38959" applyNumberFormat="1" applyFont="1" applyFill="1" applyBorder="1" applyAlignment="1" applyProtection="1">
      <alignment vertical="center" wrapText="1"/>
    </xf>
    <xf numFmtId="173" fontId="115" fillId="44" borderId="28" xfId="38959" applyNumberFormat="1" applyFont="1" applyFill="1" applyBorder="1" applyAlignment="1" applyProtection="1">
      <alignment vertical="center" wrapText="1"/>
    </xf>
    <xf numFmtId="173" fontId="115" fillId="44" borderId="29" xfId="38959" applyNumberFormat="1" applyFont="1" applyFill="1" applyBorder="1" applyAlignment="1" applyProtection="1">
      <alignment vertical="center" wrapText="1"/>
    </xf>
    <xf numFmtId="173" fontId="115" fillId="44" borderId="30" xfId="38959" applyNumberFormat="1" applyFont="1" applyFill="1" applyBorder="1" applyAlignment="1" applyProtection="1">
      <alignment vertical="center" wrapText="1"/>
    </xf>
    <xf numFmtId="173" fontId="115" fillId="44" borderId="21" xfId="38959" applyNumberFormat="1" applyFont="1" applyFill="1" applyBorder="1" applyAlignment="1" applyProtection="1">
      <alignment vertical="center" wrapText="1"/>
    </xf>
    <xf numFmtId="173" fontId="115" fillId="44" borderId="0" xfId="38959" applyNumberFormat="1" applyFont="1" applyFill="1" applyBorder="1" applyAlignment="1" applyProtection="1">
      <alignment vertical="center" wrapText="1"/>
    </xf>
    <xf numFmtId="173" fontId="108" fillId="44" borderId="21" xfId="92" applyNumberFormat="1" applyFont="1" applyFill="1" applyBorder="1" applyAlignment="1" applyProtection="1">
      <alignment vertical="center" wrapText="1"/>
    </xf>
    <xf numFmtId="173" fontId="108" fillId="44" borderId="0" xfId="92" applyNumberFormat="1" applyFont="1" applyFill="1" applyBorder="1" applyAlignment="1" applyProtection="1">
      <alignment vertical="center" wrapText="1"/>
    </xf>
    <xf numFmtId="173" fontId="108" fillId="44" borderId="31" xfId="92" applyNumberFormat="1" applyFont="1" applyFill="1" applyBorder="1" applyAlignment="1" applyProtection="1">
      <alignment vertical="center" wrapText="1"/>
    </xf>
    <xf numFmtId="173" fontId="115" fillId="44" borderId="31" xfId="38959" applyNumberFormat="1" applyFont="1" applyFill="1" applyBorder="1" applyAlignment="1" applyProtection="1">
      <alignment vertical="center" wrapText="1"/>
    </xf>
    <xf numFmtId="173" fontId="108" fillId="44" borderId="26" xfId="92" applyNumberFormat="1" applyFont="1" applyFill="1" applyBorder="1" applyAlignment="1" applyProtection="1">
      <alignment vertical="center" wrapText="1"/>
    </xf>
    <xf numFmtId="173" fontId="108" fillId="44" borderId="27" xfId="92" applyNumberFormat="1" applyFont="1" applyFill="1" applyBorder="1" applyAlignment="1" applyProtection="1">
      <alignment vertical="center" wrapText="1"/>
    </xf>
    <xf numFmtId="173" fontId="108" fillId="44" borderId="32" xfId="92" applyNumberFormat="1" applyFont="1" applyFill="1" applyBorder="1" applyAlignment="1" applyProtection="1">
      <alignment vertical="center" wrapText="1"/>
    </xf>
    <xf numFmtId="173" fontId="177" fillId="61" borderId="28" xfId="38959" applyNumberFormat="1" applyFont="1" applyFill="1" applyBorder="1" applyAlignment="1" applyProtection="1">
      <alignment vertical="center" wrapText="1"/>
    </xf>
    <xf numFmtId="173" fontId="177" fillId="61" borderId="21" xfId="38959" applyNumberFormat="1" applyFont="1" applyFill="1" applyBorder="1" applyAlignment="1" applyProtection="1">
      <alignment vertical="center" wrapText="1"/>
    </xf>
    <xf numFmtId="173" fontId="177" fillId="61" borderId="0" xfId="38959" applyNumberFormat="1" applyFont="1" applyFill="1" applyBorder="1" applyAlignment="1" applyProtection="1">
      <alignment vertical="center" wrapText="1"/>
    </xf>
    <xf numFmtId="173" fontId="177" fillId="61" borderId="31" xfId="38959" applyNumberFormat="1" applyFont="1" applyFill="1" applyBorder="1" applyAlignment="1" applyProtection="1">
      <alignment vertical="center" wrapText="1"/>
    </xf>
    <xf numFmtId="173" fontId="177" fillId="61" borderId="26" xfId="38959" applyNumberFormat="1" applyFont="1" applyFill="1" applyBorder="1" applyAlignment="1" applyProtection="1">
      <alignment vertical="center" wrapText="1"/>
    </xf>
    <xf numFmtId="173" fontId="177" fillId="61" borderId="27" xfId="38959" applyNumberFormat="1" applyFont="1" applyFill="1" applyBorder="1" applyAlignment="1" applyProtection="1">
      <alignment vertical="center" wrapText="1"/>
    </xf>
    <xf numFmtId="173" fontId="177" fillId="61" borderId="32" xfId="38959" applyNumberFormat="1" applyFont="1" applyFill="1" applyBorder="1" applyAlignment="1" applyProtection="1">
      <alignment vertical="center" wrapText="1"/>
    </xf>
    <xf numFmtId="0" fontId="0" fillId="44" borderId="0" xfId="0" applyFill="1" applyBorder="1"/>
    <xf numFmtId="0" fontId="0" fillId="44" borderId="27" xfId="0" applyFill="1" applyBorder="1"/>
    <xf numFmtId="200" fontId="108" fillId="0" borderId="0" xfId="38957" applyFont="1" applyFill="1" applyBorder="1" applyAlignment="1" applyProtection="1">
      <alignment horizontal="left" wrapText="1"/>
    </xf>
    <xf numFmtId="173" fontId="0" fillId="0" borderId="0" xfId="0" applyNumberFormat="1"/>
    <xf numFmtId="0" fontId="149" fillId="39" borderId="110" xfId="0" applyFont="1" applyFill="1" applyBorder="1" applyAlignment="1">
      <alignment horizontal="center" vertical="center"/>
    </xf>
    <xf numFmtId="172" fontId="96" fillId="40" borderId="0" xfId="0" applyNumberFormat="1" applyFont="1" applyFill="1" applyBorder="1" applyAlignment="1">
      <alignment horizontal="center"/>
    </xf>
    <xf numFmtId="0" fontId="176" fillId="65" borderId="22" xfId="0" applyFont="1" applyFill="1" applyBorder="1" applyAlignment="1">
      <alignment horizontal="center" wrapText="1"/>
    </xf>
    <xf numFmtId="0" fontId="165" fillId="65" borderId="49" xfId="0" applyFont="1" applyFill="1" applyBorder="1" applyAlignment="1">
      <alignment horizontal="center" vertical="center"/>
    </xf>
    <xf numFmtId="0" fontId="165" fillId="65" borderId="111" xfId="0" applyFont="1" applyFill="1" applyBorder="1" applyAlignment="1">
      <alignment horizontal="center" vertical="center"/>
    </xf>
    <xf numFmtId="0" fontId="165" fillId="65" borderId="110" xfId="0" applyFont="1" applyFill="1" applyBorder="1" applyAlignment="1">
      <alignment horizontal="center" vertical="center"/>
    </xf>
    <xf numFmtId="0" fontId="165" fillId="65" borderId="112" xfId="0" applyFont="1" applyFill="1" applyBorder="1" applyAlignment="1">
      <alignment horizontal="center" vertical="center"/>
    </xf>
    <xf numFmtId="173" fontId="201" fillId="61" borderId="24" xfId="38959" applyNumberFormat="1" applyFont="1" applyFill="1" applyBorder="1" applyAlignment="1" applyProtection="1">
      <alignment vertical="center" wrapText="1"/>
    </xf>
    <xf numFmtId="173" fontId="165" fillId="61" borderId="37" xfId="38959" applyNumberFormat="1" applyFont="1" applyFill="1" applyBorder="1" applyAlignment="1" applyProtection="1">
      <alignment vertical="center" wrapText="1"/>
    </xf>
    <xf numFmtId="173" fontId="202" fillId="0" borderId="0" xfId="38959" applyNumberFormat="1" applyFont="1" applyFill="1" applyBorder="1" applyAlignment="1" applyProtection="1">
      <alignment vertical="center" wrapText="1"/>
    </xf>
    <xf numFmtId="173" fontId="202" fillId="0" borderId="31" xfId="38959" applyNumberFormat="1" applyFont="1" applyFill="1" applyBorder="1" applyAlignment="1" applyProtection="1">
      <alignment vertical="center" wrapText="1"/>
    </xf>
    <xf numFmtId="3" fontId="101" fillId="0" borderId="0" xfId="38957" applyNumberFormat="1" applyFont="1" applyFill="1" applyBorder="1" applyAlignment="1" applyProtection="1">
      <alignment horizontal="left" wrapText="1"/>
    </xf>
    <xf numFmtId="173" fontId="100" fillId="0" borderId="28" xfId="38959" applyNumberFormat="1" applyFont="1" applyFill="1" applyBorder="1" applyAlignment="1" applyProtection="1">
      <alignment vertical="center" wrapText="1"/>
    </xf>
    <xf numFmtId="173" fontId="100" fillId="0" borderId="29" xfId="38959" applyNumberFormat="1" applyFont="1" applyFill="1" applyBorder="1" applyAlignment="1" applyProtection="1">
      <alignment vertical="center" wrapText="1"/>
    </xf>
    <xf numFmtId="173" fontId="100" fillId="0" borderId="30" xfId="38959" applyNumberFormat="1" applyFont="1" applyFill="1" applyBorder="1" applyAlignment="1" applyProtection="1">
      <alignment vertical="center" wrapText="1"/>
    </xf>
    <xf numFmtId="173" fontId="100" fillId="0" borderId="22" xfId="38959" applyNumberFormat="1" applyFont="1" applyFill="1" applyBorder="1" applyAlignment="1" applyProtection="1">
      <alignment vertical="center" wrapText="1"/>
    </xf>
    <xf numFmtId="3" fontId="99" fillId="0" borderId="0" xfId="38957" applyNumberFormat="1" applyFont="1" applyFill="1" applyBorder="1" applyAlignment="1" applyProtection="1">
      <alignment horizontal="left" wrapText="1"/>
    </xf>
    <xf numFmtId="173" fontId="108" fillId="0" borderId="21" xfId="92" applyNumberFormat="1" applyFont="1" applyFill="1" applyBorder="1" applyAlignment="1" applyProtection="1">
      <alignment vertical="center" wrapText="1"/>
    </xf>
    <xf numFmtId="173" fontId="108" fillId="0" borderId="31" xfId="92" applyNumberFormat="1" applyFont="1" applyFill="1" applyBorder="1" applyAlignment="1" applyProtection="1">
      <alignment vertical="center" wrapText="1"/>
    </xf>
    <xf numFmtId="173" fontId="108" fillId="0" borderId="33" xfId="92" applyNumberFormat="1" applyFont="1" applyFill="1" applyBorder="1" applyAlignment="1" applyProtection="1">
      <alignment vertical="center" wrapText="1"/>
    </xf>
    <xf numFmtId="173" fontId="202" fillId="0" borderId="0" xfId="38960" applyNumberFormat="1" applyFont="1" applyFill="1" applyBorder="1" applyAlignment="1" applyProtection="1">
      <alignment vertical="center" wrapText="1"/>
    </xf>
    <xf numFmtId="173" fontId="100" fillId="0" borderId="21" xfId="38959" applyNumberFormat="1" applyFont="1" applyFill="1" applyBorder="1" applyAlignment="1" applyProtection="1">
      <alignment vertical="center" wrapText="1"/>
    </xf>
    <xf numFmtId="173" fontId="100" fillId="0" borderId="0" xfId="38959" applyNumberFormat="1" applyFont="1" applyFill="1" applyBorder="1" applyAlignment="1" applyProtection="1">
      <alignment vertical="center" wrapText="1"/>
    </xf>
    <xf numFmtId="173" fontId="100" fillId="0" borderId="31" xfId="38959" applyNumberFormat="1" applyFont="1" applyFill="1" applyBorder="1" applyAlignment="1" applyProtection="1">
      <alignment vertical="center" wrapText="1"/>
    </xf>
    <xf numFmtId="173" fontId="100" fillId="0" borderId="33" xfId="38959" applyNumberFormat="1" applyFont="1" applyFill="1" applyBorder="1" applyAlignment="1" applyProtection="1">
      <alignment vertical="center" wrapText="1"/>
    </xf>
    <xf numFmtId="173" fontId="170" fillId="0" borderId="0" xfId="38959" applyNumberFormat="1" applyFont="1" applyFill="1" applyBorder="1" applyAlignment="1" applyProtection="1">
      <alignment vertical="center" wrapText="1"/>
    </xf>
    <xf numFmtId="173" fontId="170" fillId="0" borderId="31" xfId="38959" applyNumberFormat="1" applyFont="1" applyFill="1" applyBorder="1" applyAlignment="1" applyProtection="1">
      <alignment vertical="center" wrapText="1"/>
    </xf>
    <xf numFmtId="173" fontId="202" fillId="0" borderId="0" xfId="38961" applyNumberFormat="1" applyFont="1" applyFill="1" applyBorder="1" applyAlignment="1" applyProtection="1">
      <alignment vertical="center" wrapText="1"/>
    </xf>
    <xf numFmtId="173" fontId="165" fillId="61" borderId="1" xfId="38959" applyNumberFormat="1" applyFont="1" applyFill="1" applyBorder="1" applyAlignment="1" applyProtection="1">
      <alignment vertical="center" wrapText="1"/>
    </xf>
    <xf numFmtId="173" fontId="165" fillId="61" borderId="23" xfId="38959" applyNumberFormat="1" applyFont="1" applyFill="1" applyBorder="1" applyAlignment="1" applyProtection="1">
      <alignment vertical="center" wrapText="1"/>
    </xf>
    <xf numFmtId="173" fontId="202" fillId="0" borderId="0" xfId="38962" applyNumberFormat="1" applyFont="1" applyFill="1" applyBorder="1" applyAlignment="1" applyProtection="1">
      <alignment vertical="center" wrapText="1"/>
    </xf>
    <xf numFmtId="173" fontId="170" fillId="42" borderId="0" xfId="38959" applyNumberFormat="1" applyFont="1" applyFill="1" applyBorder="1" applyAlignment="1" applyProtection="1">
      <alignment vertical="center" wrapText="1"/>
    </xf>
    <xf numFmtId="173" fontId="170" fillId="42" borderId="31" xfId="38959" applyNumberFormat="1" applyFont="1" applyFill="1" applyBorder="1" applyAlignment="1" applyProtection="1">
      <alignment vertical="center" wrapText="1"/>
    </xf>
    <xf numFmtId="173" fontId="108" fillId="0" borderId="26" xfId="92" applyNumberFormat="1" applyFont="1" applyFill="1" applyBorder="1" applyAlignment="1" applyProtection="1">
      <alignment vertical="center" wrapText="1"/>
    </xf>
    <xf numFmtId="173" fontId="108" fillId="0" borderId="27" xfId="92" applyNumberFormat="1" applyFont="1" applyFill="1" applyBorder="1" applyAlignment="1" applyProtection="1">
      <alignment vertical="center" wrapText="1"/>
    </xf>
    <xf numFmtId="173" fontId="108" fillId="0" borderId="32" xfId="92" applyNumberFormat="1" applyFont="1" applyFill="1" applyBorder="1" applyAlignment="1" applyProtection="1">
      <alignment vertical="center" wrapText="1"/>
    </xf>
    <xf numFmtId="173" fontId="108" fillId="0" borderId="25" xfId="92" applyNumberFormat="1" applyFont="1" applyFill="1" applyBorder="1" applyAlignment="1" applyProtection="1">
      <alignment vertical="center" wrapText="1"/>
    </xf>
    <xf numFmtId="173" fontId="202" fillId="0" borderId="27" xfId="38959" applyNumberFormat="1" applyFont="1" applyFill="1" applyBorder="1" applyAlignment="1" applyProtection="1">
      <alignment vertical="center" wrapText="1"/>
    </xf>
    <xf numFmtId="173" fontId="202" fillId="0" borderId="32" xfId="38959" applyNumberFormat="1" applyFont="1" applyFill="1" applyBorder="1" applyAlignment="1" applyProtection="1">
      <alignment vertical="center" wrapText="1"/>
    </xf>
    <xf numFmtId="3" fontId="202" fillId="38" borderId="0" xfId="38957" applyNumberFormat="1" applyFont="1" applyFill="1" applyBorder="1" applyAlignment="1" applyProtection="1">
      <alignment horizontal="left" wrapText="1"/>
    </xf>
    <xf numFmtId="3" fontId="202" fillId="38" borderId="0" xfId="38957" applyNumberFormat="1" applyFont="1" applyFill="1" applyBorder="1" applyAlignment="1" applyProtection="1">
      <alignment wrapText="1"/>
    </xf>
    <xf numFmtId="0" fontId="96" fillId="0" borderId="0" xfId="38957" applyNumberFormat="1" applyFont="1" applyFill="1" applyBorder="1" applyAlignment="1" applyProtection="1"/>
    <xf numFmtId="0" fontId="96" fillId="0" borderId="0" xfId="38957" applyNumberFormat="1" applyFont="1" applyFill="1" applyBorder="1" applyAlignment="1" applyProtection="1">
      <alignment horizontal="center"/>
    </xf>
    <xf numFmtId="0" fontId="103" fillId="0" borderId="0" xfId="38957" applyNumberFormat="1" applyFont="1" applyFill="1" applyBorder="1" applyAlignment="1" applyProtection="1"/>
    <xf numFmtId="0" fontId="103" fillId="0" borderId="0" xfId="38957" applyNumberFormat="1" applyFont="1" applyFill="1" applyBorder="1" applyAlignment="1" applyProtection="1">
      <alignment horizontal="center"/>
    </xf>
    <xf numFmtId="172" fontId="103" fillId="0" borderId="0" xfId="276" applyNumberFormat="1" applyFont="1" applyFill="1" applyBorder="1" applyAlignment="1"/>
    <xf numFmtId="172" fontId="103" fillId="0" borderId="0" xfId="276" applyNumberFormat="1" applyFont="1" applyFill="1" applyBorder="1" applyAlignment="1">
      <alignment horizontal="center"/>
    </xf>
    <xf numFmtId="172" fontId="103" fillId="63" borderId="0" xfId="276" applyNumberFormat="1" applyFont="1" applyFill="1" applyBorder="1" applyAlignment="1">
      <alignment horizontal="center"/>
    </xf>
    <xf numFmtId="0" fontId="165" fillId="65" borderId="0" xfId="276" applyFont="1" applyFill="1" applyBorder="1" applyAlignment="1">
      <alignment horizontal="center" vertical="center"/>
    </xf>
    <xf numFmtId="173" fontId="165" fillId="61" borderId="24" xfId="92" applyNumberFormat="1" applyFont="1" applyFill="1" applyBorder="1" applyAlignment="1">
      <alignment horizontal="right" wrapText="1"/>
    </xf>
    <xf numFmtId="173" fontId="165" fillId="61" borderId="1" xfId="92" applyNumberFormat="1" applyFont="1" applyFill="1" applyBorder="1" applyAlignment="1">
      <alignment horizontal="right" wrapText="1"/>
    </xf>
    <xf numFmtId="173" fontId="165" fillId="61" borderId="23" xfId="92" applyNumberFormat="1" applyFont="1" applyFill="1" applyBorder="1" applyAlignment="1">
      <alignment horizontal="right" wrapText="1"/>
    </xf>
    <xf numFmtId="0" fontId="154" fillId="0" borderId="0" xfId="276" applyFont="1" applyFill="1" applyBorder="1" applyAlignment="1">
      <alignment horizontal="right"/>
    </xf>
    <xf numFmtId="0" fontId="154" fillId="0" borderId="0" xfId="276" applyFont="1" applyFill="1" applyBorder="1" applyAlignment="1">
      <alignment horizontal="center"/>
    </xf>
    <xf numFmtId="3" fontId="124" fillId="0" borderId="0" xfId="38963" applyNumberFormat="1" applyFont="1" applyFill="1" applyBorder="1" applyAlignment="1">
      <alignment wrapText="1"/>
    </xf>
    <xf numFmtId="3" fontId="108" fillId="0" borderId="21" xfId="38964" applyNumberFormat="1" applyFont="1" applyFill="1" applyBorder="1" applyAlignment="1" applyProtection="1">
      <alignment horizontal="right" wrapText="1"/>
    </xf>
    <xf numFmtId="3" fontId="108" fillId="0" borderId="0" xfId="38964" applyNumberFormat="1" applyFont="1" applyFill="1" applyBorder="1" applyAlignment="1" applyProtection="1">
      <alignment horizontal="right" wrapText="1"/>
    </xf>
    <xf numFmtId="3" fontId="108" fillId="0" borderId="31" xfId="38964" applyNumberFormat="1" applyFont="1" applyFill="1" applyBorder="1" applyAlignment="1" applyProtection="1">
      <alignment horizontal="right" wrapText="1"/>
    </xf>
    <xf numFmtId="3" fontId="154" fillId="0" borderId="0" xfId="0" applyNumberFormat="1" applyFont="1"/>
    <xf numFmtId="3" fontId="124" fillId="0" borderId="0" xfId="38963" applyNumberFormat="1" applyFont="1" applyFill="1" applyBorder="1" applyAlignment="1">
      <alignment horizontal="left" wrapText="1"/>
    </xf>
    <xf numFmtId="3" fontId="88" fillId="0" borderId="21" xfId="276" applyNumberFormat="1" applyFont="1" applyFill="1" applyBorder="1"/>
    <xf numFmtId="3" fontId="88" fillId="0" borderId="0" xfId="276" applyNumberFormat="1" applyFont="1" applyFill="1" applyBorder="1"/>
    <xf numFmtId="3" fontId="88" fillId="0" borderId="31" xfId="276" applyNumberFormat="1" applyFont="1" applyFill="1" applyBorder="1"/>
    <xf numFmtId="3" fontId="100" fillId="71" borderId="24" xfId="38963" applyNumberFormat="1" applyFont="1" applyFill="1" applyBorder="1" applyAlignment="1">
      <alignment horizontal="left" wrapText="1"/>
    </xf>
    <xf numFmtId="173" fontId="111" fillId="71" borderId="24" xfId="92" applyNumberFormat="1" applyFont="1" applyFill="1" applyBorder="1" applyAlignment="1" applyProtection="1">
      <alignment horizontal="right" wrapText="1"/>
    </xf>
    <xf numFmtId="173" fontId="111" fillId="71" borderId="1" xfId="92" applyNumberFormat="1" applyFont="1" applyFill="1" applyBorder="1" applyAlignment="1" applyProtection="1">
      <alignment horizontal="right" wrapText="1"/>
    </xf>
    <xf numFmtId="173" fontId="111" fillId="71" borderId="23" xfId="92" applyNumberFormat="1" applyFont="1" applyFill="1" applyBorder="1" applyAlignment="1" applyProtection="1">
      <alignment horizontal="right" wrapText="1"/>
    </xf>
    <xf numFmtId="3" fontId="100" fillId="0" borderId="0" xfId="38963" applyNumberFormat="1" applyFont="1" applyFill="1" applyBorder="1" applyAlignment="1">
      <alignment horizontal="left" wrapText="1"/>
    </xf>
    <xf numFmtId="173" fontId="112" fillId="0" borderId="21" xfId="92" applyNumberFormat="1" applyFont="1" applyFill="1" applyBorder="1" applyAlignment="1" applyProtection="1">
      <alignment horizontal="right" wrapText="1"/>
    </xf>
    <xf numFmtId="173" fontId="112" fillId="0" borderId="0" xfId="92" applyNumberFormat="1" applyFont="1" applyFill="1" applyBorder="1" applyAlignment="1" applyProtection="1">
      <alignment horizontal="right" wrapText="1"/>
    </xf>
    <xf numFmtId="173" fontId="112" fillId="0" borderId="31" xfId="92" applyNumberFormat="1" applyFont="1" applyFill="1" applyBorder="1" applyAlignment="1" applyProtection="1">
      <alignment horizontal="right" wrapText="1"/>
    </xf>
    <xf numFmtId="173" fontId="112" fillId="0" borderId="21" xfId="92" applyNumberFormat="1" applyFont="1" applyFill="1" applyBorder="1" applyAlignment="1" applyProtection="1">
      <alignment vertical="center" wrapText="1"/>
    </xf>
    <xf numFmtId="173" fontId="112" fillId="0" borderId="0" xfId="92" applyNumberFormat="1" applyFont="1" applyFill="1" applyBorder="1" applyAlignment="1" applyProtection="1">
      <alignment vertical="center" wrapText="1"/>
    </xf>
    <xf numFmtId="173" fontId="112" fillId="0" borderId="31" xfId="92" applyNumberFormat="1" applyFont="1" applyFill="1" applyBorder="1" applyAlignment="1" applyProtection="1">
      <alignment vertical="center" wrapText="1"/>
    </xf>
    <xf numFmtId="3" fontId="100" fillId="63" borderId="0" xfId="38963" applyNumberFormat="1" applyFont="1" applyFill="1" applyBorder="1" applyAlignment="1">
      <alignment wrapText="1"/>
    </xf>
    <xf numFmtId="0" fontId="88" fillId="0" borderId="0" xfId="276" applyFont="1" applyFill="1"/>
    <xf numFmtId="0" fontId="105" fillId="0" borderId="0" xfId="38964" applyNumberFormat="1" applyFont="1" applyFill="1" applyBorder="1" applyAlignment="1" applyProtection="1">
      <alignment horizontal="left"/>
    </xf>
    <xf numFmtId="201" fontId="89" fillId="0" borderId="0" xfId="92" applyNumberFormat="1"/>
    <xf numFmtId="0" fontId="89" fillId="0" borderId="0" xfId="276"/>
    <xf numFmtId="172" fontId="158" fillId="63" borderId="0" xfId="276" applyNumberFormat="1" applyFont="1" applyFill="1" applyBorder="1" applyAlignment="1"/>
    <xf numFmtId="0" fontId="203" fillId="65" borderId="22" xfId="0" applyFont="1" applyFill="1" applyBorder="1" applyAlignment="1">
      <alignment horizontal="center" vertical="center"/>
    </xf>
    <xf numFmtId="0" fontId="203" fillId="65" borderId="28" xfId="0" applyFont="1" applyFill="1" applyBorder="1" applyAlignment="1">
      <alignment horizontal="center" vertical="center"/>
    </xf>
    <xf numFmtId="0" fontId="203" fillId="65" borderId="30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3" fontId="108" fillId="0" borderId="28" xfId="38964" applyNumberFormat="1" applyFont="1" applyFill="1" applyBorder="1" applyAlignment="1" applyProtection="1">
      <alignment horizontal="right" wrapText="1"/>
    </xf>
    <xf numFmtId="3" fontId="108" fillId="0" borderId="29" xfId="38964" applyNumberFormat="1" applyFont="1" applyFill="1" applyBorder="1" applyAlignment="1" applyProtection="1">
      <alignment horizontal="right" wrapText="1"/>
    </xf>
    <xf numFmtId="3" fontId="154" fillId="0" borderId="29" xfId="0" applyNumberFormat="1" applyFont="1" applyBorder="1"/>
    <xf numFmtId="3" fontId="154" fillId="0" borderId="30" xfId="0" applyNumberFormat="1" applyFont="1" applyBorder="1"/>
    <xf numFmtId="3" fontId="154" fillId="0" borderId="28" xfId="0" applyNumberFormat="1" applyFont="1" applyBorder="1"/>
    <xf numFmtId="3" fontId="154" fillId="0" borderId="0" xfId="0" applyNumberFormat="1" applyFont="1" applyBorder="1"/>
    <xf numFmtId="3" fontId="154" fillId="0" borderId="31" xfId="0" applyNumberFormat="1" applyFont="1" applyBorder="1"/>
    <xf numFmtId="3" fontId="154" fillId="0" borderId="21" xfId="0" applyNumberFormat="1" applyFont="1" applyBorder="1"/>
    <xf numFmtId="173" fontId="101" fillId="71" borderId="24" xfId="92" applyNumberFormat="1" applyFont="1" applyFill="1" applyBorder="1" applyAlignment="1" applyProtection="1">
      <alignment horizontal="right" wrapText="1"/>
    </xf>
    <xf numFmtId="173" fontId="101" fillId="71" borderId="1" xfId="92" applyNumberFormat="1" applyFont="1" applyFill="1" applyBorder="1" applyAlignment="1" applyProtection="1">
      <alignment horizontal="right" wrapText="1"/>
    </xf>
    <xf numFmtId="173" fontId="101" fillId="71" borderId="1" xfId="92" applyNumberFormat="1" applyFont="1" applyFill="1" applyBorder="1" applyAlignment="1" applyProtection="1">
      <alignment horizontal="center" wrapText="1"/>
    </xf>
    <xf numFmtId="173" fontId="101" fillId="71" borderId="23" xfId="92" applyNumberFormat="1" applyFont="1" applyFill="1" applyBorder="1" applyAlignment="1" applyProtection="1">
      <alignment horizontal="right" wrapText="1"/>
    </xf>
    <xf numFmtId="0" fontId="105" fillId="0" borderId="0" xfId="0" applyFont="1"/>
    <xf numFmtId="3" fontId="150" fillId="0" borderId="0" xfId="0" applyNumberFormat="1" applyFont="1"/>
    <xf numFmtId="3" fontId="105" fillId="0" borderId="0" xfId="0" applyNumberFormat="1" applyFont="1"/>
    <xf numFmtId="3" fontId="124" fillId="0" borderId="21" xfId="38963" applyNumberFormat="1" applyFont="1" applyFill="1" applyBorder="1" applyAlignment="1">
      <alignment horizontal="left" wrapText="1"/>
    </xf>
    <xf numFmtId="173" fontId="101" fillId="0" borderId="21" xfId="92" applyNumberFormat="1" applyFont="1" applyFill="1" applyBorder="1" applyAlignment="1" applyProtection="1">
      <alignment horizontal="right" wrapText="1"/>
    </xf>
    <xf numFmtId="173" fontId="101" fillId="0" borderId="0" xfId="92" applyNumberFormat="1" applyFont="1" applyFill="1" applyBorder="1" applyAlignment="1" applyProtection="1">
      <alignment horizontal="right" wrapText="1"/>
    </xf>
    <xf numFmtId="173" fontId="101" fillId="0" borderId="0" xfId="92" applyNumberFormat="1" applyFont="1" applyFill="1" applyBorder="1" applyAlignment="1" applyProtection="1">
      <alignment horizontal="center" wrapText="1"/>
    </xf>
    <xf numFmtId="173" fontId="101" fillId="0" borderId="31" xfId="92" applyNumberFormat="1" applyFont="1" applyFill="1" applyBorder="1" applyAlignment="1" applyProtection="1">
      <alignment horizontal="right" wrapText="1"/>
    </xf>
    <xf numFmtId="173" fontId="124" fillId="0" borderId="21" xfId="38965" applyNumberFormat="1" applyFont="1" applyFill="1" applyBorder="1" applyAlignment="1" applyProtection="1">
      <alignment vertical="center" wrapText="1"/>
    </xf>
    <xf numFmtId="173" fontId="124" fillId="0" borderId="0" xfId="38965" applyNumberFormat="1" applyFont="1" applyFill="1" applyBorder="1" applyAlignment="1" applyProtection="1">
      <alignment vertical="center" wrapText="1"/>
    </xf>
    <xf numFmtId="173" fontId="124" fillId="0" borderId="0" xfId="38965" applyNumberFormat="1" applyFont="1" applyFill="1" applyBorder="1" applyAlignment="1" applyProtection="1">
      <alignment horizontal="center" vertical="center" wrapText="1"/>
    </xf>
    <xf numFmtId="173" fontId="124" fillId="0" borderId="31" xfId="38965" applyNumberFormat="1" applyFont="1" applyFill="1" applyBorder="1" applyAlignment="1" applyProtection="1">
      <alignment vertical="center" wrapText="1"/>
    </xf>
    <xf numFmtId="170" fontId="89" fillId="0" borderId="0" xfId="92" applyFill="1" applyBorder="1"/>
    <xf numFmtId="3" fontId="100" fillId="0" borderId="21" xfId="38963" applyNumberFormat="1" applyFont="1" applyFill="1" applyBorder="1" applyAlignment="1">
      <alignment horizontal="left" wrapText="1"/>
    </xf>
    <xf numFmtId="3" fontId="101" fillId="71" borderId="24" xfId="38963" applyNumberFormat="1" applyFont="1" applyFill="1" applyBorder="1" applyAlignment="1">
      <alignment horizontal="left" wrapText="1"/>
    </xf>
    <xf numFmtId="3" fontId="124" fillId="63" borderId="0" xfId="38964" applyNumberFormat="1" applyFont="1" applyFill="1" applyBorder="1" applyAlignment="1" applyProtection="1">
      <alignment wrapText="1"/>
    </xf>
    <xf numFmtId="173" fontId="89" fillId="0" borderId="0" xfId="92" applyNumberFormat="1" applyFill="1" applyBorder="1" applyAlignment="1" applyProtection="1">
      <alignment horizontal="right" wrapText="1"/>
    </xf>
    <xf numFmtId="3" fontId="154" fillId="0" borderId="0" xfId="38966" applyNumberFormat="1" applyFont="1"/>
    <xf numFmtId="166" fontId="0" fillId="0" borderId="0" xfId="38967" applyFont="1"/>
    <xf numFmtId="166" fontId="204" fillId="0" borderId="0" xfId="38967" applyFont="1"/>
    <xf numFmtId="188" fontId="0" fillId="0" borderId="0" xfId="0" applyNumberFormat="1"/>
    <xf numFmtId="0" fontId="153" fillId="0" borderId="0" xfId="0" applyFont="1" applyFill="1" applyBorder="1" applyAlignment="1">
      <alignment horizontal="center" vertical="center"/>
    </xf>
    <xf numFmtId="200" fontId="105" fillId="64" borderId="24" xfId="38964" applyFont="1" applyFill="1" applyBorder="1" applyAlignment="1" applyProtection="1"/>
    <xf numFmtId="200" fontId="105" fillId="64" borderId="1" xfId="38964" applyFont="1" applyFill="1" applyBorder="1" applyAlignment="1" applyProtection="1"/>
    <xf numFmtId="173" fontId="89" fillId="0" borderId="0" xfId="92" applyNumberFormat="1" applyFill="1" applyBorder="1" applyAlignment="1" applyProtection="1">
      <alignment vertical="center" wrapText="1"/>
    </xf>
    <xf numFmtId="3" fontId="108" fillId="0" borderId="0" xfId="92" applyNumberFormat="1" applyFont="1" applyFill="1" applyBorder="1" applyAlignment="1" applyProtection="1">
      <alignment vertical="center" wrapText="1"/>
    </xf>
    <xf numFmtId="173" fontId="89" fillId="71" borderId="24" xfId="92" applyNumberFormat="1" applyFill="1" applyBorder="1" applyAlignment="1" applyProtection="1">
      <alignment horizontal="right" wrapText="1"/>
    </xf>
    <xf numFmtId="173" fontId="89" fillId="71" borderId="1" xfId="92" applyNumberFormat="1" applyFill="1" applyBorder="1" applyAlignment="1" applyProtection="1">
      <alignment horizontal="right" wrapText="1"/>
    </xf>
    <xf numFmtId="173" fontId="89" fillId="71" borderId="23" xfId="92" applyNumberFormat="1" applyFill="1" applyBorder="1" applyAlignment="1" applyProtection="1">
      <alignment horizontal="right" wrapText="1"/>
    </xf>
    <xf numFmtId="173" fontId="89" fillId="71" borderId="37" xfId="92" applyNumberFormat="1" applyFill="1" applyBorder="1" applyAlignment="1" applyProtection="1">
      <alignment horizontal="right" wrapText="1"/>
    </xf>
    <xf numFmtId="173" fontId="89" fillId="0" borderId="21" xfId="92" applyNumberFormat="1" applyFill="1" applyBorder="1" applyAlignment="1" applyProtection="1">
      <alignment horizontal="right" wrapText="1"/>
    </xf>
    <xf numFmtId="173" fontId="89" fillId="0" borderId="31" xfId="92" applyNumberFormat="1" applyFill="1" applyBorder="1" applyAlignment="1" applyProtection="1">
      <alignment horizontal="right" wrapText="1"/>
    </xf>
    <xf numFmtId="173" fontId="89" fillId="0" borderId="33" xfId="92" applyNumberFormat="1" applyFill="1" applyBorder="1" applyAlignment="1" applyProtection="1">
      <alignment horizontal="right" wrapText="1"/>
    </xf>
    <xf numFmtId="173" fontId="89" fillId="0" borderId="21" xfId="92" applyNumberFormat="1" applyFill="1" applyBorder="1" applyAlignment="1" applyProtection="1">
      <alignment vertical="center" wrapText="1"/>
    </xf>
    <xf numFmtId="173" fontId="89" fillId="0" borderId="31" xfId="92" applyNumberFormat="1" applyFill="1" applyBorder="1" applyAlignment="1" applyProtection="1">
      <alignment vertical="center" wrapText="1"/>
    </xf>
    <xf numFmtId="173" fontId="89" fillId="0" borderId="31" xfId="92" applyNumberFormat="1" applyBorder="1"/>
    <xf numFmtId="173" fontId="89" fillId="0" borderId="33" xfId="92" applyNumberFormat="1" applyFill="1" applyBorder="1" applyAlignment="1" applyProtection="1">
      <alignment vertical="center" wrapText="1"/>
    </xf>
    <xf numFmtId="173" fontId="89" fillId="0" borderId="21" xfId="92" applyNumberFormat="1" applyBorder="1"/>
    <xf numFmtId="0" fontId="104" fillId="63" borderId="0" xfId="38963" applyFont="1" applyFill="1" applyBorder="1" applyAlignment="1">
      <alignment horizontal="left" wrapText="1"/>
    </xf>
    <xf numFmtId="200" fontId="108" fillId="0" borderId="0" xfId="38964" applyFont="1" applyFill="1" applyBorder="1" applyAlignment="1" applyProtection="1">
      <alignment horizontal="right" wrapText="1"/>
    </xf>
    <xf numFmtId="0" fontId="205" fillId="0" borderId="0" xfId="0" applyFont="1" applyFill="1" applyBorder="1"/>
    <xf numFmtId="187" fontId="0" fillId="0" borderId="0" xfId="0" applyNumberFormat="1"/>
    <xf numFmtId="3" fontId="108" fillId="0" borderId="0" xfId="38968" applyNumberFormat="1" applyFont="1" applyFill="1" applyBorder="1" applyAlignment="1" applyProtection="1">
      <alignment vertical="center" wrapText="1"/>
    </xf>
    <xf numFmtId="172" fontId="96" fillId="0" borderId="0" xfId="0" applyNumberFormat="1" applyFont="1" applyFill="1" applyBorder="1" applyAlignment="1">
      <alignment vertical="center" wrapText="1"/>
    </xf>
    <xf numFmtId="172" fontId="96" fillId="0" borderId="0" xfId="0" applyNumberFormat="1" applyFont="1" applyFill="1" applyBorder="1" applyAlignment="1">
      <alignment wrapText="1"/>
    </xf>
    <xf numFmtId="200" fontId="96" fillId="0" borderId="0" xfId="38957" applyFont="1" applyFill="1" applyBorder="1" applyAlignment="1" applyProtection="1"/>
    <xf numFmtId="200" fontId="105" fillId="64" borderId="0" xfId="38964" applyFont="1" applyFill="1" applyBorder="1" applyAlignment="1" applyProtection="1"/>
    <xf numFmtId="0" fontId="88" fillId="64" borderId="0" xfId="0" applyFont="1" applyFill="1" applyBorder="1"/>
    <xf numFmtId="0" fontId="88" fillId="0" borderId="0" xfId="0" applyFont="1" applyBorder="1"/>
    <xf numFmtId="0" fontId="165" fillId="61" borderId="37" xfId="0" applyFont="1" applyFill="1" applyBorder="1" applyAlignment="1">
      <alignment horizontal="center" wrapText="1"/>
    </xf>
    <xf numFmtId="173" fontId="165" fillId="61" borderId="28" xfId="92" applyNumberFormat="1" applyFont="1" applyFill="1" applyBorder="1" applyAlignment="1">
      <alignment horizontal="center" vertical="center" wrapText="1"/>
    </xf>
    <xf numFmtId="173" fontId="165" fillId="61" borderId="29" xfId="92" applyNumberFormat="1" applyFont="1" applyFill="1" applyBorder="1" applyAlignment="1">
      <alignment horizontal="center" vertical="center" wrapText="1"/>
    </xf>
    <xf numFmtId="0" fontId="165" fillId="61" borderId="30" xfId="0" applyFont="1" applyFill="1" applyBorder="1" applyAlignment="1">
      <alignment horizontal="center" vertical="center" wrapText="1"/>
    </xf>
    <xf numFmtId="0" fontId="165" fillId="61" borderId="22" xfId="0" applyFont="1" applyFill="1" applyBorder="1" applyAlignment="1">
      <alignment horizontal="center" vertical="center" wrapText="1"/>
    </xf>
    <xf numFmtId="0" fontId="165" fillId="61" borderId="29" xfId="0" applyFont="1" applyFill="1" applyBorder="1" applyAlignment="1">
      <alignment horizontal="center" vertical="center" wrapText="1"/>
    </xf>
    <xf numFmtId="3" fontId="124" fillId="0" borderId="28" xfId="38963" applyNumberFormat="1" applyFont="1" applyFill="1" applyBorder="1" applyAlignment="1">
      <alignment wrapText="1"/>
    </xf>
    <xf numFmtId="3" fontId="114" fillId="0" borderId="28" xfId="92" applyNumberFormat="1" applyFont="1" applyFill="1" applyBorder="1" applyAlignment="1" applyProtection="1">
      <alignment vertical="center" wrapText="1"/>
    </xf>
    <xf numFmtId="3" fontId="114" fillId="0" borderId="29" xfId="92" applyNumberFormat="1" applyFont="1" applyFill="1" applyBorder="1" applyAlignment="1" applyProtection="1">
      <alignment vertical="center" wrapText="1"/>
    </xf>
    <xf numFmtId="3" fontId="114" fillId="0" borderId="30" xfId="92" applyNumberFormat="1" applyFont="1" applyFill="1" applyBorder="1" applyAlignment="1" applyProtection="1">
      <alignment vertical="center" wrapText="1"/>
    </xf>
    <xf numFmtId="3" fontId="114" fillId="0" borderId="22" xfId="92" applyNumberFormat="1" applyFont="1" applyFill="1" applyBorder="1" applyAlignment="1" applyProtection="1">
      <alignment vertical="center" wrapText="1"/>
    </xf>
    <xf numFmtId="3" fontId="114" fillId="0" borderId="21" xfId="92" applyNumberFormat="1" applyFont="1" applyFill="1" applyBorder="1" applyAlignment="1" applyProtection="1">
      <alignment vertical="center" wrapText="1"/>
    </xf>
    <xf numFmtId="3" fontId="114" fillId="0" borderId="0" xfId="92" applyNumberFormat="1" applyFont="1" applyFill="1" applyBorder="1" applyAlignment="1" applyProtection="1">
      <alignment vertical="center" wrapText="1"/>
    </xf>
    <xf numFmtId="3" fontId="114" fillId="0" borderId="31" xfId="92" applyNumberFormat="1" applyFont="1" applyFill="1" applyBorder="1" applyAlignment="1" applyProtection="1">
      <alignment vertical="center" wrapText="1"/>
    </xf>
    <xf numFmtId="3" fontId="114" fillId="0" borderId="33" xfId="92" applyNumberFormat="1" applyFont="1" applyFill="1" applyBorder="1" applyAlignment="1" applyProtection="1">
      <alignment vertical="center" wrapText="1"/>
    </xf>
    <xf numFmtId="173" fontId="111" fillId="71" borderId="37" xfId="92" applyNumberFormat="1" applyFont="1" applyFill="1" applyBorder="1" applyAlignment="1" applyProtection="1">
      <alignment horizontal="right" wrapText="1"/>
    </xf>
    <xf numFmtId="3" fontId="104" fillId="0" borderId="0" xfId="38968" applyNumberFormat="1" applyFont="1" applyFill="1" applyBorder="1" applyAlignment="1" applyProtection="1">
      <alignment vertical="center" wrapText="1"/>
    </xf>
    <xf numFmtId="173" fontId="112" fillId="0" borderId="33" xfId="92" applyNumberFormat="1" applyFont="1" applyFill="1" applyBorder="1" applyAlignment="1" applyProtection="1">
      <alignment horizontal="right" wrapText="1"/>
    </xf>
    <xf numFmtId="173" fontId="112" fillId="0" borderId="33" xfId="92" applyNumberFormat="1" applyFont="1" applyFill="1" applyBorder="1" applyAlignment="1" applyProtection="1">
      <alignment vertical="center" wrapText="1"/>
    </xf>
    <xf numFmtId="0" fontId="104" fillId="38" borderId="0" xfId="38963" applyFont="1" applyFill="1" applyBorder="1" applyAlignment="1">
      <alignment wrapText="1"/>
    </xf>
    <xf numFmtId="3" fontId="108" fillId="38" borderId="0" xfId="38964" applyNumberFormat="1" applyFont="1" applyFill="1" applyBorder="1" applyAlignment="1" applyProtection="1">
      <alignment wrapText="1"/>
    </xf>
    <xf numFmtId="3" fontId="108" fillId="38" borderId="26" xfId="38964" applyNumberFormat="1" applyFont="1" applyFill="1" applyBorder="1" applyAlignment="1" applyProtection="1">
      <alignment wrapText="1"/>
    </xf>
    <xf numFmtId="3" fontId="108" fillId="38" borderId="27" xfId="38964" applyNumberFormat="1" applyFont="1" applyFill="1" applyBorder="1" applyAlignment="1" applyProtection="1">
      <alignment wrapText="1"/>
    </xf>
    <xf numFmtId="3" fontId="108" fillId="38" borderId="32" xfId="38964" applyNumberFormat="1" applyFont="1" applyFill="1" applyBorder="1" applyAlignment="1" applyProtection="1">
      <alignment wrapText="1"/>
    </xf>
    <xf numFmtId="0" fontId="108" fillId="0" borderId="0" xfId="299" applyFont="1" applyFill="1" applyBorder="1" applyAlignment="1">
      <alignment horizontal="left" wrapText="1"/>
    </xf>
    <xf numFmtId="0" fontId="108" fillId="0" borderId="0" xfId="299" applyFont="1" applyFill="1" applyBorder="1" applyAlignment="1">
      <alignment horizontal="right" wrapText="1"/>
    </xf>
    <xf numFmtId="170" fontId="0" fillId="0" borderId="0" xfId="0" applyNumberFormat="1"/>
    <xf numFmtId="2" fontId="88" fillId="0" borderId="0" xfId="0" applyNumberFormat="1" applyFont="1" applyBorder="1" applyAlignment="1"/>
    <xf numFmtId="0" fontId="165" fillId="62" borderId="24" xfId="0" applyFont="1" applyFill="1" applyBorder="1" applyAlignment="1">
      <alignment horizontal="center" vertical="center"/>
    </xf>
    <xf numFmtId="0" fontId="165" fillId="65" borderId="23" xfId="0" applyFont="1" applyFill="1" applyBorder="1" applyAlignment="1">
      <alignment horizontal="center" vertical="center"/>
    </xf>
    <xf numFmtId="0" fontId="99" fillId="0" borderId="28" xfId="0" applyFont="1" applyBorder="1"/>
    <xf numFmtId="170" fontId="99" fillId="0" borderId="28" xfId="92" applyNumberFormat="1" applyFont="1" applyFill="1" applyBorder="1"/>
    <xf numFmtId="170" fontId="99" fillId="0" borderId="29" xfId="92" applyNumberFormat="1" applyFont="1" applyFill="1" applyBorder="1"/>
    <xf numFmtId="2" fontId="99" fillId="0" borderId="29" xfId="0" applyNumberFormat="1" applyFont="1" applyFill="1" applyBorder="1" applyAlignment="1">
      <alignment horizontal="right"/>
    </xf>
    <xf numFmtId="170" fontId="99" fillId="0" borderId="30" xfId="92" applyNumberFormat="1" applyFont="1" applyFill="1" applyBorder="1"/>
    <xf numFmtId="187" fontId="89" fillId="0" borderId="0" xfId="92" applyNumberFormat="1"/>
    <xf numFmtId="2" fontId="88" fillId="0" borderId="0" xfId="0" applyNumberFormat="1" applyFont="1" applyFill="1" applyBorder="1" applyAlignment="1"/>
    <xf numFmtId="0" fontId="99" fillId="0" borderId="26" xfId="0" applyFont="1" applyBorder="1"/>
    <xf numFmtId="170" fontId="99" fillId="0" borderId="26" xfId="92" applyNumberFormat="1" applyFont="1" applyFill="1" applyBorder="1"/>
    <xf numFmtId="170" fontId="99" fillId="0" borderId="27" xfId="92" applyNumberFormat="1" applyFont="1" applyFill="1" applyBorder="1"/>
    <xf numFmtId="2" fontId="99" fillId="0" borderId="27" xfId="0" applyNumberFormat="1" applyFont="1" applyFill="1" applyBorder="1" applyAlignment="1">
      <alignment horizontal="right"/>
    </xf>
    <xf numFmtId="170" fontId="99" fillId="0" borderId="32" xfId="92" applyNumberFormat="1" applyFont="1" applyFill="1" applyBorder="1"/>
    <xf numFmtId="0" fontId="99" fillId="0" borderId="24" xfId="0" applyFont="1" applyBorder="1"/>
    <xf numFmtId="170" fontId="99" fillId="0" borderId="24" xfId="92" applyNumberFormat="1" applyFont="1" applyFill="1" applyBorder="1"/>
    <xf numFmtId="170" fontId="99" fillId="0" borderId="1" xfId="92" applyNumberFormat="1" applyFont="1" applyFill="1" applyBorder="1"/>
    <xf numFmtId="170" fontId="99" fillId="0" borderId="23" xfId="92" applyNumberFormat="1" applyFont="1" applyFill="1" applyBorder="1"/>
    <xf numFmtId="10" fontId="99" fillId="0" borderId="28" xfId="327" applyNumberFormat="1" applyFont="1" applyFill="1" applyBorder="1"/>
    <xf numFmtId="10" fontId="99" fillId="0" borderId="29" xfId="327" applyNumberFormat="1" applyFont="1" applyFill="1" applyBorder="1"/>
    <xf numFmtId="10" fontId="99" fillId="0" borderId="29" xfId="327" applyNumberFormat="1" applyFont="1" applyFill="1" applyBorder="1" applyAlignment="1">
      <alignment horizontal="right"/>
    </xf>
    <xf numFmtId="0" fontId="99" fillId="0" borderId="21" xfId="0" applyFont="1" applyBorder="1"/>
    <xf numFmtId="10" fontId="99" fillId="0" borderId="21" xfId="327" applyNumberFormat="1" applyFont="1" applyFill="1" applyBorder="1"/>
    <xf numFmtId="10" fontId="99" fillId="0" borderId="0" xfId="327" applyNumberFormat="1" applyFont="1" applyFill="1" applyBorder="1"/>
    <xf numFmtId="10" fontId="99" fillId="0" borderId="0" xfId="327" applyNumberFormat="1" applyFont="1" applyFill="1" applyBorder="1" applyAlignment="1">
      <alignment horizontal="right"/>
    </xf>
    <xf numFmtId="2" fontId="88" fillId="0" borderId="0" xfId="38969" applyNumberFormat="1" applyFont="1" applyBorder="1" applyAlignment="1"/>
    <xf numFmtId="10" fontId="99" fillId="0" borderId="26" xfId="327" applyNumberFormat="1" applyFont="1" applyFill="1" applyBorder="1"/>
    <xf numFmtId="10" fontId="99" fillId="0" borderId="27" xfId="327" applyNumberFormat="1" applyFont="1" applyFill="1" applyBorder="1"/>
    <xf numFmtId="10" fontId="99" fillId="0" borderId="27" xfId="327" applyNumberFormat="1" applyFont="1" applyFill="1" applyBorder="1" applyAlignment="1">
      <alignment horizontal="right"/>
    </xf>
    <xf numFmtId="0" fontId="0" fillId="0" borderId="0" xfId="0" applyFont="1" applyBorder="1"/>
    <xf numFmtId="166" fontId="4" fillId="0" borderId="0" xfId="38968" applyFont="1" applyBorder="1"/>
    <xf numFmtId="166" fontId="88" fillId="0" borderId="0" xfId="38968" applyFont="1" applyBorder="1" applyAlignment="1"/>
    <xf numFmtId="166" fontId="88" fillId="0" borderId="0" xfId="38968" applyFont="1" applyFill="1" applyBorder="1" applyAlignment="1"/>
    <xf numFmtId="166" fontId="4" fillId="0" borderId="0" xfId="38968" applyFont="1"/>
    <xf numFmtId="0" fontId="206" fillId="63" borderId="0" xfId="0" applyFont="1" applyFill="1" applyBorder="1" applyAlignment="1"/>
    <xf numFmtId="0" fontId="207" fillId="63" borderId="0" xfId="0" applyFont="1" applyFill="1" applyBorder="1" applyAlignment="1"/>
    <xf numFmtId="2" fontId="88" fillId="0" borderId="0" xfId="38970" applyNumberFormat="1" applyFont="1" applyBorder="1" applyAlignment="1"/>
    <xf numFmtId="2" fontId="88" fillId="0" borderId="0" xfId="38970" applyNumberFormat="1" applyFont="1" applyFill="1" applyBorder="1" applyAlignment="1"/>
    <xf numFmtId="0" fontId="165" fillId="62" borderId="37" xfId="0" applyFont="1" applyFill="1" applyBorder="1" applyAlignment="1">
      <alignment horizontal="center" vertical="center"/>
    </xf>
    <xf numFmtId="0" fontId="165" fillId="62" borderId="24" xfId="0" applyFont="1" applyFill="1" applyBorder="1" applyAlignment="1">
      <alignment vertical="center"/>
    </xf>
    <xf numFmtId="0" fontId="165" fillId="62" borderId="1" xfId="0" applyFont="1" applyFill="1" applyBorder="1" applyAlignment="1">
      <alignment vertical="center"/>
    </xf>
    <xf numFmtId="0" fontId="165" fillId="62" borderId="23" xfId="0" applyFont="1" applyFill="1" applyBorder="1" applyAlignment="1">
      <alignment vertical="center"/>
    </xf>
    <xf numFmtId="0" fontId="165" fillId="62" borderId="0" xfId="0" applyFont="1" applyFill="1" applyBorder="1" applyAlignment="1">
      <alignment horizontal="left" vertical="center"/>
    </xf>
    <xf numFmtId="0" fontId="165" fillId="62" borderId="24" xfId="0" applyFont="1" applyFill="1" applyBorder="1" applyAlignment="1">
      <alignment horizontal="right" vertical="center"/>
    </xf>
    <xf numFmtId="0" fontId="165" fillId="62" borderId="1" xfId="0" applyFont="1" applyFill="1" applyBorder="1" applyAlignment="1">
      <alignment horizontal="right" vertical="center"/>
    </xf>
    <xf numFmtId="0" fontId="165" fillId="62" borderId="1" xfId="0" applyFont="1" applyFill="1" applyBorder="1" applyAlignment="1">
      <alignment horizontal="right"/>
    </xf>
    <xf numFmtId="0" fontId="165" fillId="65" borderId="1" xfId="0" applyFont="1" applyFill="1" applyBorder="1" applyAlignment="1">
      <alignment horizontal="right" vertical="center"/>
    </xf>
    <xf numFmtId="0" fontId="165" fillId="62" borderId="24" xfId="0" applyFont="1" applyFill="1" applyBorder="1" applyAlignment="1">
      <alignment horizontal="center"/>
    </xf>
    <xf numFmtId="0" fontId="165" fillId="62" borderId="23" xfId="0" applyFont="1" applyFill="1" applyBorder="1" applyAlignment="1">
      <alignment horizontal="center"/>
    </xf>
    <xf numFmtId="0" fontId="165" fillId="61" borderId="26" xfId="0" applyFont="1" applyFill="1" applyBorder="1" applyAlignment="1"/>
    <xf numFmtId="0" fontId="165" fillId="61" borderId="27" xfId="0" applyFont="1" applyFill="1" applyBorder="1" applyAlignment="1"/>
    <xf numFmtId="0" fontId="165" fillId="61" borderId="0" xfId="0" applyFont="1" applyFill="1" applyBorder="1" applyAlignment="1"/>
    <xf numFmtId="2" fontId="99" fillId="0" borderId="28" xfId="0" applyNumberFormat="1" applyFont="1" applyFill="1" applyBorder="1" applyAlignment="1">
      <alignment horizontal="right"/>
    </xf>
    <xf numFmtId="2" fontId="99" fillId="0" borderId="30" xfId="0" applyNumberFormat="1" applyFont="1" applyFill="1" applyBorder="1" applyAlignment="1">
      <alignment horizontal="right"/>
    </xf>
    <xf numFmtId="2" fontId="99" fillId="0" borderId="26" xfId="0" applyNumberFormat="1" applyFont="1" applyFill="1" applyBorder="1" applyAlignment="1">
      <alignment horizontal="right"/>
    </xf>
    <xf numFmtId="2" fontId="99" fillId="0" borderId="32" xfId="0" applyNumberFormat="1" applyFont="1" applyFill="1" applyBorder="1" applyAlignment="1">
      <alignment horizontal="right"/>
    </xf>
    <xf numFmtId="0" fontId="165" fillId="61" borderId="24" xfId="0" applyFont="1" applyFill="1" applyBorder="1" applyAlignment="1"/>
    <xf numFmtId="0" fontId="165" fillId="61" borderId="1" xfId="0" applyFont="1" applyFill="1" applyBorder="1" applyAlignment="1"/>
    <xf numFmtId="0" fontId="165" fillId="61" borderId="23" xfId="0" applyFont="1" applyFill="1" applyBorder="1" applyAlignment="1"/>
    <xf numFmtId="2" fontId="99" fillId="0" borderId="24" xfId="0" applyNumberFormat="1" applyFont="1" applyFill="1" applyBorder="1" applyAlignment="1">
      <alignment horizontal="right"/>
    </xf>
    <xf numFmtId="2" fontId="99" fillId="0" borderId="1" xfId="0" applyNumberFormat="1" applyFont="1" applyFill="1" applyBorder="1" applyAlignment="1">
      <alignment horizontal="right"/>
    </xf>
    <xf numFmtId="2" fontId="99" fillId="0" borderId="23" xfId="0" applyNumberFormat="1" applyFont="1" applyFill="1" applyBorder="1" applyAlignment="1">
      <alignment horizontal="right"/>
    </xf>
    <xf numFmtId="0" fontId="165" fillId="61" borderId="24" xfId="0" applyFont="1" applyFill="1" applyBorder="1" applyAlignment="1">
      <alignment vertical="center"/>
    </xf>
    <xf numFmtId="0" fontId="165" fillId="61" borderId="1" xfId="0" applyFont="1" applyFill="1" applyBorder="1" applyAlignment="1">
      <alignment vertical="center"/>
    </xf>
    <xf numFmtId="0" fontId="165" fillId="61" borderId="0" xfId="0" applyFont="1" applyFill="1" applyBorder="1" applyAlignment="1">
      <alignment vertical="center"/>
    </xf>
    <xf numFmtId="0" fontId="165" fillId="61" borderId="23" xfId="0" applyFont="1" applyFill="1" applyBorder="1" applyAlignment="1">
      <alignment vertical="center"/>
    </xf>
    <xf numFmtId="10" fontId="99" fillId="0" borderId="28" xfId="327" applyNumberFormat="1" applyFont="1" applyFill="1" applyBorder="1" applyAlignment="1">
      <alignment horizontal="right"/>
    </xf>
    <xf numFmtId="10" fontId="99" fillId="0" borderId="30" xfId="327" applyNumberFormat="1" applyFont="1" applyFill="1" applyBorder="1" applyAlignment="1">
      <alignment horizontal="right"/>
    </xf>
    <xf numFmtId="10" fontId="99" fillId="0" borderId="21" xfId="327" applyNumberFormat="1" applyFont="1" applyFill="1" applyBorder="1" applyAlignment="1">
      <alignment horizontal="right"/>
    </xf>
    <xf numFmtId="10" fontId="99" fillId="0" borderId="31" xfId="327" applyNumberFormat="1" applyFont="1" applyFill="1" applyBorder="1" applyAlignment="1">
      <alignment horizontal="right"/>
    </xf>
    <xf numFmtId="10" fontId="99" fillId="0" borderId="26" xfId="327" applyNumberFormat="1" applyFont="1" applyFill="1" applyBorder="1" applyAlignment="1">
      <alignment horizontal="right"/>
    </xf>
    <xf numFmtId="10" fontId="99" fillId="0" borderId="32" xfId="327" applyNumberFormat="1" applyFont="1" applyFill="1" applyBorder="1" applyAlignment="1">
      <alignment horizontal="right"/>
    </xf>
    <xf numFmtId="2" fontId="0" fillId="0" borderId="0" xfId="0" applyNumberFormat="1"/>
    <xf numFmtId="2" fontId="88" fillId="0" borderId="0" xfId="0" applyNumberFormat="1" applyFont="1" applyBorder="1" applyAlignment="1">
      <alignment horizontal="right"/>
    </xf>
    <xf numFmtId="170" fontId="89" fillId="0" borderId="0" xfId="92" applyNumberFormat="1"/>
    <xf numFmtId="0" fontId="87" fillId="0" borderId="0" xfId="0" applyFont="1" applyBorder="1" applyAlignment="1">
      <alignment horizontal="left"/>
    </xf>
    <xf numFmtId="4" fontId="0" fillId="0" borderId="0" xfId="0" applyNumberFormat="1" applyFont="1" applyBorder="1"/>
    <xf numFmtId="0" fontId="0" fillId="64" borderId="26" xfId="0" applyFont="1" applyFill="1" applyBorder="1" applyAlignment="1"/>
    <xf numFmtId="0" fontId="0" fillId="64" borderId="27" xfId="0" applyFont="1" applyFill="1" applyBorder="1" applyAlignment="1"/>
    <xf numFmtId="4" fontId="0" fillId="0" borderId="0" xfId="0" applyNumberFormat="1" applyFont="1" applyFill="1" applyBorder="1"/>
    <xf numFmtId="4" fontId="99" fillId="0" borderId="28" xfId="0" applyNumberFormat="1" applyFont="1" applyBorder="1"/>
    <xf numFmtId="4" fontId="99" fillId="0" borderId="29" xfId="0" applyNumberFormat="1" applyFont="1" applyBorder="1"/>
    <xf numFmtId="4" fontId="99" fillId="0" borderId="30" xfId="0" applyNumberFormat="1" applyFont="1" applyBorder="1"/>
    <xf numFmtId="4" fontId="99" fillId="0" borderId="22" xfId="0" applyNumberFormat="1" applyFont="1" applyBorder="1"/>
    <xf numFmtId="4" fontId="99" fillId="0" borderId="26" xfId="0" applyNumberFormat="1" applyFont="1" applyBorder="1"/>
    <xf numFmtId="4" fontId="99" fillId="0" borderId="27" xfId="0" applyNumberFormat="1" applyFont="1" applyBorder="1"/>
    <xf numFmtId="4" fontId="99" fillId="0" borderId="32" xfId="0" applyNumberFormat="1" applyFont="1" applyBorder="1"/>
    <xf numFmtId="4" fontId="99" fillId="0" borderId="25" xfId="0" applyNumberFormat="1" applyFont="1" applyBorder="1"/>
    <xf numFmtId="4" fontId="99" fillId="0" borderId="24" xfId="0" applyNumberFormat="1" applyFont="1" applyBorder="1"/>
    <xf numFmtId="4" fontId="99" fillId="0" borderId="1" xfId="0" applyNumberFormat="1" applyFont="1" applyBorder="1"/>
    <xf numFmtId="4" fontId="99" fillId="0" borderId="37" xfId="0" applyNumberFormat="1" applyFont="1" applyBorder="1"/>
    <xf numFmtId="4" fontId="99" fillId="0" borderId="23" xfId="0" applyNumberFormat="1" applyFont="1" applyBorder="1"/>
    <xf numFmtId="4" fontId="4" fillId="0" borderId="0" xfId="38971" applyNumberFormat="1" applyFont="1" applyBorder="1"/>
    <xf numFmtId="4" fontId="4" fillId="0" borderId="0" xfId="38971" applyNumberFormat="1" applyFont="1" applyFill="1" applyBorder="1"/>
    <xf numFmtId="4" fontId="4" fillId="0" borderId="0" xfId="38971" applyNumberFormat="1"/>
    <xf numFmtId="176" fontId="99" fillId="0" borderId="21" xfId="327" applyNumberFormat="1" applyFont="1" applyFill="1" applyBorder="1" applyAlignment="1">
      <alignment horizontal="right"/>
    </xf>
    <xf numFmtId="176" fontId="99" fillId="0" borderId="0" xfId="327" applyNumberFormat="1" applyFont="1" applyFill="1" applyBorder="1" applyAlignment="1">
      <alignment horizontal="right"/>
    </xf>
    <xf numFmtId="176" fontId="99" fillId="0" borderId="31" xfId="327" applyNumberFormat="1" applyFont="1" applyFill="1" applyBorder="1" applyAlignment="1">
      <alignment horizontal="right"/>
    </xf>
    <xf numFmtId="176" fontId="99" fillId="0" borderId="33" xfId="327" applyNumberFormat="1" applyFont="1" applyFill="1" applyBorder="1" applyAlignment="1">
      <alignment horizontal="right"/>
    </xf>
    <xf numFmtId="176" fontId="99" fillId="0" borderId="26" xfId="327" applyNumberFormat="1" applyFont="1" applyFill="1" applyBorder="1" applyAlignment="1">
      <alignment horizontal="right"/>
    </xf>
    <xf numFmtId="176" fontId="99" fillId="0" borderId="27" xfId="327" applyNumberFormat="1" applyFont="1" applyFill="1" applyBorder="1" applyAlignment="1">
      <alignment horizontal="right"/>
    </xf>
    <xf numFmtId="176" fontId="99" fillId="0" borderId="32" xfId="327" applyNumberFormat="1" applyFont="1" applyFill="1" applyBorder="1" applyAlignment="1">
      <alignment horizontal="right"/>
    </xf>
    <xf numFmtId="176" fontId="99" fillId="0" borderId="25" xfId="327" applyNumberFormat="1" applyFont="1" applyFill="1" applyBorder="1" applyAlignment="1">
      <alignment horizontal="right"/>
    </xf>
    <xf numFmtId="0" fontId="0" fillId="63" borderId="0" xfId="0" applyFont="1" applyFill="1" applyBorder="1" applyAlignment="1"/>
    <xf numFmtId="4" fontId="88" fillId="63" borderId="0" xfId="0" applyNumberFormat="1" applyFont="1" applyFill="1" applyBorder="1" applyAlignment="1"/>
    <xf numFmtId="0" fontId="0" fillId="0" borderId="0" xfId="0" applyAlignment="1"/>
    <xf numFmtId="0" fontId="0" fillId="64" borderId="21" xfId="0" applyFont="1" applyFill="1" applyBorder="1"/>
    <xf numFmtId="0" fontId="0" fillId="64" borderId="0" xfId="0" applyFont="1" applyFill="1" applyBorder="1"/>
    <xf numFmtId="0" fontId="165" fillId="61" borderId="37" xfId="0" applyFont="1" applyFill="1" applyBorder="1" applyAlignment="1">
      <alignment horizontal="center" vertical="center" wrapText="1"/>
    </xf>
    <xf numFmtId="173" fontId="165" fillId="61" borderId="24" xfId="92" applyNumberFormat="1" applyFont="1" applyFill="1" applyBorder="1" applyAlignment="1">
      <alignment horizontal="center" wrapText="1"/>
    </xf>
    <xf numFmtId="173" fontId="165" fillId="61" borderId="1" xfId="92" applyNumberFormat="1" applyFont="1" applyFill="1" applyBorder="1" applyAlignment="1">
      <alignment horizontal="center" wrapText="1"/>
    </xf>
    <xf numFmtId="0" fontId="165" fillId="61" borderId="1" xfId="0" applyFont="1" applyFill="1" applyBorder="1" applyAlignment="1">
      <alignment horizontal="center" wrapText="1"/>
    </xf>
    <xf numFmtId="0" fontId="165" fillId="61" borderId="23" xfId="0" applyFont="1" applyFill="1" applyBorder="1" applyAlignment="1">
      <alignment horizontal="center" wrapText="1"/>
    </xf>
    <xf numFmtId="4" fontId="0" fillId="0" borderId="0" xfId="0" applyNumberFormat="1" applyFont="1" applyBorder="1" applyAlignment="1">
      <alignment horizontal="right"/>
    </xf>
    <xf numFmtId="4" fontId="99" fillId="0" borderId="28" xfId="0" applyNumberFormat="1" applyFont="1" applyBorder="1" applyAlignment="1">
      <alignment horizontal="center"/>
    </xf>
    <xf numFmtId="4" fontId="99" fillId="0" borderId="29" xfId="0" applyNumberFormat="1" applyFont="1" applyBorder="1" applyAlignment="1">
      <alignment horizontal="center"/>
    </xf>
    <xf numFmtId="4" fontId="99" fillId="0" borderId="22" xfId="0" applyNumberFormat="1" applyFont="1" applyBorder="1" applyAlignment="1">
      <alignment horizontal="center"/>
    </xf>
    <xf numFmtId="4" fontId="99" fillId="0" borderId="30" xfId="0" applyNumberFormat="1" applyFont="1" applyBorder="1" applyAlignment="1">
      <alignment horizontal="center"/>
    </xf>
    <xf numFmtId="4" fontId="0" fillId="0" borderId="0" xfId="0" applyNumberFormat="1" applyFont="1" applyBorder="1" applyAlignment="1"/>
    <xf numFmtId="4" fontId="99" fillId="0" borderId="26" xfId="0" applyNumberFormat="1" applyFont="1" applyBorder="1" applyAlignment="1">
      <alignment horizontal="center"/>
    </xf>
    <xf numFmtId="4" fontId="99" fillId="0" borderId="27" xfId="0" applyNumberFormat="1" applyFont="1" applyBorder="1" applyAlignment="1">
      <alignment horizontal="center"/>
    </xf>
    <xf numFmtId="4" fontId="99" fillId="0" borderId="25" xfId="0" applyNumberFormat="1" applyFont="1" applyBorder="1" applyAlignment="1">
      <alignment horizontal="center"/>
    </xf>
    <xf numFmtId="4" fontId="99" fillId="0" borderId="32" xfId="0" applyNumberFormat="1" applyFont="1" applyBorder="1" applyAlignment="1">
      <alignment horizontal="center"/>
    </xf>
    <xf numFmtId="4" fontId="99" fillId="0" borderId="24" xfId="0" applyNumberFormat="1" applyFont="1" applyBorder="1" applyAlignment="1">
      <alignment horizontal="center"/>
    </xf>
    <xf numFmtId="4" fontId="99" fillId="0" borderId="1" xfId="0" applyNumberFormat="1" applyFont="1" applyBorder="1" applyAlignment="1">
      <alignment horizontal="center"/>
    </xf>
    <xf numFmtId="4" fontId="99" fillId="0" borderId="37" xfId="0" applyNumberFormat="1" applyFont="1" applyBorder="1" applyAlignment="1">
      <alignment horizontal="center"/>
    </xf>
    <xf numFmtId="4" fontId="99" fillId="0" borderId="23" xfId="0" applyNumberFormat="1" applyFont="1" applyBorder="1" applyAlignment="1">
      <alignment horizontal="center"/>
    </xf>
    <xf numFmtId="10" fontId="99" fillId="0" borderId="28" xfId="327" applyNumberFormat="1" applyFont="1" applyBorder="1" applyAlignment="1">
      <alignment horizontal="center"/>
    </xf>
    <xf numFmtId="10" fontId="99" fillId="0" borderId="29" xfId="327" applyNumberFormat="1" applyFont="1" applyBorder="1" applyAlignment="1">
      <alignment horizontal="center"/>
    </xf>
    <xf numFmtId="10" fontId="99" fillId="0" borderId="22" xfId="327" applyNumberFormat="1" applyFont="1" applyBorder="1" applyAlignment="1">
      <alignment horizontal="center"/>
    </xf>
    <xf numFmtId="10" fontId="99" fillId="0" borderId="30" xfId="327" applyNumberFormat="1" applyFont="1" applyBorder="1" applyAlignment="1">
      <alignment horizontal="center"/>
    </xf>
    <xf numFmtId="4" fontId="99" fillId="0" borderId="21" xfId="0" applyNumberFormat="1" applyFont="1" applyBorder="1" applyAlignment="1">
      <alignment horizontal="center"/>
    </xf>
    <xf numFmtId="4" fontId="99" fillId="0" borderId="0" xfId="0" applyNumberFormat="1" applyFont="1" applyBorder="1" applyAlignment="1">
      <alignment horizontal="center"/>
    </xf>
    <xf numFmtId="4" fontId="99" fillId="0" borderId="33" xfId="0" applyNumberFormat="1" applyFont="1" applyBorder="1" applyAlignment="1">
      <alignment horizontal="center"/>
    </xf>
    <xf numFmtId="4" fontId="99" fillId="0" borderId="31" xfId="0" applyNumberFormat="1" applyFont="1" applyBorder="1" applyAlignment="1">
      <alignment horizontal="center"/>
    </xf>
    <xf numFmtId="0" fontId="99" fillId="63" borderId="0" xfId="0" applyFont="1" applyFill="1" applyAlignment="1"/>
    <xf numFmtId="4" fontId="4" fillId="0" borderId="0" xfId="38972" applyNumberFormat="1" applyFont="1" applyBorder="1" applyAlignment="1">
      <alignment horizontal="right"/>
    </xf>
    <xf numFmtId="4" fontId="4" fillId="0" borderId="0" xfId="38972" applyNumberFormat="1" applyFont="1" applyBorder="1" applyAlignment="1"/>
    <xf numFmtId="4" fontId="4" fillId="0" borderId="0" xfId="38972" applyNumberFormat="1"/>
    <xf numFmtId="173" fontId="177" fillId="61" borderId="21" xfId="38958" applyNumberFormat="1" applyFont="1" applyFill="1" applyBorder="1" applyAlignment="1" applyProtection="1">
      <alignment vertical="center" wrapText="1"/>
    </xf>
    <xf numFmtId="173" fontId="114" fillId="0" borderId="31" xfId="92" applyNumberFormat="1" applyFont="1" applyFill="1" applyBorder="1" applyAlignment="1" applyProtection="1">
      <alignment vertical="center" wrapText="1"/>
    </xf>
    <xf numFmtId="173" fontId="177" fillId="61" borderId="31" xfId="38958" applyNumberFormat="1" applyFont="1" applyFill="1" applyBorder="1" applyAlignment="1" applyProtection="1">
      <alignment vertical="center" wrapText="1"/>
    </xf>
    <xf numFmtId="173" fontId="115" fillId="0" borderId="31" xfId="38958" applyNumberFormat="1" applyFont="1" applyFill="1" applyBorder="1" applyAlignment="1" applyProtection="1">
      <alignment vertical="center" wrapText="1"/>
    </xf>
    <xf numFmtId="173" fontId="177" fillId="61" borderId="32" xfId="38958" applyNumberFormat="1" applyFont="1" applyFill="1" applyBorder="1" applyAlignment="1" applyProtection="1">
      <alignment vertical="center" wrapText="1"/>
    </xf>
    <xf numFmtId="0" fontId="176" fillId="65" borderId="24" xfId="0" applyFont="1" applyFill="1" applyBorder="1" applyAlignment="1">
      <alignment vertical="center" wrapText="1"/>
    </xf>
    <xf numFmtId="0" fontId="176" fillId="65" borderId="24" xfId="0" applyFont="1" applyFill="1" applyBorder="1" applyAlignment="1">
      <alignment horizontal="center" vertical="center" wrapText="1"/>
    </xf>
    <xf numFmtId="0" fontId="165" fillId="65" borderId="28" xfId="0" applyFont="1" applyFill="1" applyBorder="1" applyAlignment="1">
      <alignment vertical="center" wrapText="1"/>
    </xf>
    <xf numFmtId="173" fontId="177" fillId="61" borderId="27" xfId="38958" applyNumberFormat="1" applyFont="1" applyFill="1" applyBorder="1" applyAlignment="1" applyProtection="1">
      <alignment vertical="center" wrapText="1"/>
    </xf>
    <xf numFmtId="173" fontId="114" fillId="0" borderId="26" xfId="92" applyNumberFormat="1" applyFont="1" applyFill="1" applyBorder="1" applyAlignment="1" applyProtection="1">
      <alignment vertical="center" wrapText="1"/>
    </xf>
    <xf numFmtId="173" fontId="114" fillId="0" borderId="32" xfId="92" applyNumberFormat="1" applyFont="1" applyFill="1" applyBorder="1" applyAlignment="1" applyProtection="1">
      <alignment vertical="center" wrapText="1"/>
    </xf>
    <xf numFmtId="0" fontId="175" fillId="65" borderId="28" xfId="0" applyFont="1" applyFill="1" applyBorder="1" applyAlignment="1">
      <alignment horizontal="center" vertical="center"/>
    </xf>
    <xf numFmtId="0" fontId="165" fillId="65" borderId="21" xfId="0" applyFont="1" applyFill="1" applyBorder="1" applyAlignment="1">
      <alignment horizontal="center" vertical="center"/>
    </xf>
    <xf numFmtId="3" fontId="101" fillId="44" borderId="21" xfId="38957" applyNumberFormat="1" applyFont="1" applyFill="1" applyBorder="1" applyAlignment="1" applyProtection="1">
      <alignment horizontal="left" wrapText="1"/>
    </xf>
    <xf numFmtId="3" fontId="99" fillId="44" borderId="21" xfId="38957" applyNumberFormat="1" applyFont="1" applyFill="1" applyBorder="1" applyAlignment="1" applyProtection="1">
      <alignment horizontal="left" wrapText="1"/>
    </xf>
    <xf numFmtId="3" fontId="99" fillId="44" borderId="26" xfId="38957" applyNumberFormat="1" applyFont="1" applyFill="1" applyBorder="1" applyAlignment="1" applyProtection="1">
      <alignment horizontal="left" wrapText="1"/>
    </xf>
    <xf numFmtId="0" fontId="165" fillId="65" borderId="1" xfId="0" applyFont="1" applyFill="1" applyBorder="1" applyAlignment="1">
      <alignment horizontal="center" vertical="center" wrapText="1"/>
    </xf>
    <xf numFmtId="0" fontId="0" fillId="0" borderId="30" xfId="0" applyBorder="1"/>
    <xf numFmtId="0" fontId="0" fillId="0" borderId="31" xfId="0" applyBorder="1"/>
    <xf numFmtId="0" fontId="165" fillId="62" borderId="24" xfId="0" applyFont="1" applyFill="1" applyBorder="1" applyAlignment="1">
      <alignment horizontal="center" vertical="center" wrapText="1"/>
    </xf>
    <xf numFmtId="188" fontId="0" fillId="0" borderId="21" xfId="0" applyNumberFormat="1" applyBorder="1"/>
    <xf numFmtId="10" fontId="99" fillId="0" borderId="30" xfId="327" applyNumberFormat="1" applyFont="1" applyFill="1" applyBorder="1"/>
    <xf numFmtId="10" fontId="99" fillId="0" borderId="31" xfId="327" applyNumberFormat="1" applyFont="1" applyFill="1" applyBorder="1"/>
    <xf numFmtId="10" fontId="99" fillId="0" borderId="32" xfId="327" applyNumberFormat="1" applyFont="1" applyFill="1" applyBorder="1"/>
    <xf numFmtId="9" fontId="89" fillId="0" borderId="0" xfId="327" applyFill="1" applyBorder="1" applyAlignment="1" applyProtection="1">
      <alignment vertical="center" wrapText="1"/>
    </xf>
    <xf numFmtId="191" fontId="124" fillId="0" borderId="0" xfId="38891" applyNumberFormat="1" applyFont="1" applyFill="1" applyBorder="1" applyAlignment="1" applyProtection="1">
      <alignment vertical="center" wrapText="1"/>
    </xf>
    <xf numFmtId="170" fontId="102" fillId="44" borderId="26" xfId="92" applyFont="1" applyFill="1" applyBorder="1" applyAlignment="1"/>
    <xf numFmtId="170" fontId="102" fillId="44" borderId="32" xfId="92" applyFont="1" applyFill="1" applyBorder="1" applyAlignment="1"/>
    <xf numFmtId="170" fontId="102" fillId="44" borderId="27" xfId="92" applyFont="1" applyFill="1" applyBorder="1" applyAlignment="1"/>
    <xf numFmtId="4" fontId="102" fillId="44" borderId="27" xfId="2442" applyNumberFormat="1" applyFont="1" applyFill="1" applyBorder="1" applyAlignment="1">
      <alignment horizontal="left"/>
    </xf>
    <xf numFmtId="4" fontId="102" fillId="44" borderId="26" xfId="2442" applyNumberFormat="1" applyFont="1" applyFill="1" applyBorder="1" applyAlignment="1">
      <alignment horizontal="left"/>
    </xf>
    <xf numFmtId="4" fontId="102" fillId="44" borderId="29" xfId="2442" applyNumberFormat="1" applyFont="1" applyFill="1" applyBorder="1" applyAlignment="1">
      <alignment horizontal="left"/>
    </xf>
    <xf numFmtId="4" fontId="102" fillId="44" borderId="0" xfId="2442" applyNumberFormat="1" applyFont="1" applyFill="1" applyBorder="1" applyAlignment="1">
      <alignment horizontal="left"/>
    </xf>
    <xf numFmtId="180" fontId="108" fillId="0" borderId="0" xfId="0" applyNumberFormat="1" applyFont="1" applyFill="1" applyAlignment="1">
      <alignment vertical="center"/>
    </xf>
    <xf numFmtId="10" fontId="108" fillId="0" borderId="24" xfId="327" applyNumberFormat="1" applyFont="1" applyFill="1" applyBorder="1" applyAlignment="1" applyProtection="1">
      <alignment vertical="center"/>
    </xf>
    <xf numFmtId="10" fontId="108" fillId="0" borderId="1" xfId="327" applyNumberFormat="1" applyFont="1" applyFill="1" applyBorder="1" applyAlignment="1" applyProtection="1">
      <alignment vertical="center"/>
    </xf>
    <xf numFmtId="10" fontId="108" fillId="0" borderId="23" xfId="327" applyNumberFormat="1" applyFont="1" applyFill="1" applyBorder="1" applyAlignment="1" applyProtection="1">
      <alignment vertical="center"/>
    </xf>
    <xf numFmtId="0" fontId="99" fillId="0" borderId="25" xfId="0" applyFont="1" applyBorder="1" applyAlignment="1">
      <alignment vertical="center" wrapText="1"/>
    </xf>
    <xf numFmtId="0" fontId="108" fillId="0" borderId="0" xfId="38987" applyFont="1" applyFill="1" applyAlignment="1">
      <alignment horizontal="left" wrapText="1"/>
    </xf>
    <xf numFmtId="0" fontId="2" fillId="0" borderId="0" xfId="39002"/>
    <xf numFmtId="0" fontId="126" fillId="68" borderId="21" xfId="39002" applyFont="1" applyFill="1" applyBorder="1" applyAlignment="1">
      <alignment horizontal="center"/>
    </xf>
    <xf numFmtId="0" fontId="126" fillId="68" borderId="0" xfId="39002" applyFont="1" applyFill="1" applyBorder="1" applyAlignment="1">
      <alignment horizontal="center"/>
    </xf>
    <xf numFmtId="0" fontId="126" fillId="68" borderId="31" xfId="39002" applyFont="1" applyFill="1" applyBorder="1" applyAlignment="1">
      <alignment horizontal="center"/>
    </xf>
    <xf numFmtId="0" fontId="176" fillId="61" borderId="28" xfId="39002" applyFont="1" applyFill="1" applyBorder="1" applyAlignment="1">
      <alignment horizontal="left"/>
    </xf>
    <xf numFmtId="0" fontId="176" fillId="61" borderId="29" xfId="39002" applyFont="1" applyFill="1" applyBorder="1" applyAlignment="1">
      <alignment horizontal="right"/>
    </xf>
    <xf numFmtId="0" fontId="176" fillId="61" borderId="30" xfId="39002" applyFont="1" applyFill="1" applyBorder="1" applyAlignment="1">
      <alignment horizontal="right"/>
    </xf>
    <xf numFmtId="0" fontId="124" fillId="0" borderId="0" xfId="39003" applyFont="1" applyFill="1" applyBorder="1" applyAlignment="1">
      <alignment wrapText="1"/>
    </xf>
    <xf numFmtId="3" fontId="124" fillId="0" borderId="0" xfId="39003" applyNumberFormat="1" applyFont="1" applyFill="1" applyBorder="1" applyAlignment="1">
      <alignment horizontal="right" wrapText="1"/>
    </xf>
    <xf numFmtId="10" fontId="124" fillId="0" borderId="30" xfId="4939" applyNumberFormat="1" applyFont="1" applyFill="1" applyBorder="1" applyAlignment="1">
      <alignment horizontal="right" wrapText="1"/>
    </xf>
    <xf numFmtId="10" fontId="124" fillId="0" borderId="31" xfId="4939" applyNumberFormat="1" applyFont="1" applyFill="1" applyBorder="1" applyAlignment="1">
      <alignment horizontal="right" wrapText="1"/>
    </xf>
    <xf numFmtId="192" fontId="124" fillId="0" borderId="31" xfId="4939" applyNumberFormat="1" applyFont="1" applyFill="1" applyBorder="1" applyAlignment="1">
      <alignment horizontal="right" wrapText="1"/>
    </xf>
    <xf numFmtId="191" fontId="124" fillId="0" borderId="31" xfId="4939" applyNumberFormat="1" applyFont="1" applyFill="1" applyBorder="1" applyAlignment="1">
      <alignment horizontal="right" wrapText="1"/>
    </xf>
    <xf numFmtId="0" fontId="165" fillId="61" borderId="26" xfId="39002" applyFont="1" applyFill="1" applyBorder="1"/>
    <xf numFmtId="3" fontId="165" fillId="61" borderId="27" xfId="39002" applyNumberFormat="1" applyFont="1" applyFill="1" applyBorder="1"/>
    <xf numFmtId="9" fontId="165" fillId="61" borderId="32" xfId="39002" applyNumberFormat="1" applyFont="1" applyFill="1" applyBorder="1"/>
    <xf numFmtId="0" fontId="165" fillId="68" borderId="0" xfId="39002" applyFont="1" applyFill="1"/>
    <xf numFmtId="3" fontId="165" fillId="68" borderId="0" xfId="39002" applyNumberFormat="1" applyFont="1" applyFill="1"/>
    <xf numFmtId="10" fontId="165" fillId="68" borderId="0" xfId="39002" applyNumberFormat="1" applyFont="1" applyFill="1"/>
    <xf numFmtId="4" fontId="124" fillId="0" borderId="0" xfId="39003" applyNumberFormat="1" applyFont="1" applyFill="1" applyBorder="1" applyAlignment="1">
      <alignment horizontal="right" wrapText="1"/>
    </xf>
    <xf numFmtId="4" fontId="165" fillId="61" borderId="27" xfId="39002" applyNumberFormat="1" applyFont="1" applyFill="1" applyBorder="1"/>
    <xf numFmtId="0" fontId="98" fillId="68" borderId="0" xfId="39002" applyFont="1" applyFill="1" applyAlignment="1">
      <alignment horizontal="center"/>
    </xf>
    <xf numFmtId="0" fontId="165" fillId="61" borderId="28" xfId="39002" applyFont="1" applyFill="1" applyBorder="1" applyAlignment="1">
      <alignment vertical="center"/>
    </xf>
    <xf numFmtId="0" fontId="165" fillId="61" borderId="30" xfId="39002" applyFont="1" applyFill="1" applyBorder="1" applyAlignment="1">
      <alignment horizontal="right" vertical="center"/>
    </xf>
    <xf numFmtId="0" fontId="124" fillId="0" borderId="0" xfId="39004" applyFont="1" applyFill="1" applyBorder="1" applyAlignment="1">
      <alignment vertical="center" wrapText="1"/>
    </xf>
    <xf numFmtId="0" fontId="124" fillId="0" borderId="28" xfId="39004" applyFont="1" applyFill="1" applyBorder="1" applyAlignment="1">
      <alignment vertical="center" wrapText="1"/>
    </xf>
    <xf numFmtId="3" fontId="124" fillId="0" borderId="0" xfId="39004" applyNumberFormat="1" applyFont="1" applyFill="1" applyBorder="1" applyAlignment="1">
      <alignment horizontal="right" vertical="center" wrapText="1"/>
    </xf>
    <xf numFmtId="10" fontId="99" fillId="0" borderId="30" xfId="850" applyNumberFormat="1" applyFont="1" applyBorder="1" applyAlignment="1">
      <alignment vertical="center"/>
    </xf>
    <xf numFmtId="10" fontId="99" fillId="0" borderId="0" xfId="850" applyNumberFormat="1" applyFont="1" applyBorder="1" applyAlignment="1">
      <alignment vertical="center"/>
    </xf>
    <xf numFmtId="0" fontId="124" fillId="0" borderId="21" xfId="39004" applyFont="1" applyFill="1" applyBorder="1" applyAlignment="1">
      <alignment vertical="center" wrapText="1"/>
    </xf>
    <xf numFmtId="10" fontId="99" fillId="0" borderId="31" xfId="850" applyNumberFormat="1" applyFont="1" applyBorder="1" applyAlignment="1">
      <alignment vertical="center"/>
    </xf>
    <xf numFmtId="0" fontId="124" fillId="0" borderId="26" xfId="39004" applyFont="1" applyFill="1" applyBorder="1" applyAlignment="1">
      <alignment vertical="center" wrapText="1"/>
    </xf>
    <xf numFmtId="10" fontId="99" fillId="0" borderId="32" xfId="850" applyNumberFormat="1" applyFont="1" applyBorder="1" applyAlignment="1">
      <alignment vertical="center"/>
    </xf>
    <xf numFmtId="0" fontId="165" fillId="61" borderId="24" xfId="39002" applyFont="1" applyFill="1" applyBorder="1" applyAlignment="1">
      <alignment vertical="center"/>
    </xf>
    <xf numFmtId="9" fontId="165" fillId="61" borderId="23" xfId="39005" applyFont="1" applyFill="1" applyBorder="1" applyAlignment="1">
      <alignment vertical="center"/>
    </xf>
    <xf numFmtId="0" fontId="99" fillId="68" borderId="0" xfId="204" applyFont="1" applyFill="1" applyBorder="1"/>
    <xf numFmtId="0" fontId="139" fillId="0" borderId="0" xfId="39002" applyFont="1"/>
    <xf numFmtId="3" fontId="2" fillId="0" borderId="0" xfId="39002" applyNumberFormat="1"/>
    <xf numFmtId="4" fontId="124" fillId="0" borderId="0" xfId="39004" applyNumberFormat="1" applyFont="1" applyFill="1" applyBorder="1" applyAlignment="1">
      <alignment horizontal="right" vertical="center" wrapText="1"/>
    </xf>
    <xf numFmtId="4" fontId="165" fillId="61" borderId="1" xfId="39002" applyNumberFormat="1" applyFont="1" applyFill="1" applyBorder="1" applyAlignment="1">
      <alignment vertical="center"/>
    </xf>
    <xf numFmtId="0" fontId="2" fillId="0" borderId="0" xfId="39002" applyAlignment="1">
      <alignment wrapText="1"/>
    </xf>
    <xf numFmtId="188" fontId="0" fillId="0" borderId="0" xfId="39006" applyNumberFormat="1" applyFont="1" applyAlignment="1">
      <alignment wrapText="1"/>
    </xf>
    <xf numFmtId="165" fontId="2" fillId="0" borderId="0" xfId="39007" applyFont="1" applyAlignment="1">
      <alignment wrapText="1"/>
    </xf>
    <xf numFmtId="171" fontId="2" fillId="0" borderId="0" xfId="39002" applyNumberFormat="1" applyAlignment="1">
      <alignment wrapText="1"/>
    </xf>
    <xf numFmtId="202" fontId="144" fillId="72" borderId="0" xfId="39002" applyNumberFormat="1" applyFont="1" applyFill="1" applyAlignment="1">
      <alignment wrapText="1"/>
    </xf>
    <xf numFmtId="203" fontId="144" fillId="72" borderId="0" xfId="39002" applyNumberFormat="1" applyFont="1" applyFill="1" applyAlignment="1">
      <alignment wrapText="1"/>
    </xf>
    <xf numFmtId="204" fontId="144" fillId="72" borderId="0" xfId="39002" applyNumberFormat="1" applyFont="1" applyFill="1" applyAlignment="1">
      <alignment wrapText="1"/>
    </xf>
    <xf numFmtId="205" fontId="144" fillId="72" borderId="0" xfId="39002" applyNumberFormat="1" applyFont="1" applyFill="1" applyAlignment="1">
      <alignment wrapText="1"/>
    </xf>
    <xf numFmtId="206" fontId="144" fillId="72" borderId="0" xfId="39002" applyNumberFormat="1" applyFont="1" applyFill="1" applyAlignment="1">
      <alignment wrapText="1"/>
    </xf>
    <xf numFmtId="207" fontId="144" fillId="72" borderId="0" xfId="39002" applyNumberFormat="1" applyFont="1" applyFill="1" applyAlignment="1">
      <alignment wrapText="1"/>
    </xf>
    <xf numFmtId="208" fontId="144" fillId="72" borderId="0" xfId="39002" applyNumberFormat="1" applyFont="1" applyFill="1" applyAlignment="1">
      <alignment wrapText="1"/>
    </xf>
    <xf numFmtId="209" fontId="144" fillId="72" borderId="0" xfId="39002" applyNumberFormat="1" applyFont="1" applyFill="1" applyAlignment="1">
      <alignment wrapText="1"/>
    </xf>
    <xf numFmtId="0" fontId="2" fillId="0" borderId="0" xfId="39002" applyNumberFormat="1" applyAlignment="1">
      <alignment wrapText="1"/>
    </xf>
    <xf numFmtId="210" fontId="2" fillId="0" borderId="0" xfId="39002" applyNumberFormat="1" applyAlignment="1">
      <alignment wrapText="1"/>
    </xf>
    <xf numFmtId="211" fontId="144" fillId="72" borderId="0" xfId="39002" applyNumberFormat="1" applyFont="1" applyFill="1" applyAlignment="1">
      <alignment wrapText="1"/>
    </xf>
    <xf numFmtId="165" fontId="2" fillId="0" borderId="0" xfId="39002" applyNumberFormat="1" applyAlignment="1">
      <alignment wrapText="1"/>
    </xf>
    <xf numFmtId="0" fontId="165" fillId="61" borderId="24" xfId="2427" applyFont="1" applyFill="1" applyBorder="1" applyAlignment="1">
      <alignment horizontal="center" wrapText="1"/>
    </xf>
    <xf numFmtId="0" fontId="165" fillId="61" borderId="1" xfId="2427" applyFont="1" applyFill="1" applyBorder="1" applyAlignment="1">
      <alignment horizontal="center" wrapText="1"/>
    </xf>
    <xf numFmtId="0" fontId="165" fillId="61" borderId="23" xfId="2427" applyFont="1" applyFill="1" applyBorder="1" applyAlignment="1">
      <alignment horizontal="center" wrapText="1"/>
    </xf>
    <xf numFmtId="170" fontId="208" fillId="72" borderId="0" xfId="92" applyFont="1" applyFill="1" applyAlignment="1">
      <alignment wrapText="1"/>
    </xf>
    <xf numFmtId="166" fontId="209" fillId="0" borderId="0" xfId="39006" applyNumberFormat="1" applyFont="1" applyAlignment="1">
      <alignment wrapText="1"/>
    </xf>
    <xf numFmtId="0" fontId="121" fillId="68" borderId="0" xfId="39002" applyFont="1" applyFill="1" applyAlignment="1">
      <alignment horizontal="center"/>
    </xf>
    <xf numFmtId="0" fontId="210" fillId="61" borderId="1" xfId="2427" applyFont="1" applyFill="1" applyBorder="1" applyAlignment="1">
      <alignment horizontal="center" wrapText="1"/>
    </xf>
    <xf numFmtId="0" fontId="211" fillId="0" borderId="0" xfId="39002" applyFont="1" applyAlignment="1">
      <alignment wrapText="1"/>
    </xf>
    <xf numFmtId="1" fontId="212" fillId="72" borderId="0" xfId="39002" applyNumberFormat="1" applyFont="1" applyFill="1" applyAlignment="1">
      <alignment wrapText="1"/>
    </xf>
    <xf numFmtId="165" fontId="211" fillId="0" borderId="0" xfId="39007" applyFont="1" applyAlignment="1">
      <alignment wrapText="1"/>
    </xf>
    <xf numFmtId="1" fontId="211" fillId="0" borderId="0" xfId="39002" applyNumberFormat="1" applyFont="1" applyAlignment="1">
      <alignment wrapText="1"/>
    </xf>
    <xf numFmtId="212" fontId="144" fillId="72" borderId="0" xfId="39002" applyNumberFormat="1" applyFont="1" applyFill="1" applyAlignment="1">
      <alignment wrapText="1"/>
    </xf>
    <xf numFmtId="176" fontId="144" fillId="72" borderId="0" xfId="39002" applyNumberFormat="1" applyFont="1" applyFill="1" applyAlignment="1">
      <alignment wrapText="1"/>
    </xf>
    <xf numFmtId="10" fontId="2" fillId="0" borderId="0" xfId="39002" applyNumberFormat="1" applyAlignment="1">
      <alignment wrapText="1"/>
    </xf>
    <xf numFmtId="213" fontId="144" fillId="72" borderId="0" xfId="39002" applyNumberFormat="1" applyFont="1" applyFill="1" applyAlignment="1">
      <alignment wrapText="1"/>
    </xf>
    <xf numFmtId="214" fontId="144" fillId="72" borderId="0" xfId="39002" applyNumberFormat="1" applyFont="1" applyFill="1" applyAlignment="1">
      <alignment wrapText="1"/>
    </xf>
    <xf numFmtId="215" fontId="144" fillId="72" borderId="0" xfId="39002" applyNumberFormat="1" applyFont="1" applyFill="1" applyAlignment="1">
      <alignment wrapText="1"/>
    </xf>
    <xf numFmtId="0" fontId="144" fillId="72" borderId="0" xfId="39002" applyNumberFormat="1" applyFont="1" applyFill="1" applyAlignment="1">
      <alignment wrapText="1"/>
    </xf>
    <xf numFmtId="216" fontId="144" fillId="72" borderId="0" xfId="39002" applyNumberFormat="1" applyFont="1" applyFill="1" applyAlignment="1">
      <alignment wrapText="1"/>
    </xf>
    <xf numFmtId="217" fontId="144" fillId="72" borderId="0" xfId="39002" applyNumberFormat="1" applyFont="1" applyFill="1" applyAlignment="1">
      <alignment wrapText="1"/>
    </xf>
    <xf numFmtId="218" fontId="144" fillId="72" borderId="0" xfId="39002" applyNumberFormat="1" applyFont="1" applyFill="1" applyAlignment="1">
      <alignment wrapText="1"/>
    </xf>
    <xf numFmtId="219" fontId="144" fillId="72" borderId="0" xfId="39002" applyNumberFormat="1" applyFont="1" applyFill="1" applyAlignment="1">
      <alignment wrapText="1"/>
    </xf>
    <xf numFmtId="220" fontId="144" fillId="72" borderId="0" xfId="39002" applyNumberFormat="1" applyFont="1" applyFill="1" applyAlignment="1">
      <alignment wrapText="1"/>
    </xf>
    <xf numFmtId="176" fontId="2" fillId="0" borderId="0" xfId="39002" applyNumberFormat="1" applyAlignment="1">
      <alignment wrapText="1"/>
    </xf>
    <xf numFmtId="221" fontId="2" fillId="0" borderId="0" xfId="39002" applyNumberFormat="1" applyAlignment="1">
      <alignment wrapText="1"/>
    </xf>
    <xf numFmtId="222" fontId="144" fillId="72" borderId="0" xfId="39002" applyNumberFormat="1" applyFont="1" applyFill="1" applyAlignment="1">
      <alignment wrapText="1"/>
    </xf>
    <xf numFmtId="10" fontId="89" fillId="68" borderId="0" xfId="327" applyNumberFormat="1" applyFill="1" applyAlignment="1">
      <alignment horizontal="center"/>
    </xf>
    <xf numFmtId="10" fontId="89" fillId="0" borderId="0" xfId="327" applyNumberFormat="1" applyAlignment="1">
      <alignment wrapText="1"/>
    </xf>
    <xf numFmtId="4" fontId="99" fillId="0" borderId="0" xfId="204" applyNumberFormat="1" applyFont="1"/>
    <xf numFmtId="0" fontId="156" fillId="0" borderId="0" xfId="39002" applyFont="1"/>
    <xf numFmtId="0" fontId="99" fillId="68" borderId="0" xfId="204" applyFont="1" applyFill="1"/>
    <xf numFmtId="10" fontId="99" fillId="0" borderId="0" xfId="10945" applyNumberFormat="1" applyFont="1"/>
    <xf numFmtId="0" fontId="99" fillId="0" borderId="0" xfId="204" applyFont="1"/>
    <xf numFmtId="10" fontId="99" fillId="0" borderId="31" xfId="10945" applyNumberFormat="1" applyFont="1" applyBorder="1"/>
    <xf numFmtId="3" fontId="99" fillId="0" borderId="0" xfId="204" applyNumberFormat="1" applyFont="1" applyBorder="1"/>
    <xf numFmtId="0" fontId="99" fillId="0" borderId="21" xfId="204" applyFont="1" applyBorder="1"/>
    <xf numFmtId="0" fontId="165" fillId="61" borderId="31" xfId="39002" applyFont="1" applyFill="1" applyBorder="1" applyAlignment="1">
      <alignment horizontal="right"/>
    </xf>
    <xf numFmtId="0" fontId="165" fillId="61" borderId="0" xfId="39002" applyFont="1" applyFill="1" applyBorder="1" applyAlignment="1">
      <alignment horizontal="right"/>
    </xf>
    <xf numFmtId="0" fontId="165" fillId="61" borderId="21" xfId="39002" applyFont="1" applyFill="1" applyBorder="1" applyAlignment="1">
      <alignment horizontal="left"/>
    </xf>
    <xf numFmtId="0" fontId="126" fillId="68" borderId="0" xfId="204" applyFont="1" applyFill="1" applyBorder="1"/>
    <xf numFmtId="0" fontId="213" fillId="68" borderId="21" xfId="204" applyFont="1" applyFill="1" applyBorder="1"/>
    <xf numFmtId="0" fontId="213" fillId="68" borderId="0" xfId="204" applyFont="1" applyFill="1" applyBorder="1"/>
    <xf numFmtId="0" fontId="213" fillId="68" borderId="31" xfId="204" applyFont="1" applyFill="1" applyBorder="1"/>
    <xf numFmtId="188" fontId="180" fillId="0" borderId="28" xfId="39002" applyNumberFormat="1" applyFont="1" applyBorder="1" applyAlignment="1">
      <alignment horizontal="left"/>
    </xf>
    <xf numFmtId="10" fontId="102" fillId="0" borderId="31" xfId="837" applyNumberFormat="1" applyFont="1" applyBorder="1"/>
    <xf numFmtId="0" fontId="102" fillId="0" borderId="0" xfId="204" applyFont="1"/>
    <xf numFmtId="3" fontId="102" fillId="0" borderId="0" xfId="204" applyNumberFormat="1" applyFont="1"/>
    <xf numFmtId="10" fontId="102" fillId="0" borderId="0" xfId="837" applyNumberFormat="1" applyFont="1"/>
    <xf numFmtId="188" fontId="180" fillId="0" borderId="21" xfId="39002" applyNumberFormat="1" applyFont="1" applyBorder="1" applyAlignment="1">
      <alignment horizontal="left"/>
    </xf>
    <xf numFmtId="188" fontId="180" fillId="0" borderId="21" xfId="39002" applyNumberFormat="1" applyFont="1" applyBorder="1" applyAlignment="1">
      <alignment horizontal="left" wrapText="1"/>
    </xf>
    <xf numFmtId="188" fontId="180" fillId="0" borderId="26" xfId="39002" applyNumberFormat="1" applyFont="1" applyBorder="1" applyAlignment="1">
      <alignment horizontal="left"/>
    </xf>
    <xf numFmtId="0" fontId="102" fillId="0" borderId="21" xfId="204" applyFont="1" applyBorder="1"/>
    <xf numFmtId="0" fontId="176" fillId="61" borderId="24" xfId="39002" applyFont="1" applyFill="1" applyBorder="1"/>
    <xf numFmtId="3" fontId="176" fillId="61" borderId="1" xfId="39002" applyNumberFormat="1" applyFont="1" applyFill="1" applyBorder="1"/>
    <xf numFmtId="9" fontId="176" fillId="61" borderId="23" xfId="39005" applyNumberFormat="1" applyFont="1" applyFill="1" applyBorder="1"/>
    <xf numFmtId="4" fontId="102" fillId="0" borderId="0" xfId="204" applyNumberFormat="1" applyFont="1" applyBorder="1"/>
    <xf numFmtId="4" fontId="176" fillId="61" borderId="1" xfId="39002" applyNumberFormat="1" applyFont="1" applyFill="1" applyBorder="1"/>
    <xf numFmtId="0" fontId="98" fillId="68" borderId="21" xfId="203" applyFont="1" applyFill="1" applyBorder="1" applyAlignment="1">
      <alignment horizontal="center"/>
    </xf>
    <xf numFmtId="0" fontId="98" fillId="68" borderId="0" xfId="203" applyFont="1" applyFill="1" applyBorder="1" applyAlignment="1">
      <alignment horizontal="center"/>
    </xf>
    <xf numFmtId="0" fontId="98" fillId="68" borderId="31" xfId="203" applyFont="1" applyFill="1" applyBorder="1" applyAlignment="1">
      <alignment horizontal="center"/>
    </xf>
    <xf numFmtId="0" fontId="165" fillId="61" borderId="21" xfId="204" applyFont="1" applyFill="1" applyBorder="1" applyAlignment="1">
      <alignment horizontal="right" vertical="center"/>
    </xf>
    <xf numFmtId="0" fontId="165" fillId="61" borderId="0" xfId="204" applyFont="1" applyFill="1" applyBorder="1" applyAlignment="1">
      <alignment horizontal="right" vertical="center"/>
    </xf>
    <xf numFmtId="0" fontId="84" fillId="0" borderId="4" xfId="39022" applyFont="1" applyFill="1" applyBorder="1" applyAlignment="1">
      <alignment horizontal="right" wrapText="1"/>
    </xf>
    <xf numFmtId="3" fontId="84" fillId="0" borderId="4" xfId="39023" applyNumberFormat="1" applyFont="1" applyFill="1" applyBorder="1" applyAlignment="1">
      <alignment horizontal="right" wrapText="1"/>
    </xf>
    <xf numFmtId="188" fontId="214" fillId="0" borderId="113" xfId="39006" applyNumberFormat="1" applyFont="1" applyFill="1" applyBorder="1" applyAlignment="1">
      <alignment horizontal="center" wrapText="1"/>
    </xf>
    <xf numFmtId="4" fontId="2" fillId="0" borderId="0" xfId="39002" applyNumberFormat="1"/>
    <xf numFmtId="188" fontId="176" fillId="61" borderId="24" xfId="39006" applyNumberFormat="1" applyFont="1" applyFill="1" applyBorder="1" applyAlignment="1">
      <alignment horizontal="right"/>
    </xf>
    <xf numFmtId="188" fontId="176" fillId="61" borderId="1" xfId="39006" applyNumberFormat="1" applyFont="1" applyFill="1" applyBorder="1" applyAlignment="1">
      <alignment horizontal="right"/>
    </xf>
    <xf numFmtId="188" fontId="176" fillId="61" borderId="23" xfId="39006" applyNumberFormat="1" applyFont="1" applyFill="1" applyBorder="1" applyAlignment="1">
      <alignment horizontal="right"/>
    </xf>
    <xf numFmtId="0" fontId="109" fillId="0" borderId="0" xfId="299" applyFont="1" applyFill="1" applyBorder="1" applyAlignment="1">
      <alignment horizontal="right" wrapText="1"/>
    </xf>
    <xf numFmtId="4" fontId="109" fillId="0" borderId="0" xfId="299" applyNumberFormat="1" applyFont="1" applyFill="1" applyBorder="1" applyAlignment="1">
      <alignment horizontal="center" wrapText="1"/>
    </xf>
    <xf numFmtId="0" fontId="124" fillId="0" borderId="0" xfId="204" applyFont="1" applyBorder="1"/>
    <xf numFmtId="223" fontId="99" fillId="0" borderId="0" xfId="109" applyNumberFormat="1" applyFont="1" applyBorder="1"/>
    <xf numFmtId="10" fontId="99" fillId="0" borderId="0" xfId="331" applyNumberFormat="1" applyFont="1" applyBorder="1"/>
    <xf numFmtId="4" fontId="124" fillId="0" borderId="0" xfId="204" applyNumberFormat="1" applyFont="1" applyBorder="1"/>
    <xf numFmtId="10" fontId="124" fillId="0" borderId="0" xfId="204" applyNumberFormat="1" applyFont="1" applyBorder="1"/>
    <xf numFmtId="0" fontId="101" fillId="73" borderId="0" xfId="204" applyFont="1" applyFill="1" applyBorder="1"/>
    <xf numFmtId="3" fontId="101" fillId="73" borderId="0" xfId="204" applyNumberFormat="1" applyFont="1" applyFill="1" applyBorder="1"/>
    <xf numFmtId="10" fontId="101" fillId="73" borderId="0" xfId="331" applyNumberFormat="1" applyFont="1" applyFill="1" applyBorder="1"/>
    <xf numFmtId="0" fontId="101" fillId="37" borderId="0" xfId="204" applyFont="1" applyFill="1" applyBorder="1"/>
    <xf numFmtId="3" fontId="101" fillId="37" borderId="0" xfId="204" applyNumberFormat="1" applyFont="1" applyFill="1" applyBorder="1"/>
    <xf numFmtId="10" fontId="101" fillId="37" borderId="0" xfId="331" applyNumberFormat="1" applyFont="1" applyFill="1" applyBorder="1"/>
    <xf numFmtId="3" fontId="180" fillId="0" borderId="0" xfId="0" applyNumberFormat="1" applyFont="1" applyFill="1" applyAlignment="1">
      <alignment vertical="top"/>
    </xf>
    <xf numFmtId="3" fontId="2" fillId="0" borderId="0" xfId="0" applyNumberFormat="1" applyFont="1" applyFill="1" applyAlignment="1">
      <alignment vertical="top"/>
    </xf>
    <xf numFmtId="173" fontId="102" fillId="46" borderId="0" xfId="92" applyNumberFormat="1" applyFont="1" applyFill="1" applyBorder="1" applyAlignment="1">
      <alignment horizontal="right" vertical="center" wrapText="1"/>
    </xf>
    <xf numFmtId="173" fontId="102" fillId="43" borderId="0" xfId="92" applyNumberFormat="1" applyFont="1" applyFill="1" applyBorder="1" applyAlignment="1">
      <alignment horizontal="right" vertical="center" wrapText="1"/>
    </xf>
    <xf numFmtId="173" fontId="102" fillId="43" borderId="0" xfId="92" applyNumberFormat="1" applyFont="1" applyFill="1" applyBorder="1" applyAlignment="1" applyProtection="1">
      <alignment horizontal="right" vertical="center"/>
    </xf>
    <xf numFmtId="173" fontId="102" fillId="0" borderId="0" xfId="92" applyNumberFormat="1" applyFont="1" applyFill="1" applyBorder="1" applyAlignment="1">
      <alignment horizontal="right" vertical="center" wrapText="1"/>
    </xf>
    <xf numFmtId="173" fontId="102" fillId="0" borderId="0" xfId="92" applyNumberFormat="1" applyFont="1" applyFill="1" applyBorder="1" applyAlignment="1" applyProtection="1">
      <alignment horizontal="right" vertical="center"/>
    </xf>
    <xf numFmtId="3" fontId="169" fillId="0" borderId="0" xfId="0" applyNumberFormat="1" applyFont="1" applyFill="1" applyAlignment="1">
      <alignment horizontal="right" vertical="center"/>
    </xf>
    <xf numFmtId="188" fontId="187" fillId="0" borderId="0" xfId="39006" applyNumberFormat="1" applyFont="1" applyFill="1"/>
    <xf numFmtId="10" fontId="101" fillId="0" borderId="1" xfId="327" applyNumberFormat="1" applyFont="1" applyFill="1" applyBorder="1" applyAlignment="1" applyProtection="1">
      <alignment vertical="center" wrapText="1"/>
    </xf>
    <xf numFmtId="0" fontId="2" fillId="44" borderId="0" xfId="39002" applyFill="1"/>
    <xf numFmtId="0" fontId="213" fillId="68" borderId="21" xfId="39002" applyFont="1" applyFill="1" applyBorder="1" applyAlignment="1">
      <alignment horizontal="center"/>
    </xf>
    <xf numFmtId="0" fontId="213" fillId="68" borderId="0" xfId="39002" applyFont="1" applyFill="1" applyBorder="1" applyAlignment="1">
      <alignment horizontal="center"/>
    </xf>
    <xf numFmtId="0" fontId="213" fillId="68" borderId="0" xfId="39002" applyFont="1" applyFill="1" applyBorder="1" applyAlignment="1">
      <alignment horizontal="right"/>
    </xf>
    <xf numFmtId="0" fontId="213" fillId="68" borderId="31" xfId="39002" applyFont="1" applyFill="1" applyBorder="1" applyAlignment="1">
      <alignment horizontal="right"/>
    </xf>
    <xf numFmtId="0" fontId="176" fillId="61" borderId="21" xfId="39002" applyFont="1" applyFill="1" applyBorder="1"/>
    <xf numFmtId="3" fontId="176" fillId="61" borderId="0" xfId="39002" applyNumberFormat="1" applyFont="1" applyFill="1" applyBorder="1" applyAlignment="1">
      <alignment horizontal="right"/>
    </xf>
    <xf numFmtId="3" fontId="165" fillId="61" borderId="0" xfId="39002" applyNumberFormat="1" applyFont="1" applyFill="1" applyBorder="1" applyAlignment="1">
      <alignment horizontal="right"/>
    </xf>
    <xf numFmtId="3" fontId="176" fillId="61" borderId="0" xfId="39002" applyNumberFormat="1" applyFont="1" applyFill="1" applyBorder="1" applyAlignment="1">
      <alignment horizontal="center"/>
    </xf>
    <xf numFmtId="3" fontId="176" fillId="61" borderId="31" xfId="39002" applyNumberFormat="1" applyFont="1" applyFill="1" applyBorder="1" applyAlignment="1">
      <alignment horizontal="right"/>
    </xf>
    <xf numFmtId="3" fontId="99" fillId="44" borderId="21" xfId="39002" applyNumberFormat="1" applyFont="1" applyFill="1" applyBorder="1" applyAlignment="1">
      <alignment horizontal="left"/>
    </xf>
    <xf numFmtId="3" fontId="169" fillId="44" borderId="0" xfId="39002" applyNumberFormat="1" applyFont="1" applyFill="1" applyBorder="1"/>
    <xf numFmtId="3" fontId="124" fillId="44" borderId="0" xfId="39002" applyNumberFormat="1" applyFont="1" applyFill="1" applyBorder="1"/>
    <xf numFmtId="3" fontId="169" fillId="44" borderId="31" xfId="39002" applyNumberFormat="1" applyFont="1" applyFill="1" applyBorder="1"/>
    <xf numFmtId="3" fontId="186" fillId="44" borderId="0" xfId="39002" applyNumberFormat="1" applyFont="1" applyFill="1" applyBorder="1"/>
    <xf numFmtId="41" fontId="124" fillId="44" borderId="0" xfId="39002" applyNumberFormat="1" applyFont="1" applyFill="1" applyBorder="1"/>
    <xf numFmtId="4" fontId="169" fillId="44" borderId="0" xfId="39002" applyNumberFormat="1" applyFont="1" applyFill="1" applyBorder="1"/>
    <xf numFmtId="0" fontId="176" fillId="61" borderId="26" xfId="39002" applyFont="1" applyFill="1" applyBorder="1"/>
    <xf numFmtId="3" fontId="165" fillId="61" borderId="32" xfId="39002" applyNumberFormat="1" applyFont="1" applyFill="1" applyBorder="1"/>
    <xf numFmtId="0" fontId="180" fillId="68" borderId="0" xfId="39002" applyFont="1" applyFill="1"/>
    <xf numFmtId="0" fontId="180" fillId="68" borderId="0" xfId="39002" applyFont="1" applyFill="1" applyAlignment="1">
      <alignment horizontal="right"/>
    </xf>
    <xf numFmtId="0" fontId="156" fillId="44" borderId="0" xfId="39002" applyFont="1" applyFill="1"/>
    <xf numFmtId="0" fontId="2" fillId="0" borderId="0" xfId="39002" applyFill="1"/>
    <xf numFmtId="0" fontId="2" fillId="68" borderId="21" xfId="39002" applyFill="1" applyBorder="1"/>
    <xf numFmtId="0" fontId="2" fillId="68" borderId="0" xfId="39002" applyFill="1" applyBorder="1"/>
    <xf numFmtId="0" fontId="2" fillId="68" borderId="31" xfId="39002" applyFill="1" applyBorder="1"/>
    <xf numFmtId="0" fontId="124" fillId="0" borderId="0" xfId="39002" applyFont="1" applyBorder="1"/>
    <xf numFmtId="3" fontId="124" fillId="0" borderId="0" xfId="39002" applyNumberFormat="1" applyFont="1" applyBorder="1" applyAlignment="1">
      <alignment horizontal="right"/>
    </xf>
    <xf numFmtId="10" fontId="124" fillId="0" borderId="31" xfId="39005" applyNumberFormat="1" applyFont="1" applyBorder="1"/>
    <xf numFmtId="0" fontId="124" fillId="0" borderId="0" xfId="39002" applyFont="1" applyBorder="1" applyAlignment="1">
      <alignment wrapText="1"/>
    </xf>
    <xf numFmtId="0" fontId="124" fillId="0" borderId="0" xfId="39002" applyFont="1" applyBorder="1" applyAlignment="1">
      <alignment vertical="top"/>
    </xf>
    <xf numFmtId="3" fontId="165" fillId="61" borderId="0" xfId="39002" applyNumberFormat="1" applyFont="1" applyFill="1" applyBorder="1"/>
    <xf numFmtId="9" fontId="165" fillId="61" borderId="31" xfId="39005" applyNumberFormat="1" applyFont="1" applyFill="1" applyBorder="1"/>
    <xf numFmtId="0" fontId="180" fillId="68" borderId="26" xfId="39002" applyFont="1" applyFill="1" applyBorder="1"/>
    <xf numFmtId="0" fontId="180" fillId="68" borderId="27" xfId="39002" applyFont="1" applyFill="1" applyBorder="1"/>
    <xf numFmtId="0" fontId="180" fillId="68" borderId="32" xfId="39002" applyFont="1" applyFill="1" applyBorder="1"/>
    <xf numFmtId="3" fontId="124" fillId="0" borderId="0" xfId="39002" applyNumberFormat="1" applyFont="1" applyBorder="1"/>
    <xf numFmtId="10" fontId="124" fillId="0" borderId="31" xfId="39005" applyNumberFormat="1" applyFont="1" applyBorder="1" applyAlignment="1">
      <alignment vertical="center"/>
    </xf>
    <xf numFmtId="3" fontId="124" fillId="0" borderId="0" xfId="39002" applyNumberFormat="1" applyFont="1" applyBorder="1" applyAlignment="1">
      <alignment horizontal="right" vertical="center"/>
    </xf>
    <xf numFmtId="10" fontId="124" fillId="0" borderId="31" xfId="39005" applyNumberFormat="1" applyFont="1" applyBorder="1" applyAlignment="1">
      <alignment horizontal="right" vertical="top"/>
    </xf>
    <xf numFmtId="188" fontId="0" fillId="0" borderId="0" xfId="39006" applyNumberFormat="1" applyFont="1" applyFill="1"/>
    <xf numFmtId="0" fontId="124" fillId="0" borderId="0" xfId="39002" applyFont="1" applyBorder="1" applyAlignment="1">
      <alignment vertical="top" wrapText="1"/>
    </xf>
    <xf numFmtId="9" fontId="176" fillId="61" borderId="23" xfId="39005" applyFont="1" applyFill="1" applyBorder="1"/>
    <xf numFmtId="0" fontId="169" fillId="0" borderId="57" xfId="38857" applyFont="1" applyFill="1" applyBorder="1" applyAlignment="1">
      <alignment vertical="center"/>
    </xf>
    <xf numFmtId="0" fontId="171" fillId="44" borderId="55" xfId="0" applyFont="1" applyFill="1" applyBorder="1"/>
    <xf numFmtId="0" fontId="171" fillId="44" borderId="55" xfId="0" applyFont="1" applyFill="1" applyBorder="1" applyAlignment="1">
      <alignment vertical="center"/>
    </xf>
    <xf numFmtId="0" fontId="216" fillId="0" borderId="0" xfId="88" applyFont="1"/>
    <xf numFmtId="0" fontId="165" fillId="65" borderId="37" xfId="38863" applyFont="1" applyFill="1" applyBorder="1" applyAlignment="1">
      <alignment horizontal="center" vertical="center" wrapText="1"/>
    </xf>
    <xf numFmtId="0" fontId="165" fillId="65" borderId="23" xfId="38863" applyFont="1" applyFill="1" applyBorder="1" applyAlignment="1">
      <alignment horizontal="center" vertical="center" wrapText="1"/>
    </xf>
    <xf numFmtId="10" fontId="9" fillId="0" borderId="0" xfId="38863" applyNumberFormat="1"/>
    <xf numFmtId="0" fontId="148" fillId="0" borderId="0" xfId="38863" applyFont="1"/>
    <xf numFmtId="2" fontId="99" fillId="0" borderId="22" xfId="38864" applyNumberFormat="1" applyFont="1" applyFill="1" applyBorder="1" applyAlignment="1" applyProtection="1">
      <alignment horizontal="right" vertical="center"/>
    </xf>
    <xf numFmtId="2" fontId="99" fillId="0" borderId="25" xfId="38864" applyNumberFormat="1" applyFont="1" applyFill="1" applyBorder="1" applyAlignment="1" applyProtection="1">
      <alignment horizontal="right" vertical="center"/>
    </xf>
    <xf numFmtId="2" fontId="99" fillId="0" borderId="22" xfId="38865" applyNumberFormat="1" applyFont="1" applyFill="1" applyBorder="1" applyAlignment="1" applyProtection="1">
      <alignment horizontal="right" vertical="center"/>
    </xf>
    <xf numFmtId="2" fontId="99" fillId="0" borderId="33" xfId="38865" applyNumberFormat="1" applyFont="1" applyFill="1" applyBorder="1" applyAlignment="1" applyProtection="1">
      <alignment horizontal="right" vertical="center"/>
    </xf>
    <xf numFmtId="2" fontId="99" fillId="0" borderId="25" xfId="38865" applyNumberFormat="1" applyFont="1" applyFill="1" applyBorder="1" applyAlignment="1" applyProtection="1">
      <alignment horizontal="right" vertical="center"/>
    </xf>
    <xf numFmtId="2" fontId="99" fillId="0" borderId="37" xfId="38865" applyNumberFormat="1" applyFont="1" applyFill="1" applyBorder="1" applyAlignment="1" applyProtection="1">
      <alignment horizontal="right" vertical="center"/>
    </xf>
    <xf numFmtId="170" fontId="105" fillId="42" borderId="37" xfId="92" applyFont="1" applyFill="1" applyBorder="1" applyAlignment="1" applyProtection="1">
      <alignment horizontal="right" vertical="center"/>
    </xf>
    <xf numFmtId="10" fontId="99" fillId="0" borderId="1" xfId="38864" applyNumberFormat="1" applyFont="1" applyFill="1" applyBorder="1" applyAlignment="1" applyProtection="1">
      <alignment horizontal="right" vertical="center"/>
    </xf>
    <xf numFmtId="170" fontId="0" fillId="0" borderId="0" xfId="92" applyFont="1"/>
    <xf numFmtId="2" fontId="99" fillId="0" borderId="29" xfId="38864" applyNumberFormat="1" applyFont="1" applyFill="1" applyBorder="1" applyAlignment="1" applyProtection="1">
      <alignment horizontal="right"/>
    </xf>
    <xf numFmtId="2" fontId="99" fillId="0" borderId="0" xfId="38864" applyNumberFormat="1" applyFont="1" applyFill="1" applyBorder="1" applyAlignment="1" applyProtection="1">
      <alignment horizontal="right"/>
    </xf>
    <xf numFmtId="2" fontId="99" fillId="0" borderId="27" xfId="38864" applyNumberFormat="1" applyFont="1" applyFill="1" applyBorder="1" applyAlignment="1" applyProtection="1">
      <alignment horizontal="right"/>
    </xf>
    <xf numFmtId="2" fontId="99" fillId="0" borderId="1" xfId="38864" applyNumberFormat="1" applyFont="1" applyFill="1" applyBorder="1" applyAlignment="1" applyProtection="1">
      <alignment horizontal="right" vertical="center"/>
    </xf>
    <xf numFmtId="2" fontId="105" fillId="42" borderId="1" xfId="327" applyNumberFormat="1" applyFont="1" applyFill="1" applyBorder="1" applyAlignment="1" applyProtection="1">
      <alignment horizontal="right" vertical="center"/>
    </xf>
    <xf numFmtId="0" fontId="171" fillId="0" borderId="28" xfId="0" applyFont="1" applyFill="1" applyBorder="1" applyAlignment="1">
      <alignment vertical="center" wrapText="1"/>
    </xf>
    <xf numFmtId="0" fontId="171" fillId="0" borderId="24" xfId="0" applyFont="1" applyBorder="1" applyAlignment="1">
      <alignment vertical="center" wrapText="1"/>
    </xf>
    <xf numFmtId="49" fontId="171" fillId="0" borderId="28" xfId="0" applyNumberFormat="1" applyFont="1" applyBorder="1" applyAlignment="1">
      <alignment vertical="center" wrapText="1"/>
    </xf>
    <xf numFmtId="10" fontId="99" fillId="0" borderId="28" xfId="38864" applyNumberFormat="1" applyFont="1" applyFill="1" applyBorder="1" applyAlignment="1" applyProtection="1">
      <alignment horizontal="right"/>
    </xf>
    <xf numFmtId="2" fontId="99" fillId="0" borderId="30" xfId="38864" applyNumberFormat="1" applyFont="1" applyFill="1" applyBorder="1" applyAlignment="1" applyProtection="1">
      <alignment horizontal="right"/>
    </xf>
    <xf numFmtId="10" fontId="99" fillId="0" borderId="21" xfId="38864" applyNumberFormat="1" applyFont="1" applyFill="1" applyBorder="1" applyAlignment="1" applyProtection="1">
      <alignment horizontal="right"/>
    </xf>
    <xf numFmtId="2" fontId="99" fillId="0" borderId="31" xfId="38864" applyNumberFormat="1" applyFont="1" applyFill="1" applyBorder="1" applyAlignment="1" applyProtection="1">
      <alignment horizontal="right"/>
    </xf>
    <xf numFmtId="10" fontId="99" fillId="0" borderId="26" xfId="38864" applyNumberFormat="1" applyFont="1" applyFill="1" applyBorder="1" applyAlignment="1" applyProtection="1">
      <alignment horizontal="right"/>
    </xf>
    <xf numFmtId="2" fontId="99" fillId="0" borderId="32" xfId="38864" applyNumberFormat="1" applyFont="1" applyFill="1" applyBorder="1" applyAlignment="1" applyProtection="1">
      <alignment horizontal="right"/>
    </xf>
    <xf numFmtId="10" fontId="99" fillId="0" borderId="24" xfId="38864" applyNumberFormat="1" applyFont="1" applyFill="1" applyBorder="1" applyAlignment="1" applyProtection="1">
      <alignment horizontal="right" vertical="center"/>
    </xf>
    <xf numFmtId="2" fontId="99" fillId="0" borderId="23" xfId="38864" applyNumberFormat="1" applyFont="1" applyFill="1" applyBorder="1" applyAlignment="1" applyProtection="1">
      <alignment horizontal="right" vertical="center"/>
    </xf>
    <xf numFmtId="10" fontId="105" fillId="42" borderId="24" xfId="327" applyNumberFormat="1" applyFont="1" applyFill="1" applyBorder="1" applyAlignment="1" applyProtection="1">
      <alignment horizontal="right" vertical="center"/>
    </xf>
    <xf numFmtId="2" fontId="105" fillId="42" borderId="23" xfId="327" applyNumberFormat="1" applyFont="1" applyFill="1" applyBorder="1" applyAlignment="1" applyProtection="1">
      <alignment horizontal="right" vertical="center"/>
    </xf>
    <xf numFmtId="10" fontId="99" fillId="0" borderId="30" xfId="38864" applyNumberFormat="1" applyFont="1" applyFill="1" applyBorder="1" applyAlignment="1" applyProtection="1">
      <alignment horizontal="right"/>
    </xf>
    <xf numFmtId="10" fontId="99" fillId="0" borderId="31" xfId="38864" applyNumberFormat="1" applyFont="1" applyFill="1" applyBorder="1" applyAlignment="1" applyProtection="1">
      <alignment horizontal="right"/>
    </xf>
    <xf numFmtId="10" fontId="99" fillId="0" borderId="32" xfId="38864" applyNumberFormat="1" applyFont="1" applyFill="1" applyBorder="1" applyAlignment="1" applyProtection="1">
      <alignment horizontal="right"/>
    </xf>
    <xf numFmtId="10" fontId="99" fillId="0" borderId="23" xfId="38864" applyNumberFormat="1" applyFont="1" applyFill="1" applyBorder="1" applyAlignment="1" applyProtection="1">
      <alignment horizontal="right" vertical="center"/>
    </xf>
    <xf numFmtId="10" fontId="105" fillId="42" borderId="23" xfId="327" applyNumberFormat="1" applyFont="1" applyFill="1" applyBorder="1" applyAlignment="1" applyProtection="1">
      <alignment horizontal="right" vertical="center"/>
    </xf>
    <xf numFmtId="2" fontId="9" fillId="0" borderId="0" xfId="38863" applyNumberFormat="1"/>
    <xf numFmtId="2" fontId="101" fillId="0" borderId="3" xfId="38865" applyNumberFormat="1" applyFont="1" applyFill="1" applyBorder="1" applyAlignment="1" applyProtection="1">
      <alignment vertical="center"/>
    </xf>
    <xf numFmtId="0" fontId="99" fillId="0" borderId="39" xfId="38863" applyFont="1" applyFill="1" applyBorder="1" applyAlignment="1">
      <alignment horizontal="left" vertical="center" wrapText="1"/>
    </xf>
    <xf numFmtId="0" fontId="124" fillId="0" borderId="52" xfId="38833" applyFont="1" applyFill="1" applyBorder="1" applyAlignment="1">
      <alignment horizontal="left" vertical="center" wrapText="1"/>
    </xf>
    <xf numFmtId="10" fontId="99" fillId="0" borderId="36" xfId="38865" applyNumberFormat="1" applyFont="1" applyFill="1" applyBorder="1" applyAlignment="1" applyProtection="1">
      <alignment vertical="center"/>
    </xf>
    <xf numFmtId="10" fontId="99" fillId="0" borderId="9" xfId="38865" applyNumberFormat="1" applyFont="1" applyFill="1" applyBorder="1" applyAlignment="1" applyProtection="1">
      <alignment vertical="center"/>
    </xf>
    <xf numFmtId="2" fontId="9" fillId="0" borderId="39" xfId="38863" applyNumberFormat="1" applyBorder="1"/>
    <xf numFmtId="2" fontId="9" fillId="0" borderId="68" xfId="38863" applyNumberFormat="1" applyBorder="1"/>
    <xf numFmtId="0" fontId="158" fillId="65" borderId="114" xfId="38863" applyFont="1" applyFill="1" applyBorder="1" applyAlignment="1">
      <alignment horizontal="center" vertical="center"/>
    </xf>
    <xf numFmtId="17" fontId="158" fillId="65" borderId="46" xfId="38863" quotePrefix="1" applyNumberFormat="1" applyFont="1" applyFill="1" applyBorder="1" applyAlignment="1">
      <alignment horizontal="center" vertical="center"/>
    </xf>
    <xf numFmtId="17" fontId="158" fillId="65" borderId="1" xfId="38863" quotePrefix="1" applyNumberFormat="1" applyFont="1" applyFill="1" applyBorder="1" applyAlignment="1">
      <alignment horizontal="center" vertical="center"/>
    </xf>
    <xf numFmtId="0" fontId="176" fillId="61" borderId="24" xfId="38857" applyFont="1" applyFill="1" applyBorder="1" applyAlignment="1">
      <alignment vertical="center"/>
    </xf>
    <xf numFmtId="0" fontId="176" fillId="61" borderId="1" xfId="38857" applyFont="1" applyFill="1" applyBorder="1" applyAlignment="1">
      <alignment vertical="center"/>
    </xf>
    <xf numFmtId="3" fontId="176" fillId="61" borderId="1" xfId="38857" applyNumberFormat="1" applyFont="1" applyFill="1" applyBorder="1" applyAlignment="1">
      <alignment vertical="center"/>
    </xf>
    <xf numFmtId="224" fontId="0" fillId="0" borderId="0" xfId="0" applyNumberFormat="1"/>
    <xf numFmtId="224" fontId="0" fillId="0" borderId="38" xfId="0" applyNumberFormat="1" applyBorder="1"/>
    <xf numFmtId="224" fontId="0" fillId="0" borderId="55" xfId="0" applyNumberFormat="1" applyBorder="1"/>
    <xf numFmtId="224" fontId="0" fillId="0" borderId="39" xfId="0" applyNumberFormat="1" applyBorder="1"/>
    <xf numFmtId="224" fontId="0" fillId="0" borderId="40" xfId="0" applyNumberFormat="1" applyBorder="1"/>
    <xf numFmtId="224" fontId="176" fillId="61" borderId="27" xfId="38857" applyNumberFormat="1" applyFont="1" applyFill="1" applyBorder="1" applyAlignment="1">
      <alignment vertical="center"/>
    </xf>
    <xf numFmtId="4" fontId="0" fillId="0" borderId="38" xfId="0" applyNumberFormat="1" applyBorder="1"/>
    <xf numFmtId="4" fontId="0" fillId="0" borderId="40" xfId="0" applyNumberFormat="1" applyBorder="1"/>
    <xf numFmtId="4" fontId="0" fillId="0" borderId="39" xfId="0" applyNumberFormat="1" applyBorder="1"/>
    <xf numFmtId="4" fontId="176" fillId="61" borderId="27" xfId="38857" applyNumberFormat="1" applyFont="1" applyFill="1" applyBorder="1" applyAlignment="1">
      <alignment vertical="center"/>
    </xf>
    <xf numFmtId="4" fontId="176" fillId="61" borderId="1" xfId="38857" applyNumberFormat="1" applyFont="1" applyFill="1" applyBorder="1" applyAlignment="1">
      <alignment vertical="center"/>
    </xf>
    <xf numFmtId="0" fontId="174" fillId="61" borderId="21" xfId="39002" applyFont="1" applyFill="1" applyBorder="1" applyAlignment="1">
      <alignment horizontal="left"/>
    </xf>
    <xf numFmtId="0" fontId="174" fillId="61" borderId="0" xfId="39002" applyFont="1" applyFill="1" applyBorder="1" applyAlignment="1">
      <alignment horizontal="right"/>
    </xf>
    <xf numFmtId="0" fontId="174" fillId="61" borderId="31" xfId="39002" applyFont="1" applyFill="1" applyBorder="1" applyAlignment="1">
      <alignment horizontal="right"/>
    </xf>
    <xf numFmtId="0" fontId="1" fillId="0" borderId="0" xfId="39026"/>
    <xf numFmtId="0" fontId="1" fillId="64" borderId="21" xfId="39027" applyFill="1" applyBorder="1"/>
    <xf numFmtId="0" fontId="1" fillId="64" borderId="0" xfId="39027" applyFill="1" applyBorder="1"/>
    <xf numFmtId="0" fontId="1" fillId="64" borderId="31" xfId="39027" applyFill="1" applyBorder="1"/>
    <xf numFmtId="17" fontId="176" fillId="65" borderId="1" xfId="0" applyNumberFormat="1" applyFont="1" applyFill="1" applyBorder="1" applyAlignment="1">
      <alignment horizontal="center" vertical="center" wrapText="1"/>
    </xf>
    <xf numFmtId="0" fontId="169" fillId="44" borderId="28" xfId="39026" applyFont="1" applyFill="1" applyBorder="1" applyAlignment="1">
      <alignment horizontal="left"/>
    </xf>
    <xf numFmtId="166" fontId="169" fillId="44" borderId="0" xfId="39026" applyNumberFormat="1" applyFont="1" applyFill="1" applyBorder="1"/>
    <xf numFmtId="10" fontId="169" fillId="44" borderId="33" xfId="39026" applyNumberFormat="1" applyFont="1" applyFill="1" applyBorder="1" applyAlignment="1">
      <alignment horizontal="center"/>
    </xf>
    <xf numFmtId="17" fontId="144" fillId="0" borderId="0" xfId="0" applyNumberFormat="1" applyFont="1"/>
    <xf numFmtId="0" fontId="169" fillId="44" borderId="21" xfId="39026" applyFont="1" applyFill="1" applyBorder="1" applyAlignment="1">
      <alignment horizontal="left"/>
    </xf>
    <xf numFmtId="10" fontId="99" fillId="44" borderId="0" xfId="39028" applyNumberFormat="1" applyFont="1" applyFill="1" applyBorder="1"/>
    <xf numFmtId="10" fontId="99" fillId="44" borderId="31" xfId="39028" applyNumberFormat="1" applyFont="1" applyFill="1" applyBorder="1"/>
    <xf numFmtId="176" fontId="0" fillId="0" borderId="0" xfId="39029" applyNumberFormat="1" applyFont="1"/>
    <xf numFmtId="0" fontId="169" fillId="44" borderId="21" xfId="39026" applyFont="1" applyFill="1" applyBorder="1" applyAlignment="1">
      <alignment horizontal="left" wrapText="1"/>
    </xf>
    <xf numFmtId="0" fontId="169" fillId="44" borderId="33" xfId="39026" applyNumberFormat="1" applyFont="1" applyFill="1" applyBorder="1" applyAlignment="1">
      <alignment horizontal="center"/>
    </xf>
    <xf numFmtId="0" fontId="169" fillId="44" borderId="26" xfId="39026" applyFont="1" applyFill="1" applyBorder="1" applyAlignment="1">
      <alignment horizontal="left"/>
    </xf>
    <xf numFmtId="10" fontId="169" fillId="44" borderId="25" xfId="39026" applyNumberFormat="1" applyFont="1" applyFill="1" applyBorder="1" applyAlignment="1">
      <alignment horizontal="center"/>
    </xf>
    <xf numFmtId="0" fontId="167" fillId="74" borderId="24" xfId="39026" applyFont="1" applyFill="1" applyBorder="1" applyAlignment="1">
      <alignment horizontal="left"/>
    </xf>
    <xf numFmtId="166" fontId="167" fillId="44" borderId="1" xfId="39026" applyNumberFormat="1" applyFont="1" applyFill="1" applyBorder="1"/>
    <xf numFmtId="10" fontId="167" fillId="0" borderId="37" xfId="39026" applyNumberFormat="1" applyFont="1" applyBorder="1" applyAlignment="1">
      <alignment horizontal="center"/>
    </xf>
    <xf numFmtId="0" fontId="167" fillId="44" borderId="24" xfId="39026" applyFont="1" applyFill="1" applyBorder="1" applyAlignment="1">
      <alignment horizontal="left"/>
    </xf>
    <xf numFmtId="9" fontId="101" fillId="44" borderId="1" xfId="327" applyNumberFormat="1" applyFont="1" applyFill="1" applyBorder="1"/>
    <xf numFmtId="9" fontId="101" fillId="44" borderId="23" xfId="327" applyNumberFormat="1" applyFont="1" applyFill="1" applyBorder="1"/>
    <xf numFmtId="0" fontId="169" fillId="0" borderId="0" xfId="39026" applyFont="1"/>
    <xf numFmtId="0" fontId="144" fillId="0" borderId="0" xfId="0" applyFont="1"/>
    <xf numFmtId="43" fontId="144" fillId="0" borderId="0" xfId="0" applyNumberFormat="1" applyFont="1"/>
    <xf numFmtId="0" fontId="101" fillId="41" borderId="0" xfId="0" applyFont="1" applyFill="1"/>
    <xf numFmtId="10" fontId="169" fillId="44" borderId="22" xfId="39026" applyNumberFormat="1" applyFont="1" applyFill="1" applyBorder="1" applyAlignment="1">
      <alignment horizontal="center"/>
    </xf>
    <xf numFmtId="0" fontId="1" fillId="0" borderId="0" xfId="39027"/>
    <xf numFmtId="0" fontId="1" fillId="64" borderId="0" xfId="39027" applyFill="1"/>
    <xf numFmtId="17" fontId="167" fillId="0" borderId="24" xfId="39027" applyNumberFormat="1" applyFont="1" applyBorder="1" applyAlignment="1">
      <alignment horizontal="center" vertical="center"/>
    </xf>
    <xf numFmtId="17" fontId="167" fillId="0" borderId="115" xfId="39027" applyNumberFormat="1" applyFont="1" applyBorder="1" applyAlignment="1">
      <alignment horizontal="center" vertical="center"/>
    </xf>
    <xf numFmtId="0" fontId="167" fillId="0" borderId="37" xfId="39027" applyFont="1" applyBorder="1" applyAlignment="1">
      <alignment horizontal="center" vertical="center" wrapText="1"/>
    </xf>
    <xf numFmtId="0" fontId="167" fillId="0" borderId="23" xfId="39027" applyFont="1" applyBorder="1" applyAlignment="1">
      <alignment horizontal="center" vertical="center" wrapText="1"/>
    </xf>
    <xf numFmtId="0" fontId="167" fillId="74" borderId="24" xfId="39027" applyFont="1" applyFill="1" applyBorder="1" applyAlignment="1">
      <alignment horizontal="left"/>
    </xf>
    <xf numFmtId="10" fontId="167" fillId="0" borderId="37" xfId="39028" applyNumberFormat="1" applyFont="1" applyBorder="1"/>
    <xf numFmtId="0" fontId="167" fillId="0" borderId="24" xfId="39027" applyFont="1" applyBorder="1" applyAlignment="1">
      <alignment horizontal="left"/>
    </xf>
    <xf numFmtId="0" fontId="169" fillId="0" borderId="0" xfId="39027" applyFont="1"/>
    <xf numFmtId="10" fontId="99" fillId="44" borderId="31" xfId="39028" applyNumberFormat="1" applyFont="1" applyFill="1" applyBorder="1" applyAlignment="1">
      <alignment horizontal="right"/>
    </xf>
    <xf numFmtId="0" fontId="169" fillId="44" borderId="21" xfId="39027" applyFont="1" applyFill="1" applyBorder="1" applyAlignment="1">
      <alignment horizontal="left"/>
    </xf>
    <xf numFmtId="0" fontId="169" fillId="44" borderId="21" xfId="39027" applyFont="1" applyFill="1" applyBorder="1" applyAlignment="1">
      <alignment horizontal="left" wrapText="1"/>
    </xf>
    <xf numFmtId="0" fontId="169" fillId="44" borderId="0" xfId="39027" applyFont="1" applyFill="1" applyBorder="1" applyAlignment="1">
      <alignment horizontal="left"/>
    </xf>
    <xf numFmtId="17" fontId="167" fillId="0" borderId="119" xfId="39027" applyNumberFormat="1" applyFont="1" applyBorder="1" applyAlignment="1">
      <alignment horizontal="center" vertical="center"/>
    </xf>
    <xf numFmtId="17" fontId="167" fillId="0" borderId="37" xfId="39027" applyNumberFormat="1" applyFont="1" applyBorder="1" applyAlignment="1">
      <alignment horizontal="center" vertical="center" wrapText="1"/>
    </xf>
    <xf numFmtId="10" fontId="99" fillId="44" borderId="33" xfId="39028" applyNumberFormat="1" applyFont="1" applyFill="1" applyBorder="1"/>
    <xf numFmtId="10" fontId="99" fillId="44" borderId="25" xfId="39028" applyNumberFormat="1" applyFont="1" applyFill="1" applyBorder="1"/>
    <xf numFmtId="10" fontId="167" fillId="0" borderId="23" xfId="39028" applyNumberFormat="1" applyFont="1" applyBorder="1"/>
    <xf numFmtId="166" fontId="169" fillId="44" borderId="29" xfId="39027" applyNumberFormat="1" applyFont="1" applyFill="1" applyBorder="1"/>
    <xf numFmtId="166" fontId="124" fillId="0" borderId="116" xfId="39003" applyNumberFormat="1" applyFont="1" applyFill="1" applyBorder="1" applyAlignment="1">
      <alignment horizontal="right" wrapText="1"/>
    </xf>
    <xf numFmtId="166" fontId="124" fillId="0" borderId="29" xfId="39003" applyNumberFormat="1" applyFont="1" applyFill="1" applyBorder="1" applyAlignment="1">
      <alignment horizontal="right" wrapText="1"/>
    </xf>
    <xf numFmtId="166" fontId="169" fillId="44" borderId="0" xfId="39028" applyNumberFormat="1" applyFont="1" applyFill="1" applyBorder="1"/>
    <xf numFmtId="166" fontId="169" fillId="44" borderId="118" xfId="39028" applyNumberFormat="1" applyFont="1" applyFill="1" applyBorder="1"/>
    <xf numFmtId="166" fontId="169" fillId="44" borderId="0" xfId="39027" applyNumberFormat="1" applyFont="1" applyFill="1" applyBorder="1"/>
    <xf numFmtId="166" fontId="124" fillId="0" borderId="118" xfId="39003" applyNumberFormat="1" applyFont="1" applyFill="1" applyBorder="1" applyAlignment="1">
      <alignment horizontal="right" wrapText="1"/>
    </xf>
    <xf numFmtId="166" fontId="124" fillId="0" borderId="0" xfId="39003" applyNumberFormat="1" applyFont="1" applyFill="1" applyBorder="1" applyAlignment="1">
      <alignment horizontal="right" wrapText="1"/>
    </xf>
    <xf numFmtId="166" fontId="167" fillId="74" borderId="29" xfId="39027" applyNumberFormat="1" applyFont="1" applyFill="1" applyBorder="1"/>
    <xf numFmtId="166" fontId="167" fillId="74" borderId="116" xfId="39027" applyNumberFormat="1" applyFont="1" applyFill="1" applyBorder="1"/>
    <xf numFmtId="166" fontId="167" fillId="74" borderId="117" xfId="39027" applyNumberFormat="1" applyFont="1" applyFill="1" applyBorder="1"/>
    <xf numFmtId="166" fontId="167" fillId="74" borderId="30" xfId="39027" applyNumberFormat="1" applyFont="1" applyFill="1" applyBorder="1"/>
    <xf numFmtId="166" fontId="167" fillId="0" borderId="1" xfId="39027" applyNumberFormat="1" applyFont="1" applyBorder="1"/>
    <xf numFmtId="166" fontId="167" fillId="0" borderId="23" xfId="39027" applyNumberFormat="1" applyFont="1" applyBorder="1"/>
    <xf numFmtId="0" fontId="164" fillId="59" borderId="0" xfId="4845" applyFont="1" applyFill="1" applyAlignment="1">
      <alignment horizontal="center" vertical="center"/>
    </xf>
    <xf numFmtId="0" fontId="173" fillId="0" borderId="0" xfId="38804" applyFont="1" applyAlignment="1">
      <alignment horizontal="left" vertical="center" wrapText="1"/>
    </xf>
    <xf numFmtId="166" fontId="174" fillId="61" borderId="28" xfId="548" applyFont="1" applyFill="1" applyBorder="1" applyAlignment="1">
      <alignment horizontal="center"/>
    </xf>
    <xf numFmtId="166" fontId="174" fillId="61" borderId="29" xfId="548" applyFont="1" applyFill="1" applyBorder="1" applyAlignment="1">
      <alignment horizontal="center"/>
    </xf>
    <xf numFmtId="166" fontId="174" fillId="61" borderId="30" xfId="548" applyFont="1" applyFill="1" applyBorder="1" applyAlignment="1">
      <alignment horizontal="center"/>
    </xf>
    <xf numFmtId="166" fontId="174" fillId="61" borderId="21" xfId="548" applyFont="1" applyFill="1" applyBorder="1" applyAlignment="1">
      <alignment horizontal="center"/>
    </xf>
    <xf numFmtId="166" fontId="174" fillId="61" borderId="0" xfId="548" applyFont="1" applyFill="1" applyBorder="1" applyAlignment="1">
      <alignment horizontal="center"/>
    </xf>
    <xf numFmtId="166" fontId="174" fillId="61" borderId="31" xfId="548" applyFont="1" applyFill="1" applyBorder="1" applyAlignment="1">
      <alignment horizontal="center"/>
    </xf>
    <xf numFmtId="0" fontId="174" fillId="61" borderId="21" xfId="38804" applyFont="1" applyFill="1" applyBorder="1" applyAlignment="1">
      <alignment horizontal="center"/>
    </xf>
    <xf numFmtId="0" fontId="174" fillId="61" borderId="0" xfId="38804" applyFont="1" applyFill="1" applyBorder="1" applyAlignment="1">
      <alignment horizontal="center"/>
    </xf>
    <xf numFmtId="0" fontId="174" fillId="61" borderId="31" xfId="38804" applyFont="1" applyFill="1" applyBorder="1" applyAlignment="1">
      <alignment horizontal="center"/>
    </xf>
    <xf numFmtId="0" fontId="165" fillId="61" borderId="22" xfId="38804" applyFont="1" applyFill="1" applyBorder="1" applyAlignment="1">
      <alignment horizontal="left" vertical="center"/>
    </xf>
    <xf numFmtId="0" fontId="165" fillId="61" borderId="25" xfId="38804" applyFont="1" applyFill="1" applyBorder="1" applyAlignment="1">
      <alignment horizontal="left" vertical="center"/>
    </xf>
    <xf numFmtId="0" fontId="165" fillId="61" borderId="1" xfId="38804" applyFont="1" applyFill="1" applyBorder="1" applyAlignment="1">
      <alignment horizontal="center" vertical="center"/>
    </xf>
    <xf numFmtId="0" fontId="165" fillId="61" borderId="23" xfId="38804" applyFont="1" applyFill="1" applyBorder="1" applyAlignment="1">
      <alignment horizontal="center" vertical="center"/>
    </xf>
    <xf numFmtId="0" fontId="165" fillId="61" borderId="24" xfId="38804" applyFont="1" applyFill="1" applyBorder="1" applyAlignment="1">
      <alignment horizontal="center" vertical="center"/>
    </xf>
    <xf numFmtId="0" fontId="165" fillId="61" borderId="22" xfId="38804" applyFont="1" applyFill="1" applyBorder="1" applyAlignment="1">
      <alignment horizontal="center" vertical="center" wrapText="1"/>
    </xf>
    <xf numFmtId="0" fontId="165" fillId="61" borderId="33" xfId="38804" applyFont="1" applyFill="1" applyBorder="1" applyAlignment="1">
      <alignment horizontal="center" vertical="center" wrapText="1"/>
    </xf>
    <xf numFmtId="0" fontId="102" fillId="44" borderId="35" xfId="298" applyFont="1" applyFill="1" applyBorder="1" applyAlignment="1">
      <alignment horizontal="left" vertical="center" wrapText="1"/>
    </xf>
    <xf numFmtId="0" fontId="102" fillId="44" borderId="6" xfId="298" applyFont="1" applyFill="1" applyBorder="1" applyAlignment="1">
      <alignment horizontal="left" vertical="center" wrapText="1"/>
    </xf>
    <xf numFmtId="0" fontId="102" fillId="44" borderId="36" xfId="298" applyFont="1" applyFill="1" applyBorder="1" applyAlignment="1">
      <alignment horizontal="left" vertical="center" wrapText="1"/>
    </xf>
    <xf numFmtId="0" fontId="102" fillId="44" borderId="35" xfId="298" applyFont="1" applyFill="1" applyBorder="1" applyAlignment="1">
      <alignment horizontal="left" vertical="center"/>
    </xf>
    <xf numFmtId="0" fontId="102" fillId="44" borderId="6" xfId="298" applyFont="1" applyFill="1" applyBorder="1" applyAlignment="1">
      <alignment horizontal="left" vertical="center"/>
    </xf>
    <xf numFmtId="0" fontId="102" fillId="44" borderId="36" xfId="298" applyFont="1" applyFill="1" applyBorder="1" applyAlignment="1">
      <alignment horizontal="left" vertical="center"/>
    </xf>
    <xf numFmtId="0" fontId="102" fillId="44" borderId="3" xfId="298" applyFont="1" applyFill="1" applyBorder="1" applyAlignment="1">
      <alignment vertical="center" wrapText="1"/>
    </xf>
    <xf numFmtId="0" fontId="102" fillId="44" borderId="3" xfId="298" applyFont="1" applyFill="1" applyBorder="1" applyAlignment="1">
      <alignment vertical="center"/>
    </xf>
    <xf numFmtId="0" fontId="98" fillId="62" borderId="28" xfId="300" applyFont="1" applyFill="1" applyBorder="1" applyAlignment="1">
      <alignment horizontal="center" vertical="center"/>
    </xf>
    <xf numFmtId="0" fontId="98" fillId="62" borderId="29" xfId="300" applyFont="1" applyFill="1" applyBorder="1" applyAlignment="1">
      <alignment horizontal="center" vertical="center"/>
    </xf>
    <xf numFmtId="0" fontId="98" fillId="62" borderId="30" xfId="300" applyFont="1" applyFill="1" applyBorder="1" applyAlignment="1">
      <alignment horizontal="center" vertical="center"/>
    </xf>
    <xf numFmtId="0" fontId="98" fillId="62" borderId="21" xfId="300" applyFont="1" applyFill="1" applyBorder="1" applyAlignment="1">
      <alignment horizontal="center" vertical="center"/>
    </xf>
    <xf numFmtId="0" fontId="98" fillId="62" borderId="0" xfId="300" applyFont="1" applyFill="1" applyBorder="1" applyAlignment="1">
      <alignment horizontal="center" vertical="center"/>
    </xf>
    <xf numFmtId="0" fontId="98" fillId="62" borderId="31" xfId="300" applyFont="1" applyFill="1" applyBorder="1" applyAlignment="1">
      <alignment horizontal="center" vertical="center"/>
    </xf>
    <xf numFmtId="0" fontId="98" fillId="63" borderId="0" xfId="300" applyFont="1" applyFill="1" applyBorder="1" applyAlignment="1">
      <alignment horizontal="center" vertical="center"/>
    </xf>
    <xf numFmtId="0" fontId="121" fillId="62" borderId="0" xfId="38955" applyFont="1" applyFill="1" applyBorder="1" applyAlignment="1">
      <alignment horizontal="center"/>
    </xf>
    <xf numFmtId="0" fontId="145" fillId="62" borderId="0" xfId="38955" applyFont="1" applyFill="1" applyBorder="1" applyAlignment="1">
      <alignment horizontal="left" vertical="center"/>
    </xf>
    <xf numFmtId="0" fontId="145" fillId="62" borderId="0" xfId="38955" applyFont="1" applyFill="1" applyBorder="1" applyAlignment="1">
      <alignment horizontal="center" vertical="center" wrapText="1"/>
    </xf>
    <xf numFmtId="0" fontId="145" fillId="62" borderId="0" xfId="38955" applyFont="1" applyFill="1" applyBorder="1" applyAlignment="1">
      <alignment horizontal="center"/>
    </xf>
    <xf numFmtId="0" fontId="145" fillId="62" borderId="0" xfId="38955" applyFont="1" applyFill="1" applyBorder="1" applyAlignment="1">
      <alignment horizontal="center" vertical="center"/>
    </xf>
    <xf numFmtId="0" fontId="194" fillId="62" borderId="0" xfId="38955" applyFont="1" applyFill="1" applyBorder="1" applyAlignment="1">
      <alignment horizontal="center"/>
    </xf>
    <xf numFmtId="0" fontId="194" fillId="61" borderId="0" xfId="38955" applyFont="1" applyFill="1" applyBorder="1" applyAlignment="1">
      <alignment horizontal="left" vertical="center"/>
    </xf>
    <xf numFmtId="0" fontId="194" fillId="62" borderId="0" xfId="38955" applyFont="1" applyFill="1" applyBorder="1" applyAlignment="1">
      <alignment horizontal="center" vertical="center"/>
    </xf>
    <xf numFmtId="0" fontId="194" fillId="62" borderId="0" xfId="38955" applyFont="1" applyFill="1" applyBorder="1" applyAlignment="1">
      <alignment horizontal="center" vertical="center" wrapText="1"/>
    </xf>
    <xf numFmtId="0" fontId="145" fillId="61" borderId="87" xfId="38955" applyFont="1" applyFill="1" applyBorder="1" applyAlignment="1">
      <alignment horizontal="left" vertical="center"/>
    </xf>
    <xf numFmtId="0" fontId="145" fillId="62" borderId="88" xfId="38955" applyFont="1" applyFill="1" applyBorder="1" applyAlignment="1">
      <alignment horizontal="center" vertical="center"/>
    </xf>
    <xf numFmtId="0" fontId="145" fillId="62" borderId="89" xfId="38955" applyFont="1" applyFill="1" applyBorder="1" applyAlignment="1">
      <alignment horizontal="center" vertical="center"/>
    </xf>
    <xf numFmtId="0" fontId="145" fillId="62" borderId="90" xfId="38955" applyFont="1" applyFill="1" applyBorder="1" applyAlignment="1">
      <alignment horizontal="center" vertical="center"/>
    </xf>
    <xf numFmtId="0" fontId="145" fillId="62" borderId="94" xfId="38955" applyFont="1" applyFill="1" applyBorder="1" applyAlignment="1">
      <alignment horizontal="center" vertical="center"/>
    </xf>
    <xf numFmtId="0" fontId="145" fillId="62" borderId="87" xfId="38955" applyFont="1" applyFill="1" applyBorder="1" applyAlignment="1">
      <alignment horizontal="center" vertical="center"/>
    </xf>
    <xf numFmtId="0" fontId="145" fillId="61" borderId="88" xfId="38955" applyFont="1" applyFill="1" applyBorder="1" applyAlignment="1">
      <alignment horizontal="center" vertical="center"/>
    </xf>
    <xf numFmtId="0" fontId="145" fillId="61" borderId="89" xfId="38955" applyFont="1" applyFill="1" applyBorder="1" applyAlignment="1">
      <alignment horizontal="center" vertical="center"/>
    </xf>
    <xf numFmtId="0" fontId="145" fillId="61" borderId="91" xfId="38955" applyFont="1" applyFill="1" applyBorder="1" applyAlignment="1">
      <alignment horizontal="center" vertical="center"/>
    </xf>
    <xf numFmtId="0" fontId="145" fillId="62" borderId="92" xfId="38955" applyFont="1" applyFill="1" applyBorder="1" applyAlignment="1">
      <alignment horizontal="center" vertical="center"/>
    </xf>
    <xf numFmtId="0" fontId="145" fillId="62" borderId="95" xfId="38955" applyFont="1" applyFill="1" applyBorder="1" applyAlignment="1">
      <alignment horizontal="center" vertical="center"/>
    </xf>
    <xf numFmtId="0" fontId="145" fillId="62" borderId="93" xfId="38955" applyFont="1" applyFill="1" applyBorder="1" applyAlignment="1">
      <alignment horizontal="center" vertical="center" wrapText="1"/>
    </xf>
    <xf numFmtId="0" fontId="145" fillId="61" borderId="0" xfId="38955" applyFont="1" applyFill="1" applyBorder="1" applyAlignment="1">
      <alignment horizontal="center"/>
    </xf>
    <xf numFmtId="0" fontId="194" fillId="61" borderId="0" xfId="38955" applyFont="1" applyFill="1" applyBorder="1" applyAlignment="1">
      <alignment horizontal="center" vertical="center"/>
    </xf>
    <xf numFmtId="0" fontId="194" fillId="61" borderId="0" xfId="38955" applyFont="1" applyFill="1" applyBorder="1" applyAlignment="1">
      <alignment horizontal="center"/>
    </xf>
    <xf numFmtId="0" fontId="145" fillId="61" borderId="87" xfId="38955" applyFont="1" applyFill="1" applyBorder="1" applyAlignment="1">
      <alignment horizontal="center" vertical="center" wrapText="1"/>
    </xf>
    <xf numFmtId="0" fontId="145" fillId="61" borderId="101" xfId="38955" applyFont="1" applyFill="1" applyBorder="1" applyAlignment="1">
      <alignment horizontal="center" vertical="center" wrapText="1"/>
    </xf>
    <xf numFmtId="0" fontId="145" fillId="61" borderId="94" xfId="38955" applyFont="1" applyFill="1" applyBorder="1" applyAlignment="1">
      <alignment horizontal="center" vertical="center" wrapText="1"/>
    </xf>
    <xf numFmtId="0" fontId="145" fillId="61" borderId="0" xfId="38955" applyFont="1" applyFill="1" applyBorder="1" applyAlignment="1">
      <alignment horizontal="center" vertical="center" wrapText="1"/>
    </xf>
    <xf numFmtId="0" fontId="145" fillId="61" borderId="87" xfId="38955" applyFont="1" applyFill="1" applyBorder="1" applyAlignment="1">
      <alignment horizontal="center"/>
    </xf>
    <xf numFmtId="0" fontId="145" fillId="62" borderId="98" xfId="38955" applyFont="1" applyFill="1" applyBorder="1" applyAlignment="1">
      <alignment horizontal="center"/>
    </xf>
    <xf numFmtId="0" fontId="145" fillId="62" borderId="99" xfId="38955" applyFont="1" applyFill="1" applyBorder="1" applyAlignment="1">
      <alignment horizontal="center"/>
    </xf>
    <xf numFmtId="0" fontId="145" fillId="62" borderId="100" xfId="38955" applyFont="1" applyFill="1" applyBorder="1" applyAlignment="1">
      <alignment horizontal="center"/>
    </xf>
    <xf numFmtId="0" fontId="145" fillId="62" borderId="98" xfId="38955" applyFont="1" applyFill="1" applyBorder="1" applyAlignment="1">
      <alignment horizontal="center" vertical="center"/>
    </xf>
    <xf numFmtId="0" fontId="145" fillId="62" borderId="100" xfId="38955" applyFont="1" applyFill="1" applyBorder="1" applyAlignment="1">
      <alignment horizontal="center" vertical="center"/>
    </xf>
    <xf numFmtId="0" fontId="145" fillId="61" borderId="89" xfId="38955" applyFont="1" applyFill="1" applyBorder="1" applyAlignment="1">
      <alignment horizontal="center"/>
    </xf>
    <xf numFmtId="0" fontId="145" fillId="61" borderId="90" xfId="38955" applyFont="1" applyFill="1" applyBorder="1" applyAlignment="1">
      <alignment horizontal="center"/>
    </xf>
    <xf numFmtId="0" fontId="145" fillId="62" borderId="88" xfId="38955" applyFont="1" applyFill="1" applyBorder="1" applyAlignment="1">
      <alignment horizontal="center"/>
    </xf>
    <xf numFmtId="0" fontId="145" fillId="62" borderId="89" xfId="38955" applyFont="1" applyFill="1" applyBorder="1" applyAlignment="1">
      <alignment horizontal="center"/>
    </xf>
    <xf numFmtId="0" fontId="145" fillId="62" borderId="90" xfId="38955" applyFont="1" applyFill="1" applyBorder="1" applyAlignment="1">
      <alignment horizontal="center"/>
    </xf>
    <xf numFmtId="0" fontId="145" fillId="61" borderId="101" xfId="38955" applyFont="1" applyFill="1" applyBorder="1" applyAlignment="1">
      <alignment horizontal="center" vertical="center"/>
    </xf>
    <xf numFmtId="0" fontId="194" fillId="61" borderId="0" xfId="38955" applyFont="1" applyFill="1" applyBorder="1" applyAlignment="1">
      <alignment horizontal="center" vertical="center" wrapText="1"/>
    </xf>
    <xf numFmtId="0" fontId="194" fillId="61" borderId="0" xfId="38956" applyFont="1" applyFill="1" applyBorder="1" applyAlignment="1">
      <alignment horizontal="center"/>
    </xf>
    <xf numFmtId="0" fontId="125" fillId="62" borderId="0" xfId="38957" applyNumberFormat="1" applyFont="1" applyFill="1" applyBorder="1" applyAlignment="1" applyProtection="1">
      <alignment horizontal="center"/>
    </xf>
    <xf numFmtId="172" fontId="125" fillId="62" borderId="0" xfId="203" applyNumberFormat="1" applyFont="1" applyFill="1" applyBorder="1" applyAlignment="1">
      <alignment horizontal="center" vertical="top"/>
    </xf>
    <xf numFmtId="172" fontId="125" fillId="62" borderId="0" xfId="0" applyNumberFormat="1" applyFont="1" applyFill="1" applyBorder="1" applyAlignment="1">
      <alignment horizontal="center"/>
    </xf>
    <xf numFmtId="200" fontId="125" fillId="62" borderId="0" xfId="38957" applyFont="1" applyFill="1" applyBorder="1" applyAlignment="1" applyProtection="1">
      <alignment horizontal="center" vertical="top"/>
    </xf>
    <xf numFmtId="0" fontId="165" fillId="65" borderId="28" xfId="0" applyFont="1" applyFill="1" applyBorder="1" applyAlignment="1">
      <alignment horizontal="center" vertical="center"/>
    </xf>
    <xf numFmtId="0" fontId="165" fillId="65" borderId="29" xfId="0" applyFont="1" applyFill="1" applyBorder="1" applyAlignment="1">
      <alignment horizontal="center" vertical="center"/>
    </xf>
    <xf numFmtId="0" fontId="165" fillId="65" borderId="24" xfId="0" applyFont="1" applyFill="1" applyBorder="1" applyAlignment="1">
      <alignment horizontal="center" vertical="center" wrapText="1"/>
    </xf>
    <xf numFmtId="0" fontId="165" fillId="65" borderId="23" xfId="0" applyFont="1" applyFill="1" applyBorder="1" applyAlignment="1">
      <alignment horizontal="center" vertical="center" wrapText="1"/>
    </xf>
    <xf numFmtId="0" fontId="200" fillId="62" borderId="0" xfId="38957" applyNumberFormat="1" applyFont="1" applyFill="1" applyBorder="1" applyAlignment="1" applyProtection="1">
      <alignment horizontal="center" wrapText="1"/>
    </xf>
    <xf numFmtId="172" fontId="200" fillId="62" borderId="0" xfId="0" applyNumberFormat="1" applyFont="1" applyFill="1" applyBorder="1" applyAlignment="1">
      <alignment horizontal="center"/>
    </xf>
    <xf numFmtId="200" fontId="200" fillId="62" borderId="0" xfId="38957" applyFont="1" applyFill="1" applyBorder="1" applyAlignment="1" applyProtection="1">
      <alignment horizontal="center"/>
    </xf>
    <xf numFmtId="0" fontId="176" fillId="65" borderId="24" xfId="0" applyFont="1" applyFill="1" applyBorder="1" applyAlignment="1">
      <alignment horizontal="center" vertical="center" wrapText="1"/>
    </xf>
    <xf numFmtId="0" fontId="176" fillId="65" borderId="1" xfId="0" applyFont="1" applyFill="1" applyBorder="1" applyAlignment="1">
      <alignment horizontal="center" vertical="center" wrapText="1"/>
    </xf>
    <xf numFmtId="0" fontId="176" fillId="65" borderId="24" xfId="0" applyFont="1" applyFill="1" applyBorder="1" applyAlignment="1">
      <alignment horizontal="center" vertical="center"/>
    </xf>
    <xf numFmtId="0" fontId="176" fillId="65" borderId="1" xfId="0" applyFont="1" applyFill="1" applyBorder="1" applyAlignment="1">
      <alignment horizontal="center" vertical="center"/>
    </xf>
    <xf numFmtId="0" fontId="176" fillId="65" borderId="23" xfId="0" applyFont="1" applyFill="1" applyBorder="1" applyAlignment="1">
      <alignment horizontal="center" vertical="center"/>
    </xf>
    <xf numFmtId="0" fontId="176" fillId="65" borderId="23" xfId="0" applyFont="1" applyFill="1" applyBorder="1" applyAlignment="1">
      <alignment horizontal="center" vertical="center" wrapText="1"/>
    </xf>
    <xf numFmtId="0" fontId="165" fillId="65" borderId="109" xfId="0" applyFont="1" applyFill="1" applyBorder="1" applyAlignment="1">
      <alignment horizontal="center" vertical="center"/>
    </xf>
    <xf numFmtId="0" fontId="176" fillId="65" borderId="28" xfId="0" applyFont="1" applyFill="1" applyBorder="1" applyAlignment="1">
      <alignment horizontal="center" vertical="center"/>
    </xf>
    <xf numFmtId="0" fontId="176" fillId="65" borderId="29" xfId="0" applyFont="1" applyFill="1" applyBorder="1" applyAlignment="1">
      <alignment horizontal="center" vertical="center"/>
    </xf>
    <xf numFmtId="0" fontId="176" fillId="65" borderId="30" xfId="0" applyFont="1" applyFill="1" applyBorder="1" applyAlignment="1">
      <alignment horizontal="center" vertical="center"/>
    </xf>
    <xf numFmtId="0" fontId="177" fillId="65" borderId="0" xfId="0" applyFont="1" applyFill="1" applyBorder="1" applyAlignment="1">
      <alignment horizontal="center" vertical="center"/>
    </xf>
    <xf numFmtId="0" fontId="165" fillId="65" borderId="24" xfId="0" applyFont="1" applyFill="1" applyBorder="1" applyAlignment="1">
      <alignment horizontal="center" vertical="center"/>
    </xf>
    <xf numFmtId="0" fontId="165" fillId="65" borderId="1" xfId="0" applyFont="1" applyFill="1" applyBorder="1" applyAlignment="1">
      <alignment horizontal="center" vertical="center"/>
    </xf>
    <xf numFmtId="0" fontId="165" fillId="65" borderId="23" xfId="0" applyFont="1" applyFill="1" applyBorder="1" applyAlignment="1">
      <alignment horizontal="center" vertical="center"/>
    </xf>
    <xf numFmtId="0" fontId="174" fillId="62" borderId="0" xfId="38957" applyNumberFormat="1" applyFont="1" applyFill="1" applyBorder="1" applyAlignment="1" applyProtection="1">
      <alignment horizontal="center"/>
    </xf>
    <xf numFmtId="172" fontId="174" fillId="62" borderId="0" xfId="276" applyNumberFormat="1" applyFont="1" applyFill="1" applyBorder="1" applyAlignment="1">
      <alignment horizontal="center"/>
    </xf>
    <xf numFmtId="0" fontId="174" fillId="62" borderId="0" xfId="38964" applyNumberFormat="1" applyFont="1" applyFill="1" applyBorder="1" applyAlignment="1" applyProtection="1">
      <alignment horizontal="center"/>
    </xf>
    <xf numFmtId="172" fontId="176" fillId="62" borderId="0" xfId="276" applyNumberFormat="1" applyFont="1" applyFill="1" applyBorder="1" applyAlignment="1">
      <alignment horizontal="center"/>
    </xf>
    <xf numFmtId="0" fontId="165" fillId="61" borderId="24" xfId="0" applyFont="1" applyFill="1" applyBorder="1" applyAlignment="1">
      <alignment horizontal="center" vertical="center" wrapText="1"/>
    </xf>
    <xf numFmtId="0" fontId="165" fillId="61" borderId="1" xfId="0" applyFont="1" applyFill="1" applyBorder="1" applyAlignment="1">
      <alignment horizontal="center" vertical="center" wrapText="1"/>
    </xf>
    <xf numFmtId="0" fontId="165" fillId="61" borderId="23" xfId="0" applyFont="1" applyFill="1" applyBorder="1" applyAlignment="1">
      <alignment horizontal="center" vertical="center" wrapText="1"/>
    </xf>
    <xf numFmtId="0" fontId="104" fillId="63" borderId="0" xfId="38963" applyFont="1" applyFill="1" applyBorder="1" applyAlignment="1">
      <alignment horizontal="left" wrapText="1"/>
    </xf>
    <xf numFmtId="3" fontId="108" fillId="63" borderId="0" xfId="38964" applyNumberFormat="1" applyFont="1" applyFill="1" applyBorder="1" applyAlignment="1" applyProtection="1">
      <alignment horizontal="right" wrapText="1"/>
    </xf>
    <xf numFmtId="3" fontId="108" fillId="64" borderId="0" xfId="38964" applyNumberFormat="1" applyFont="1" applyFill="1" applyBorder="1" applyAlignment="1" applyProtection="1">
      <alignment horizontal="right" wrapText="1"/>
    </xf>
    <xf numFmtId="0" fontId="0" fillId="64" borderId="0" xfId="0" applyFill="1"/>
    <xf numFmtId="0" fontId="165" fillId="65" borderId="22" xfId="0" applyFont="1" applyFill="1" applyBorder="1" applyAlignment="1">
      <alignment horizontal="left" vertical="center"/>
    </xf>
    <xf numFmtId="0" fontId="165" fillId="65" borderId="26" xfId="0" applyFont="1" applyFill="1" applyBorder="1" applyAlignment="1">
      <alignment horizontal="left" vertical="center"/>
    </xf>
    <xf numFmtId="172" fontId="174" fillId="62" borderId="21" xfId="0" applyNumberFormat="1" applyFont="1" applyFill="1" applyBorder="1" applyAlignment="1">
      <alignment horizontal="center" vertical="center" wrapText="1"/>
    </xf>
    <xf numFmtId="172" fontId="174" fillId="62" borderId="0" xfId="0" applyNumberFormat="1" applyFont="1" applyFill="1" applyBorder="1" applyAlignment="1">
      <alignment horizontal="center" vertical="center" wrapText="1"/>
    </xf>
    <xf numFmtId="172" fontId="174" fillId="62" borderId="21" xfId="0" applyNumberFormat="1" applyFont="1" applyFill="1" applyBorder="1" applyAlignment="1">
      <alignment horizontal="center" wrapText="1"/>
    </xf>
    <xf numFmtId="172" fontId="174" fillId="62" borderId="0" xfId="0" applyNumberFormat="1" applyFont="1" applyFill="1" applyBorder="1" applyAlignment="1">
      <alignment horizontal="center" wrapText="1"/>
    </xf>
    <xf numFmtId="200" fontId="174" fillId="62" borderId="21" xfId="38957" applyFont="1" applyFill="1" applyBorder="1" applyAlignment="1" applyProtection="1">
      <alignment horizontal="center"/>
    </xf>
    <xf numFmtId="200" fontId="174" fillId="62" borderId="0" xfId="38957" applyFont="1" applyFill="1" applyBorder="1" applyAlignment="1" applyProtection="1">
      <alignment horizontal="center"/>
    </xf>
    <xf numFmtId="0" fontId="125" fillId="62" borderId="0" xfId="38957" applyNumberFormat="1" applyFont="1" applyFill="1" applyBorder="1" applyAlignment="1" applyProtection="1">
      <alignment horizontal="center" vertical="center" wrapText="1"/>
    </xf>
    <xf numFmtId="172" fontId="125" fillId="62" borderId="27" xfId="0" applyNumberFormat="1" applyFont="1" applyFill="1" applyBorder="1" applyAlignment="1">
      <alignment horizontal="center"/>
    </xf>
    <xf numFmtId="0" fontId="176" fillId="65" borderId="33" xfId="0" applyFont="1" applyFill="1" applyBorder="1" applyAlignment="1">
      <alignment horizontal="left" vertical="center"/>
    </xf>
    <xf numFmtId="0" fontId="176" fillId="65" borderId="26" xfId="0" applyFont="1" applyFill="1" applyBorder="1" applyAlignment="1">
      <alignment horizontal="left" vertical="center"/>
    </xf>
    <xf numFmtId="0" fontId="165" fillId="62" borderId="28" xfId="0" applyFont="1" applyFill="1" applyBorder="1" applyAlignment="1">
      <alignment horizontal="center" vertical="center" wrapText="1"/>
    </xf>
    <xf numFmtId="0" fontId="165" fillId="62" borderId="30" xfId="0" applyFont="1" applyFill="1" applyBorder="1" applyAlignment="1">
      <alignment horizontal="center" vertical="center" wrapText="1"/>
    </xf>
    <xf numFmtId="0" fontId="165" fillId="61" borderId="24" xfId="0" applyFont="1" applyFill="1" applyBorder="1" applyAlignment="1">
      <alignment horizontal="left" vertical="center"/>
    </xf>
    <xf numFmtId="0" fontId="165" fillId="61" borderId="1" xfId="0" applyFont="1" applyFill="1" applyBorder="1" applyAlignment="1">
      <alignment horizontal="left" vertical="center"/>
    </xf>
    <xf numFmtId="0" fontId="165" fillId="61" borderId="24" xfId="0" applyFont="1" applyFill="1" applyBorder="1" applyAlignment="1">
      <alignment horizontal="left"/>
    </xf>
    <xf numFmtId="0" fontId="165" fillId="61" borderId="1" xfId="0" applyFont="1" applyFill="1" applyBorder="1" applyAlignment="1">
      <alignment horizontal="left"/>
    </xf>
    <xf numFmtId="0" fontId="125" fillId="62" borderId="0" xfId="0" applyFont="1" applyFill="1" applyBorder="1" applyAlignment="1">
      <alignment horizontal="center"/>
    </xf>
    <xf numFmtId="172" fontId="125" fillId="62" borderId="0" xfId="0" applyNumberFormat="1" applyFont="1" applyFill="1" applyBorder="1" applyAlignment="1">
      <alignment horizontal="center" vertical="center"/>
    </xf>
    <xf numFmtId="0" fontId="125" fillId="62" borderId="0" xfId="0" applyFont="1" applyFill="1" applyBorder="1" applyAlignment="1">
      <alignment horizontal="center" vertical="center"/>
    </xf>
    <xf numFmtId="0" fontId="174" fillId="62" borderId="21" xfId="0" applyFont="1" applyFill="1" applyBorder="1" applyAlignment="1">
      <alignment horizontal="center" vertical="center"/>
    </xf>
    <xf numFmtId="0" fontId="174" fillId="62" borderId="0" xfId="0" applyFont="1" applyFill="1" applyBorder="1" applyAlignment="1">
      <alignment horizontal="center" vertical="center"/>
    </xf>
    <xf numFmtId="0" fontId="165" fillId="62" borderId="21" xfId="0" applyFont="1" applyFill="1" applyBorder="1" applyAlignment="1">
      <alignment horizontal="left" vertical="center"/>
    </xf>
    <xf numFmtId="0" fontId="125" fillId="62" borderId="21" xfId="0" applyFont="1" applyFill="1" applyBorder="1" applyAlignment="1">
      <alignment horizontal="center" wrapText="1"/>
    </xf>
    <xf numFmtId="0" fontId="125" fillId="62" borderId="0" xfId="0" applyFont="1" applyFill="1" applyBorder="1" applyAlignment="1">
      <alignment horizontal="center" wrapText="1"/>
    </xf>
    <xf numFmtId="172" fontId="125" fillId="62" borderId="21" xfId="0" applyNumberFormat="1" applyFont="1" applyFill="1" applyBorder="1" applyAlignment="1">
      <alignment horizontal="center"/>
    </xf>
    <xf numFmtId="0" fontId="165" fillId="62" borderId="22" xfId="0" applyFont="1" applyFill="1" applyBorder="1" applyAlignment="1">
      <alignment horizontal="left" vertical="center"/>
    </xf>
    <xf numFmtId="0" fontId="165" fillId="62" borderId="25" xfId="0" applyFont="1" applyFill="1" applyBorder="1" applyAlignment="1">
      <alignment horizontal="left" vertical="center"/>
    </xf>
    <xf numFmtId="0" fontId="165" fillId="61" borderId="21" xfId="0" applyFont="1" applyFill="1" applyBorder="1" applyAlignment="1">
      <alignment horizontal="left"/>
    </xf>
    <xf numFmtId="0" fontId="165" fillId="61" borderId="0" xfId="0" applyFont="1" applyFill="1" applyBorder="1" applyAlignment="1">
      <alignment horizontal="left"/>
    </xf>
    <xf numFmtId="0" fontId="165" fillId="61" borderId="31" xfId="0" applyFont="1" applyFill="1" applyBorder="1" applyAlignment="1">
      <alignment horizontal="left"/>
    </xf>
    <xf numFmtId="0" fontId="165" fillId="61" borderId="28" xfId="0" applyFont="1" applyFill="1" applyBorder="1" applyAlignment="1">
      <alignment horizontal="left"/>
    </xf>
    <xf numFmtId="0" fontId="165" fillId="61" borderId="29" xfId="0" applyFont="1" applyFill="1" applyBorder="1" applyAlignment="1">
      <alignment horizontal="left"/>
    </xf>
    <xf numFmtId="174" fontId="158" fillId="65" borderId="0" xfId="203" applyNumberFormat="1" applyFont="1" applyFill="1" applyBorder="1" applyAlignment="1">
      <alignment horizontal="center"/>
    </xf>
    <xf numFmtId="0" fontId="158" fillId="65" borderId="0" xfId="203" applyFont="1" applyFill="1" applyBorder="1" applyAlignment="1">
      <alignment horizontal="right" vertical="center" wrapText="1"/>
    </xf>
    <xf numFmtId="0" fontId="125" fillId="62" borderId="0" xfId="203" applyFont="1" applyFill="1" applyBorder="1" applyAlignment="1">
      <alignment horizontal="center"/>
    </xf>
    <xf numFmtId="172" fontId="125" fillId="62" borderId="0" xfId="203" applyNumberFormat="1" applyFont="1" applyFill="1" applyBorder="1" applyAlignment="1">
      <alignment horizontal="center"/>
    </xf>
    <xf numFmtId="0" fontId="181" fillId="62" borderId="0" xfId="203" applyFont="1" applyFill="1" applyBorder="1" applyAlignment="1">
      <alignment horizontal="center"/>
    </xf>
    <xf numFmtId="174" fontId="149" fillId="0" borderId="0" xfId="203" applyNumberFormat="1" applyFont="1" applyFill="1" applyBorder="1" applyAlignment="1">
      <alignment horizontal="center"/>
    </xf>
    <xf numFmtId="0" fontId="177" fillId="65" borderId="0" xfId="203" applyFont="1" applyFill="1" applyBorder="1" applyAlignment="1">
      <alignment horizontal="right" vertical="center" wrapText="1"/>
    </xf>
    <xf numFmtId="0" fontId="174" fillId="61" borderId="28" xfId="38830" applyFont="1" applyFill="1" applyBorder="1" applyAlignment="1">
      <alignment horizontal="center"/>
    </xf>
    <xf numFmtId="0" fontId="174" fillId="61" borderId="29" xfId="38830" applyFont="1" applyFill="1" applyBorder="1" applyAlignment="1">
      <alignment horizontal="center"/>
    </xf>
    <xf numFmtId="0" fontId="174" fillId="61" borderId="30" xfId="38830" applyFont="1" applyFill="1" applyBorder="1" applyAlignment="1">
      <alignment horizontal="center"/>
    </xf>
    <xf numFmtId="0" fontId="176" fillId="61" borderId="21" xfId="38830" applyFont="1" applyFill="1" applyBorder="1" applyAlignment="1">
      <alignment horizontal="center"/>
    </xf>
    <xf numFmtId="0" fontId="176" fillId="61" borderId="0" xfId="38830" applyFont="1" applyFill="1" applyBorder="1" applyAlignment="1">
      <alignment horizontal="center"/>
    </xf>
    <xf numFmtId="0" fontId="176" fillId="61" borderId="31" xfId="38830" applyFont="1" applyFill="1" applyBorder="1" applyAlignment="1">
      <alignment horizontal="center"/>
    </xf>
    <xf numFmtId="0" fontId="126" fillId="68" borderId="70" xfId="38830" applyFont="1" applyFill="1" applyBorder="1" applyAlignment="1">
      <alignment horizontal="center"/>
    </xf>
    <xf numFmtId="0" fontId="185" fillId="0" borderId="22" xfId="38833" applyFont="1" applyFill="1" applyBorder="1" applyAlignment="1">
      <alignment horizontal="left" vertical="center"/>
    </xf>
    <xf numFmtId="0" fontId="185" fillId="0" borderId="33" xfId="38833" applyFont="1" applyFill="1" applyBorder="1" applyAlignment="1">
      <alignment horizontal="left" vertical="center"/>
    </xf>
    <xf numFmtId="0" fontId="185" fillId="0" borderId="28" xfId="38833" applyFont="1" applyFill="1" applyBorder="1" applyAlignment="1">
      <alignment horizontal="left" vertical="center"/>
    </xf>
    <xf numFmtId="0" fontId="185" fillId="0" borderId="21" xfId="38833" applyFont="1" applyFill="1" applyBorder="1" applyAlignment="1">
      <alignment horizontal="left" vertical="center"/>
    </xf>
    <xf numFmtId="0" fontId="185" fillId="0" borderId="26" xfId="38833" applyFont="1" applyFill="1" applyBorder="1" applyAlignment="1">
      <alignment horizontal="left" vertical="center"/>
    </xf>
    <xf numFmtId="0" fontId="125" fillId="62" borderId="0" xfId="38833" applyFont="1" applyFill="1" applyAlignment="1">
      <alignment horizontal="center"/>
    </xf>
    <xf numFmtId="179" fontId="125" fillId="62" borderId="0" xfId="38833" applyNumberFormat="1" applyFont="1" applyFill="1" applyAlignment="1">
      <alignment horizontal="center"/>
    </xf>
    <xf numFmtId="0" fontId="158" fillId="65" borderId="72" xfId="38833" applyFont="1" applyFill="1" applyBorder="1" applyAlignment="1">
      <alignment horizontal="center"/>
    </xf>
    <xf numFmtId="0" fontId="158" fillId="65" borderId="73" xfId="38833" applyFont="1" applyFill="1" applyBorder="1" applyAlignment="1">
      <alignment horizontal="center"/>
    </xf>
    <xf numFmtId="0" fontId="158" fillId="65" borderId="74" xfId="38833" applyFont="1" applyFill="1" applyBorder="1" applyAlignment="1">
      <alignment horizontal="center"/>
    </xf>
    <xf numFmtId="177" fontId="102" fillId="0" borderId="22" xfId="38834" applyNumberFormat="1" applyFont="1" applyFill="1" applyBorder="1" applyAlignment="1" applyProtection="1">
      <alignment horizontal="left" vertical="center"/>
    </xf>
    <xf numFmtId="177" fontId="102" fillId="0" borderId="33" xfId="38834" applyNumberFormat="1" applyFont="1" applyFill="1" applyBorder="1" applyAlignment="1" applyProtection="1">
      <alignment horizontal="left" vertical="center"/>
    </xf>
    <xf numFmtId="177" fontId="102" fillId="0" borderId="25" xfId="38834" applyNumberFormat="1" applyFont="1" applyFill="1" applyBorder="1" applyAlignment="1" applyProtection="1">
      <alignment horizontal="left" vertical="center"/>
    </xf>
    <xf numFmtId="0" fontId="158" fillId="65" borderId="58" xfId="38833" applyFont="1" applyFill="1" applyBorder="1" applyAlignment="1">
      <alignment horizontal="center"/>
    </xf>
    <xf numFmtId="0" fontId="158" fillId="65" borderId="59" xfId="38833" applyFont="1" applyFill="1" applyBorder="1" applyAlignment="1">
      <alignment horizontal="center"/>
    </xf>
    <xf numFmtId="0" fontId="158" fillId="65" borderId="60" xfId="38833" applyFont="1" applyFill="1" applyBorder="1" applyAlignment="1">
      <alignment horizontal="center"/>
    </xf>
    <xf numFmtId="4" fontId="185" fillId="0" borderId="33" xfId="38833" applyNumberFormat="1" applyFont="1" applyBorder="1" applyAlignment="1">
      <alignment horizontal="left" vertical="center"/>
    </xf>
    <xf numFmtId="0" fontId="165" fillId="65" borderId="24" xfId="38833" applyFont="1" applyFill="1" applyBorder="1" applyAlignment="1">
      <alignment horizontal="center"/>
    </xf>
    <xf numFmtId="0" fontId="165" fillId="65" borderId="1" xfId="38833" applyFont="1" applyFill="1" applyBorder="1" applyAlignment="1">
      <alignment horizontal="center"/>
    </xf>
    <xf numFmtId="0" fontId="165" fillId="65" borderId="23" xfId="38833" applyFont="1" applyFill="1" applyBorder="1" applyAlignment="1">
      <alignment horizontal="center"/>
    </xf>
    <xf numFmtId="4" fontId="185" fillId="0" borderId="28" xfId="38833" applyNumberFormat="1" applyFont="1" applyBorder="1" applyAlignment="1">
      <alignment horizontal="left" vertical="center"/>
    </xf>
    <xf numFmtId="4" fontId="185" fillId="0" borderId="21" xfId="38833" applyNumberFormat="1" applyFont="1" applyBorder="1" applyAlignment="1">
      <alignment horizontal="left" vertical="center"/>
    </xf>
    <xf numFmtId="4" fontId="185" fillId="0" borderId="26" xfId="38833" applyNumberFormat="1" applyFont="1" applyBorder="1" applyAlignment="1">
      <alignment horizontal="left" vertical="center"/>
    </xf>
    <xf numFmtId="0" fontId="176" fillId="61" borderId="24" xfId="38835" applyFont="1" applyFill="1" applyBorder="1" applyAlignment="1">
      <alignment horizontal="center" vertical="center"/>
    </xf>
    <xf numFmtId="0" fontId="176" fillId="61" borderId="23" xfId="38835" applyFont="1" applyFill="1" applyBorder="1" applyAlignment="1">
      <alignment horizontal="center" vertical="center"/>
    </xf>
    <xf numFmtId="0" fontId="176" fillId="61" borderId="1" xfId="38835" applyFont="1" applyFill="1" applyBorder="1" applyAlignment="1">
      <alignment horizontal="center" vertical="center"/>
    </xf>
    <xf numFmtId="0" fontId="99" fillId="0" borderId="22" xfId="38833" applyFont="1" applyFill="1" applyBorder="1" applyAlignment="1">
      <alignment vertical="center"/>
    </xf>
    <xf numFmtId="0" fontId="99" fillId="0" borderId="25" xfId="38833" applyFont="1" applyFill="1" applyBorder="1" applyAlignment="1">
      <alignment vertical="center"/>
    </xf>
    <xf numFmtId="0" fontId="99" fillId="0" borderId="33" xfId="38833" applyFont="1" applyFill="1" applyBorder="1" applyAlignment="1">
      <alignment vertical="center"/>
    </xf>
    <xf numFmtId="0" fontId="99" fillId="0" borderId="33" xfId="38833" applyFont="1" applyFill="1" applyBorder="1" applyAlignment="1">
      <alignment vertical="center" wrapText="1"/>
    </xf>
    <xf numFmtId="0" fontId="99" fillId="0" borderId="25" xfId="38833" applyFont="1" applyFill="1" applyBorder="1" applyAlignment="1">
      <alignment vertical="center" wrapText="1"/>
    </xf>
    <xf numFmtId="0" fontId="99" fillId="0" borderId="33" xfId="38833" applyFont="1" applyFill="1" applyBorder="1" applyAlignment="1">
      <alignment horizontal="left" vertical="center" wrapText="1"/>
    </xf>
    <xf numFmtId="0" fontId="99" fillId="0" borderId="25" xfId="38833" applyFont="1" applyFill="1" applyBorder="1" applyAlignment="1">
      <alignment horizontal="left" vertical="center" wrapText="1"/>
    </xf>
    <xf numFmtId="0" fontId="125" fillId="62" borderId="0" xfId="38833" applyFont="1" applyFill="1" applyBorder="1" applyAlignment="1">
      <alignment horizontal="center"/>
    </xf>
    <xf numFmtId="0" fontId="165" fillId="65" borderId="28" xfId="38835" applyFont="1" applyFill="1" applyBorder="1" applyAlignment="1">
      <alignment horizontal="center" vertical="center"/>
    </xf>
    <xf numFmtId="0" fontId="165" fillId="65" borderId="26" xfId="38835" applyFont="1" applyFill="1" applyBorder="1" applyAlignment="1">
      <alignment horizontal="center" vertical="center"/>
    </xf>
    <xf numFmtId="0" fontId="165" fillId="65" borderId="22" xfId="38835" applyFont="1" applyFill="1" applyBorder="1" applyAlignment="1">
      <alignment horizontal="center" vertical="center"/>
    </xf>
    <xf numFmtId="0" fontId="165" fillId="65" borderId="25" xfId="38835" applyFont="1" applyFill="1" applyBorder="1" applyAlignment="1">
      <alignment horizontal="center" vertical="center"/>
    </xf>
    <xf numFmtId="0" fontId="165" fillId="65" borderId="22" xfId="38835" applyFont="1" applyFill="1" applyBorder="1" applyAlignment="1">
      <alignment horizontal="center" vertical="center" wrapText="1"/>
    </xf>
    <xf numFmtId="0" fontId="165" fillId="65" borderId="25" xfId="38835" applyFont="1" applyFill="1" applyBorder="1" applyAlignment="1">
      <alignment horizontal="center" vertical="center" wrapText="1"/>
    </xf>
    <xf numFmtId="0" fontId="165" fillId="65" borderId="24" xfId="38835" applyFont="1" applyFill="1" applyBorder="1" applyAlignment="1">
      <alignment horizontal="center"/>
    </xf>
    <xf numFmtId="0" fontId="165" fillId="65" borderId="44" xfId="38835" applyFont="1" applyFill="1" applyBorder="1" applyAlignment="1">
      <alignment horizontal="center"/>
    </xf>
    <xf numFmtId="0" fontId="165" fillId="65" borderId="45" xfId="38835" applyFont="1" applyFill="1" applyBorder="1" applyAlignment="1">
      <alignment horizontal="center"/>
    </xf>
    <xf numFmtId="0" fontId="158" fillId="61" borderId="24" xfId="38835" applyFont="1" applyFill="1" applyBorder="1" applyAlignment="1">
      <alignment horizontal="center" vertical="center"/>
    </xf>
    <xf numFmtId="0" fontId="158" fillId="61" borderId="23" xfId="38835" applyFont="1" applyFill="1" applyBorder="1" applyAlignment="1">
      <alignment horizontal="center" vertical="center"/>
    </xf>
    <xf numFmtId="0" fontId="158" fillId="61" borderId="1" xfId="38835" applyFont="1" applyFill="1" applyBorder="1" applyAlignment="1">
      <alignment horizontal="center" vertical="center"/>
    </xf>
    <xf numFmtId="0" fontId="158" fillId="61" borderId="28" xfId="38835" applyFont="1" applyFill="1" applyBorder="1" applyAlignment="1">
      <alignment horizontal="center" vertical="center"/>
    </xf>
    <xf numFmtId="0" fontId="158" fillId="61" borderId="30" xfId="38835" applyFont="1" applyFill="1" applyBorder="1" applyAlignment="1">
      <alignment horizontal="center" vertical="center"/>
    </xf>
    <xf numFmtId="182" fontId="125" fillId="62" borderId="0" xfId="38833" applyNumberFormat="1" applyFont="1" applyFill="1" applyBorder="1" applyAlignment="1">
      <alignment horizontal="center"/>
    </xf>
    <xf numFmtId="0" fontId="176" fillId="65" borderId="28" xfId="38833" applyFont="1" applyFill="1" applyBorder="1" applyAlignment="1">
      <alignment horizontal="left" vertical="center"/>
    </xf>
    <xf numFmtId="0" fontId="176" fillId="65" borderId="26" xfId="38833" applyFont="1" applyFill="1" applyBorder="1" applyAlignment="1">
      <alignment horizontal="left" vertical="center"/>
    </xf>
    <xf numFmtId="0" fontId="176" fillId="65" borderId="22" xfId="38833" applyFont="1" applyFill="1" applyBorder="1" applyAlignment="1">
      <alignment horizontal="left" vertical="center"/>
    </xf>
    <xf numFmtId="0" fontId="176" fillId="65" borderId="25" xfId="38833" applyFont="1" applyFill="1" applyBorder="1" applyAlignment="1">
      <alignment horizontal="left" vertical="center"/>
    </xf>
    <xf numFmtId="0" fontId="176" fillId="65" borderId="22" xfId="38833" applyFont="1" applyFill="1" applyBorder="1" applyAlignment="1">
      <alignment horizontal="center" vertical="center" wrapText="1"/>
    </xf>
    <xf numFmtId="0" fontId="176" fillId="65" borderId="25" xfId="38833" applyFont="1" applyFill="1" applyBorder="1" applyAlignment="1">
      <alignment horizontal="center" vertical="center" wrapText="1"/>
    </xf>
    <xf numFmtId="0" fontId="176" fillId="65" borderId="29" xfId="38833" applyFont="1" applyFill="1" applyBorder="1" applyAlignment="1">
      <alignment horizontal="center" vertical="center" wrapText="1"/>
    </xf>
    <xf numFmtId="0" fontId="176" fillId="65" borderId="27" xfId="38833" applyFont="1" applyFill="1" applyBorder="1" applyAlignment="1">
      <alignment horizontal="center" vertical="center" wrapText="1"/>
    </xf>
    <xf numFmtId="0" fontId="176" fillId="65" borderId="24" xfId="38833" applyFont="1" applyFill="1" applyBorder="1" applyAlignment="1">
      <alignment horizontal="center"/>
    </xf>
    <xf numFmtId="0" fontId="176" fillId="65" borderId="44" xfId="38833" applyFont="1" applyFill="1" applyBorder="1" applyAlignment="1">
      <alignment horizontal="center"/>
    </xf>
    <xf numFmtId="0" fontId="176" fillId="65" borderId="45" xfId="38833" applyFont="1" applyFill="1" applyBorder="1" applyAlignment="1">
      <alignment horizontal="center"/>
    </xf>
    <xf numFmtId="0" fontId="99" fillId="0" borderId="22" xfId="38833" applyFont="1" applyFill="1" applyBorder="1" applyAlignment="1">
      <alignment vertical="center" wrapText="1"/>
    </xf>
    <xf numFmtId="0" fontId="174" fillId="62" borderId="0" xfId="38833" applyFont="1" applyFill="1" applyBorder="1" applyAlignment="1">
      <alignment horizontal="center"/>
    </xf>
    <xf numFmtId="182" fontId="174" fillId="62" borderId="0" xfId="38833" applyNumberFormat="1" applyFont="1" applyFill="1" applyBorder="1" applyAlignment="1">
      <alignment horizontal="center"/>
    </xf>
    <xf numFmtId="0" fontId="165" fillId="65" borderId="28" xfId="38835" applyFont="1" applyFill="1" applyBorder="1" applyAlignment="1">
      <alignment horizontal="left" vertical="center"/>
    </xf>
    <xf numFmtId="0" fontId="165" fillId="65" borderId="26" xfId="38835" applyFont="1" applyFill="1" applyBorder="1" applyAlignment="1">
      <alignment horizontal="left" vertical="center"/>
    </xf>
    <xf numFmtId="0" fontId="165" fillId="65" borderId="33" xfId="38835" applyFont="1" applyFill="1" applyBorder="1" applyAlignment="1">
      <alignment horizontal="center" vertical="center" wrapText="1"/>
    </xf>
    <xf numFmtId="0" fontId="165" fillId="65" borderId="1" xfId="38835" applyFont="1" applyFill="1" applyBorder="1" applyAlignment="1">
      <alignment horizontal="center"/>
    </xf>
    <xf numFmtId="0" fontId="99" fillId="0" borderId="22" xfId="38833" applyFont="1" applyFill="1" applyBorder="1" applyAlignment="1">
      <alignment horizontal="left" vertical="center" wrapText="1"/>
    </xf>
    <xf numFmtId="0" fontId="99" fillId="0" borderId="28" xfId="38833" applyFont="1" applyFill="1" applyBorder="1" applyAlignment="1">
      <alignment vertical="center" wrapText="1"/>
    </xf>
    <xf numFmtId="0" fontId="99" fillId="0" borderId="21" xfId="38833" applyFont="1" applyFill="1" applyBorder="1" applyAlignment="1">
      <alignment vertical="center" wrapText="1"/>
    </xf>
    <xf numFmtId="0" fontId="99" fillId="0" borderId="26" xfId="38833" applyFont="1" applyFill="1" applyBorder="1" applyAlignment="1">
      <alignment vertical="center" wrapText="1"/>
    </xf>
    <xf numFmtId="0" fontId="105" fillId="0" borderId="24" xfId="38833" applyFont="1" applyFill="1" applyBorder="1" applyAlignment="1">
      <alignment horizontal="center" vertical="center"/>
    </xf>
    <xf numFmtId="0" fontId="105" fillId="0" borderId="23" xfId="38833" applyFont="1" applyFill="1" applyBorder="1" applyAlignment="1">
      <alignment horizontal="center" vertical="center"/>
    </xf>
    <xf numFmtId="0" fontId="88" fillId="0" borderId="0" xfId="38833" applyFont="1" applyFill="1" applyBorder="1" applyAlignment="1">
      <alignment horizontal="left"/>
    </xf>
    <xf numFmtId="0" fontId="101" fillId="0" borderId="24" xfId="38833" applyFont="1" applyFill="1" applyBorder="1" applyAlignment="1">
      <alignment horizontal="center" vertical="center"/>
    </xf>
    <xf numFmtId="0" fontId="101" fillId="0" borderId="23" xfId="38833" applyFont="1" applyFill="1" applyBorder="1" applyAlignment="1">
      <alignment horizontal="center" vertical="center"/>
    </xf>
    <xf numFmtId="182" fontId="105" fillId="64" borderId="0" xfId="38833" applyNumberFormat="1" applyFont="1" applyFill="1" applyBorder="1" applyAlignment="1">
      <alignment horizontal="left"/>
    </xf>
    <xf numFmtId="0" fontId="125" fillId="62" borderId="0" xfId="38847" applyFont="1" applyFill="1" applyBorder="1" applyAlignment="1">
      <alignment horizontal="center"/>
    </xf>
    <xf numFmtId="182" fontId="125" fillId="62" borderId="0" xfId="203" applyNumberFormat="1" applyFont="1" applyFill="1" applyBorder="1" applyAlignment="1">
      <alignment horizontal="center"/>
    </xf>
    <xf numFmtId="0" fontId="125" fillId="61" borderId="0" xfId="39002" applyFont="1" applyFill="1" applyBorder="1" applyAlignment="1">
      <alignment horizontal="center"/>
    </xf>
    <xf numFmtId="0" fontId="125" fillId="61" borderId="21" xfId="39002" applyFont="1" applyFill="1" applyBorder="1" applyAlignment="1">
      <alignment horizontal="center"/>
    </xf>
    <xf numFmtId="0" fontId="125" fillId="61" borderId="31" xfId="39002" applyFont="1" applyFill="1" applyBorder="1" applyAlignment="1">
      <alignment horizontal="center"/>
    </xf>
    <xf numFmtId="0" fontId="126" fillId="61" borderId="21" xfId="39002" applyFont="1" applyFill="1" applyBorder="1" applyAlignment="1">
      <alignment horizontal="center"/>
    </xf>
    <xf numFmtId="0" fontId="126" fillId="61" borderId="0" xfId="39002" applyFont="1" applyFill="1" applyBorder="1" applyAlignment="1">
      <alignment horizontal="center"/>
    </xf>
    <xf numFmtId="0" fontId="126" fillId="61" borderId="31" xfId="39002" applyFont="1" applyFill="1" applyBorder="1" applyAlignment="1">
      <alignment horizontal="center"/>
    </xf>
    <xf numFmtId="0" fontId="200" fillId="61" borderId="21" xfId="39002" applyFont="1" applyFill="1" applyBorder="1" applyAlignment="1">
      <alignment horizontal="center"/>
    </xf>
    <xf numFmtId="0" fontId="200" fillId="61" borderId="0" xfId="39002" applyFont="1" applyFill="1" applyBorder="1" applyAlignment="1">
      <alignment horizontal="center"/>
    </xf>
    <xf numFmtId="0" fontId="200" fillId="61" borderId="31" xfId="39002" applyFont="1" applyFill="1" applyBorder="1" applyAlignment="1">
      <alignment horizontal="center"/>
    </xf>
    <xf numFmtId="0" fontId="156" fillId="0" borderId="0" xfId="39002" applyFont="1" applyAlignment="1">
      <alignment horizontal="left" wrapText="1"/>
    </xf>
    <xf numFmtId="0" fontId="174" fillId="61" borderId="0" xfId="39002" applyFont="1" applyFill="1" applyAlignment="1">
      <alignment horizontal="center"/>
    </xf>
    <xf numFmtId="0" fontId="124" fillId="44" borderId="0" xfId="39004" applyFont="1" applyFill="1" applyBorder="1" applyAlignment="1">
      <alignment horizontal="left" vertical="center" wrapText="1"/>
    </xf>
    <xf numFmtId="0" fontId="125" fillId="61" borderId="28" xfId="203" applyFont="1" applyFill="1" applyBorder="1" applyAlignment="1">
      <alignment horizontal="center" vertical="center" wrapText="1"/>
    </xf>
    <xf numFmtId="0" fontId="125" fillId="61" borderId="29" xfId="203" applyFont="1" applyFill="1" applyBorder="1" applyAlignment="1">
      <alignment horizontal="center" vertical="center" wrapText="1"/>
    </xf>
    <xf numFmtId="0" fontId="125" fillId="61" borderId="30" xfId="203" applyFont="1" applyFill="1" applyBorder="1" applyAlignment="1">
      <alignment horizontal="center" vertical="center" wrapText="1"/>
    </xf>
    <xf numFmtId="0" fontId="125" fillId="61" borderId="21" xfId="203" applyFont="1" applyFill="1" applyBorder="1" applyAlignment="1">
      <alignment horizontal="center"/>
    </xf>
    <xf numFmtId="0" fontId="125" fillId="61" borderId="0" xfId="203" applyFont="1" applyFill="1" applyBorder="1" applyAlignment="1">
      <alignment horizontal="center"/>
    </xf>
    <xf numFmtId="0" fontId="125" fillId="61" borderId="31" xfId="203" applyFont="1" applyFill="1" applyBorder="1" applyAlignment="1">
      <alignment horizontal="center"/>
    </xf>
    <xf numFmtId="0" fontId="125" fillId="61" borderId="26" xfId="203" applyFont="1" applyFill="1" applyBorder="1" applyAlignment="1">
      <alignment horizontal="center"/>
    </xf>
    <xf numFmtId="0" fontId="125" fillId="61" borderId="27" xfId="203" applyFont="1" applyFill="1" applyBorder="1" applyAlignment="1">
      <alignment horizontal="center"/>
    </xf>
    <xf numFmtId="0" fontId="125" fillId="61" borderId="32" xfId="203" applyFont="1" applyFill="1" applyBorder="1" applyAlignment="1">
      <alignment horizontal="center"/>
    </xf>
    <xf numFmtId="0" fontId="165" fillId="61" borderId="26" xfId="39004" applyFont="1" applyFill="1" applyBorder="1" applyAlignment="1">
      <alignment horizontal="center" vertical="center" wrapText="1"/>
    </xf>
    <xf numFmtId="0" fontId="165" fillId="61" borderId="27" xfId="39004" applyFont="1" applyFill="1" applyBorder="1" applyAlignment="1">
      <alignment horizontal="center" vertical="center" wrapText="1"/>
    </xf>
    <xf numFmtId="0" fontId="165" fillId="61" borderId="24" xfId="39004" applyFont="1" applyFill="1" applyBorder="1" applyAlignment="1">
      <alignment horizontal="center" vertical="center" wrapText="1"/>
    </xf>
    <xf numFmtId="0" fontId="165" fillId="61" borderId="1" xfId="39004" applyFont="1" applyFill="1" applyBorder="1" applyAlignment="1">
      <alignment horizontal="center" vertical="center" wrapText="1"/>
    </xf>
    <xf numFmtId="165" fontId="2" fillId="0" borderId="0" xfId="39007" applyFont="1" applyAlignment="1">
      <alignment horizontal="left" vertical="top" wrapText="1"/>
    </xf>
    <xf numFmtId="0" fontId="165" fillId="61" borderId="22" xfId="2427" applyFont="1" applyFill="1" applyBorder="1" applyAlignment="1">
      <alignment horizontal="center" vertical="center" wrapText="1"/>
    </xf>
    <xf numFmtId="0" fontId="165" fillId="61" borderId="25" xfId="2427" applyFont="1" applyFill="1" applyBorder="1" applyAlignment="1">
      <alignment horizontal="center" vertical="center" wrapText="1"/>
    </xf>
    <xf numFmtId="0" fontId="165" fillId="61" borderId="24" xfId="4931" applyFont="1" applyFill="1" applyBorder="1" applyAlignment="1">
      <alignment horizontal="center" wrapText="1"/>
    </xf>
    <xf numFmtId="0" fontId="165" fillId="61" borderId="1" xfId="4931" applyFont="1" applyFill="1" applyBorder="1" applyAlignment="1">
      <alignment horizontal="center" wrapText="1"/>
    </xf>
    <xf numFmtId="0" fontId="165" fillId="61" borderId="23" xfId="4931" applyFont="1" applyFill="1" applyBorder="1" applyAlignment="1">
      <alignment horizontal="center" wrapText="1"/>
    </xf>
    <xf numFmtId="10" fontId="158" fillId="61" borderId="22" xfId="327" applyNumberFormat="1" applyFont="1" applyFill="1" applyBorder="1" applyAlignment="1">
      <alignment horizontal="center" vertical="center" wrapText="1"/>
    </xf>
    <xf numFmtId="10" fontId="89" fillId="61" borderId="25" xfId="327" applyNumberFormat="1" applyFill="1" applyBorder="1" applyAlignment="1">
      <alignment horizontal="center" vertical="center" wrapText="1"/>
    </xf>
    <xf numFmtId="0" fontId="2" fillId="0" borderId="0" xfId="39002" applyAlignment="1">
      <alignment horizontal="left" vertical="center" wrapText="1"/>
    </xf>
    <xf numFmtId="0" fontId="101" fillId="0" borderId="0" xfId="38863" applyFont="1" applyFill="1" applyBorder="1" applyAlignment="1">
      <alignment horizontal="center" vertical="center"/>
    </xf>
    <xf numFmtId="0" fontId="101" fillId="0" borderId="7" xfId="38863" applyFont="1" applyFill="1" applyBorder="1" applyAlignment="1">
      <alignment horizontal="center" vertical="center"/>
    </xf>
    <xf numFmtId="0" fontId="99" fillId="0" borderId="21" xfId="38863" applyFont="1" applyFill="1" applyBorder="1" applyAlignment="1">
      <alignment horizontal="left" vertical="center" wrapText="1"/>
    </xf>
    <xf numFmtId="0" fontId="101" fillId="42" borderId="24" xfId="38863" applyFont="1" applyFill="1" applyBorder="1" applyAlignment="1">
      <alignment horizontal="center" vertical="center"/>
    </xf>
    <xf numFmtId="0" fontId="101" fillId="42" borderId="1" xfId="38863" applyFont="1" applyFill="1" applyBorder="1" applyAlignment="1">
      <alignment horizontal="center" vertical="center"/>
    </xf>
    <xf numFmtId="0" fontId="158" fillId="62" borderId="0" xfId="38863" applyFont="1" applyFill="1" applyBorder="1" applyAlignment="1">
      <alignment horizontal="center"/>
    </xf>
    <xf numFmtId="182" fontId="158" fillId="62" borderId="0" xfId="38863" applyNumberFormat="1" applyFont="1" applyFill="1" applyBorder="1" applyAlignment="1">
      <alignment horizontal="center"/>
    </xf>
    <xf numFmtId="0" fontId="99" fillId="0" borderId="28" xfId="38863" applyFont="1" applyFill="1" applyBorder="1" applyAlignment="1">
      <alignment horizontal="left" vertical="center" wrapText="1"/>
    </xf>
    <xf numFmtId="0" fontId="99" fillId="0" borderId="26" xfId="38863" applyFont="1" applyFill="1" applyBorder="1" applyAlignment="1">
      <alignment horizontal="left" vertical="center" wrapText="1"/>
    </xf>
    <xf numFmtId="0" fontId="99" fillId="0" borderId="22" xfId="38863" applyFont="1" applyFill="1" applyBorder="1" applyAlignment="1">
      <alignment vertical="center" wrapText="1"/>
    </xf>
    <xf numFmtId="0" fontId="99" fillId="0" borderId="47" xfId="38863" applyFont="1" applyFill="1" applyBorder="1" applyAlignment="1">
      <alignment vertical="center" wrapText="1"/>
    </xf>
    <xf numFmtId="0" fontId="99" fillId="0" borderId="48" xfId="38863" applyFont="1" applyFill="1" applyBorder="1" applyAlignment="1">
      <alignment vertical="center" wrapText="1"/>
    </xf>
    <xf numFmtId="0" fontId="99" fillId="0" borderId="33" xfId="38863" applyFont="1" applyFill="1" applyBorder="1" applyAlignment="1">
      <alignment vertical="center" wrapText="1"/>
    </xf>
    <xf numFmtId="0" fontId="99" fillId="0" borderId="25" xfId="38863" applyFont="1" applyFill="1" applyBorder="1" applyAlignment="1">
      <alignment vertical="center" wrapText="1"/>
    </xf>
    <xf numFmtId="0" fontId="99" fillId="0" borderId="49" xfId="38863" applyFont="1" applyFill="1" applyBorder="1" applyAlignment="1">
      <alignment vertical="center" wrapText="1"/>
    </xf>
    <xf numFmtId="0" fontId="145" fillId="62" borderId="0" xfId="38857" applyFont="1" applyFill="1" applyBorder="1" applyAlignment="1">
      <alignment horizontal="center"/>
    </xf>
    <xf numFmtId="182" fontId="145" fillId="62" borderId="0" xfId="203" applyNumberFormat="1" applyFont="1" applyFill="1" applyBorder="1" applyAlignment="1">
      <alignment horizontal="center"/>
    </xf>
    <xf numFmtId="0" fontId="145" fillId="62" borderId="0" xfId="203" applyFont="1" applyFill="1" applyBorder="1" applyAlignment="1">
      <alignment horizontal="center"/>
    </xf>
    <xf numFmtId="0" fontId="99" fillId="0" borderId="28" xfId="203" applyFont="1" applyFill="1" applyBorder="1" applyAlignment="1">
      <alignment vertical="center" wrapText="1"/>
    </xf>
    <xf numFmtId="0" fontId="99" fillId="0" borderId="21" xfId="203" applyFont="1" applyFill="1" applyBorder="1" applyAlignment="1">
      <alignment vertical="center" wrapText="1"/>
    </xf>
    <xf numFmtId="0" fontId="99" fillId="0" borderId="26" xfId="203" applyFont="1" applyFill="1" applyBorder="1" applyAlignment="1">
      <alignment vertical="center" wrapText="1"/>
    </xf>
    <xf numFmtId="0" fontId="99" fillId="0" borderId="53" xfId="203" applyFont="1" applyFill="1" applyBorder="1" applyAlignment="1">
      <alignment vertical="center" wrapText="1"/>
    </xf>
    <xf numFmtId="0" fontId="99" fillId="0" borderId="54" xfId="203" applyFont="1" applyFill="1" applyBorder="1" applyAlignment="1">
      <alignment vertical="center" wrapText="1"/>
    </xf>
    <xf numFmtId="0" fontId="99" fillId="0" borderId="52" xfId="203" applyFont="1" applyFill="1" applyBorder="1" applyAlignment="1">
      <alignment vertical="center" wrapText="1"/>
    </xf>
    <xf numFmtId="0" fontId="99" fillId="0" borderId="28" xfId="203" applyFont="1" applyFill="1" applyBorder="1" applyAlignment="1">
      <alignment horizontal="left" vertical="center" wrapText="1"/>
    </xf>
    <xf numFmtId="0" fontId="99" fillId="0" borderId="21" xfId="203" applyFont="1" applyFill="1" applyBorder="1" applyAlignment="1">
      <alignment horizontal="left" vertical="center" wrapText="1"/>
    </xf>
    <xf numFmtId="0" fontId="99" fillId="0" borderId="26" xfId="203" applyFont="1" applyFill="1" applyBorder="1" applyAlignment="1">
      <alignment horizontal="left" vertical="center" wrapText="1"/>
    </xf>
    <xf numFmtId="0" fontId="99" fillId="0" borderId="21" xfId="38857" applyFont="1" applyFill="1" applyBorder="1" applyAlignment="1">
      <alignment horizontal="left" vertical="center" wrapText="1"/>
    </xf>
    <xf numFmtId="0" fontId="99" fillId="0" borderId="26" xfId="38857" applyFont="1" applyFill="1" applyBorder="1" applyAlignment="1">
      <alignment horizontal="left" vertical="center" wrapText="1"/>
    </xf>
    <xf numFmtId="0" fontId="97" fillId="62" borderId="0" xfId="203" applyFont="1" applyFill="1" applyBorder="1" applyAlignment="1">
      <alignment horizontal="center"/>
    </xf>
    <xf numFmtId="0" fontId="97" fillId="62" borderId="0" xfId="38857" applyFont="1" applyFill="1" applyBorder="1" applyAlignment="1">
      <alignment horizontal="center"/>
    </xf>
    <xf numFmtId="182" fontId="97" fillId="62" borderId="0" xfId="203" applyNumberFormat="1" applyFont="1" applyFill="1" applyBorder="1" applyAlignment="1">
      <alignment horizontal="center"/>
    </xf>
    <xf numFmtId="0" fontId="99" fillId="0" borderId="22" xfId="203" applyFont="1" applyFill="1" applyBorder="1" applyAlignment="1">
      <alignment vertical="center" wrapText="1"/>
    </xf>
    <xf numFmtId="0" fontId="99" fillId="0" borderId="25" xfId="203" applyFont="1" applyFill="1" applyBorder="1" applyAlignment="1">
      <alignment vertical="center" wrapText="1"/>
    </xf>
    <xf numFmtId="0" fontId="99" fillId="0" borderId="22" xfId="203" applyFont="1" applyFill="1" applyBorder="1" applyAlignment="1">
      <alignment horizontal="left" vertical="center" wrapText="1"/>
    </xf>
    <xf numFmtId="0" fontId="99" fillId="0" borderId="33" xfId="203" applyFont="1" applyFill="1" applyBorder="1" applyAlignment="1">
      <alignment horizontal="left" vertical="center" wrapText="1"/>
    </xf>
    <xf numFmtId="0" fontId="99" fillId="0" borderId="25" xfId="203" applyFont="1" applyFill="1" applyBorder="1" applyAlignment="1">
      <alignment horizontal="left" vertical="center" wrapText="1"/>
    </xf>
    <xf numFmtId="0" fontId="99" fillId="0" borderId="33" xfId="203" applyFont="1" applyFill="1" applyBorder="1" applyAlignment="1">
      <alignment vertical="center" wrapText="1"/>
    </xf>
    <xf numFmtId="0" fontId="99" fillId="0" borderId="47" xfId="203" applyFont="1" applyFill="1" applyBorder="1" applyAlignment="1">
      <alignment vertical="center" wrapText="1"/>
    </xf>
    <xf numFmtId="0" fontId="99" fillId="0" borderId="49" xfId="203" applyFont="1" applyFill="1" applyBorder="1" applyAlignment="1">
      <alignment vertical="center" wrapText="1"/>
    </xf>
    <xf numFmtId="0" fontId="99" fillId="38" borderId="25" xfId="203" applyFont="1" applyFill="1" applyBorder="1" applyAlignment="1">
      <alignment horizontal="center" vertical="center" wrapText="1"/>
    </xf>
    <xf numFmtId="0" fontId="176" fillId="61" borderId="24" xfId="38857" applyFont="1" applyFill="1" applyBorder="1" applyAlignment="1">
      <alignment horizontal="center" vertical="center"/>
    </xf>
    <xf numFmtId="0" fontId="176" fillId="61" borderId="1" xfId="38857" applyFont="1" applyFill="1" applyBorder="1" applyAlignment="1">
      <alignment horizontal="center" vertical="center"/>
    </xf>
    <xf numFmtId="0" fontId="169" fillId="0" borderId="67" xfId="38857" applyFont="1" applyBorder="1" applyAlignment="1">
      <alignment horizontal="left" vertical="center" wrapText="1"/>
    </xf>
    <xf numFmtId="0" fontId="169" fillId="0" borderId="52" xfId="38857" applyFont="1" applyBorder="1" applyAlignment="1">
      <alignment horizontal="left" vertical="center" wrapText="1"/>
    </xf>
    <xf numFmtId="0" fontId="169" fillId="0" borderId="67" xfId="38857" applyFont="1" applyBorder="1" applyAlignment="1">
      <alignment horizontal="left" vertical="center"/>
    </xf>
    <xf numFmtId="0" fontId="169" fillId="0" borderId="21" xfId="38857" applyFont="1" applyBorder="1" applyAlignment="1">
      <alignment horizontal="left" vertical="center"/>
    </xf>
    <xf numFmtId="0" fontId="169" fillId="0" borderId="52" xfId="38857" applyFont="1" applyBorder="1" applyAlignment="1">
      <alignment horizontal="left" vertical="center"/>
    </xf>
    <xf numFmtId="0" fontId="169" fillId="0" borderId="62" xfId="38857" applyFont="1" applyBorder="1" applyAlignment="1">
      <alignment vertical="center" wrapText="1"/>
    </xf>
    <xf numFmtId="0" fontId="169" fillId="0" borderId="66" xfId="38857" applyFont="1" applyBorder="1" applyAlignment="1">
      <alignment vertical="center" wrapText="1"/>
    </xf>
    <xf numFmtId="0" fontId="176" fillId="61" borderId="26" xfId="38857" applyFont="1" applyFill="1" applyBorder="1" applyAlignment="1">
      <alignment horizontal="center" vertical="center"/>
    </xf>
    <xf numFmtId="0" fontId="176" fillId="61" borderId="27" xfId="38857" applyFont="1" applyFill="1" applyBorder="1" applyAlignment="1">
      <alignment horizontal="center" vertical="center"/>
    </xf>
    <xf numFmtId="0" fontId="105" fillId="64" borderId="28" xfId="38857" applyFont="1" applyFill="1" applyBorder="1" applyAlignment="1">
      <alignment horizontal="center" vertical="center"/>
    </xf>
    <xf numFmtId="0" fontId="105" fillId="64" borderId="29" xfId="38857" applyFont="1" applyFill="1" applyBorder="1" applyAlignment="1">
      <alignment horizontal="center" vertical="center"/>
    </xf>
    <xf numFmtId="0" fontId="105" fillId="64" borderId="30" xfId="38857" applyFont="1" applyFill="1" applyBorder="1" applyAlignment="1">
      <alignment horizontal="center" vertical="center"/>
    </xf>
    <xf numFmtId="0" fontId="162" fillId="64" borderId="21" xfId="38857" applyFont="1" applyFill="1" applyBorder="1" applyAlignment="1">
      <alignment horizontal="center" vertical="center"/>
    </xf>
    <xf numFmtId="0" fontId="162" fillId="64" borderId="0" xfId="38857" applyFont="1" applyFill="1" applyBorder="1" applyAlignment="1">
      <alignment horizontal="center" vertical="center"/>
    </xf>
    <xf numFmtId="0" fontId="162" fillId="64" borderId="31" xfId="38857" applyFont="1" applyFill="1" applyBorder="1" applyAlignment="1">
      <alignment horizontal="center" vertical="center"/>
    </xf>
    <xf numFmtId="224" fontId="0" fillId="0" borderId="38" xfId="0" applyNumberFormat="1" applyBorder="1" applyAlignment="1">
      <alignment horizontal="right" vertical="center"/>
    </xf>
    <xf numFmtId="224" fontId="0" fillId="0" borderId="39" xfId="0" applyNumberFormat="1" applyBorder="1" applyAlignment="1">
      <alignment horizontal="right" vertical="center"/>
    </xf>
    <xf numFmtId="224" fontId="0" fillId="0" borderId="55" xfId="0" applyNumberFormat="1" applyBorder="1" applyAlignment="1">
      <alignment horizontal="right" vertical="center"/>
    </xf>
    <xf numFmtId="0" fontId="125" fillId="62" borderId="28" xfId="38857" applyFont="1" applyFill="1" applyBorder="1" applyAlignment="1">
      <alignment horizontal="center" vertical="center"/>
    </xf>
    <xf numFmtId="0" fontId="125" fillId="62" borderId="29" xfId="38857" applyFont="1" applyFill="1" applyBorder="1" applyAlignment="1">
      <alignment horizontal="center" vertical="center"/>
    </xf>
    <xf numFmtId="0" fontId="125" fillId="62" borderId="30" xfId="38857" applyFont="1" applyFill="1" applyBorder="1" applyAlignment="1">
      <alignment horizontal="center" vertical="center"/>
    </xf>
    <xf numFmtId="182" fontId="125" fillId="62" borderId="21" xfId="38857" applyNumberFormat="1" applyFont="1" applyFill="1" applyBorder="1" applyAlignment="1">
      <alignment horizontal="center"/>
    </xf>
    <xf numFmtId="182" fontId="125" fillId="62" borderId="0" xfId="38857" applyNumberFormat="1" applyFont="1" applyFill="1" applyBorder="1" applyAlignment="1">
      <alignment horizontal="center"/>
    </xf>
    <xf numFmtId="182" fontId="125" fillId="62" borderId="31" xfId="38857" applyNumberFormat="1" applyFont="1" applyFill="1" applyBorder="1" applyAlignment="1">
      <alignment horizontal="center"/>
    </xf>
    <xf numFmtId="0" fontId="176" fillId="65" borderId="63" xfId="38857" applyFont="1" applyFill="1" applyBorder="1" applyAlignment="1">
      <alignment horizontal="left" vertical="center" wrapText="1"/>
    </xf>
    <xf numFmtId="0" fontId="176" fillId="65" borderId="5" xfId="38857" applyFont="1" applyFill="1" applyBorder="1" applyAlignment="1">
      <alignment horizontal="center" vertical="center" wrapText="1"/>
    </xf>
    <xf numFmtId="0" fontId="176" fillId="65" borderId="11" xfId="38857" applyFont="1" applyFill="1" applyBorder="1" applyAlignment="1">
      <alignment horizontal="center"/>
    </xf>
    <xf numFmtId="0" fontId="176" fillId="65" borderId="64" xfId="38857" applyFont="1" applyFill="1" applyBorder="1" applyAlignment="1">
      <alignment horizontal="center"/>
    </xf>
    <xf numFmtId="0" fontId="169" fillId="0" borderId="57" xfId="38857" applyFont="1" applyFill="1" applyBorder="1" applyAlignment="1">
      <alignment horizontal="left" vertical="center"/>
    </xf>
    <xf numFmtId="0" fontId="169" fillId="0" borderId="62" xfId="38857" applyFont="1" applyFill="1" applyBorder="1" applyAlignment="1">
      <alignment horizontal="left" vertical="center"/>
    </xf>
    <xf numFmtId="0" fontId="169" fillId="0" borderId="66" xfId="38857" applyFont="1" applyFill="1" applyBorder="1" applyAlignment="1">
      <alignment horizontal="left" vertical="center"/>
    </xf>
    <xf numFmtId="0" fontId="125" fillId="61" borderId="0" xfId="39002" applyFont="1" applyFill="1" applyAlignment="1">
      <alignment horizontal="center" wrapText="1"/>
    </xf>
    <xf numFmtId="0" fontId="200" fillId="61" borderId="0" xfId="39002" applyFont="1" applyFill="1" applyAlignment="1">
      <alignment horizontal="center"/>
    </xf>
    <xf numFmtId="0" fontId="200" fillId="61" borderId="0" xfId="204" applyFont="1" applyFill="1" applyAlignment="1">
      <alignment horizontal="center"/>
    </xf>
    <xf numFmtId="0" fontId="125" fillId="61" borderId="28" xfId="39002" applyFont="1" applyFill="1" applyBorder="1" applyAlignment="1">
      <alignment horizontal="center" wrapText="1"/>
    </xf>
    <xf numFmtId="0" fontId="125" fillId="61" borderId="29" xfId="39002" applyFont="1" applyFill="1" applyBorder="1" applyAlignment="1">
      <alignment horizontal="center" wrapText="1"/>
    </xf>
    <xf numFmtId="0" fontId="125" fillId="61" borderId="30" xfId="39002" applyFont="1" applyFill="1" applyBorder="1" applyAlignment="1">
      <alignment horizontal="center" wrapText="1"/>
    </xf>
    <xf numFmtId="0" fontId="125" fillId="61" borderId="21" xfId="39002" applyFont="1" applyFill="1" applyBorder="1" applyAlignment="1">
      <alignment horizontal="center" wrapText="1"/>
    </xf>
    <xf numFmtId="0" fontId="125" fillId="61" borderId="0" xfId="39002" applyFont="1" applyFill="1" applyBorder="1" applyAlignment="1">
      <alignment horizontal="center" wrapText="1"/>
    </xf>
    <xf numFmtId="0" fontId="125" fillId="61" borderId="31" xfId="39002" applyFont="1" applyFill="1" applyBorder="1" applyAlignment="1">
      <alignment horizontal="center" wrapText="1"/>
    </xf>
    <xf numFmtId="0" fontId="188" fillId="44" borderId="0" xfId="39004" applyFont="1" applyFill="1" applyBorder="1" applyAlignment="1">
      <alignment horizontal="left" vertical="center" wrapText="1"/>
    </xf>
    <xf numFmtId="0" fontId="125" fillId="61" borderId="0" xfId="203" applyFont="1" applyFill="1" applyAlignment="1">
      <alignment horizontal="center" vertical="center" wrapText="1"/>
    </xf>
    <xf numFmtId="0" fontId="125" fillId="61" borderId="0" xfId="203" applyFont="1" applyFill="1" applyAlignment="1">
      <alignment horizontal="center"/>
    </xf>
    <xf numFmtId="0" fontId="200" fillId="61" borderId="27" xfId="203" applyFont="1" applyFill="1" applyBorder="1" applyAlignment="1">
      <alignment horizontal="center"/>
    </xf>
    <xf numFmtId="0" fontId="131" fillId="61" borderId="24" xfId="204" applyFont="1" applyFill="1" applyBorder="1" applyAlignment="1">
      <alignment horizontal="center"/>
    </xf>
    <xf numFmtId="0" fontId="131" fillId="61" borderId="1" xfId="204" applyFont="1" applyFill="1" applyBorder="1" applyAlignment="1">
      <alignment horizontal="center"/>
    </xf>
    <xf numFmtId="0" fontId="200" fillId="61" borderId="21" xfId="203" applyFont="1" applyFill="1" applyBorder="1" applyAlignment="1">
      <alignment horizontal="center"/>
    </xf>
    <xf numFmtId="0" fontId="200" fillId="61" borderId="0" xfId="203" applyFont="1" applyFill="1" applyBorder="1" applyAlignment="1">
      <alignment horizontal="center"/>
    </xf>
    <xf numFmtId="0" fontId="200" fillId="61" borderId="31" xfId="203" applyFont="1" applyFill="1" applyBorder="1" applyAlignment="1">
      <alignment horizontal="center"/>
    </xf>
    <xf numFmtId="0" fontId="165" fillId="61" borderId="21" xfId="204" applyFont="1" applyFill="1" applyBorder="1" applyAlignment="1">
      <alignment horizontal="center" vertical="center"/>
    </xf>
    <xf numFmtId="0" fontId="165" fillId="61" borderId="0" xfId="204" applyFont="1" applyFill="1" applyBorder="1" applyAlignment="1">
      <alignment horizontal="center" vertical="center"/>
    </xf>
    <xf numFmtId="0" fontId="165" fillId="61" borderId="0" xfId="204" applyFont="1" applyFill="1" applyBorder="1" applyAlignment="1">
      <alignment horizontal="center" vertical="center" wrapText="1"/>
    </xf>
    <xf numFmtId="0" fontId="165" fillId="61" borderId="31" xfId="204" applyFont="1" applyFill="1" applyBorder="1" applyAlignment="1">
      <alignment horizontal="center" vertical="center" wrapText="1"/>
    </xf>
    <xf numFmtId="0" fontId="121" fillId="62" borderId="0" xfId="38874" applyFont="1" applyFill="1" applyBorder="1" applyAlignment="1">
      <alignment horizontal="center"/>
    </xf>
    <xf numFmtId="172" fontId="96" fillId="62" borderId="0" xfId="38874" applyNumberFormat="1" applyFont="1" applyFill="1" applyBorder="1" applyAlignment="1">
      <alignment horizontal="center" vertical="center"/>
    </xf>
    <xf numFmtId="0" fontId="96" fillId="62" borderId="0" xfId="38874" applyFont="1" applyFill="1" applyBorder="1" applyAlignment="1">
      <alignment horizontal="center"/>
    </xf>
    <xf numFmtId="0" fontId="108" fillId="0" borderId="0" xfId="38875" applyFont="1" applyFill="1" applyAlignment="1">
      <alignment horizontal="left" vertical="top"/>
    </xf>
    <xf numFmtId="2" fontId="108" fillId="0" borderId="0" xfId="38875" applyNumberFormat="1" applyFont="1" applyFill="1" applyAlignment="1">
      <alignment horizontal="left" vertical="top"/>
    </xf>
    <xf numFmtId="0" fontId="125" fillId="62" borderId="0" xfId="38874" applyFont="1" applyFill="1" applyBorder="1" applyAlignment="1">
      <alignment horizontal="center"/>
    </xf>
    <xf numFmtId="172" fontId="125" fillId="62" borderId="0" xfId="38874" applyNumberFormat="1" applyFont="1" applyFill="1" applyBorder="1" applyAlignment="1">
      <alignment horizontal="center" vertical="center"/>
    </xf>
    <xf numFmtId="0" fontId="116" fillId="63" borderId="0" xfId="38875" applyFont="1" applyFill="1" applyAlignment="1">
      <alignment horizontal="center" vertical="top" wrapText="1"/>
    </xf>
    <xf numFmtId="0" fontId="174" fillId="62" borderId="0" xfId="38857" applyFont="1" applyFill="1" applyBorder="1" applyAlignment="1">
      <alignment horizontal="center"/>
    </xf>
    <xf numFmtId="172" fontId="174" fillId="62" borderId="0" xfId="38857" applyNumberFormat="1" applyFont="1" applyFill="1" applyBorder="1" applyAlignment="1">
      <alignment horizontal="center"/>
    </xf>
    <xf numFmtId="0" fontId="183" fillId="62" borderId="0" xfId="38857" applyFont="1" applyFill="1" applyBorder="1" applyAlignment="1">
      <alignment horizontal="center"/>
    </xf>
    <xf numFmtId="0" fontId="125" fillId="62" borderId="0" xfId="38857" applyFont="1" applyFill="1" applyBorder="1" applyAlignment="1">
      <alignment horizontal="center"/>
    </xf>
    <xf numFmtId="172" fontId="125" fillId="62" borderId="0" xfId="38857" applyNumberFormat="1" applyFont="1" applyFill="1" applyBorder="1" applyAlignment="1">
      <alignment horizontal="center"/>
    </xf>
    <xf numFmtId="0" fontId="174" fillId="62" borderId="0" xfId="0" applyFont="1" applyFill="1" applyBorder="1" applyAlignment="1">
      <alignment horizontal="center"/>
    </xf>
    <xf numFmtId="172" fontId="174" fillId="62" borderId="0" xfId="0" applyNumberFormat="1" applyFont="1" applyFill="1" applyBorder="1" applyAlignment="1">
      <alignment horizontal="center"/>
    </xf>
    <xf numFmtId="0" fontId="215" fillId="61" borderId="28" xfId="39002" applyFont="1" applyFill="1" applyBorder="1" applyAlignment="1">
      <alignment horizontal="center"/>
    </xf>
    <xf numFmtId="0" fontId="215" fillId="61" borderId="29" xfId="39002" applyFont="1" applyFill="1" applyBorder="1" applyAlignment="1">
      <alignment horizontal="center"/>
    </xf>
    <xf numFmtId="0" fontId="215" fillId="61" borderId="30" xfId="39002" applyFont="1" applyFill="1" applyBorder="1" applyAlignment="1">
      <alignment horizontal="center"/>
    </xf>
    <xf numFmtId="0" fontId="174" fillId="61" borderId="21" xfId="39002" applyFont="1" applyFill="1" applyBorder="1" applyAlignment="1">
      <alignment horizontal="center"/>
    </xf>
    <xf numFmtId="0" fontId="174" fillId="61" borderId="0" xfId="39002" applyFont="1" applyFill="1" applyBorder="1" applyAlignment="1">
      <alignment horizontal="center"/>
    </xf>
    <xf numFmtId="0" fontId="174" fillId="61" borderId="31" xfId="39002" applyFont="1" applyFill="1" applyBorder="1" applyAlignment="1">
      <alignment horizontal="center"/>
    </xf>
    <xf numFmtId="0" fontId="176" fillId="61" borderId="21" xfId="39002" applyFont="1" applyFill="1" applyBorder="1" applyAlignment="1">
      <alignment horizontal="center"/>
    </xf>
    <xf numFmtId="0" fontId="176" fillId="61" borderId="0" xfId="39002" applyFont="1" applyFill="1" applyBorder="1" applyAlignment="1">
      <alignment horizontal="center"/>
    </xf>
    <xf numFmtId="0" fontId="176" fillId="61" borderId="31" xfId="39002" applyFont="1" applyFill="1" applyBorder="1" applyAlignment="1">
      <alignment horizontal="center"/>
    </xf>
    <xf numFmtId="0" fontId="125" fillId="0" borderId="0" xfId="39002" applyFont="1" applyFill="1" applyBorder="1" applyAlignment="1">
      <alignment horizontal="center"/>
    </xf>
    <xf numFmtId="0" fontId="174" fillId="61" borderId="28" xfId="39002" applyFont="1" applyFill="1" applyBorder="1" applyAlignment="1">
      <alignment horizontal="center"/>
    </xf>
    <xf numFmtId="0" fontId="174" fillId="61" borderId="29" xfId="39002" applyFont="1" applyFill="1" applyBorder="1" applyAlignment="1">
      <alignment horizontal="center"/>
    </xf>
    <xf numFmtId="0" fontId="174" fillId="61" borderId="30" xfId="39002" applyFont="1" applyFill="1" applyBorder="1" applyAlignment="1">
      <alignment horizontal="center"/>
    </xf>
    <xf numFmtId="172" fontId="125" fillId="62" borderId="0" xfId="38875" applyNumberFormat="1" applyFont="1" applyFill="1" applyBorder="1" applyAlignment="1">
      <alignment horizontal="center"/>
    </xf>
    <xf numFmtId="0" fontId="125" fillId="62" borderId="0" xfId="38875" applyFont="1" applyFill="1" applyBorder="1" applyAlignment="1">
      <alignment horizontal="center"/>
    </xf>
  </cellXfs>
  <cellStyles count="39030">
    <cellStyle name="20% - Énfasis1" xfId="1"/>
    <cellStyle name="20% - Énfasis1 10" xfId="711"/>
    <cellStyle name="20% - Énfasis1 10 2" xfId="1798"/>
    <cellStyle name="20% - Énfasis1 10 2 2" xfId="4108"/>
    <cellStyle name="20% - Énfasis1 10 2 2 2" xfId="9258"/>
    <cellStyle name="20% - Énfasis1 10 2 2 2 2" xfId="20043"/>
    <cellStyle name="20% - Énfasis1 10 2 2 3" xfId="14911"/>
    <cellStyle name="20% - Énfasis1 10 2 3" xfId="6977"/>
    <cellStyle name="20% - Énfasis1 10 2 3 2" xfId="17762"/>
    <cellStyle name="20% - Énfasis1 10 2 4" xfId="12624"/>
    <cellStyle name="20% - Énfasis1 10 3" xfId="3053"/>
    <cellStyle name="20% - Énfasis1 10 3 2" xfId="8203"/>
    <cellStyle name="20% - Énfasis1 10 3 2 2" xfId="18988"/>
    <cellStyle name="20% - Énfasis1 10 3 3" xfId="13856"/>
    <cellStyle name="20% - Énfasis1 10 4" xfId="5920"/>
    <cellStyle name="20% - Énfasis1 10 4 2" xfId="16705"/>
    <cellStyle name="20% - Énfasis1 10 5" xfId="11549"/>
    <cellStyle name="20% - Énfasis1 11" xfId="820"/>
    <cellStyle name="20% - Énfasis1 11 2" xfId="1907"/>
    <cellStyle name="20% - Énfasis1 11 2 2" xfId="4217"/>
    <cellStyle name="20% - Énfasis1 11 2 2 2" xfId="9367"/>
    <cellStyle name="20% - Énfasis1 11 2 2 2 2" xfId="20152"/>
    <cellStyle name="20% - Énfasis1 11 2 2 3" xfId="15020"/>
    <cellStyle name="20% - Énfasis1 11 2 3" xfId="7086"/>
    <cellStyle name="20% - Énfasis1 11 2 3 2" xfId="17871"/>
    <cellStyle name="20% - Énfasis1 11 2 4" xfId="12733"/>
    <cellStyle name="20% - Énfasis1 11 3" xfId="3162"/>
    <cellStyle name="20% - Énfasis1 11 3 2" xfId="8312"/>
    <cellStyle name="20% - Énfasis1 11 3 2 2" xfId="19097"/>
    <cellStyle name="20% - Énfasis1 11 3 3" xfId="13965"/>
    <cellStyle name="20% - Énfasis1 11 4" xfId="6029"/>
    <cellStyle name="20% - Énfasis1 11 4 2" xfId="16814"/>
    <cellStyle name="20% - Énfasis1 11 5" xfId="11658"/>
    <cellStyle name="20% - Énfasis1 12" xfId="897"/>
    <cellStyle name="20% - Énfasis1 12 2" xfId="1982"/>
    <cellStyle name="20% - Énfasis1 12 2 2" xfId="4292"/>
    <cellStyle name="20% - Énfasis1 12 2 2 2" xfId="9442"/>
    <cellStyle name="20% - Énfasis1 12 2 2 2 2" xfId="20227"/>
    <cellStyle name="20% - Énfasis1 12 2 2 3" xfId="15095"/>
    <cellStyle name="20% - Énfasis1 12 2 3" xfId="7161"/>
    <cellStyle name="20% - Énfasis1 12 2 3 2" xfId="17946"/>
    <cellStyle name="20% - Énfasis1 12 2 4" xfId="12808"/>
    <cellStyle name="20% - Énfasis1 12 3" xfId="3237"/>
    <cellStyle name="20% - Énfasis1 12 3 2" xfId="8387"/>
    <cellStyle name="20% - Énfasis1 12 3 2 2" xfId="19172"/>
    <cellStyle name="20% - Énfasis1 12 3 3" xfId="14040"/>
    <cellStyle name="20% - Énfasis1 12 4" xfId="6104"/>
    <cellStyle name="20% - Énfasis1 12 4 2" xfId="16889"/>
    <cellStyle name="20% - Énfasis1 12 5" xfId="11733"/>
    <cellStyle name="20% - Énfasis1 13" xfId="945"/>
    <cellStyle name="20% - Énfasis1 13 2" xfId="2031"/>
    <cellStyle name="20% - Énfasis1 13 2 2" xfId="4340"/>
    <cellStyle name="20% - Énfasis1 13 2 2 2" xfId="9490"/>
    <cellStyle name="20% - Énfasis1 13 2 2 2 2" xfId="20275"/>
    <cellStyle name="20% - Énfasis1 13 2 2 3" xfId="15143"/>
    <cellStyle name="20% - Énfasis1 13 2 3" xfId="7209"/>
    <cellStyle name="20% - Énfasis1 13 2 3 2" xfId="17994"/>
    <cellStyle name="20% - Énfasis1 13 2 4" xfId="12857"/>
    <cellStyle name="20% - Énfasis1 13 3" xfId="3285"/>
    <cellStyle name="20% - Énfasis1 13 3 2" xfId="8435"/>
    <cellStyle name="20% - Énfasis1 13 3 2 2" xfId="19220"/>
    <cellStyle name="20% - Énfasis1 13 3 3" xfId="14088"/>
    <cellStyle name="20% - Énfasis1 13 4" xfId="6152"/>
    <cellStyle name="20% - Énfasis1 13 4 2" xfId="16937"/>
    <cellStyle name="20% - Énfasis1 13 5" xfId="11781"/>
    <cellStyle name="20% - Énfasis1 14" xfId="1019"/>
    <cellStyle name="20% - Énfasis1 14 2" xfId="2105"/>
    <cellStyle name="20% - Énfasis1 14 2 2" xfId="4414"/>
    <cellStyle name="20% - Énfasis1 14 2 2 2" xfId="9564"/>
    <cellStyle name="20% - Énfasis1 14 2 2 2 2" xfId="20349"/>
    <cellStyle name="20% - Énfasis1 14 2 2 3" xfId="15217"/>
    <cellStyle name="20% - Énfasis1 14 2 3" xfId="7283"/>
    <cellStyle name="20% - Énfasis1 14 2 3 2" xfId="18068"/>
    <cellStyle name="20% - Énfasis1 14 2 4" xfId="12931"/>
    <cellStyle name="20% - Énfasis1 14 3" xfId="3359"/>
    <cellStyle name="20% - Énfasis1 14 3 2" xfId="8509"/>
    <cellStyle name="20% - Énfasis1 14 3 2 2" xfId="19294"/>
    <cellStyle name="20% - Énfasis1 14 3 3" xfId="14162"/>
    <cellStyle name="20% - Énfasis1 14 4" xfId="6226"/>
    <cellStyle name="20% - Énfasis1 14 4 2" xfId="17011"/>
    <cellStyle name="20% - Énfasis1 14 5" xfId="11855"/>
    <cellStyle name="20% - Énfasis1 15" xfId="1087"/>
    <cellStyle name="20% - Énfasis1 15 2" xfId="2172"/>
    <cellStyle name="20% - Énfasis1 15 2 2" xfId="4481"/>
    <cellStyle name="20% - Énfasis1 15 2 2 2" xfId="9631"/>
    <cellStyle name="20% - Énfasis1 15 2 2 2 2" xfId="20416"/>
    <cellStyle name="20% - Énfasis1 15 2 2 3" xfId="15284"/>
    <cellStyle name="20% - Énfasis1 15 2 3" xfId="7350"/>
    <cellStyle name="20% - Énfasis1 15 2 3 2" xfId="18135"/>
    <cellStyle name="20% - Énfasis1 15 2 4" xfId="12998"/>
    <cellStyle name="20% - Énfasis1 15 3" xfId="3424"/>
    <cellStyle name="20% - Énfasis1 15 3 2" xfId="8574"/>
    <cellStyle name="20% - Énfasis1 15 3 2 2" xfId="19359"/>
    <cellStyle name="20% - Énfasis1 15 3 3" xfId="14227"/>
    <cellStyle name="20% - Énfasis1 15 4" xfId="6293"/>
    <cellStyle name="20% - Énfasis1 15 4 2" xfId="17078"/>
    <cellStyle name="20% - Énfasis1 15 5" xfId="11922"/>
    <cellStyle name="20% - Énfasis1 16" xfId="1120"/>
    <cellStyle name="20% - Énfasis1 16 2" xfId="2205"/>
    <cellStyle name="20% - Énfasis1 16 2 2" xfId="4514"/>
    <cellStyle name="20% - Énfasis1 16 2 2 2" xfId="9664"/>
    <cellStyle name="20% - Énfasis1 16 2 2 2 2" xfId="20449"/>
    <cellStyle name="20% - Énfasis1 16 2 2 3" xfId="15317"/>
    <cellStyle name="20% - Énfasis1 16 2 3" xfId="7383"/>
    <cellStyle name="20% - Énfasis1 16 2 3 2" xfId="18168"/>
    <cellStyle name="20% - Énfasis1 16 2 4" xfId="13031"/>
    <cellStyle name="20% - Énfasis1 16 3" xfId="3457"/>
    <cellStyle name="20% - Énfasis1 16 3 2" xfId="8607"/>
    <cellStyle name="20% - Énfasis1 16 3 2 2" xfId="19392"/>
    <cellStyle name="20% - Énfasis1 16 3 3" xfId="14260"/>
    <cellStyle name="20% - Énfasis1 16 4" xfId="6326"/>
    <cellStyle name="20% - Énfasis1 16 4 2" xfId="17111"/>
    <cellStyle name="20% - Énfasis1 16 5" xfId="11955"/>
    <cellStyle name="20% - Énfasis1 17" xfId="1141"/>
    <cellStyle name="20% - Énfasis1 17 2" xfId="2226"/>
    <cellStyle name="20% - Énfasis1 17 2 2" xfId="4535"/>
    <cellStyle name="20% - Énfasis1 17 2 2 2" xfId="9685"/>
    <cellStyle name="20% - Énfasis1 17 2 2 2 2" xfId="20470"/>
    <cellStyle name="20% - Énfasis1 17 2 2 3" xfId="15338"/>
    <cellStyle name="20% - Énfasis1 17 2 3" xfId="7404"/>
    <cellStyle name="20% - Énfasis1 17 2 3 2" xfId="18189"/>
    <cellStyle name="20% - Énfasis1 17 2 4" xfId="13052"/>
    <cellStyle name="20% - Énfasis1 17 3" xfId="3478"/>
    <cellStyle name="20% - Énfasis1 17 3 2" xfId="8628"/>
    <cellStyle name="20% - Énfasis1 17 3 2 2" xfId="19413"/>
    <cellStyle name="20% - Énfasis1 17 3 3" xfId="14281"/>
    <cellStyle name="20% - Énfasis1 17 4" xfId="6347"/>
    <cellStyle name="20% - Énfasis1 17 4 2" xfId="17132"/>
    <cellStyle name="20% - Énfasis1 17 5" xfId="11976"/>
    <cellStyle name="20% - Énfasis1 18" xfId="1174"/>
    <cellStyle name="20% - Énfasis1 18 2" xfId="2259"/>
    <cellStyle name="20% - Énfasis1 18 2 2" xfId="4568"/>
    <cellStyle name="20% - Énfasis1 18 2 2 2" xfId="9718"/>
    <cellStyle name="20% - Énfasis1 18 2 2 2 2" xfId="20503"/>
    <cellStyle name="20% - Énfasis1 18 2 2 3" xfId="15371"/>
    <cellStyle name="20% - Énfasis1 18 2 3" xfId="7437"/>
    <cellStyle name="20% - Énfasis1 18 2 3 2" xfId="18222"/>
    <cellStyle name="20% - Énfasis1 18 2 4" xfId="13085"/>
    <cellStyle name="20% - Énfasis1 18 3" xfId="3511"/>
    <cellStyle name="20% - Énfasis1 18 3 2" xfId="8661"/>
    <cellStyle name="20% - Énfasis1 18 3 2 2" xfId="19446"/>
    <cellStyle name="20% - Énfasis1 18 3 3" xfId="14314"/>
    <cellStyle name="20% - Énfasis1 18 4" xfId="6380"/>
    <cellStyle name="20% - Énfasis1 18 4 2" xfId="17165"/>
    <cellStyle name="20% - Énfasis1 18 5" xfId="12009"/>
    <cellStyle name="20% - Énfasis1 19" xfId="1194"/>
    <cellStyle name="20% - Énfasis1 19 2" xfId="3531"/>
    <cellStyle name="20% - Énfasis1 19 2 2" xfId="8681"/>
    <cellStyle name="20% - Énfasis1 19 2 2 2" xfId="19466"/>
    <cellStyle name="20% - Énfasis1 19 2 3" xfId="14334"/>
    <cellStyle name="20% - Énfasis1 19 3" xfId="6400"/>
    <cellStyle name="20% - Énfasis1 19 3 2" xfId="17185"/>
    <cellStyle name="20% - Énfasis1 19 4" xfId="12029"/>
    <cellStyle name="20% - Énfasis1 2" xfId="350"/>
    <cellStyle name="20% - Énfasis1 2 2" xfId="628"/>
    <cellStyle name="20% - Énfasis1 2 2 2" xfId="1724"/>
    <cellStyle name="20% - Énfasis1 2 2 2 2" xfId="4034"/>
    <cellStyle name="20% - Énfasis1 2 2 2 2 2" xfId="9184"/>
    <cellStyle name="20% - Énfasis1 2 2 2 2 2 2" xfId="19969"/>
    <cellStyle name="20% - Énfasis1 2 2 2 2 3" xfId="14837"/>
    <cellStyle name="20% - Énfasis1 2 2 2 3" xfId="6903"/>
    <cellStyle name="20% - Énfasis1 2 2 2 3 2" xfId="17688"/>
    <cellStyle name="20% - Énfasis1 2 2 2 4" xfId="12550"/>
    <cellStyle name="20% - Énfasis1 2 2 3" xfId="2979"/>
    <cellStyle name="20% - Énfasis1 2 2 3 2" xfId="8130"/>
    <cellStyle name="20% - Énfasis1 2 2 3 2 2" xfId="18915"/>
    <cellStyle name="20% - Énfasis1 2 2 3 3" xfId="13783"/>
    <cellStyle name="20% - Énfasis1 2 2 4" xfId="5847"/>
    <cellStyle name="20% - Énfasis1 2 2 4 2" xfId="16633"/>
    <cellStyle name="20% - Énfasis1 2 2 5" xfId="11475"/>
    <cellStyle name="20% - Énfasis1 2 3" xfId="1464"/>
    <cellStyle name="20% - Énfasis1 2 3 2" xfId="3774"/>
    <cellStyle name="20% - Énfasis1 2 3 2 2" xfId="8924"/>
    <cellStyle name="20% - Énfasis1 2 3 2 2 2" xfId="19709"/>
    <cellStyle name="20% - Énfasis1 2 3 2 3" xfId="14577"/>
    <cellStyle name="20% - Énfasis1 2 3 3" xfId="6643"/>
    <cellStyle name="20% - Énfasis1 2 3 3 2" xfId="17428"/>
    <cellStyle name="20% - Énfasis1 2 3 4" xfId="12290"/>
    <cellStyle name="20% - Énfasis1 2 4" xfId="2491"/>
    <cellStyle name="20% - Énfasis1 2 4 2" xfId="7662"/>
    <cellStyle name="20% - Énfasis1 2 4 2 2" xfId="18447"/>
    <cellStyle name="20% - Énfasis1 2 4 3" xfId="13311"/>
    <cellStyle name="20% - Énfasis1 2 5" xfId="4882"/>
    <cellStyle name="20% - Énfasis1 2 5 2" xfId="10032"/>
    <cellStyle name="20% - Énfasis1 2 5 2 2" xfId="20817"/>
    <cellStyle name="20% - Énfasis1 2 5 3" xfId="15684"/>
    <cellStyle name="20% - Énfasis1 2 6" xfId="4959"/>
    <cellStyle name="20% - Énfasis1 2 6 2" xfId="10108"/>
    <cellStyle name="20% - Énfasis1 2 6 2 2" xfId="20893"/>
    <cellStyle name="20% - Énfasis1 2 6 3" xfId="15759"/>
    <cellStyle name="20% - Énfasis1 2 7" xfId="5368"/>
    <cellStyle name="20% - Énfasis1 2 7 2" xfId="16162"/>
    <cellStyle name="20% - Énfasis1 2 8" xfId="10904"/>
    <cellStyle name="20% - Énfasis1 20" xfId="1216"/>
    <cellStyle name="20% - Énfasis1 20 2" xfId="3552"/>
    <cellStyle name="20% - Énfasis1 20 2 2" xfId="8702"/>
    <cellStyle name="20% - Énfasis1 20 2 2 2" xfId="19487"/>
    <cellStyle name="20% - Énfasis1 20 2 3" xfId="14355"/>
    <cellStyle name="20% - Énfasis1 20 3" xfId="6421"/>
    <cellStyle name="20% - Énfasis1 20 3 2" xfId="17206"/>
    <cellStyle name="20% - Énfasis1 20 4" xfId="12050"/>
    <cellStyle name="20% - Énfasis1 21" xfId="2313"/>
    <cellStyle name="20% - Énfasis1 21 2" xfId="4616"/>
    <cellStyle name="20% - Énfasis1 21 2 2" xfId="9766"/>
    <cellStyle name="20% - Énfasis1 21 2 2 2" xfId="20551"/>
    <cellStyle name="20% - Énfasis1 21 2 3" xfId="15419"/>
    <cellStyle name="20% - Énfasis1 21 3" xfId="7485"/>
    <cellStyle name="20% - Énfasis1 21 3 2" xfId="18270"/>
    <cellStyle name="20% - Énfasis1 21 4" xfId="13133"/>
    <cellStyle name="20% - Énfasis1 22" xfId="2349"/>
    <cellStyle name="20% - Énfasis1 22 2" xfId="4652"/>
    <cellStyle name="20% - Énfasis1 22 2 2" xfId="9802"/>
    <cellStyle name="20% - Énfasis1 22 2 2 2" xfId="20587"/>
    <cellStyle name="20% - Énfasis1 22 2 3" xfId="15455"/>
    <cellStyle name="20% - Énfasis1 22 3" xfId="7521"/>
    <cellStyle name="20% - Énfasis1 22 3 2" xfId="18306"/>
    <cellStyle name="20% - Énfasis1 22 4" xfId="13169"/>
    <cellStyle name="20% - Énfasis1 23" xfId="2364"/>
    <cellStyle name="20% - Énfasis1 23 2" xfId="4667"/>
    <cellStyle name="20% - Énfasis1 23 2 2" xfId="9817"/>
    <cellStyle name="20% - Énfasis1 23 2 2 2" xfId="20602"/>
    <cellStyle name="20% - Énfasis1 23 2 3" xfId="15470"/>
    <cellStyle name="20% - Énfasis1 23 3" xfId="7536"/>
    <cellStyle name="20% - Énfasis1 23 3 2" xfId="18321"/>
    <cellStyle name="20% - Énfasis1 23 4" xfId="13184"/>
    <cellStyle name="20% - Énfasis1 24" xfId="2411"/>
    <cellStyle name="20% - Énfasis1 24 2" xfId="4714"/>
    <cellStyle name="20% - Énfasis1 24 2 2" xfId="9864"/>
    <cellStyle name="20% - Énfasis1 24 2 2 2" xfId="20649"/>
    <cellStyle name="20% - Énfasis1 24 2 3" xfId="15517"/>
    <cellStyle name="20% - Énfasis1 24 3" xfId="7583"/>
    <cellStyle name="20% - Énfasis1 24 3 2" xfId="18368"/>
    <cellStyle name="20% - Énfasis1 24 4" xfId="13231"/>
    <cellStyle name="20% - Énfasis1 25" xfId="2430"/>
    <cellStyle name="20% - Énfasis1 25 2" xfId="4733"/>
    <cellStyle name="20% - Énfasis1 25 2 2" xfId="9883"/>
    <cellStyle name="20% - Énfasis1 25 2 2 2" xfId="20668"/>
    <cellStyle name="20% - Énfasis1 25 2 3" xfId="15536"/>
    <cellStyle name="20% - Énfasis1 25 3" xfId="7602"/>
    <cellStyle name="20% - Énfasis1 25 3 2" xfId="18387"/>
    <cellStyle name="20% - Énfasis1 25 4" xfId="13250"/>
    <cellStyle name="20% - Énfasis1 26" xfId="2462"/>
    <cellStyle name="20% - Énfasis1 26 2" xfId="4764"/>
    <cellStyle name="20% - Énfasis1 26 2 2" xfId="9914"/>
    <cellStyle name="20% - Énfasis1 26 2 2 2" xfId="20699"/>
    <cellStyle name="20% - Énfasis1 26 2 3" xfId="15567"/>
    <cellStyle name="20% - Énfasis1 26 3" xfId="7633"/>
    <cellStyle name="20% - Énfasis1 26 3 2" xfId="18418"/>
    <cellStyle name="20% - Énfasis1 26 4" xfId="13282"/>
    <cellStyle name="20% - Énfasis1 27" xfId="4821"/>
    <cellStyle name="20% - Énfasis1 27 2" xfId="9971"/>
    <cellStyle name="20% - Énfasis1 27 2 2" xfId="20756"/>
    <cellStyle name="20% - Énfasis1 27 3" xfId="15623"/>
    <cellStyle name="20% - Énfasis1 28" xfId="4852"/>
    <cellStyle name="20% - Énfasis1 28 2" xfId="10002"/>
    <cellStyle name="20% - Énfasis1 28 2 2" xfId="20787"/>
    <cellStyle name="20% - Énfasis1 28 3" xfId="15654"/>
    <cellStyle name="20% - Énfasis1 29" xfId="5116"/>
    <cellStyle name="20% - Énfasis1 29 2" xfId="10255"/>
    <cellStyle name="20% - Énfasis1 29 2 2" xfId="21040"/>
    <cellStyle name="20% - Énfasis1 29 3" xfId="15912"/>
    <cellStyle name="20% - Énfasis1 3" xfId="387"/>
    <cellStyle name="20% - Énfasis1 3 2" xfId="1501"/>
    <cellStyle name="20% - Énfasis1 3 2 2" xfId="3811"/>
    <cellStyle name="20% - Énfasis1 3 2 2 2" xfId="8961"/>
    <cellStyle name="20% - Énfasis1 3 2 2 2 2" xfId="19746"/>
    <cellStyle name="20% - Énfasis1 3 2 2 3" xfId="14614"/>
    <cellStyle name="20% - Énfasis1 3 2 3" xfId="6680"/>
    <cellStyle name="20% - Énfasis1 3 2 3 2" xfId="17465"/>
    <cellStyle name="20% - Énfasis1 3 2 4" xfId="12327"/>
    <cellStyle name="20% - Énfasis1 3 3" xfId="2750"/>
    <cellStyle name="20% - Énfasis1 3 3 2" xfId="7907"/>
    <cellStyle name="20% - Énfasis1 3 3 2 2" xfId="18692"/>
    <cellStyle name="20% - Énfasis1 3 3 3" xfId="13560"/>
    <cellStyle name="20% - Énfasis1 3 4" xfId="5618"/>
    <cellStyle name="20% - Énfasis1 3 4 2" xfId="16409"/>
    <cellStyle name="20% - Énfasis1 3 5" xfId="11243"/>
    <cellStyle name="20% - Énfasis1 30" xfId="5132"/>
    <cellStyle name="20% - Énfasis1 30 2" xfId="10271"/>
    <cellStyle name="20% - Énfasis1 30 2 2" xfId="21056"/>
    <cellStyle name="20% - Énfasis1 30 3" xfId="15928"/>
    <cellStyle name="20% - Énfasis1 31" xfId="5161"/>
    <cellStyle name="20% - Énfasis1 31 2" xfId="10300"/>
    <cellStyle name="20% - Énfasis1 31 2 2" xfId="21085"/>
    <cellStyle name="20% - Énfasis1 31 3" xfId="15957"/>
    <cellStyle name="20% - Énfasis1 32" xfId="5179"/>
    <cellStyle name="20% - Énfasis1 32 2" xfId="10315"/>
    <cellStyle name="20% - Énfasis1 32 2 2" xfId="21100"/>
    <cellStyle name="20% - Énfasis1 32 3" xfId="15973"/>
    <cellStyle name="20% - Énfasis1 33" xfId="5195"/>
    <cellStyle name="20% - Énfasis1 33 2" xfId="10331"/>
    <cellStyle name="20% - Énfasis1 33 2 2" xfId="21116"/>
    <cellStyle name="20% - Énfasis1 33 3" xfId="15989"/>
    <cellStyle name="20% - Énfasis1 34" xfId="5215"/>
    <cellStyle name="20% - Énfasis1 34 2" xfId="10351"/>
    <cellStyle name="20% - Énfasis1 34 2 2" xfId="21136"/>
    <cellStyle name="20% - Énfasis1 34 3" xfId="16009"/>
    <cellStyle name="20% - Énfasis1 35" xfId="5231"/>
    <cellStyle name="20% - Énfasis1 35 2" xfId="10367"/>
    <cellStyle name="20% - Énfasis1 35 2 2" xfId="21152"/>
    <cellStyle name="20% - Énfasis1 35 3" xfId="16025"/>
    <cellStyle name="20% - Énfasis1 36" xfId="5248"/>
    <cellStyle name="20% - Énfasis1 36 2" xfId="10384"/>
    <cellStyle name="20% - Énfasis1 36 2 2" xfId="21169"/>
    <cellStyle name="20% - Énfasis1 36 3" xfId="16042"/>
    <cellStyle name="20% - Énfasis1 37" xfId="5296"/>
    <cellStyle name="20% - Énfasis1 37 2" xfId="10432"/>
    <cellStyle name="20% - Énfasis1 37 2 2" xfId="21217"/>
    <cellStyle name="20% - Énfasis1 37 3" xfId="16090"/>
    <cellStyle name="20% - Énfasis1 38" xfId="5316"/>
    <cellStyle name="20% - Énfasis1 38 2" xfId="10452"/>
    <cellStyle name="20% - Énfasis1 38 2 2" xfId="21237"/>
    <cellStyle name="20% - Énfasis1 38 3" xfId="16110"/>
    <cellStyle name="20% - Énfasis1 39" xfId="5345"/>
    <cellStyle name="20% - Énfasis1 39 2" xfId="16139"/>
    <cellStyle name="20% - Énfasis1 4" xfId="406"/>
    <cellStyle name="20% - Énfasis1 4 2" xfId="1520"/>
    <cellStyle name="20% - Énfasis1 4 2 2" xfId="3830"/>
    <cellStyle name="20% - Énfasis1 4 2 2 2" xfId="8980"/>
    <cellStyle name="20% - Énfasis1 4 2 2 2 2" xfId="19765"/>
    <cellStyle name="20% - Énfasis1 4 2 2 3" xfId="14633"/>
    <cellStyle name="20% - Énfasis1 4 2 3" xfId="6699"/>
    <cellStyle name="20% - Énfasis1 4 2 3 2" xfId="17484"/>
    <cellStyle name="20% - Énfasis1 4 2 4" xfId="12346"/>
    <cellStyle name="20% - Énfasis1 4 3" xfId="2769"/>
    <cellStyle name="20% - Énfasis1 4 3 2" xfId="7926"/>
    <cellStyle name="20% - Énfasis1 4 3 2 2" xfId="18711"/>
    <cellStyle name="20% - Énfasis1 4 3 3" xfId="13579"/>
    <cellStyle name="20% - Énfasis1 4 4" xfId="5637"/>
    <cellStyle name="20% - Énfasis1 4 4 2" xfId="16428"/>
    <cellStyle name="20% - Énfasis1 4 5" xfId="11262"/>
    <cellStyle name="20% - Énfasis1 40" xfId="10777"/>
    <cellStyle name="20% - Énfasis1 40 2" xfId="21562"/>
    <cellStyle name="20% - Énfasis1 41" xfId="10829"/>
    <cellStyle name="20% - Énfasis1 41 2" xfId="21614"/>
    <cellStyle name="20% - Énfasis1 42" xfId="10844"/>
    <cellStyle name="20% - Énfasis1 42 2" xfId="21629"/>
    <cellStyle name="20% - Énfasis1 43" xfId="10865"/>
    <cellStyle name="20% - Énfasis1 43 2" xfId="21650"/>
    <cellStyle name="20% - Énfasis1 44" xfId="10889"/>
    <cellStyle name="20% - Énfasis1 45" xfId="38761"/>
    <cellStyle name="20% - Énfasis1 46" xfId="38775"/>
    <cellStyle name="20% - Énfasis1 47" xfId="38791"/>
    <cellStyle name="20% - Énfasis1 48" xfId="38904"/>
    <cellStyle name="20% - Énfasis1 49" xfId="38920"/>
    <cellStyle name="20% - Énfasis1 5" xfId="422"/>
    <cellStyle name="20% - Énfasis1 5 2" xfId="1534"/>
    <cellStyle name="20% - Énfasis1 5 2 2" xfId="3844"/>
    <cellStyle name="20% - Énfasis1 5 2 2 2" xfId="8994"/>
    <cellStyle name="20% - Énfasis1 5 2 2 2 2" xfId="19779"/>
    <cellStyle name="20% - Énfasis1 5 2 2 3" xfId="14647"/>
    <cellStyle name="20% - Énfasis1 5 2 3" xfId="6713"/>
    <cellStyle name="20% - Énfasis1 5 2 3 2" xfId="17498"/>
    <cellStyle name="20% - Énfasis1 5 2 4" xfId="12360"/>
    <cellStyle name="20% - Énfasis1 5 3" xfId="2783"/>
    <cellStyle name="20% - Énfasis1 5 3 2" xfId="7940"/>
    <cellStyle name="20% - Énfasis1 5 3 2 2" xfId="18725"/>
    <cellStyle name="20% - Énfasis1 5 3 3" xfId="13593"/>
    <cellStyle name="20% - Énfasis1 5 4" xfId="5651"/>
    <cellStyle name="20% - Énfasis1 5 4 2" xfId="16442"/>
    <cellStyle name="20% - Énfasis1 5 5" xfId="11277"/>
    <cellStyle name="20% - Énfasis1 50" xfId="38939"/>
    <cellStyle name="20% - Énfasis1 51" xfId="38974"/>
    <cellStyle name="20% - Énfasis1 52" xfId="38988"/>
    <cellStyle name="20% - Énfasis1 53" xfId="39009"/>
    <cellStyle name="20% - Énfasis1 6" xfId="439"/>
    <cellStyle name="20% - Énfasis1 6 2" xfId="1551"/>
    <cellStyle name="20% - Énfasis1 6 2 2" xfId="3861"/>
    <cellStyle name="20% - Énfasis1 6 2 2 2" xfId="9011"/>
    <cellStyle name="20% - Énfasis1 6 2 2 2 2" xfId="19796"/>
    <cellStyle name="20% - Énfasis1 6 2 2 3" xfId="14664"/>
    <cellStyle name="20% - Énfasis1 6 2 3" xfId="6730"/>
    <cellStyle name="20% - Énfasis1 6 2 3 2" xfId="17515"/>
    <cellStyle name="20% - Énfasis1 6 2 4" xfId="12377"/>
    <cellStyle name="20% - Énfasis1 6 3" xfId="2800"/>
    <cellStyle name="20% - Énfasis1 6 3 2" xfId="7957"/>
    <cellStyle name="20% - Énfasis1 6 3 2 2" xfId="18742"/>
    <cellStyle name="20% - Énfasis1 6 3 3" xfId="13610"/>
    <cellStyle name="20% - Énfasis1 6 4" xfId="5668"/>
    <cellStyle name="20% - Énfasis1 6 4 2" xfId="16459"/>
    <cellStyle name="20% - Énfasis1 6 5" xfId="11294"/>
    <cellStyle name="20% - Énfasis1 7" xfId="459"/>
    <cellStyle name="20% - Énfasis1 7 2" xfId="1571"/>
    <cellStyle name="20% - Énfasis1 7 2 2" xfId="3881"/>
    <cellStyle name="20% - Énfasis1 7 2 2 2" xfId="9031"/>
    <cellStyle name="20% - Énfasis1 7 2 2 2 2" xfId="19816"/>
    <cellStyle name="20% - Énfasis1 7 2 2 3" xfId="14684"/>
    <cellStyle name="20% - Énfasis1 7 2 3" xfId="6750"/>
    <cellStyle name="20% - Énfasis1 7 2 3 2" xfId="17535"/>
    <cellStyle name="20% - Énfasis1 7 2 4" xfId="12397"/>
    <cellStyle name="20% - Énfasis1 7 3" xfId="2820"/>
    <cellStyle name="20% - Énfasis1 7 3 2" xfId="7977"/>
    <cellStyle name="20% - Énfasis1 7 3 2 2" xfId="18762"/>
    <cellStyle name="20% - Énfasis1 7 3 3" xfId="13630"/>
    <cellStyle name="20% - Énfasis1 7 4" xfId="5688"/>
    <cellStyle name="20% - Énfasis1 7 4 2" xfId="16479"/>
    <cellStyle name="20% - Énfasis1 7 5" xfId="11314"/>
    <cellStyle name="20% - Énfasis1 8" xfId="474"/>
    <cellStyle name="20% - Énfasis1 8 2" xfId="1586"/>
    <cellStyle name="20% - Énfasis1 8 2 2" xfId="3896"/>
    <cellStyle name="20% - Énfasis1 8 2 2 2" xfId="9046"/>
    <cellStyle name="20% - Énfasis1 8 2 2 2 2" xfId="19831"/>
    <cellStyle name="20% - Énfasis1 8 2 2 3" xfId="14699"/>
    <cellStyle name="20% - Énfasis1 8 2 3" xfId="6765"/>
    <cellStyle name="20% - Énfasis1 8 2 3 2" xfId="17550"/>
    <cellStyle name="20% - Énfasis1 8 2 4" xfId="12412"/>
    <cellStyle name="20% - Énfasis1 8 3" xfId="2835"/>
    <cellStyle name="20% - Énfasis1 8 3 2" xfId="7992"/>
    <cellStyle name="20% - Énfasis1 8 3 2 2" xfId="18777"/>
    <cellStyle name="20% - Énfasis1 8 3 3" xfId="13645"/>
    <cellStyle name="20% - Énfasis1 8 4" xfId="5703"/>
    <cellStyle name="20% - Énfasis1 8 4 2" xfId="16494"/>
    <cellStyle name="20% - Énfasis1 8 5" xfId="11329"/>
    <cellStyle name="20% - Énfasis1 9" xfId="553"/>
    <cellStyle name="20% - Énfasis1 9 2" xfId="1664"/>
    <cellStyle name="20% - Énfasis1 9 2 2" xfId="3974"/>
    <cellStyle name="20% - Énfasis1 9 2 2 2" xfId="9124"/>
    <cellStyle name="20% - Énfasis1 9 2 2 2 2" xfId="19909"/>
    <cellStyle name="20% - Énfasis1 9 2 2 3" xfId="14777"/>
    <cellStyle name="20% - Énfasis1 9 2 3" xfId="6843"/>
    <cellStyle name="20% - Énfasis1 9 2 3 2" xfId="17628"/>
    <cellStyle name="20% - Énfasis1 9 2 4" xfId="12490"/>
    <cellStyle name="20% - Énfasis1 9 3" xfId="2913"/>
    <cellStyle name="20% - Énfasis1 9 3 2" xfId="8070"/>
    <cellStyle name="20% - Énfasis1 9 3 2 2" xfId="18855"/>
    <cellStyle name="20% - Énfasis1 9 3 3" xfId="13723"/>
    <cellStyle name="20% - Énfasis1 9 4" xfId="5781"/>
    <cellStyle name="20% - Énfasis1 9 4 2" xfId="16572"/>
    <cellStyle name="20% - Énfasis1 9 5" xfId="11408"/>
    <cellStyle name="20% - Énfasis2" xfId="2"/>
    <cellStyle name="20% - Énfasis2 10" xfId="712"/>
    <cellStyle name="20% - Énfasis2 10 2" xfId="1799"/>
    <cellStyle name="20% - Énfasis2 10 2 2" xfId="4109"/>
    <cellStyle name="20% - Énfasis2 10 2 2 2" xfId="9259"/>
    <cellStyle name="20% - Énfasis2 10 2 2 2 2" xfId="20044"/>
    <cellStyle name="20% - Énfasis2 10 2 2 3" xfId="14912"/>
    <cellStyle name="20% - Énfasis2 10 2 3" xfId="6978"/>
    <cellStyle name="20% - Énfasis2 10 2 3 2" xfId="17763"/>
    <cellStyle name="20% - Énfasis2 10 2 4" xfId="12625"/>
    <cellStyle name="20% - Énfasis2 10 3" xfId="3054"/>
    <cellStyle name="20% - Énfasis2 10 3 2" xfId="8204"/>
    <cellStyle name="20% - Énfasis2 10 3 2 2" xfId="18989"/>
    <cellStyle name="20% - Énfasis2 10 3 3" xfId="13857"/>
    <cellStyle name="20% - Énfasis2 10 4" xfId="5921"/>
    <cellStyle name="20% - Énfasis2 10 4 2" xfId="16706"/>
    <cellStyle name="20% - Énfasis2 10 5" xfId="11550"/>
    <cellStyle name="20% - Énfasis2 11" xfId="821"/>
    <cellStyle name="20% - Énfasis2 11 2" xfId="1908"/>
    <cellStyle name="20% - Énfasis2 11 2 2" xfId="4218"/>
    <cellStyle name="20% - Énfasis2 11 2 2 2" xfId="9368"/>
    <cellStyle name="20% - Énfasis2 11 2 2 2 2" xfId="20153"/>
    <cellStyle name="20% - Énfasis2 11 2 2 3" xfId="15021"/>
    <cellStyle name="20% - Énfasis2 11 2 3" xfId="7087"/>
    <cellStyle name="20% - Énfasis2 11 2 3 2" xfId="17872"/>
    <cellStyle name="20% - Énfasis2 11 2 4" xfId="12734"/>
    <cellStyle name="20% - Énfasis2 11 3" xfId="3163"/>
    <cellStyle name="20% - Énfasis2 11 3 2" xfId="8313"/>
    <cellStyle name="20% - Énfasis2 11 3 2 2" xfId="19098"/>
    <cellStyle name="20% - Énfasis2 11 3 3" xfId="13966"/>
    <cellStyle name="20% - Énfasis2 11 4" xfId="6030"/>
    <cellStyle name="20% - Énfasis2 11 4 2" xfId="16815"/>
    <cellStyle name="20% - Énfasis2 11 5" xfId="11659"/>
    <cellStyle name="20% - Énfasis2 12" xfId="898"/>
    <cellStyle name="20% - Énfasis2 12 2" xfId="1983"/>
    <cellStyle name="20% - Énfasis2 12 2 2" xfId="4293"/>
    <cellStyle name="20% - Énfasis2 12 2 2 2" xfId="9443"/>
    <cellStyle name="20% - Énfasis2 12 2 2 2 2" xfId="20228"/>
    <cellStyle name="20% - Énfasis2 12 2 2 3" xfId="15096"/>
    <cellStyle name="20% - Énfasis2 12 2 3" xfId="7162"/>
    <cellStyle name="20% - Énfasis2 12 2 3 2" xfId="17947"/>
    <cellStyle name="20% - Énfasis2 12 2 4" xfId="12809"/>
    <cellStyle name="20% - Énfasis2 12 3" xfId="3238"/>
    <cellStyle name="20% - Énfasis2 12 3 2" xfId="8388"/>
    <cellStyle name="20% - Énfasis2 12 3 2 2" xfId="19173"/>
    <cellStyle name="20% - Énfasis2 12 3 3" xfId="14041"/>
    <cellStyle name="20% - Énfasis2 12 4" xfId="6105"/>
    <cellStyle name="20% - Énfasis2 12 4 2" xfId="16890"/>
    <cellStyle name="20% - Énfasis2 12 5" xfId="11734"/>
    <cellStyle name="20% - Énfasis2 13" xfId="946"/>
    <cellStyle name="20% - Énfasis2 13 2" xfId="2032"/>
    <cellStyle name="20% - Énfasis2 13 2 2" xfId="4341"/>
    <cellStyle name="20% - Énfasis2 13 2 2 2" xfId="9491"/>
    <cellStyle name="20% - Énfasis2 13 2 2 2 2" xfId="20276"/>
    <cellStyle name="20% - Énfasis2 13 2 2 3" xfId="15144"/>
    <cellStyle name="20% - Énfasis2 13 2 3" xfId="7210"/>
    <cellStyle name="20% - Énfasis2 13 2 3 2" xfId="17995"/>
    <cellStyle name="20% - Énfasis2 13 2 4" xfId="12858"/>
    <cellStyle name="20% - Énfasis2 13 3" xfId="3286"/>
    <cellStyle name="20% - Énfasis2 13 3 2" xfId="8436"/>
    <cellStyle name="20% - Énfasis2 13 3 2 2" xfId="19221"/>
    <cellStyle name="20% - Énfasis2 13 3 3" xfId="14089"/>
    <cellStyle name="20% - Énfasis2 13 4" xfId="6153"/>
    <cellStyle name="20% - Énfasis2 13 4 2" xfId="16938"/>
    <cellStyle name="20% - Énfasis2 13 5" xfId="11782"/>
    <cellStyle name="20% - Énfasis2 14" xfId="1020"/>
    <cellStyle name="20% - Énfasis2 14 2" xfId="2106"/>
    <cellStyle name="20% - Énfasis2 14 2 2" xfId="4415"/>
    <cellStyle name="20% - Énfasis2 14 2 2 2" xfId="9565"/>
    <cellStyle name="20% - Énfasis2 14 2 2 2 2" xfId="20350"/>
    <cellStyle name="20% - Énfasis2 14 2 2 3" xfId="15218"/>
    <cellStyle name="20% - Énfasis2 14 2 3" xfId="7284"/>
    <cellStyle name="20% - Énfasis2 14 2 3 2" xfId="18069"/>
    <cellStyle name="20% - Énfasis2 14 2 4" xfId="12932"/>
    <cellStyle name="20% - Énfasis2 14 3" xfId="3360"/>
    <cellStyle name="20% - Énfasis2 14 3 2" xfId="8510"/>
    <cellStyle name="20% - Énfasis2 14 3 2 2" xfId="19295"/>
    <cellStyle name="20% - Énfasis2 14 3 3" xfId="14163"/>
    <cellStyle name="20% - Énfasis2 14 4" xfId="6227"/>
    <cellStyle name="20% - Énfasis2 14 4 2" xfId="17012"/>
    <cellStyle name="20% - Énfasis2 14 5" xfId="11856"/>
    <cellStyle name="20% - Énfasis2 15" xfId="1088"/>
    <cellStyle name="20% - Énfasis2 15 2" xfId="2173"/>
    <cellStyle name="20% - Énfasis2 15 2 2" xfId="4482"/>
    <cellStyle name="20% - Énfasis2 15 2 2 2" xfId="9632"/>
    <cellStyle name="20% - Énfasis2 15 2 2 2 2" xfId="20417"/>
    <cellStyle name="20% - Énfasis2 15 2 2 3" xfId="15285"/>
    <cellStyle name="20% - Énfasis2 15 2 3" xfId="7351"/>
    <cellStyle name="20% - Énfasis2 15 2 3 2" xfId="18136"/>
    <cellStyle name="20% - Énfasis2 15 2 4" xfId="12999"/>
    <cellStyle name="20% - Énfasis2 15 3" xfId="3425"/>
    <cellStyle name="20% - Énfasis2 15 3 2" xfId="8575"/>
    <cellStyle name="20% - Énfasis2 15 3 2 2" xfId="19360"/>
    <cellStyle name="20% - Énfasis2 15 3 3" xfId="14228"/>
    <cellStyle name="20% - Énfasis2 15 4" xfId="6294"/>
    <cellStyle name="20% - Énfasis2 15 4 2" xfId="17079"/>
    <cellStyle name="20% - Énfasis2 15 5" xfId="11923"/>
    <cellStyle name="20% - Énfasis2 16" xfId="1121"/>
    <cellStyle name="20% - Énfasis2 16 2" xfId="2206"/>
    <cellStyle name="20% - Énfasis2 16 2 2" xfId="4515"/>
    <cellStyle name="20% - Énfasis2 16 2 2 2" xfId="9665"/>
    <cellStyle name="20% - Énfasis2 16 2 2 2 2" xfId="20450"/>
    <cellStyle name="20% - Énfasis2 16 2 2 3" xfId="15318"/>
    <cellStyle name="20% - Énfasis2 16 2 3" xfId="7384"/>
    <cellStyle name="20% - Énfasis2 16 2 3 2" xfId="18169"/>
    <cellStyle name="20% - Énfasis2 16 2 4" xfId="13032"/>
    <cellStyle name="20% - Énfasis2 16 3" xfId="3458"/>
    <cellStyle name="20% - Énfasis2 16 3 2" xfId="8608"/>
    <cellStyle name="20% - Énfasis2 16 3 2 2" xfId="19393"/>
    <cellStyle name="20% - Énfasis2 16 3 3" xfId="14261"/>
    <cellStyle name="20% - Énfasis2 16 4" xfId="6327"/>
    <cellStyle name="20% - Énfasis2 16 4 2" xfId="17112"/>
    <cellStyle name="20% - Énfasis2 16 5" xfId="11956"/>
    <cellStyle name="20% - Énfasis2 17" xfId="1142"/>
    <cellStyle name="20% - Énfasis2 17 2" xfId="2227"/>
    <cellStyle name="20% - Énfasis2 17 2 2" xfId="4536"/>
    <cellStyle name="20% - Énfasis2 17 2 2 2" xfId="9686"/>
    <cellStyle name="20% - Énfasis2 17 2 2 2 2" xfId="20471"/>
    <cellStyle name="20% - Énfasis2 17 2 2 3" xfId="15339"/>
    <cellStyle name="20% - Énfasis2 17 2 3" xfId="7405"/>
    <cellStyle name="20% - Énfasis2 17 2 3 2" xfId="18190"/>
    <cellStyle name="20% - Énfasis2 17 2 4" xfId="13053"/>
    <cellStyle name="20% - Énfasis2 17 3" xfId="3479"/>
    <cellStyle name="20% - Énfasis2 17 3 2" xfId="8629"/>
    <cellStyle name="20% - Énfasis2 17 3 2 2" xfId="19414"/>
    <cellStyle name="20% - Énfasis2 17 3 3" xfId="14282"/>
    <cellStyle name="20% - Énfasis2 17 4" xfId="6348"/>
    <cellStyle name="20% - Énfasis2 17 4 2" xfId="17133"/>
    <cellStyle name="20% - Énfasis2 17 5" xfId="11977"/>
    <cellStyle name="20% - Énfasis2 18" xfId="1175"/>
    <cellStyle name="20% - Énfasis2 18 2" xfId="2260"/>
    <cellStyle name="20% - Énfasis2 18 2 2" xfId="4569"/>
    <cellStyle name="20% - Énfasis2 18 2 2 2" xfId="9719"/>
    <cellStyle name="20% - Énfasis2 18 2 2 2 2" xfId="20504"/>
    <cellStyle name="20% - Énfasis2 18 2 2 3" xfId="15372"/>
    <cellStyle name="20% - Énfasis2 18 2 3" xfId="7438"/>
    <cellStyle name="20% - Énfasis2 18 2 3 2" xfId="18223"/>
    <cellStyle name="20% - Énfasis2 18 2 4" xfId="13086"/>
    <cellStyle name="20% - Énfasis2 18 3" xfId="3512"/>
    <cellStyle name="20% - Énfasis2 18 3 2" xfId="8662"/>
    <cellStyle name="20% - Énfasis2 18 3 2 2" xfId="19447"/>
    <cellStyle name="20% - Énfasis2 18 3 3" xfId="14315"/>
    <cellStyle name="20% - Énfasis2 18 4" xfId="6381"/>
    <cellStyle name="20% - Énfasis2 18 4 2" xfId="17166"/>
    <cellStyle name="20% - Énfasis2 18 5" xfId="12010"/>
    <cellStyle name="20% - Énfasis2 19" xfId="1195"/>
    <cellStyle name="20% - Énfasis2 19 2" xfId="3532"/>
    <cellStyle name="20% - Énfasis2 19 2 2" xfId="8682"/>
    <cellStyle name="20% - Énfasis2 19 2 2 2" xfId="19467"/>
    <cellStyle name="20% - Énfasis2 19 2 3" xfId="14335"/>
    <cellStyle name="20% - Énfasis2 19 3" xfId="6401"/>
    <cellStyle name="20% - Énfasis2 19 3 2" xfId="17186"/>
    <cellStyle name="20% - Énfasis2 19 4" xfId="12030"/>
    <cellStyle name="20% - Énfasis2 2" xfId="351"/>
    <cellStyle name="20% - Énfasis2 2 2" xfId="624"/>
    <cellStyle name="20% - Énfasis2 2 2 2" xfId="1721"/>
    <cellStyle name="20% - Énfasis2 2 2 2 2" xfId="4031"/>
    <cellStyle name="20% - Énfasis2 2 2 2 2 2" xfId="9181"/>
    <cellStyle name="20% - Énfasis2 2 2 2 2 2 2" xfId="19966"/>
    <cellStyle name="20% - Énfasis2 2 2 2 2 3" xfId="14834"/>
    <cellStyle name="20% - Énfasis2 2 2 2 3" xfId="6900"/>
    <cellStyle name="20% - Énfasis2 2 2 2 3 2" xfId="17685"/>
    <cellStyle name="20% - Énfasis2 2 2 2 4" xfId="12547"/>
    <cellStyle name="20% - Énfasis2 2 2 3" xfId="2976"/>
    <cellStyle name="20% - Énfasis2 2 2 3 2" xfId="8127"/>
    <cellStyle name="20% - Énfasis2 2 2 3 2 2" xfId="18912"/>
    <cellStyle name="20% - Énfasis2 2 2 3 3" xfId="13780"/>
    <cellStyle name="20% - Énfasis2 2 2 4" xfId="5844"/>
    <cellStyle name="20% - Énfasis2 2 2 4 2" xfId="16630"/>
    <cellStyle name="20% - Énfasis2 2 2 5" xfId="11472"/>
    <cellStyle name="20% - Énfasis2 2 3" xfId="1465"/>
    <cellStyle name="20% - Énfasis2 2 3 2" xfId="3775"/>
    <cellStyle name="20% - Énfasis2 2 3 2 2" xfId="8925"/>
    <cellStyle name="20% - Énfasis2 2 3 2 2 2" xfId="19710"/>
    <cellStyle name="20% - Énfasis2 2 3 2 3" xfId="14578"/>
    <cellStyle name="20% - Énfasis2 2 3 3" xfId="6644"/>
    <cellStyle name="20% - Énfasis2 2 3 3 2" xfId="17429"/>
    <cellStyle name="20% - Énfasis2 2 3 4" xfId="12291"/>
    <cellStyle name="20% - Énfasis2 2 4" xfId="2492"/>
    <cellStyle name="20% - Énfasis2 2 4 2" xfId="7663"/>
    <cellStyle name="20% - Énfasis2 2 4 2 2" xfId="18448"/>
    <cellStyle name="20% - Énfasis2 2 4 3" xfId="13312"/>
    <cellStyle name="20% - Énfasis2 2 5" xfId="4881"/>
    <cellStyle name="20% - Énfasis2 2 5 2" xfId="10031"/>
    <cellStyle name="20% - Énfasis2 2 5 2 2" xfId="20816"/>
    <cellStyle name="20% - Énfasis2 2 5 3" xfId="15683"/>
    <cellStyle name="20% - Énfasis2 2 6" xfId="4960"/>
    <cellStyle name="20% - Énfasis2 2 6 2" xfId="10109"/>
    <cellStyle name="20% - Énfasis2 2 6 2 2" xfId="20894"/>
    <cellStyle name="20% - Énfasis2 2 6 3" xfId="15760"/>
    <cellStyle name="20% - Énfasis2 2 7" xfId="5369"/>
    <cellStyle name="20% - Énfasis2 2 7 2" xfId="16163"/>
    <cellStyle name="20% - Énfasis2 2 8" xfId="10905"/>
    <cellStyle name="20% - Énfasis2 20" xfId="1217"/>
    <cellStyle name="20% - Énfasis2 20 2" xfId="3553"/>
    <cellStyle name="20% - Énfasis2 20 2 2" xfId="8703"/>
    <cellStyle name="20% - Énfasis2 20 2 2 2" xfId="19488"/>
    <cellStyle name="20% - Énfasis2 20 2 3" xfId="14356"/>
    <cellStyle name="20% - Énfasis2 20 3" xfId="6422"/>
    <cellStyle name="20% - Énfasis2 20 3 2" xfId="17207"/>
    <cellStyle name="20% - Énfasis2 20 4" xfId="12051"/>
    <cellStyle name="20% - Énfasis2 21" xfId="2314"/>
    <cellStyle name="20% - Énfasis2 21 2" xfId="4617"/>
    <cellStyle name="20% - Énfasis2 21 2 2" xfId="9767"/>
    <cellStyle name="20% - Énfasis2 21 2 2 2" xfId="20552"/>
    <cellStyle name="20% - Énfasis2 21 2 3" xfId="15420"/>
    <cellStyle name="20% - Énfasis2 21 3" xfId="7486"/>
    <cellStyle name="20% - Énfasis2 21 3 2" xfId="18271"/>
    <cellStyle name="20% - Énfasis2 21 4" xfId="13134"/>
    <cellStyle name="20% - Énfasis2 22" xfId="2350"/>
    <cellStyle name="20% - Énfasis2 22 2" xfId="4653"/>
    <cellStyle name="20% - Énfasis2 22 2 2" xfId="9803"/>
    <cellStyle name="20% - Énfasis2 22 2 2 2" xfId="20588"/>
    <cellStyle name="20% - Énfasis2 22 2 3" xfId="15456"/>
    <cellStyle name="20% - Énfasis2 22 3" xfId="7522"/>
    <cellStyle name="20% - Énfasis2 22 3 2" xfId="18307"/>
    <cellStyle name="20% - Énfasis2 22 4" xfId="13170"/>
    <cellStyle name="20% - Énfasis2 23" xfId="2365"/>
    <cellStyle name="20% - Énfasis2 23 2" xfId="4668"/>
    <cellStyle name="20% - Énfasis2 23 2 2" xfId="9818"/>
    <cellStyle name="20% - Énfasis2 23 2 2 2" xfId="20603"/>
    <cellStyle name="20% - Énfasis2 23 2 3" xfId="15471"/>
    <cellStyle name="20% - Énfasis2 23 3" xfId="7537"/>
    <cellStyle name="20% - Énfasis2 23 3 2" xfId="18322"/>
    <cellStyle name="20% - Énfasis2 23 4" xfId="13185"/>
    <cellStyle name="20% - Énfasis2 24" xfId="2412"/>
    <cellStyle name="20% - Énfasis2 24 2" xfId="4715"/>
    <cellStyle name="20% - Énfasis2 24 2 2" xfId="9865"/>
    <cellStyle name="20% - Énfasis2 24 2 2 2" xfId="20650"/>
    <cellStyle name="20% - Énfasis2 24 2 3" xfId="15518"/>
    <cellStyle name="20% - Énfasis2 24 3" xfId="7584"/>
    <cellStyle name="20% - Énfasis2 24 3 2" xfId="18369"/>
    <cellStyle name="20% - Énfasis2 24 4" xfId="13232"/>
    <cellStyle name="20% - Énfasis2 25" xfId="2431"/>
    <cellStyle name="20% - Énfasis2 25 2" xfId="4734"/>
    <cellStyle name="20% - Énfasis2 25 2 2" xfId="9884"/>
    <cellStyle name="20% - Énfasis2 25 2 2 2" xfId="20669"/>
    <cellStyle name="20% - Énfasis2 25 2 3" xfId="15537"/>
    <cellStyle name="20% - Énfasis2 25 3" xfId="7603"/>
    <cellStyle name="20% - Énfasis2 25 3 2" xfId="18388"/>
    <cellStyle name="20% - Énfasis2 25 4" xfId="13251"/>
    <cellStyle name="20% - Énfasis2 26" xfId="2463"/>
    <cellStyle name="20% - Énfasis2 26 2" xfId="4765"/>
    <cellStyle name="20% - Énfasis2 26 2 2" xfId="9915"/>
    <cellStyle name="20% - Énfasis2 26 2 2 2" xfId="20700"/>
    <cellStyle name="20% - Énfasis2 26 2 3" xfId="15568"/>
    <cellStyle name="20% - Énfasis2 26 3" xfId="7634"/>
    <cellStyle name="20% - Énfasis2 26 3 2" xfId="18419"/>
    <cellStyle name="20% - Énfasis2 26 4" xfId="13283"/>
    <cellStyle name="20% - Énfasis2 27" xfId="4822"/>
    <cellStyle name="20% - Énfasis2 27 2" xfId="9972"/>
    <cellStyle name="20% - Énfasis2 27 2 2" xfId="20757"/>
    <cellStyle name="20% - Énfasis2 27 3" xfId="15624"/>
    <cellStyle name="20% - Énfasis2 28" xfId="4853"/>
    <cellStyle name="20% - Énfasis2 28 2" xfId="10003"/>
    <cellStyle name="20% - Énfasis2 28 2 2" xfId="20788"/>
    <cellStyle name="20% - Énfasis2 28 3" xfId="15655"/>
    <cellStyle name="20% - Énfasis2 29" xfId="5117"/>
    <cellStyle name="20% - Énfasis2 29 2" xfId="10256"/>
    <cellStyle name="20% - Énfasis2 29 2 2" xfId="21041"/>
    <cellStyle name="20% - Énfasis2 29 3" xfId="15913"/>
    <cellStyle name="20% - Énfasis2 3" xfId="388"/>
    <cellStyle name="20% - Énfasis2 3 2" xfId="1502"/>
    <cellStyle name="20% - Énfasis2 3 2 2" xfId="3812"/>
    <cellStyle name="20% - Énfasis2 3 2 2 2" xfId="8962"/>
    <cellStyle name="20% - Énfasis2 3 2 2 2 2" xfId="19747"/>
    <cellStyle name="20% - Énfasis2 3 2 2 3" xfId="14615"/>
    <cellStyle name="20% - Énfasis2 3 2 3" xfId="6681"/>
    <cellStyle name="20% - Énfasis2 3 2 3 2" xfId="17466"/>
    <cellStyle name="20% - Énfasis2 3 2 4" xfId="12328"/>
    <cellStyle name="20% - Énfasis2 3 3" xfId="2751"/>
    <cellStyle name="20% - Énfasis2 3 3 2" xfId="7908"/>
    <cellStyle name="20% - Énfasis2 3 3 2 2" xfId="18693"/>
    <cellStyle name="20% - Énfasis2 3 3 3" xfId="13561"/>
    <cellStyle name="20% - Énfasis2 3 4" xfId="5619"/>
    <cellStyle name="20% - Énfasis2 3 4 2" xfId="16410"/>
    <cellStyle name="20% - Énfasis2 3 5" xfId="11244"/>
    <cellStyle name="20% - Énfasis2 30" xfId="5133"/>
    <cellStyle name="20% - Énfasis2 30 2" xfId="10272"/>
    <cellStyle name="20% - Énfasis2 30 2 2" xfId="21057"/>
    <cellStyle name="20% - Énfasis2 30 3" xfId="15929"/>
    <cellStyle name="20% - Énfasis2 31" xfId="5162"/>
    <cellStyle name="20% - Énfasis2 31 2" xfId="10301"/>
    <cellStyle name="20% - Énfasis2 31 2 2" xfId="21086"/>
    <cellStyle name="20% - Énfasis2 31 3" xfId="15958"/>
    <cellStyle name="20% - Énfasis2 32" xfId="5180"/>
    <cellStyle name="20% - Énfasis2 32 2" xfId="10316"/>
    <cellStyle name="20% - Énfasis2 32 2 2" xfId="21101"/>
    <cellStyle name="20% - Énfasis2 32 3" xfId="15974"/>
    <cellStyle name="20% - Énfasis2 33" xfId="5196"/>
    <cellStyle name="20% - Énfasis2 33 2" xfId="10332"/>
    <cellStyle name="20% - Énfasis2 33 2 2" xfId="21117"/>
    <cellStyle name="20% - Énfasis2 33 3" xfId="15990"/>
    <cellStyle name="20% - Énfasis2 34" xfId="5216"/>
    <cellStyle name="20% - Énfasis2 34 2" xfId="10352"/>
    <cellStyle name="20% - Énfasis2 34 2 2" xfId="21137"/>
    <cellStyle name="20% - Énfasis2 34 3" xfId="16010"/>
    <cellStyle name="20% - Énfasis2 35" xfId="5232"/>
    <cellStyle name="20% - Énfasis2 35 2" xfId="10368"/>
    <cellStyle name="20% - Énfasis2 35 2 2" xfId="21153"/>
    <cellStyle name="20% - Énfasis2 35 3" xfId="16026"/>
    <cellStyle name="20% - Énfasis2 36" xfId="5249"/>
    <cellStyle name="20% - Énfasis2 36 2" xfId="10385"/>
    <cellStyle name="20% - Énfasis2 36 2 2" xfId="21170"/>
    <cellStyle name="20% - Énfasis2 36 3" xfId="16043"/>
    <cellStyle name="20% - Énfasis2 37" xfId="5297"/>
    <cellStyle name="20% - Énfasis2 37 2" xfId="10433"/>
    <cellStyle name="20% - Énfasis2 37 2 2" xfId="21218"/>
    <cellStyle name="20% - Énfasis2 37 3" xfId="16091"/>
    <cellStyle name="20% - Énfasis2 38" xfId="5317"/>
    <cellStyle name="20% - Énfasis2 38 2" xfId="10453"/>
    <cellStyle name="20% - Énfasis2 38 2 2" xfId="21238"/>
    <cellStyle name="20% - Énfasis2 38 3" xfId="16111"/>
    <cellStyle name="20% - Énfasis2 39" xfId="5346"/>
    <cellStyle name="20% - Énfasis2 39 2" xfId="16140"/>
    <cellStyle name="20% - Énfasis2 4" xfId="407"/>
    <cellStyle name="20% - Énfasis2 4 2" xfId="1521"/>
    <cellStyle name="20% - Énfasis2 4 2 2" xfId="3831"/>
    <cellStyle name="20% - Énfasis2 4 2 2 2" xfId="8981"/>
    <cellStyle name="20% - Énfasis2 4 2 2 2 2" xfId="19766"/>
    <cellStyle name="20% - Énfasis2 4 2 2 3" xfId="14634"/>
    <cellStyle name="20% - Énfasis2 4 2 3" xfId="6700"/>
    <cellStyle name="20% - Énfasis2 4 2 3 2" xfId="17485"/>
    <cellStyle name="20% - Énfasis2 4 2 4" xfId="12347"/>
    <cellStyle name="20% - Énfasis2 4 3" xfId="2770"/>
    <cellStyle name="20% - Énfasis2 4 3 2" xfId="7927"/>
    <cellStyle name="20% - Énfasis2 4 3 2 2" xfId="18712"/>
    <cellStyle name="20% - Énfasis2 4 3 3" xfId="13580"/>
    <cellStyle name="20% - Énfasis2 4 4" xfId="5638"/>
    <cellStyle name="20% - Énfasis2 4 4 2" xfId="16429"/>
    <cellStyle name="20% - Énfasis2 4 5" xfId="11263"/>
    <cellStyle name="20% - Énfasis2 40" xfId="10778"/>
    <cellStyle name="20% - Énfasis2 40 2" xfId="21563"/>
    <cellStyle name="20% - Énfasis2 41" xfId="10830"/>
    <cellStyle name="20% - Énfasis2 41 2" xfId="21615"/>
    <cellStyle name="20% - Énfasis2 42" xfId="10845"/>
    <cellStyle name="20% - Énfasis2 42 2" xfId="21630"/>
    <cellStyle name="20% - Énfasis2 43" xfId="10866"/>
    <cellStyle name="20% - Énfasis2 43 2" xfId="21651"/>
    <cellStyle name="20% - Énfasis2 44" xfId="10890"/>
    <cellStyle name="20% - Énfasis2 45" xfId="38762"/>
    <cellStyle name="20% - Énfasis2 46" xfId="38776"/>
    <cellStyle name="20% - Énfasis2 47" xfId="38792"/>
    <cellStyle name="20% - Énfasis2 48" xfId="38905"/>
    <cellStyle name="20% - Énfasis2 49" xfId="38921"/>
    <cellStyle name="20% - Énfasis2 5" xfId="423"/>
    <cellStyle name="20% - Énfasis2 5 2" xfId="1535"/>
    <cellStyle name="20% - Énfasis2 5 2 2" xfId="3845"/>
    <cellStyle name="20% - Énfasis2 5 2 2 2" xfId="8995"/>
    <cellStyle name="20% - Énfasis2 5 2 2 2 2" xfId="19780"/>
    <cellStyle name="20% - Énfasis2 5 2 2 3" xfId="14648"/>
    <cellStyle name="20% - Énfasis2 5 2 3" xfId="6714"/>
    <cellStyle name="20% - Énfasis2 5 2 3 2" xfId="17499"/>
    <cellStyle name="20% - Énfasis2 5 2 4" xfId="12361"/>
    <cellStyle name="20% - Énfasis2 5 3" xfId="2784"/>
    <cellStyle name="20% - Énfasis2 5 3 2" xfId="7941"/>
    <cellStyle name="20% - Énfasis2 5 3 2 2" xfId="18726"/>
    <cellStyle name="20% - Énfasis2 5 3 3" xfId="13594"/>
    <cellStyle name="20% - Énfasis2 5 4" xfId="5652"/>
    <cellStyle name="20% - Énfasis2 5 4 2" xfId="16443"/>
    <cellStyle name="20% - Énfasis2 5 5" xfId="11278"/>
    <cellStyle name="20% - Énfasis2 50" xfId="38940"/>
    <cellStyle name="20% - Énfasis2 51" xfId="38975"/>
    <cellStyle name="20% - Énfasis2 52" xfId="38989"/>
    <cellStyle name="20% - Énfasis2 53" xfId="39010"/>
    <cellStyle name="20% - Énfasis2 6" xfId="440"/>
    <cellStyle name="20% - Énfasis2 6 2" xfId="1552"/>
    <cellStyle name="20% - Énfasis2 6 2 2" xfId="3862"/>
    <cellStyle name="20% - Énfasis2 6 2 2 2" xfId="9012"/>
    <cellStyle name="20% - Énfasis2 6 2 2 2 2" xfId="19797"/>
    <cellStyle name="20% - Énfasis2 6 2 2 3" xfId="14665"/>
    <cellStyle name="20% - Énfasis2 6 2 3" xfId="6731"/>
    <cellStyle name="20% - Énfasis2 6 2 3 2" xfId="17516"/>
    <cellStyle name="20% - Énfasis2 6 2 4" xfId="12378"/>
    <cellStyle name="20% - Énfasis2 6 3" xfId="2801"/>
    <cellStyle name="20% - Énfasis2 6 3 2" xfId="7958"/>
    <cellStyle name="20% - Énfasis2 6 3 2 2" xfId="18743"/>
    <cellStyle name="20% - Énfasis2 6 3 3" xfId="13611"/>
    <cellStyle name="20% - Énfasis2 6 4" xfId="5669"/>
    <cellStyle name="20% - Énfasis2 6 4 2" xfId="16460"/>
    <cellStyle name="20% - Énfasis2 6 5" xfId="11295"/>
    <cellStyle name="20% - Énfasis2 7" xfId="460"/>
    <cellStyle name="20% - Énfasis2 7 2" xfId="1572"/>
    <cellStyle name="20% - Énfasis2 7 2 2" xfId="3882"/>
    <cellStyle name="20% - Énfasis2 7 2 2 2" xfId="9032"/>
    <cellStyle name="20% - Énfasis2 7 2 2 2 2" xfId="19817"/>
    <cellStyle name="20% - Énfasis2 7 2 2 3" xfId="14685"/>
    <cellStyle name="20% - Énfasis2 7 2 3" xfId="6751"/>
    <cellStyle name="20% - Énfasis2 7 2 3 2" xfId="17536"/>
    <cellStyle name="20% - Énfasis2 7 2 4" xfId="12398"/>
    <cellStyle name="20% - Énfasis2 7 3" xfId="2821"/>
    <cellStyle name="20% - Énfasis2 7 3 2" xfId="7978"/>
    <cellStyle name="20% - Énfasis2 7 3 2 2" xfId="18763"/>
    <cellStyle name="20% - Énfasis2 7 3 3" xfId="13631"/>
    <cellStyle name="20% - Énfasis2 7 4" xfId="5689"/>
    <cellStyle name="20% - Énfasis2 7 4 2" xfId="16480"/>
    <cellStyle name="20% - Énfasis2 7 5" xfId="11315"/>
    <cellStyle name="20% - Énfasis2 8" xfId="475"/>
    <cellStyle name="20% - Énfasis2 8 2" xfId="1587"/>
    <cellStyle name="20% - Énfasis2 8 2 2" xfId="3897"/>
    <cellStyle name="20% - Énfasis2 8 2 2 2" xfId="9047"/>
    <cellStyle name="20% - Énfasis2 8 2 2 2 2" xfId="19832"/>
    <cellStyle name="20% - Énfasis2 8 2 2 3" xfId="14700"/>
    <cellStyle name="20% - Énfasis2 8 2 3" xfId="6766"/>
    <cellStyle name="20% - Énfasis2 8 2 3 2" xfId="17551"/>
    <cellStyle name="20% - Énfasis2 8 2 4" xfId="12413"/>
    <cellStyle name="20% - Énfasis2 8 3" xfId="2836"/>
    <cellStyle name="20% - Énfasis2 8 3 2" xfId="7993"/>
    <cellStyle name="20% - Énfasis2 8 3 2 2" xfId="18778"/>
    <cellStyle name="20% - Énfasis2 8 3 3" xfId="13646"/>
    <cellStyle name="20% - Énfasis2 8 4" xfId="5704"/>
    <cellStyle name="20% - Énfasis2 8 4 2" xfId="16495"/>
    <cellStyle name="20% - Énfasis2 8 5" xfId="11330"/>
    <cellStyle name="20% - Énfasis2 9" xfId="554"/>
    <cellStyle name="20% - Énfasis2 9 2" xfId="1665"/>
    <cellStyle name="20% - Énfasis2 9 2 2" xfId="3975"/>
    <cellStyle name="20% - Énfasis2 9 2 2 2" xfId="9125"/>
    <cellStyle name="20% - Énfasis2 9 2 2 2 2" xfId="19910"/>
    <cellStyle name="20% - Énfasis2 9 2 2 3" xfId="14778"/>
    <cellStyle name="20% - Énfasis2 9 2 3" xfId="6844"/>
    <cellStyle name="20% - Énfasis2 9 2 3 2" xfId="17629"/>
    <cellStyle name="20% - Énfasis2 9 2 4" xfId="12491"/>
    <cellStyle name="20% - Énfasis2 9 3" xfId="2914"/>
    <cellStyle name="20% - Énfasis2 9 3 2" xfId="8071"/>
    <cellStyle name="20% - Énfasis2 9 3 2 2" xfId="18856"/>
    <cellStyle name="20% - Énfasis2 9 3 3" xfId="13724"/>
    <cellStyle name="20% - Énfasis2 9 4" xfId="5782"/>
    <cellStyle name="20% - Énfasis2 9 4 2" xfId="16573"/>
    <cellStyle name="20% - Énfasis2 9 5" xfId="11409"/>
    <cellStyle name="20% - Énfasis3" xfId="3"/>
    <cellStyle name="20% - Énfasis3 10" xfId="713"/>
    <cellStyle name="20% - Énfasis3 10 2" xfId="1800"/>
    <cellStyle name="20% - Énfasis3 10 2 2" xfId="4110"/>
    <cellStyle name="20% - Énfasis3 10 2 2 2" xfId="9260"/>
    <cellStyle name="20% - Énfasis3 10 2 2 2 2" xfId="20045"/>
    <cellStyle name="20% - Énfasis3 10 2 2 3" xfId="14913"/>
    <cellStyle name="20% - Énfasis3 10 2 3" xfId="6979"/>
    <cellStyle name="20% - Énfasis3 10 2 3 2" xfId="17764"/>
    <cellStyle name="20% - Énfasis3 10 2 4" xfId="12626"/>
    <cellStyle name="20% - Énfasis3 10 3" xfId="3055"/>
    <cellStyle name="20% - Énfasis3 10 3 2" xfId="8205"/>
    <cellStyle name="20% - Énfasis3 10 3 2 2" xfId="18990"/>
    <cellStyle name="20% - Énfasis3 10 3 3" xfId="13858"/>
    <cellStyle name="20% - Énfasis3 10 4" xfId="5922"/>
    <cellStyle name="20% - Énfasis3 10 4 2" xfId="16707"/>
    <cellStyle name="20% - Énfasis3 10 5" xfId="11551"/>
    <cellStyle name="20% - Énfasis3 11" xfId="822"/>
    <cellStyle name="20% - Énfasis3 11 2" xfId="1909"/>
    <cellStyle name="20% - Énfasis3 11 2 2" xfId="4219"/>
    <cellStyle name="20% - Énfasis3 11 2 2 2" xfId="9369"/>
    <cellStyle name="20% - Énfasis3 11 2 2 2 2" xfId="20154"/>
    <cellStyle name="20% - Énfasis3 11 2 2 3" xfId="15022"/>
    <cellStyle name="20% - Énfasis3 11 2 3" xfId="7088"/>
    <cellStyle name="20% - Énfasis3 11 2 3 2" xfId="17873"/>
    <cellStyle name="20% - Énfasis3 11 2 4" xfId="12735"/>
    <cellStyle name="20% - Énfasis3 11 3" xfId="3164"/>
    <cellStyle name="20% - Énfasis3 11 3 2" xfId="8314"/>
    <cellStyle name="20% - Énfasis3 11 3 2 2" xfId="19099"/>
    <cellStyle name="20% - Énfasis3 11 3 3" xfId="13967"/>
    <cellStyle name="20% - Énfasis3 11 4" xfId="6031"/>
    <cellStyle name="20% - Énfasis3 11 4 2" xfId="16816"/>
    <cellStyle name="20% - Énfasis3 11 5" xfId="11660"/>
    <cellStyle name="20% - Énfasis3 12" xfId="899"/>
    <cellStyle name="20% - Énfasis3 12 2" xfId="1984"/>
    <cellStyle name="20% - Énfasis3 12 2 2" xfId="4294"/>
    <cellStyle name="20% - Énfasis3 12 2 2 2" xfId="9444"/>
    <cellStyle name="20% - Énfasis3 12 2 2 2 2" xfId="20229"/>
    <cellStyle name="20% - Énfasis3 12 2 2 3" xfId="15097"/>
    <cellStyle name="20% - Énfasis3 12 2 3" xfId="7163"/>
    <cellStyle name="20% - Énfasis3 12 2 3 2" xfId="17948"/>
    <cellStyle name="20% - Énfasis3 12 2 4" xfId="12810"/>
    <cellStyle name="20% - Énfasis3 12 3" xfId="3239"/>
    <cellStyle name="20% - Énfasis3 12 3 2" xfId="8389"/>
    <cellStyle name="20% - Énfasis3 12 3 2 2" xfId="19174"/>
    <cellStyle name="20% - Énfasis3 12 3 3" xfId="14042"/>
    <cellStyle name="20% - Énfasis3 12 4" xfId="6106"/>
    <cellStyle name="20% - Énfasis3 12 4 2" xfId="16891"/>
    <cellStyle name="20% - Énfasis3 12 5" xfId="11735"/>
    <cellStyle name="20% - Énfasis3 13" xfId="947"/>
    <cellStyle name="20% - Énfasis3 13 2" xfId="2033"/>
    <cellStyle name="20% - Énfasis3 13 2 2" xfId="4342"/>
    <cellStyle name="20% - Énfasis3 13 2 2 2" xfId="9492"/>
    <cellStyle name="20% - Énfasis3 13 2 2 2 2" xfId="20277"/>
    <cellStyle name="20% - Énfasis3 13 2 2 3" xfId="15145"/>
    <cellStyle name="20% - Énfasis3 13 2 3" xfId="7211"/>
    <cellStyle name="20% - Énfasis3 13 2 3 2" xfId="17996"/>
    <cellStyle name="20% - Énfasis3 13 2 4" xfId="12859"/>
    <cellStyle name="20% - Énfasis3 13 3" xfId="3287"/>
    <cellStyle name="20% - Énfasis3 13 3 2" xfId="8437"/>
    <cellStyle name="20% - Énfasis3 13 3 2 2" xfId="19222"/>
    <cellStyle name="20% - Énfasis3 13 3 3" xfId="14090"/>
    <cellStyle name="20% - Énfasis3 13 4" xfId="6154"/>
    <cellStyle name="20% - Énfasis3 13 4 2" xfId="16939"/>
    <cellStyle name="20% - Énfasis3 13 5" xfId="11783"/>
    <cellStyle name="20% - Énfasis3 14" xfId="1021"/>
    <cellStyle name="20% - Énfasis3 14 2" xfId="2107"/>
    <cellStyle name="20% - Énfasis3 14 2 2" xfId="4416"/>
    <cellStyle name="20% - Énfasis3 14 2 2 2" xfId="9566"/>
    <cellStyle name="20% - Énfasis3 14 2 2 2 2" xfId="20351"/>
    <cellStyle name="20% - Énfasis3 14 2 2 3" xfId="15219"/>
    <cellStyle name="20% - Énfasis3 14 2 3" xfId="7285"/>
    <cellStyle name="20% - Énfasis3 14 2 3 2" xfId="18070"/>
    <cellStyle name="20% - Énfasis3 14 2 4" xfId="12933"/>
    <cellStyle name="20% - Énfasis3 14 3" xfId="3361"/>
    <cellStyle name="20% - Énfasis3 14 3 2" xfId="8511"/>
    <cellStyle name="20% - Énfasis3 14 3 2 2" xfId="19296"/>
    <cellStyle name="20% - Énfasis3 14 3 3" xfId="14164"/>
    <cellStyle name="20% - Énfasis3 14 4" xfId="6228"/>
    <cellStyle name="20% - Énfasis3 14 4 2" xfId="17013"/>
    <cellStyle name="20% - Énfasis3 14 5" xfId="11857"/>
    <cellStyle name="20% - Énfasis3 15" xfId="1089"/>
    <cellStyle name="20% - Énfasis3 15 2" xfId="2174"/>
    <cellStyle name="20% - Énfasis3 15 2 2" xfId="4483"/>
    <cellStyle name="20% - Énfasis3 15 2 2 2" xfId="9633"/>
    <cellStyle name="20% - Énfasis3 15 2 2 2 2" xfId="20418"/>
    <cellStyle name="20% - Énfasis3 15 2 2 3" xfId="15286"/>
    <cellStyle name="20% - Énfasis3 15 2 3" xfId="7352"/>
    <cellStyle name="20% - Énfasis3 15 2 3 2" xfId="18137"/>
    <cellStyle name="20% - Énfasis3 15 2 4" xfId="13000"/>
    <cellStyle name="20% - Énfasis3 15 3" xfId="3426"/>
    <cellStyle name="20% - Énfasis3 15 3 2" xfId="8576"/>
    <cellStyle name="20% - Énfasis3 15 3 2 2" xfId="19361"/>
    <cellStyle name="20% - Énfasis3 15 3 3" xfId="14229"/>
    <cellStyle name="20% - Énfasis3 15 4" xfId="6295"/>
    <cellStyle name="20% - Énfasis3 15 4 2" xfId="17080"/>
    <cellStyle name="20% - Énfasis3 15 5" xfId="11924"/>
    <cellStyle name="20% - Énfasis3 16" xfId="1122"/>
    <cellStyle name="20% - Énfasis3 16 2" xfId="2207"/>
    <cellStyle name="20% - Énfasis3 16 2 2" xfId="4516"/>
    <cellStyle name="20% - Énfasis3 16 2 2 2" xfId="9666"/>
    <cellStyle name="20% - Énfasis3 16 2 2 2 2" xfId="20451"/>
    <cellStyle name="20% - Énfasis3 16 2 2 3" xfId="15319"/>
    <cellStyle name="20% - Énfasis3 16 2 3" xfId="7385"/>
    <cellStyle name="20% - Énfasis3 16 2 3 2" xfId="18170"/>
    <cellStyle name="20% - Énfasis3 16 2 4" xfId="13033"/>
    <cellStyle name="20% - Énfasis3 16 3" xfId="3459"/>
    <cellStyle name="20% - Énfasis3 16 3 2" xfId="8609"/>
    <cellStyle name="20% - Énfasis3 16 3 2 2" xfId="19394"/>
    <cellStyle name="20% - Énfasis3 16 3 3" xfId="14262"/>
    <cellStyle name="20% - Énfasis3 16 4" xfId="6328"/>
    <cellStyle name="20% - Énfasis3 16 4 2" xfId="17113"/>
    <cellStyle name="20% - Énfasis3 16 5" xfId="11957"/>
    <cellStyle name="20% - Énfasis3 17" xfId="1143"/>
    <cellStyle name="20% - Énfasis3 17 2" xfId="2228"/>
    <cellStyle name="20% - Énfasis3 17 2 2" xfId="4537"/>
    <cellStyle name="20% - Énfasis3 17 2 2 2" xfId="9687"/>
    <cellStyle name="20% - Énfasis3 17 2 2 2 2" xfId="20472"/>
    <cellStyle name="20% - Énfasis3 17 2 2 3" xfId="15340"/>
    <cellStyle name="20% - Énfasis3 17 2 3" xfId="7406"/>
    <cellStyle name="20% - Énfasis3 17 2 3 2" xfId="18191"/>
    <cellStyle name="20% - Énfasis3 17 2 4" xfId="13054"/>
    <cellStyle name="20% - Énfasis3 17 3" xfId="3480"/>
    <cellStyle name="20% - Énfasis3 17 3 2" xfId="8630"/>
    <cellStyle name="20% - Énfasis3 17 3 2 2" xfId="19415"/>
    <cellStyle name="20% - Énfasis3 17 3 3" xfId="14283"/>
    <cellStyle name="20% - Énfasis3 17 4" xfId="6349"/>
    <cellStyle name="20% - Énfasis3 17 4 2" xfId="17134"/>
    <cellStyle name="20% - Énfasis3 17 5" xfId="11978"/>
    <cellStyle name="20% - Énfasis3 18" xfId="1176"/>
    <cellStyle name="20% - Énfasis3 18 2" xfId="2261"/>
    <cellStyle name="20% - Énfasis3 18 2 2" xfId="4570"/>
    <cellStyle name="20% - Énfasis3 18 2 2 2" xfId="9720"/>
    <cellStyle name="20% - Énfasis3 18 2 2 2 2" xfId="20505"/>
    <cellStyle name="20% - Énfasis3 18 2 2 3" xfId="15373"/>
    <cellStyle name="20% - Énfasis3 18 2 3" xfId="7439"/>
    <cellStyle name="20% - Énfasis3 18 2 3 2" xfId="18224"/>
    <cellStyle name="20% - Énfasis3 18 2 4" xfId="13087"/>
    <cellStyle name="20% - Énfasis3 18 3" xfId="3513"/>
    <cellStyle name="20% - Énfasis3 18 3 2" xfId="8663"/>
    <cellStyle name="20% - Énfasis3 18 3 2 2" xfId="19448"/>
    <cellStyle name="20% - Énfasis3 18 3 3" xfId="14316"/>
    <cellStyle name="20% - Énfasis3 18 4" xfId="6382"/>
    <cellStyle name="20% - Énfasis3 18 4 2" xfId="17167"/>
    <cellStyle name="20% - Énfasis3 18 5" xfId="12011"/>
    <cellStyle name="20% - Énfasis3 19" xfId="1196"/>
    <cellStyle name="20% - Énfasis3 19 2" xfId="3533"/>
    <cellStyle name="20% - Énfasis3 19 2 2" xfId="8683"/>
    <cellStyle name="20% - Énfasis3 19 2 2 2" xfId="19468"/>
    <cellStyle name="20% - Énfasis3 19 2 3" xfId="14336"/>
    <cellStyle name="20% - Énfasis3 19 3" xfId="6402"/>
    <cellStyle name="20% - Énfasis3 19 3 2" xfId="17187"/>
    <cellStyle name="20% - Énfasis3 19 4" xfId="12031"/>
    <cellStyle name="20% - Énfasis3 2" xfId="352"/>
    <cellStyle name="20% - Énfasis3 2 2" xfId="620"/>
    <cellStyle name="20% - Énfasis3 2 2 2" xfId="1718"/>
    <cellStyle name="20% - Énfasis3 2 2 2 2" xfId="4028"/>
    <cellStyle name="20% - Énfasis3 2 2 2 2 2" xfId="9178"/>
    <cellStyle name="20% - Énfasis3 2 2 2 2 2 2" xfId="19963"/>
    <cellStyle name="20% - Énfasis3 2 2 2 2 3" xfId="14831"/>
    <cellStyle name="20% - Énfasis3 2 2 2 3" xfId="6897"/>
    <cellStyle name="20% - Énfasis3 2 2 2 3 2" xfId="17682"/>
    <cellStyle name="20% - Énfasis3 2 2 2 4" xfId="12544"/>
    <cellStyle name="20% - Énfasis3 2 2 3" xfId="2973"/>
    <cellStyle name="20% - Énfasis3 2 2 3 2" xfId="8124"/>
    <cellStyle name="20% - Énfasis3 2 2 3 2 2" xfId="18909"/>
    <cellStyle name="20% - Énfasis3 2 2 3 3" xfId="13777"/>
    <cellStyle name="20% - Énfasis3 2 2 4" xfId="5841"/>
    <cellStyle name="20% - Énfasis3 2 2 4 2" xfId="16627"/>
    <cellStyle name="20% - Énfasis3 2 2 5" xfId="11469"/>
    <cellStyle name="20% - Énfasis3 2 3" xfId="1466"/>
    <cellStyle name="20% - Énfasis3 2 3 2" xfId="3776"/>
    <cellStyle name="20% - Énfasis3 2 3 2 2" xfId="8926"/>
    <cellStyle name="20% - Énfasis3 2 3 2 2 2" xfId="19711"/>
    <cellStyle name="20% - Énfasis3 2 3 2 3" xfId="14579"/>
    <cellStyle name="20% - Énfasis3 2 3 3" xfId="6645"/>
    <cellStyle name="20% - Énfasis3 2 3 3 2" xfId="17430"/>
    <cellStyle name="20% - Énfasis3 2 3 4" xfId="12292"/>
    <cellStyle name="20% - Énfasis3 2 4" xfId="2493"/>
    <cellStyle name="20% - Énfasis3 2 4 2" xfId="7664"/>
    <cellStyle name="20% - Énfasis3 2 4 2 2" xfId="18449"/>
    <cellStyle name="20% - Énfasis3 2 4 3" xfId="13313"/>
    <cellStyle name="20% - Énfasis3 2 5" xfId="4883"/>
    <cellStyle name="20% - Énfasis3 2 5 2" xfId="10033"/>
    <cellStyle name="20% - Énfasis3 2 5 2 2" xfId="20818"/>
    <cellStyle name="20% - Énfasis3 2 5 3" xfId="15685"/>
    <cellStyle name="20% - Énfasis3 2 6" xfId="4961"/>
    <cellStyle name="20% - Énfasis3 2 6 2" xfId="10110"/>
    <cellStyle name="20% - Énfasis3 2 6 2 2" xfId="20895"/>
    <cellStyle name="20% - Énfasis3 2 6 3" xfId="15761"/>
    <cellStyle name="20% - Énfasis3 2 7" xfId="5370"/>
    <cellStyle name="20% - Énfasis3 2 7 2" xfId="16164"/>
    <cellStyle name="20% - Énfasis3 2 8" xfId="10907"/>
    <cellStyle name="20% - Énfasis3 20" xfId="1218"/>
    <cellStyle name="20% - Énfasis3 20 2" xfId="3554"/>
    <cellStyle name="20% - Énfasis3 20 2 2" xfId="8704"/>
    <cellStyle name="20% - Énfasis3 20 2 2 2" xfId="19489"/>
    <cellStyle name="20% - Énfasis3 20 2 3" xfId="14357"/>
    <cellStyle name="20% - Énfasis3 20 3" xfId="6423"/>
    <cellStyle name="20% - Énfasis3 20 3 2" xfId="17208"/>
    <cellStyle name="20% - Énfasis3 20 4" xfId="12052"/>
    <cellStyle name="20% - Énfasis3 21" xfId="2315"/>
    <cellStyle name="20% - Énfasis3 21 2" xfId="4618"/>
    <cellStyle name="20% - Énfasis3 21 2 2" xfId="9768"/>
    <cellStyle name="20% - Énfasis3 21 2 2 2" xfId="20553"/>
    <cellStyle name="20% - Énfasis3 21 2 3" xfId="15421"/>
    <cellStyle name="20% - Énfasis3 21 3" xfId="7487"/>
    <cellStyle name="20% - Énfasis3 21 3 2" xfId="18272"/>
    <cellStyle name="20% - Énfasis3 21 4" xfId="13135"/>
    <cellStyle name="20% - Énfasis3 22" xfId="2351"/>
    <cellStyle name="20% - Énfasis3 22 2" xfId="4654"/>
    <cellStyle name="20% - Énfasis3 22 2 2" xfId="9804"/>
    <cellStyle name="20% - Énfasis3 22 2 2 2" xfId="20589"/>
    <cellStyle name="20% - Énfasis3 22 2 3" xfId="15457"/>
    <cellStyle name="20% - Énfasis3 22 3" xfId="7523"/>
    <cellStyle name="20% - Énfasis3 22 3 2" xfId="18308"/>
    <cellStyle name="20% - Énfasis3 22 4" xfId="13171"/>
    <cellStyle name="20% - Énfasis3 23" xfId="2366"/>
    <cellStyle name="20% - Énfasis3 23 2" xfId="4669"/>
    <cellStyle name="20% - Énfasis3 23 2 2" xfId="9819"/>
    <cellStyle name="20% - Énfasis3 23 2 2 2" xfId="20604"/>
    <cellStyle name="20% - Énfasis3 23 2 3" xfId="15472"/>
    <cellStyle name="20% - Énfasis3 23 3" xfId="7538"/>
    <cellStyle name="20% - Énfasis3 23 3 2" xfId="18323"/>
    <cellStyle name="20% - Énfasis3 23 4" xfId="13186"/>
    <cellStyle name="20% - Énfasis3 24" xfId="2413"/>
    <cellStyle name="20% - Énfasis3 24 2" xfId="4716"/>
    <cellStyle name="20% - Énfasis3 24 2 2" xfId="9866"/>
    <cellStyle name="20% - Énfasis3 24 2 2 2" xfId="20651"/>
    <cellStyle name="20% - Énfasis3 24 2 3" xfId="15519"/>
    <cellStyle name="20% - Énfasis3 24 3" xfId="7585"/>
    <cellStyle name="20% - Énfasis3 24 3 2" xfId="18370"/>
    <cellStyle name="20% - Énfasis3 24 4" xfId="13233"/>
    <cellStyle name="20% - Énfasis3 25" xfId="2432"/>
    <cellStyle name="20% - Énfasis3 25 2" xfId="4735"/>
    <cellStyle name="20% - Énfasis3 25 2 2" xfId="9885"/>
    <cellStyle name="20% - Énfasis3 25 2 2 2" xfId="20670"/>
    <cellStyle name="20% - Énfasis3 25 2 3" xfId="15538"/>
    <cellStyle name="20% - Énfasis3 25 3" xfId="7604"/>
    <cellStyle name="20% - Énfasis3 25 3 2" xfId="18389"/>
    <cellStyle name="20% - Énfasis3 25 4" xfId="13252"/>
    <cellStyle name="20% - Énfasis3 26" xfId="2464"/>
    <cellStyle name="20% - Énfasis3 26 2" xfId="4766"/>
    <cellStyle name="20% - Énfasis3 26 2 2" xfId="9916"/>
    <cellStyle name="20% - Énfasis3 26 2 2 2" xfId="20701"/>
    <cellStyle name="20% - Énfasis3 26 2 3" xfId="15569"/>
    <cellStyle name="20% - Énfasis3 26 3" xfId="7635"/>
    <cellStyle name="20% - Énfasis3 26 3 2" xfId="18420"/>
    <cellStyle name="20% - Énfasis3 26 4" xfId="13284"/>
    <cellStyle name="20% - Énfasis3 27" xfId="4823"/>
    <cellStyle name="20% - Énfasis3 27 2" xfId="9973"/>
    <cellStyle name="20% - Énfasis3 27 2 2" xfId="20758"/>
    <cellStyle name="20% - Énfasis3 27 3" xfId="15625"/>
    <cellStyle name="20% - Énfasis3 28" xfId="4854"/>
    <cellStyle name="20% - Énfasis3 28 2" xfId="10004"/>
    <cellStyle name="20% - Énfasis3 28 2 2" xfId="20789"/>
    <cellStyle name="20% - Énfasis3 28 3" xfId="15656"/>
    <cellStyle name="20% - Énfasis3 29" xfId="5118"/>
    <cellStyle name="20% - Énfasis3 29 2" xfId="10257"/>
    <cellStyle name="20% - Énfasis3 29 2 2" xfId="21042"/>
    <cellStyle name="20% - Énfasis3 29 3" xfId="15914"/>
    <cellStyle name="20% - Énfasis3 3" xfId="389"/>
    <cellStyle name="20% - Énfasis3 3 2" xfId="1503"/>
    <cellStyle name="20% - Énfasis3 3 2 2" xfId="3813"/>
    <cellStyle name="20% - Énfasis3 3 2 2 2" xfId="8963"/>
    <cellStyle name="20% - Énfasis3 3 2 2 2 2" xfId="19748"/>
    <cellStyle name="20% - Énfasis3 3 2 2 3" xfId="14616"/>
    <cellStyle name="20% - Énfasis3 3 2 3" xfId="6682"/>
    <cellStyle name="20% - Énfasis3 3 2 3 2" xfId="17467"/>
    <cellStyle name="20% - Énfasis3 3 2 4" xfId="12329"/>
    <cellStyle name="20% - Énfasis3 3 3" xfId="2752"/>
    <cellStyle name="20% - Énfasis3 3 3 2" xfId="7909"/>
    <cellStyle name="20% - Énfasis3 3 3 2 2" xfId="18694"/>
    <cellStyle name="20% - Énfasis3 3 3 3" xfId="13562"/>
    <cellStyle name="20% - Énfasis3 3 4" xfId="5620"/>
    <cellStyle name="20% - Énfasis3 3 4 2" xfId="16411"/>
    <cellStyle name="20% - Énfasis3 3 5" xfId="11245"/>
    <cellStyle name="20% - Énfasis3 30" xfId="5134"/>
    <cellStyle name="20% - Énfasis3 30 2" xfId="10273"/>
    <cellStyle name="20% - Énfasis3 30 2 2" xfId="21058"/>
    <cellStyle name="20% - Énfasis3 30 3" xfId="15930"/>
    <cellStyle name="20% - Énfasis3 31" xfId="5163"/>
    <cellStyle name="20% - Énfasis3 31 2" xfId="10302"/>
    <cellStyle name="20% - Énfasis3 31 2 2" xfId="21087"/>
    <cellStyle name="20% - Énfasis3 31 3" xfId="15959"/>
    <cellStyle name="20% - Énfasis3 32" xfId="5181"/>
    <cellStyle name="20% - Énfasis3 32 2" xfId="10317"/>
    <cellStyle name="20% - Énfasis3 32 2 2" xfId="21102"/>
    <cellStyle name="20% - Énfasis3 32 3" xfId="15975"/>
    <cellStyle name="20% - Énfasis3 33" xfId="5197"/>
    <cellStyle name="20% - Énfasis3 33 2" xfId="10333"/>
    <cellStyle name="20% - Énfasis3 33 2 2" xfId="21118"/>
    <cellStyle name="20% - Énfasis3 33 3" xfId="15991"/>
    <cellStyle name="20% - Énfasis3 34" xfId="5217"/>
    <cellStyle name="20% - Énfasis3 34 2" xfId="10353"/>
    <cellStyle name="20% - Énfasis3 34 2 2" xfId="21138"/>
    <cellStyle name="20% - Énfasis3 34 3" xfId="16011"/>
    <cellStyle name="20% - Énfasis3 35" xfId="5233"/>
    <cellStyle name="20% - Énfasis3 35 2" xfId="10369"/>
    <cellStyle name="20% - Énfasis3 35 2 2" xfId="21154"/>
    <cellStyle name="20% - Énfasis3 35 3" xfId="16027"/>
    <cellStyle name="20% - Énfasis3 36" xfId="5250"/>
    <cellStyle name="20% - Énfasis3 36 2" xfId="10386"/>
    <cellStyle name="20% - Énfasis3 36 2 2" xfId="21171"/>
    <cellStyle name="20% - Énfasis3 36 3" xfId="16044"/>
    <cellStyle name="20% - Énfasis3 37" xfId="5298"/>
    <cellStyle name="20% - Énfasis3 37 2" xfId="10434"/>
    <cellStyle name="20% - Énfasis3 37 2 2" xfId="21219"/>
    <cellStyle name="20% - Énfasis3 37 3" xfId="16092"/>
    <cellStyle name="20% - Énfasis3 38" xfId="5318"/>
    <cellStyle name="20% - Énfasis3 38 2" xfId="10454"/>
    <cellStyle name="20% - Énfasis3 38 2 2" xfId="21239"/>
    <cellStyle name="20% - Énfasis3 38 3" xfId="16112"/>
    <cellStyle name="20% - Énfasis3 39" xfId="5347"/>
    <cellStyle name="20% - Énfasis3 39 2" xfId="16141"/>
    <cellStyle name="20% - Énfasis3 4" xfId="408"/>
    <cellStyle name="20% - Énfasis3 4 2" xfId="1522"/>
    <cellStyle name="20% - Énfasis3 4 2 2" xfId="3832"/>
    <cellStyle name="20% - Énfasis3 4 2 2 2" xfId="8982"/>
    <cellStyle name="20% - Énfasis3 4 2 2 2 2" xfId="19767"/>
    <cellStyle name="20% - Énfasis3 4 2 2 3" xfId="14635"/>
    <cellStyle name="20% - Énfasis3 4 2 3" xfId="6701"/>
    <cellStyle name="20% - Énfasis3 4 2 3 2" xfId="17486"/>
    <cellStyle name="20% - Énfasis3 4 2 4" xfId="12348"/>
    <cellStyle name="20% - Énfasis3 4 3" xfId="2771"/>
    <cellStyle name="20% - Énfasis3 4 3 2" xfId="7928"/>
    <cellStyle name="20% - Énfasis3 4 3 2 2" xfId="18713"/>
    <cellStyle name="20% - Énfasis3 4 3 3" xfId="13581"/>
    <cellStyle name="20% - Énfasis3 4 4" xfId="5639"/>
    <cellStyle name="20% - Énfasis3 4 4 2" xfId="16430"/>
    <cellStyle name="20% - Énfasis3 4 5" xfId="11264"/>
    <cellStyle name="20% - Énfasis3 40" xfId="10779"/>
    <cellStyle name="20% - Énfasis3 40 2" xfId="21564"/>
    <cellStyle name="20% - Énfasis3 41" xfId="10831"/>
    <cellStyle name="20% - Énfasis3 41 2" xfId="21616"/>
    <cellStyle name="20% - Énfasis3 42" xfId="10846"/>
    <cellStyle name="20% - Énfasis3 42 2" xfId="21631"/>
    <cellStyle name="20% - Énfasis3 43" xfId="10867"/>
    <cellStyle name="20% - Énfasis3 43 2" xfId="21652"/>
    <cellStyle name="20% - Énfasis3 44" xfId="10891"/>
    <cellStyle name="20% - Énfasis3 45" xfId="38763"/>
    <cellStyle name="20% - Énfasis3 46" xfId="38777"/>
    <cellStyle name="20% - Énfasis3 47" xfId="38793"/>
    <cellStyle name="20% - Énfasis3 48" xfId="38906"/>
    <cellStyle name="20% - Énfasis3 49" xfId="38922"/>
    <cellStyle name="20% - Énfasis3 5" xfId="424"/>
    <cellStyle name="20% - Énfasis3 5 2" xfId="1536"/>
    <cellStyle name="20% - Énfasis3 5 2 2" xfId="3846"/>
    <cellStyle name="20% - Énfasis3 5 2 2 2" xfId="8996"/>
    <cellStyle name="20% - Énfasis3 5 2 2 2 2" xfId="19781"/>
    <cellStyle name="20% - Énfasis3 5 2 2 3" xfId="14649"/>
    <cellStyle name="20% - Énfasis3 5 2 3" xfId="6715"/>
    <cellStyle name="20% - Énfasis3 5 2 3 2" xfId="17500"/>
    <cellStyle name="20% - Énfasis3 5 2 4" xfId="12362"/>
    <cellStyle name="20% - Énfasis3 5 3" xfId="2785"/>
    <cellStyle name="20% - Énfasis3 5 3 2" xfId="7942"/>
    <cellStyle name="20% - Énfasis3 5 3 2 2" xfId="18727"/>
    <cellStyle name="20% - Énfasis3 5 3 3" xfId="13595"/>
    <cellStyle name="20% - Énfasis3 5 4" xfId="5653"/>
    <cellStyle name="20% - Énfasis3 5 4 2" xfId="16444"/>
    <cellStyle name="20% - Énfasis3 5 5" xfId="11279"/>
    <cellStyle name="20% - Énfasis3 50" xfId="38941"/>
    <cellStyle name="20% - Énfasis3 51" xfId="38976"/>
    <cellStyle name="20% - Énfasis3 52" xfId="38990"/>
    <cellStyle name="20% - Énfasis3 53" xfId="39011"/>
    <cellStyle name="20% - Énfasis3 6" xfId="441"/>
    <cellStyle name="20% - Énfasis3 6 2" xfId="1553"/>
    <cellStyle name="20% - Énfasis3 6 2 2" xfId="3863"/>
    <cellStyle name="20% - Énfasis3 6 2 2 2" xfId="9013"/>
    <cellStyle name="20% - Énfasis3 6 2 2 2 2" xfId="19798"/>
    <cellStyle name="20% - Énfasis3 6 2 2 3" xfId="14666"/>
    <cellStyle name="20% - Énfasis3 6 2 3" xfId="6732"/>
    <cellStyle name="20% - Énfasis3 6 2 3 2" xfId="17517"/>
    <cellStyle name="20% - Énfasis3 6 2 4" xfId="12379"/>
    <cellStyle name="20% - Énfasis3 6 3" xfId="2802"/>
    <cellStyle name="20% - Énfasis3 6 3 2" xfId="7959"/>
    <cellStyle name="20% - Énfasis3 6 3 2 2" xfId="18744"/>
    <cellStyle name="20% - Énfasis3 6 3 3" xfId="13612"/>
    <cellStyle name="20% - Énfasis3 6 4" xfId="5670"/>
    <cellStyle name="20% - Énfasis3 6 4 2" xfId="16461"/>
    <cellStyle name="20% - Énfasis3 6 5" xfId="11296"/>
    <cellStyle name="20% - Énfasis3 7" xfId="461"/>
    <cellStyle name="20% - Énfasis3 7 2" xfId="1573"/>
    <cellStyle name="20% - Énfasis3 7 2 2" xfId="3883"/>
    <cellStyle name="20% - Énfasis3 7 2 2 2" xfId="9033"/>
    <cellStyle name="20% - Énfasis3 7 2 2 2 2" xfId="19818"/>
    <cellStyle name="20% - Énfasis3 7 2 2 3" xfId="14686"/>
    <cellStyle name="20% - Énfasis3 7 2 3" xfId="6752"/>
    <cellStyle name="20% - Énfasis3 7 2 3 2" xfId="17537"/>
    <cellStyle name="20% - Énfasis3 7 2 4" xfId="12399"/>
    <cellStyle name="20% - Énfasis3 7 3" xfId="2822"/>
    <cellStyle name="20% - Énfasis3 7 3 2" xfId="7979"/>
    <cellStyle name="20% - Énfasis3 7 3 2 2" xfId="18764"/>
    <cellStyle name="20% - Énfasis3 7 3 3" xfId="13632"/>
    <cellStyle name="20% - Énfasis3 7 4" xfId="5690"/>
    <cellStyle name="20% - Énfasis3 7 4 2" xfId="16481"/>
    <cellStyle name="20% - Énfasis3 7 5" xfId="11316"/>
    <cellStyle name="20% - Énfasis3 8" xfId="476"/>
    <cellStyle name="20% - Énfasis3 8 2" xfId="1588"/>
    <cellStyle name="20% - Énfasis3 8 2 2" xfId="3898"/>
    <cellStyle name="20% - Énfasis3 8 2 2 2" xfId="9048"/>
    <cellStyle name="20% - Énfasis3 8 2 2 2 2" xfId="19833"/>
    <cellStyle name="20% - Énfasis3 8 2 2 3" xfId="14701"/>
    <cellStyle name="20% - Énfasis3 8 2 3" xfId="6767"/>
    <cellStyle name="20% - Énfasis3 8 2 3 2" xfId="17552"/>
    <cellStyle name="20% - Énfasis3 8 2 4" xfId="12414"/>
    <cellStyle name="20% - Énfasis3 8 3" xfId="2837"/>
    <cellStyle name="20% - Énfasis3 8 3 2" xfId="7994"/>
    <cellStyle name="20% - Énfasis3 8 3 2 2" xfId="18779"/>
    <cellStyle name="20% - Énfasis3 8 3 3" xfId="13647"/>
    <cellStyle name="20% - Énfasis3 8 4" xfId="5705"/>
    <cellStyle name="20% - Énfasis3 8 4 2" xfId="16496"/>
    <cellStyle name="20% - Énfasis3 8 5" xfId="11331"/>
    <cellStyle name="20% - Énfasis3 9" xfId="555"/>
    <cellStyle name="20% - Énfasis3 9 2" xfId="1666"/>
    <cellStyle name="20% - Énfasis3 9 2 2" xfId="3976"/>
    <cellStyle name="20% - Énfasis3 9 2 2 2" xfId="9126"/>
    <cellStyle name="20% - Énfasis3 9 2 2 2 2" xfId="19911"/>
    <cellStyle name="20% - Énfasis3 9 2 2 3" xfId="14779"/>
    <cellStyle name="20% - Énfasis3 9 2 3" xfId="6845"/>
    <cellStyle name="20% - Énfasis3 9 2 3 2" xfId="17630"/>
    <cellStyle name="20% - Énfasis3 9 2 4" xfId="12492"/>
    <cellStyle name="20% - Énfasis3 9 3" xfId="2915"/>
    <cellStyle name="20% - Énfasis3 9 3 2" xfId="8072"/>
    <cellStyle name="20% - Énfasis3 9 3 2 2" xfId="18857"/>
    <cellStyle name="20% - Énfasis3 9 3 3" xfId="13725"/>
    <cellStyle name="20% - Énfasis3 9 4" xfId="5783"/>
    <cellStyle name="20% - Énfasis3 9 4 2" xfId="16574"/>
    <cellStyle name="20% - Énfasis3 9 5" xfId="11410"/>
    <cellStyle name="20% - Énfasis4" xfId="4"/>
    <cellStyle name="20% - Énfasis4 10" xfId="714"/>
    <cellStyle name="20% - Énfasis4 10 2" xfId="1801"/>
    <cellStyle name="20% - Énfasis4 10 2 2" xfId="4111"/>
    <cellStyle name="20% - Énfasis4 10 2 2 2" xfId="9261"/>
    <cellStyle name="20% - Énfasis4 10 2 2 2 2" xfId="20046"/>
    <cellStyle name="20% - Énfasis4 10 2 2 3" xfId="14914"/>
    <cellStyle name="20% - Énfasis4 10 2 3" xfId="6980"/>
    <cellStyle name="20% - Énfasis4 10 2 3 2" xfId="17765"/>
    <cellStyle name="20% - Énfasis4 10 2 4" xfId="12627"/>
    <cellStyle name="20% - Énfasis4 10 3" xfId="3056"/>
    <cellStyle name="20% - Énfasis4 10 3 2" xfId="8206"/>
    <cellStyle name="20% - Énfasis4 10 3 2 2" xfId="18991"/>
    <cellStyle name="20% - Énfasis4 10 3 3" xfId="13859"/>
    <cellStyle name="20% - Énfasis4 10 4" xfId="5923"/>
    <cellStyle name="20% - Énfasis4 10 4 2" xfId="16708"/>
    <cellStyle name="20% - Énfasis4 10 5" xfId="11552"/>
    <cellStyle name="20% - Énfasis4 11" xfId="823"/>
    <cellStyle name="20% - Énfasis4 11 2" xfId="1910"/>
    <cellStyle name="20% - Énfasis4 11 2 2" xfId="4220"/>
    <cellStyle name="20% - Énfasis4 11 2 2 2" xfId="9370"/>
    <cellStyle name="20% - Énfasis4 11 2 2 2 2" xfId="20155"/>
    <cellStyle name="20% - Énfasis4 11 2 2 3" xfId="15023"/>
    <cellStyle name="20% - Énfasis4 11 2 3" xfId="7089"/>
    <cellStyle name="20% - Énfasis4 11 2 3 2" xfId="17874"/>
    <cellStyle name="20% - Énfasis4 11 2 4" xfId="12736"/>
    <cellStyle name="20% - Énfasis4 11 3" xfId="3165"/>
    <cellStyle name="20% - Énfasis4 11 3 2" xfId="8315"/>
    <cellStyle name="20% - Énfasis4 11 3 2 2" xfId="19100"/>
    <cellStyle name="20% - Énfasis4 11 3 3" xfId="13968"/>
    <cellStyle name="20% - Énfasis4 11 4" xfId="6032"/>
    <cellStyle name="20% - Énfasis4 11 4 2" xfId="16817"/>
    <cellStyle name="20% - Énfasis4 11 5" xfId="11661"/>
    <cellStyle name="20% - Énfasis4 12" xfId="900"/>
    <cellStyle name="20% - Énfasis4 12 2" xfId="1985"/>
    <cellStyle name="20% - Énfasis4 12 2 2" xfId="4295"/>
    <cellStyle name="20% - Énfasis4 12 2 2 2" xfId="9445"/>
    <cellStyle name="20% - Énfasis4 12 2 2 2 2" xfId="20230"/>
    <cellStyle name="20% - Énfasis4 12 2 2 3" xfId="15098"/>
    <cellStyle name="20% - Énfasis4 12 2 3" xfId="7164"/>
    <cellStyle name="20% - Énfasis4 12 2 3 2" xfId="17949"/>
    <cellStyle name="20% - Énfasis4 12 2 4" xfId="12811"/>
    <cellStyle name="20% - Énfasis4 12 3" xfId="3240"/>
    <cellStyle name="20% - Énfasis4 12 3 2" xfId="8390"/>
    <cellStyle name="20% - Énfasis4 12 3 2 2" xfId="19175"/>
    <cellStyle name="20% - Énfasis4 12 3 3" xfId="14043"/>
    <cellStyle name="20% - Énfasis4 12 4" xfId="6107"/>
    <cellStyle name="20% - Énfasis4 12 4 2" xfId="16892"/>
    <cellStyle name="20% - Énfasis4 12 5" xfId="11736"/>
    <cellStyle name="20% - Énfasis4 13" xfId="948"/>
    <cellStyle name="20% - Énfasis4 13 2" xfId="2034"/>
    <cellStyle name="20% - Énfasis4 13 2 2" xfId="4343"/>
    <cellStyle name="20% - Énfasis4 13 2 2 2" xfId="9493"/>
    <cellStyle name="20% - Énfasis4 13 2 2 2 2" xfId="20278"/>
    <cellStyle name="20% - Énfasis4 13 2 2 3" xfId="15146"/>
    <cellStyle name="20% - Énfasis4 13 2 3" xfId="7212"/>
    <cellStyle name="20% - Énfasis4 13 2 3 2" xfId="17997"/>
    <cellStyle name="20% - Énfasis4 13 2 4" xfId="12860"/>
    <cellStyle name="20% - Énfasis4 13 3" xfId="3288"/>
    <cellStyle name="20% - Énfasis4 13 3 2" xfId="8438"/>
    <cellStyle name="20% - Énfasis4 13 3 2 2" xfId="19223"/>
    <cellStyle name="20% - Énfasis4 13 3 3" xfId="14091"/>
    <cellStyle name="20% - Énfasis4 13 4" xfId="6155"/>
    <cellStyle name="20% - Énfasis4 13 4 2" xfId="16940"/>
    <cellStyle name="20% - Énfasis4 13 5" xfId="11784"/>
    <cellStyle name="20% - Énfasis4 14" xfId="1022"/>
    <cellStyle name="20% - Énfasis4 14 2" xfId="2108"/>
    <cellStyle name="20% - Énfasis4 14 2 2" xfId="4417"/>
    <cellStyle name="20% - Énfasis4 14 2 2 2" xfId="9567"/>
    <cellStyle name="20% - Énfasis4 14 2 2 2 2" xfId="20352"/>
    <cellStyle name="20% - Énfasis4 14 2 2 3" xfId="15220"/>
    <cellStyle name="20% - Énfasis4 14 2 3" xfId="7286"/>
    <cellStyle name="20% - Énfasis4 14 2 3 2" xfId="18071"/>
    <cellStyle name="20% - Énfasis4 14 2 4" xfId="12934"/>
    <cellStyle name="20% - Énfasis4 14 3" xfId="3362"/>
    <cellStyle name="20% - Énfasis4 14 3 2" xfId="8512"/>
    <cellStyle name="20% - Énfasis4 14 3 2 2" xfId="19297"/>
    <cellStyle name="20% - Énfasis4 14 3 3" xfId="14165"/>
    <cellStyle name="20% - Énfasis4 14 4" xfId="6229"/>
    <cellStyle name="20% - Énfasis4 14 4 2" xfId="17014"/>
    <cellStyle name="20% - Énfasis4 14 5" xfId="11858"/>
    <cellStyle name="20% - Énfasis4 15" xfId="1090"/>
    <cellStyle name="20% - Énfasis4 15 2" xfId="2175"/>
    <cellStyle name="20% - Énfasis4 15 2 2" xfId="4484"/>
    <cellStyle name="20% - Énfasis4 15 2 2 2" xfId="9634"/>
    <cellStyle name="20% - Énfasis4 15 2 2 2 2" xfId="20419"/>
    <cellStyle name="20% - Énfasis4 15 2 2 3" xfId="15287"/>
    <cellStyle name="20% - Énfasis4 15 2 3" xfId="7353"/>
    <cellStyle name="20% - Énfasis4 15 2 3 2" xfId="18138"/>
    <cellStyle name="20% - Énfasis4 15 2 4" xfId="13001"/>
    <cellStyle name="20% - Énfasis4 15 3" xfId="3427"/>
    <cellStyle name="20% - Énfasis4 15 3 2" xfId="8577"/>
    <cellStyle name="20% - Énfasis4 15 3 2 2" xfId="19362"/>
    <cellStyle name="20% - Énfasis4 15 3 3" xfId="14230"/>
    <cellStyle name="20% - Énfasis4 15 4" xfId="6296"/>
    <cellStyle name="20% - Énfasis4 15 4 2" xfId="17081"/>
    <cellStyle name="20% - Énfasis4 15 5" xfId="11925"/>
    <cellStyle name="20% - Énfasis4 16" xfId="1123"/>
    <cellStyle name="20% - Énfasis4 16 2" xfId="2208"/>
    <cellStyle name="20% - Énfasis4 16 2 2" xfId="4517"/>
    <cellStyle name="20% - Énfasis4 16 2 2 2" xfId="9667"/>
    <cellStyle name="20% - Énfasis4 16 2 2 2 2" xfId="20452"/>
    <cellStyle name="20% - Énfasis4 16 2 2 3" xfId="15320"/>
    <cellStyle name="20% - Énfasis4 16 2 3" xfId="7386"/>
    <cellStyle name="20% - Énfasis4 16 2 3 2" xfId="18171"/>
    <cellStyle name="20% - Énfasis4 16 2 4" xfId="13034"/>
    <cellStyle name="20% - Énfasis4 16 3" xfId="3460"/>
    <cellStyle name="20% - Énfasis4 16 3 2" xfId="8610"/>
    <cellStyle name="20% - Énfasis4 16 3 2 2" xfId="19395"/>
    <cellStyle name="20% - Énfasis4 16 3 3" xfId="14263"/>
    <cellStyle name="20% - Énfasis4 16 4" xfId="6329"/>
    <cellStyle name="20% - Énfasis4 16 4 2" xfId="17114"/>
    <cellStyle name="20% - Énfasis4 16 5" xfId="11958"/>
    <cellStyle name="20% - Énfasis4 17" xfId="1144"/>
    <cellStyle name="20% - Énfasis4 17 2" xfId="2229"/>
    <cellStyle name="20% - Énfasis4 17 2 2" xfId="4538"/>
    <cellStyle name="20% - Énfasis4 17 2 2 2" xfId="9688"/>
    <cellStyle name="20% - Énfasis4 17 2 2 2 2" xfId="20473"/>
    <cellStyle name="20% - Énfasis4 17 2 2 3" xfId="15341"/>
    <cellStyle name="20% - Énfasis4 17 2 3" xfId="7407"/>
    <cellStyle name="20% - Énfasis4 17 2 3 2" xfId="18192"/>
    <cellStyle name="20% - Énfasis4 17 2 4" xfId="13055"/>
    <cellStyle name="20% - Énfasis4 17 3" xfId="3481"/>
    <cellStyle name="20% - Énfasis4 17 3 2" xfId="8631"/>
    <cellStyle name="20% - Énfasis4 17 3 2 2" xfId="19416"/>
    <cellStyle name="20% - Énfasis4 17 3 3" xfId="14284"/>
    <cellStyle name="20% - Énfasis4 17 4" xfId="6350"/>
    <cellStyle name="20% - Énfasis4 17 4 2" xfId="17135"/>
    <cellStyle name="20% - Énfasis4 17 5" xfId="11979"/>
    <cellStyle name="20% - Énfasis4 18" xfId="1177"/>
    <cellStyle name="20% - Énfasis4 18 2" xfId="2262"/>
    <cellStyle name="20% - Énfasis4 18 2 2" xfId="4571"/>
    <cellStyle name="20% - Énfasis4 18 2 2 2" xfId="9721"/>
    <cellStyle name="20% - Énfasis4 18 2 2 2 2" xfId="20506"/>
    <cellStyle name="20% - Énfasis4 18 2 2 3" xfId="15374"/>
    <cellStyle name="20% - Énfasis4 18 2 3" xfId="7440"/>
    <cellStyle name="20% - Énfasis4 18 2 3 2" xfId="18225"/>
    <cellStyle name="20% - Énfasis4 18 2 4" xfId="13088"/>
    <cellStyle name="20% - Énfasis4 18 3" xfId="3514"/>
    <cellStyle name="20% - Énfasis4 18 3 2" xfId="8664"/>
    <cellStyle name="20% - Énfasis4 18 3 2 2" xfId="19449"/>
    <cellStyle name="20% - Énfasis4 18 3 3" xfId="14317"/>
    <cellStyle name="20% - Énfasis4 18 4" xfId="6383"/>
    <cellStyle name="20% - Énfasis4 18 4 2" xfId="17168"/>
    <cellStyle name="20% - Énfasis4 18 5" xfId="12012"/>
    <cellStyle name="20% - Énfasis4 19" xfId="1197"/>
    <cellStyle name="20% - Énfasis4 19 2" xfId="3534"/>
    <cellStyle name="20% - Énfasis4 19 2 2" xfId="8684"/>
    <cellStyle name="20% - Énfasis4 19 2 2 2" xfId="19469"/>
    <cellStyle name="20% - Énfasis4 19 2 3" xfId="14337"/>
    <cellStyle name="20% - Énfasis4 19 3" xfId="6403"/>
    <cellStyle name="20% - Énfasis4 19 3 2" xfId="17188"/>
    <cellStyle name="20% - Énfasis4 19 4" xfId="12032"/>
    <cellStyle name="20% - Énfasis4 2" xfId="353"/>
    <cellStyle name="20% - Énfasis4 2 2" xfId="616"/>
    <cellStyle name="20% - Énfasis4 2 2 2" xfId="1715"/>
    <cellStyle name="20% - Énfasis4 2 2 2 2" xfId="4025"/>
    <cellStyle name="20% - Énfasis4 2 2 2 2 2" xfId="9175"/>
    <cellStyle name="20% - Énfasis4 2 2 2 2 2 2" xfId="19960"/>
    <cellStyle name="20% - Énfasis4 2 2 2 2 3" xfId="14828"/>
    <cellStyle name="20% - Énfasis4 2 2 2 3" xfId="6894"/>
    <cellStyle name="20% - Énfasis4 2 2 2 3 2" xfId="17679"/>
    <cellStyle name="20% - Énfasis4 2 2 2 4" xfId="12541"/>
    <cellStyle name="20% - Énfasis4 2 2 3" xfId="2970"/>
    <cellStyle name="20% - Énfasis4 2 2 3 2" xfId="8121"/>
    <cellStyle name="20% - Énfasis4 2 2 3 2 2" xfId="18906"/>
    <cellStyle name="20% - Énfasis4 2 2 3 3" xfId="13774"/>
    <cellStyle name="20% - Énfasis4 2 2 4" xfId="5838"/>
    <cellStyle name="20% - Énfasis4 2 2 4 2" xfId="16624"/>
    <cellStyle name="20% - Énfasis4 2 2 5" xfId="11466"/>
    <cellStyle name="20% - Énfasis4 2 3" xfId="1467"/>
    <cellStyle name="20% - Énfasis4 2 3 2" xfId="3777"/>
    <cellStyle name="20% - Énfasis4 2 3 2 2" xfId="8927"/>
    <cellStyle name="20% - Énfasis4 2 3 2 2 2" xfId="19712"/>
    <cellStyle name="20% - Énfasis4 2 3 2 3" xfId="14580"/>
    <cellStyle name="20% - Énfasis4 2 3 3" xfId="6646"/>
    <cellStyle name="20% - Énfasis4 2 3 3 2" xfId="17431"/>
    <cellStyle name="20% - Énfasis4 2 3 4" xfId="12293"/>
    <cellStyle name="20% - Énfasis4 2 4" xfId="2494"/>
    <cellStyle name="20% - Énfasis4 2 4 2" xfId="7665"/>
    <cellStyle name="20% - Énfasis4 2 4 2 2" xfId="18450"/>
    <cellStyle name="20% - Énfasis4 2 4 3" xfId="13314"/>
    <cellStyle name="20% - Énfasis4 2 5" xfId="4884"/>
    <cellStyle name="20% - Énfasis4 2 5 2" xfId="10034"/>
    <cellStyle name="20% - Énfasis4 2 5 2 2" xfId="20819"/>
    <cellStyle name="20% - Énfasis4 2 5 3" xfId="15686"/>
    <cellStyle name="20% - Énfasis4 2 6" xfId="4962"/>
    <cellStyle name="20% - Énfasis4 2 6 2" xfId="10111"/>
    <cellStyle name="20% - Énfasis4 2 6 2 2" xfId="20896"/>
    <cellStyle name="20% - Énfasis4 2 6 3" xfId="15762"/>
    <cellStyle name="20% - Énfasis4 2 7" xfId="5371"/>
    <cellStyle name="20% - Énfasis4 2 7 2" xfId="16165"/>
    <cellStyle name="20% - Énfasis4 2 8" xfId="10908"/>
    <cellStyle name="20% - Énfasis4 20" xfId="1219"/>
    <cellStyle name="20% - Énfasis4 20 2" xfId="3555"/>
    <cellStyle name="20% - Énfasis4 20 2 2" xfId="8705"/>
    <cellStyle name="20% - Énfasis4 20 2 2 2" xfId="19490"/>
    <cellStyle name="20% - Énfasis4 20 2 3" xfId="14358"/>
    <cellStyle name="20% - Énfasis4 20 3" xfId="6424"/>
    <cellStyle name="20% - Énfasis4 20 3 2" xfId="17209"/>
    <cellStyle name="20% - Énfasis4 20 4" xfId="12053"/>
    <cellStyle name="20% - Énfasis4 21" xfId="2316"/>
    <cellStyle name="20% - Énfasis4 21 2" xfId="4619"/>
    <cellStyle name="20% - Énfasis4 21 2 2" xfId="9769"/>
    <cellStyle name="20% - Énfasis4 21 2 2 2" xfId="20554"/>
    <cellStyle name="20% - Énfasis4 21 2 3" xfId="15422"/>
    <cellStyle name="20% - Énfasis4 21 3" xfId="7488"/>
    <cellStyle name="20% - Énfasis4 21 3 2" xfId="18273"/>
    <cellStyle name="20% - Énfasis4 21 4" xfId="13136"/>
    <cellStyle name="20% - Énfasis4 22" xfId="2352"/>
    <cellStyle name="20% - Énfasis4 22 2" xfId="4655"/>
    <cellStyle name="20% - Énfasis4 22 2 2" xfId="9805"/>
    <cellStyle name="20% - Énfasis4 22 2 2 2" xfId="20590"/>
    <cellStyle name="20% - Énfasis4 22 2 3" xfId="15458"/>
    <cellStyle name="20% - Énfasis4 22 3" xfId="7524"/>
    <cellStyle name="20% - Énfasis4 22 3 2" xfId="18309"/>
    <cellStyle name="20% - Énfasis4 22 4" xfId="13172"/>
    <cellStyle name="20% - Énfasis4 23" xfId="2367"/>
    <cellStyle name="20% - Énfasis4 23 2" xfId="4670"/>
    <cellStyle name="20% - Énfasis4 23 2 2" xfId="9820"/>
    <cellStyle name="20% - Énfasis4 23 2 2 2" xfId="20605"/>
    <cellStyle name="20% - Énfasis4 23 2 3" xfId="15473"/>
    <cellStyle name="20% - Énfasis4 23 3" xfId="7539"/>
    <cellStyle name="20% - Énfasis4 23 3 2" xfId="18324"/>
    <cellStyle name="20% - Énfasis4 23 4" xfId="13187"/>
    <cellStyle name="20% - Énfasis4 24" xfId="2414"/>
    <cellStyle name="20% - Énfasis4 24 2" xfId="4717"/>
    <cellStyle name="20% - Énfasis4 24 2 2" xfId="9867"/>
    <cellStyle name="20% - Énfasis4 24 2 2 2" xfId="20652"/>
    <cellStyle name="20% - Énfasis4 24 2 3" xfId="15520"/>
    <cellStyle name="20% - Énfasis4 24 3" xfId="7586"/>
    <cellStyle name="20% - Énfasis4 24 3 2" xfId="18371"/>
    <cellStyle name="20% - Énfasis4 24 4" xfId="13234"/>
    <cellStyle name="20% - Énfasis4 25" xfId="2433"/>
    <cellStyle name="20% - Énfasis4 25 2" xfId="4736"/>
    <cellStyle name="20% - Énfasis4 25 2 2" xfId="9886"/>
    <cellStyle name="20% - Énfasis4 25 2 2 2" xfId="20671"/>
    <cellStyle name="20% - Énfasis4 25 2 3" xfId="15539"/>
    <cellStyle name="20% - Énfasis4 25 3" xfId="7605"/>
    <cellStyle name="20% - Énfasis4 25 3 2" xfId="18390"/>
    <cellStyle name="20% - Énfasis4 25 4" xfId="13253"/>
    <cellStyle name="20% - Énfasis4 26" xfId="2465"/>
    <cellStyle name="20% - Énfasis4 26 2" xfId="4767"/>
    <cellStyle name="20% - Énfasis4 26 2 2" xfId="9917"/>
    <cellStyle name="20% - Énfasis4 26 2 2 2" xfId="20702"/>
    <cellStyle name="20% - Énfasis4 26 2 3" xfId="15570"/>
    <cellStyle name="20% - Énfasis4 26 3" xfId="7636"/>
    <cellStyle name="20% - Énfasis4 26 3 2" xfId="18421"/>
    <cellStyle name="20% - Énfasis4 26 4" xfId="13285"/>
    <cellStyle name="20% - Énfasis4 27" xfId="4824"/>
    <cellStyle name="20% - Énfasis4 27 2" xfId="9974"/>
    <cellStyle name="20% - Énfasis4 27 2 2" xfId="20759"/>
    <cellStyle name="20% - Énfasis4 27 3" xfId="15626"/>
    <cellStyle name="20% - Énfasis4 28" xfId="4855"/>
    <cellStyle name="20% - Énfasis4 28 2" xfId="10005"/>
    <cellStyle name="20% - Énfasis4 28 2 2" xfId="20790"/>
    <cellStyle name="20% - Énfasis4 28 3" xfId="15657"/>
    <cellStyle name="20% - Énfasis4 29" xfId="5119"/>
    <cellStyle name="20% - Énfasis4 29 2" xfId="10258"/>
    <cellStyle name="20% - Énfasis4 29 2 2" xfId="21043"/>
    <cellStyle name="20% - Énfasis4 29 3" xfId="15915"/>
    <cellStyle name="20% - Énfasis4 3" xfId="390"/>
    <cellStyle name="20% - Énfasis4 3 2" xfId="1504"/>
    <cellStyle name="20% - Énfasis4 3 2 2" xfId="3814"/>
    <cellStyle name="20% - Énfasis4 3 2 2 2" xfId="8964"/>
    <cellStyle name="20% - Énfasis4 3 2 2 2 2" xfId="19749"/>
    <cellStyle name="20% - Énfasis4 3 2 2 3" xfId="14617"/>
    <cellStyle name="20% - Énfasis4 3 2 3" xfId="6683"/>
    <cellStyle name="20% - Énfasis4 3 2 3 2" xfId="17468"/>
    <cellStyle name="20% - Énfasis4 3 2 4" xfId="12330"/>
    <cellStyle name="20% - Énfasis4 3 3" xfId="2753"/>
    <cellStyle name="20% - Énfasis4 3 3 2" xfId="7910"/>
    <cellStyle name="20% - Énfasis4 3 3 2 2" xfId="18695"/>
    <cellStyle name="20% - Énfasis4 3 3 3" xfId="13563"/>
    <cellStyle name="20% - Énfasis4 3 4" xfId="5621"/>
    <cellStyle name="20% - Énfasis4 3 4 2" xfId="16412"/>
    <cellStyle name="20% - Énfasis4 3 5" xfId="11246"/>
    <cellStyle name="20% - Énfasis4 30" xfId="5135"/>
    <cellStyle name="20% - Énfasis4 30 2" xfId="10274"/>
    <cellStyle name="20% - Énfasis4 30 2 2" xfId="21059"/>
    <cellStyle name="20% - Énfasis4 30 3" xfId="15931"/>
    <cellStyle name="20% - Énfasis4 31" xfId="5164"/>
    <cellStyle name="20% - Énfasis4 31 2" xfId="10303"/>
    <cellStyle name="20% - Énfasis4 31 2 2" xfId="21088"/>
    <cellStyle name="20% - Énfasis4 31 3" xfId="15960"/>
    <cellStyle name="20% - Énfasis4 32" xfId="5182"/>
    <cellStyle name="20% - Énfasis4 32 2" xfId="10318"/>
    <cellStyle name="20% - Énfasis4 32 2 2" xfId="21103"/>
    <cellStyle name="20% - Énfasis4 32 3" xfId="15976"/>
    <cellStyle name="20% - Énfasis4 33" xfId="5198"/>
    <cellStyle name="20% - Énfasis4 33 2" xfId="10334"/>
    <cellStyle name="20% - Énfasis4 33 2 2" xfId="21119"/>
    <cellStyle name="20% - Énfasis4 33 3" xfId="15992"/>
    <cellStyle name="20% - Énfasis4 34" xfId="5218"/>
    <cellStyle name="20% - Énfasis4 34 2" xfId="10354"/>
    <cellStyle name="20% - Énfasis4 34 2 2" xfId="21139"/>
    <cellStyle name="20% - Énfasis4 34 3" xfId="16012"/>
    <cellStyle name="20% - Énfasis4 35" xfId="5234"/>
    <cellStyle name="20% - Énfasis4 35 2" xfId="10370"/>
    <cellStyle name="20% - Énfasis4 35 2 2" xfId="21155"/>
    <cellStyle name="20% - Énfasis4 35 3" xfId="16028"/>
    <cellStyle name="20% - Énfasis4 36" xfId="5251"/>
    <cellStyle name="20% - Énfasis4 36 2" xfId="10387"/>
    <cellStyle name="20% - Énfasis4 36 2 2" xfId="21172"/>
    <cellStyle name="20% - Énfasis4 36 3" xfId="16045"/>
    <cellStyle name="20% - Énfasis4 37" xfId="5299"/>
    <cellStyle name="20% - Énfasis4 37 2" xfId="10435"/>
    <cellStyle name="20% - Énfasis4 37 2 2" xfId="21220"/>
    <cellStyle name="20% - Énfasis4 37 3" xfId="16093"/>
    <cellStyle name="20% - Énfasis4 38" xfId="5319"/>
    <cellStyle name="20% - Énfasis4 38 2" xfId="10455"/>
    <cellStyle name="20% - Énfasis4 38 2 2" xfId="21240"/>
    <cellStyle name="20% - Énfasis4 38 3" xfId="16113"/>
    <cellStyle name="20% - Énfasis4 39" xfId="5348"/>
    <cellStyle name="20% - Énfasis4 39 2" xfId="16142"/>
    <cellStyle name="20% - Énfasis4 4" xfId="409"/>
    <cellStyle name="20% - Énfasis4 4 2" xfId="1523"/>
    <cellStyle name="20% - Énfasis4 4 2 2" xfId="3833"/>
    <cellStyle name="20% - Énfasis4 4 2 2 2" xfId="8983"/>
    <cellStyle name="20% - Énfasis4 4 2 2 2 2" xfId="19768"/>
    <cellStyle name="20% - Énfasis4 4 2 2 3" xfId="14636"/>
    <cellStyle name="20% - Énfasis4 4 2 3" xfId="6702"/>
    <cellStyle name="20% - Énfasis4 4 2 3 2" xfId="17487"/>
    <cellStyle name="20% - Énfasis4 4 2 4" xfId="12349"/>
    <cellStyle name="20% - Énfasis4 4 3" xfId="2772"/>
    <cellStyle name="20% - Énfasis4 4 3 2" xfId="7929"/>
    <cellStyle name="20% - Énfasis4 4 3 2 2" xfId="18714"/>
    <cellStyle name="20% - Énfasis4 4 3 3" xfId="13582"/>
    <cellStyle name="20% - Énfasis4 4 4" xfId="5640"/>
    <cellStyle name="20% - Énfasis4 4 4 2" xfId="16431"/>
    <cellStyle name="20% - Énfasis4 4 5" xfId="11265"/>
    <cellStyle name="20% - Énfasis4 40" xfId="10780"/>
    <cellStyle name="20% - Énfasis4 40 2" xfId="21565"/>
    <cellStyle name="20% - Énfasis4 41" xfId="10832"/>
    <cellStyle name="20% - Énfasis4 41 2" xfId="21617"/>
    <cellStyle name="20% - Énfasis4 42" xfId="10847"/>
    <cellStyle name="20% - Énfasis4 42 2" xfId="21632"/>
    <cellStyle name="20% - Énfasis4 43" xfId="10868"/>
    <cellStyle name="20% - Énfasis4 43 2" xfId="21653"/>
    <cellStyle name="20% - Énfasis4 44" xfId="10892"/>
    <cellStyle name="20% - Énfasis4 45" xfId="38764"/>
    <cellStyle name="20% - Énfasis4 46" xfId="38778"/>
    <cellStyle name="20% - Énfasis4 47" xfId="38794"/>
    <cellStyle name="20% - Énfasis4 48" xfId="38907"/>
    <cellStyle name="20% - Énfasis4 49" xfId="38923"/>
    <cellStyle name="20% - Énfasis4 5" xfId="425"/>
    <cellStyle name="20% - Énfasis4 5 2" xfId="1537"/>
    <cellStyle name="20% - Énfasis4 5 2 2" xfId="3847"/>
    <cellStyle name="20% - Énfasis4 5 2 2 2" xfId="8997"/>
    <cellStyle name="20% - Énfasis4 5 2 2 2 2" xfId="19782"/>
    <cellStyle name="20% - Énfasis4 5 2 2 3" xfId="14650"/>
    <cellStyle name="20% - Énfasis4 5 2 3" xfId="6716"/>
    <cellStyle name="20% - Énfasis4 5 2 3 2" xfId="17501"/>
    <cellStyle name="20% - Énfasis4 5 2 4" xfId="12363"/>
    <cellStyle name="20% - Énfasis4 5 3" xfId="2786"/>
    <cellStyle name="20% - Énfasis4 5 3 2" xfId="7943"/>
    <cellStyle name="20% - Énfasis4 5 3 2 2" xfId="18728"/>
    <cellStyle name="20% - Énfasis4 5 3 3" xfId="13596"/>
    <cellStyle name="20% - Énfasis4 5 4" xfId="5654"/>
    <cellStyle name="20% - Énfasis4 5 4 2" xfId="16445"/>
    <cellStyle name="20% - Énfasis4 5 5" xfId="11280"/>
    <cellStyle name="20% - Énfasis4 50" xfId="38942"/>
    <cellStyle name="20% - Énfasis4 51" xfId="38977"/>
    <cellStyle name="20% - Énfasis4 52" xfId="38991"/>
    <cellStyle name="20% - Énfasis4 53" xfId="39012"/>
    <cellStyle name="20% - Énfasis4 6" xfId="442"/>
    <cellStyle name="20% - Énfasis4 6 2" xfId="1554"/>
    <cellStyle name="20% - Énfasis4 6 2 2" xfId="3864"/>
    <cellStyle name="20% - Énfasis4 6 2 2 2" xfId="9014"/>
    <cellStyle name="20% - Énfasis4 6 2 2 2 2" xfId="19799"/>
    <cellStyle name="20% - Énfasis4 6 2 2 3" xfId="14667"/>
    <cellStyle name="20% - Énfasis4 6 2 3" xfId="6733"/>
    <cellStyle name="20% - Énfasis4 6 2 3 2" xfId="17518"/>
    <cellStyle name="20% - Énfasis4 6 2 4" xfId="12380"/>
    <cellStyle name="20% - Énfasis4 6 3" xfId="2803"/>
    <cellStyle name="20% - Énfasis4 6 3 2" xfId="7960"/>
    <cellStyle name="20% - Énfasis4 6 3 2 2" xfId="18745"/>
    <cellStyle name="20% - Énfasis4 6 3 3" xfId="13613"/>
    <cellStyle name="20% - Énfasis4 6 4" xfId="5671"/>
    <cellStyle name="20% - Énfasis4 6 4 2" xfId="16462"/>
    <cellStyle name="20% - Énfasis4 6 5" xfId="11297"/>
    <cellStyle name="20% - Énfasis4 7" xfId="462"/>
    <cellStyle name="20% - Énfasis4 7 2" xfId="1574"/>
    <cellStyle name="20% - Énfasis4 7 2 2" xfId="3884"/>
    <cellStyle name="20% - Énfasis4 7 2 2 2" xfId="9034"/>
    <cellStyle name="20% - Énfasis4 7 2 2 2 2" xfId="19819"/>
    <cellStyle name="20% - Énfasis4 7 2 2 3" xfId="14687"/>
    <cellStyle name="20% - Énfasis4 7 2 3" xfId="6753"/>
    <cellStyle name="20% - Énfasis4 7 2 3 2" xfId="17538"/>
    <cellStyle name="20% - Énfasis4 7 2 4" xfId="12400"/>
    <cellStyle name="20% - Énfasis4 7 3" xfId="2823"/>
    <cellStyle name="20% - Énfasis4 7 3 2" xfId="7980"/>
    <cellStyle name="20% - Énfasis4 7 3 2 2" xfId="18765"/>
    <cellStyle name="20% - Énfasis4 7 3 3" xfId="13633"/>
    <cellStyle name="20% - Énfasis4 7 4" xfId="5691"/>
    <cellStyle name="20% - Énfasis4 7 4 2" xfId="16482"/>
    <cellStyle name="20% - Énfasis4 7 5" xfId="11317"/>
    <cellStyle name="20% - Énfasis4 8" xfId="477"/>
    <cellStyle name="20% - Énfasis4 8 2" xfId="1589"/>
    <cellStyle name="20% - Énfasis4 8 2 2" xfId="3899"/>
    <cellStyle name="20% - Énfasis4 8 2 2 2" xfId="9049"/>
    <cellStyle name="20% - Énfasis4 8 2 2 2 2" xfId="19834"/>
    <cellStyle name="20% - Énfasis4 8 2 2 3" xfId="14702"/>
    <cellStyle name="20% - Énfasis4 8 2 3" xfId="6768"/>
    <cellStyle name="20% - Énfasis4 8 2 3 2" xfId="17553"/>
    <cellStyle name="20% - Énfasis4 8 2 4" xfId="12415"/>
    <cellStyle name="20% - Énfasis4 8 3" xfId="2838"/>
    <cellStyle name="20% - Énfasis4 8 3 2" xfId="7995"/>
    <cellStyle name="20% - Énfasis4 8 3 2 2" xfId="18780"/>
    <cellStyle name="20% - Énfasis4 8 3 3" xfId="13648"/>
    <cellStyle name="20% - Énfasis4 8 4" xfId="5706"/>
    <cellStyle name="20% - Énfasis4 8 4 2" xfId="16497"/>
    <cellStyle name="20% - Énfasis4 8 5" xfId="11332"/>
    <cellStyle name="20% - Énfasis4 9" xfId="556"/>
    <cellStyle name="20% - Énfasis4 9 2" xfId="1667"/>
    <cellStyle name="20% - Énfasis4 9 2 2" xfId="3977"/>
    <cellStyle name="20% - Énfasis4 9 2 2 2" xfId="9127"/>
    <cellStyle name="20% - Énfasis4 9 2 2 2 2" xfId="19912"/>
    <cellStyle name="20% - Énfasis4 9 2 2 3" xfId="14780"/>
    <cellStyle name="20% - Énfasis4 9 2 3" xfId="6846"/>
    <cellStyle name="20% - Énfasis4 9 2 3 2" xfId="17631"/>
    <cellStyle name="20% - Énfasis4 9 2 4" xfId="12493"/>
    <cellStyle name="20% - Énfasis4 9 3" xfId="2916"/>
    <cellStyle name="20% - Énfasis4 9 3 2" xfId="8073"/>
    <cellStyle name="20% - Énfasis4 9 3 2 2" xfId="18858"/>
    <cellStyle name="20% - Énfasis4 9 3 3" xfId="13726"/>
    <cellStyle name="20% - Énfasis4 9 4" xfId="5784"/>
    <cellStyle name="20% - Énfasis4 9 4 2" xfId="16575"/>
    <cellStyle name="20% - Énfasis4 9 5" xfId="11411"/>
    <cellStyle name="20% - Énfasis5" xfId="5"/>
    <cellStyle name="20% - Énfasis5 10" xfId="715"/>
    <cellStyle name="20% - Énfasis5 10 2" xfId="1802"/>
    <cellStyle name="20% - Énfasis5 10 2 2" xfId="4112"/>
    <cellStyle name="20% - Énfasis5 10 2 2 2" xfId="9262"/>
    <cellStyle name="20% - Énfasis5 10 2 2 2 2" xfId="20047"/>
    <cellStyle name="20% - Énfasis5 10 2 2 3" xfId="14915"/>
    <cellStyle name="20% - Énfasis5 10 2 3" xfId="6981"/>
    <cellStyle name="20% - Énfasis5 10 2 3 2" xfId="17766"/>
    <cellStyle name="20% - Énfasis5 10 2 4" xfId="12628"/>
    <cellStyle name="20% - Énfasis5 10 3" xfId="3057"/>
    <cellStyle name="20% - Énfasis5 10 3 2" xfId="8207"/>
    <cellStyle name="20% - Énfasis5 10 3 2 2" xfId="18992"/>
    <cellStyle name="20% - Énfasis5 10 3 3" xfId="13860"/>
    <cellStyle name="20% - Énfasis5 10 4" xfId="5924"/>
    <cellStyle name="20% - Énfasis5 10 4 2" xfId="16709"/>
    <cellStyle name="20% - Énfasis5 10 5" xfId="11553"/>
    <cellStyle name="20% - Énfasis5 11" xfId="824"/>
    <cellStyle name="20% - Énfasis5 11 2" xfId="1911"/>
    <cellStyle name="20% - Énfasis5 11 2 2" xfId="4221"/>
    <cellStyle name="20% - Énfasis5 11 2 2 2" xfId="9371"/>
    <cellStyle name="20% - Énfasis5 11 2 2 2 2" xfId="20156"/>
    <cellStyle name="20% - Énfasis5 11 2 2 3" xfId="15024"/>
    <cellStyle name="20% - Énfasis5 11 2 3" xfId="7090"/>
    <cellStyle name="20% - Énfasis5 11 2 3 2" xfId="17875"/>
    <cellStyle name="20% - Énfasis5 11 2 4" xfId="12737"/>
    <cellStyle name="20% - Énfasis5 11 3" xfId="3166"/>
    <cellStyle name="20% - Énfasis5 11 3 2" xfId="8316"/>
    <cellStyle name="20% - Énfasis5 11 3 2 2" xfId="19101"/>
    <cellStyle name="20% - Énfasis5 11 3 3" xfId="13969"/>
    <cellStyle name="20% - Énfasis5 11 4" xfId="6033"/>
    <cellStyle name="20% - Énfasis5 11 4 2" xfId="16818"/>
    <cellStyle name="20% - Énfasis5 11 5" xfId="11662"/>
    <cellStyle name="20% - Énfasis5 12" xfId="901"/>
    <cellStyle name="20% - Énfasis5 12 2" xfId="1986"/>
    <cellStyle name="20% - Énfasis5 12 2 2" xfId="4296"/>
    <cellStyle name="20% - Énfasis5 12 2 2 2" xfId="9446"/>
    <cellStyle name="20% - Énfasis5 12 2 2 2 2" xfId="20231"/>
    <cellStyle name="20% - Énfasis5 12 2 2 3" xfId="15099"/>
    <cellStyle name="20% - Énfasis5 12 2 3" xfId="7165"/>
    <cellStyle name="20% - Énfasis5 12 2 3 2" xfId="17950"/>
    <cellStyle name="20% - Énfasis5 12 2 4" xfId="12812"/>
    <cellStyle name="20% - Énfasis5 12 3" xfId="3241"/>
    <cellStyle name="20% - Énfasis5 12 3 2" xfId="8391"/>
    <cellStyle name="20% - Énfasis5 12 3 2 2" xfId="19176"/>
    <cellStyle name="20% - Énfasis5 12 3 3" xfId="14044"/>
    <cellStyle name="20% - Énfasis5 12 4" xfId="6108"/>
    <cellStyle name="20% - Énfasis5 12 4 2" xfId="16893"/>
    <cellStyle name="20% - Énfasis5 12 5" xfId="11737"/>
    <cellStyle name="20% - Énfasis5 13" xfId="949"/>
    <cellStyle name="20% - Énfasis5 13 2" xfId="2035"/>
    <cellStyle name="20% - Énfasis5 13 2 2" xfId="4344"/>
    <cellStyle name="20% - Énfasis5 13 2 2 2" xfId="9494"/>
    <cellStyle name="20% - Énfasis5 13 2 2 2 2" xfId="20279"/>
    <cellStyle name="20% - Énfasis5 13 2 2 3" xfId="15147"/>
    <cellStyle name="20% - Énfasis5 13 2 3" xfId="7213"/>
    <cellStyle name="20% - Énfasis5 13 2 3 2" xfId="17998"/>
    <cellStyle name="20% - Énfasis5 13 2 4" xfId="12861"/>
    <cellStyle name="20% - Énfasis5 13 3" xfId="3289"/>
    <cellStyle name="20% - Énfasis5 13 3 2" xfId="8439"/>
    <cellStyle name="20% - Énfasis5 13 3 2 2" xfId="19224"/>
    <cellStyle name="20% - Énfasis5 13 3 3" xfId="14092"/>
    <cellStyle name="20% - Énfasis5 13 4" xfId="6156"/>
    <cellStyle name="20% - Énfasis5 13 4 2" xfId="16941"/>
    <cellStyle name="20% - Énfasis5 13 5" xfId="11785"/>
    <cellStyle name="20% - Énfasis5 14" xfId="1023"/>
    <cellStyle name="20% - Énfasis5 14 2" xfId="2109"/>
    <cellStyle name="20% - Énfasis5 14 2 2" xfId="4418"/>
    <cellStyle name="20% - Énfasis5 14 2 2 2" xfId="9568"/>
    <cellStyle name="20% - Énfasis5 14 2 2 2 2" xfId="20353"/>
    <cellStyle name="20% - Énfasis5 14 2 2 3" xfId="15221"/>
    <cellStyle name="20% - Énfasis5 14 2 3" xfId="7287"/>
    <cellStyle name="20% - Énfasis5 14 2 3 2" xfId="18072"/>
    <cellStyle name="20% - Énfasis5 14 2 4" xfId="12935"/>
    <cellStyle name="20% - Énfasis5 14 3" xfId="3363"/>
    <cellStyle name="20% - Énfasis5 14 3 2" xfId="8513"/>
    <cellStyle name="20% - Énfasis5 14 3 2 2" xfId="19298"/>
    <cellStyle name="20% - Énfasis5 14 3 3" xfId="14166"/>
    <cellStyle name="20% - Énfasis5 14 4" xfId="6230"/>
    <cellStyle name="20% - Énfasis5 14 4 2" xfId="17015"/>
    <cellStyle name="20% - Énfasis5 14 5" xfId="11859"/>
    <cellStyle name="20% - Énfasis5 15" xfId="1091"/>
    <cellStyle name="20% - Énfasis5 15 2" xfId="2176"/>
    <cellStyle name="20% - Énfasis5 15 2 2" xfId="4485"/>
    <cellStyle name="20% - Énfasis5 15 2 2 2" xfId="9635"/>
    <cellStyle name="20% - Énfasis5 15 2 2 2 2" xfId="20420"/>
    <cellStyle name="20% - Énfasis5 15 2 2 3" xfId="15288"/>
    <cellStyle name="20% - Énfasis5 15 2 3" xfId="7354"/>
    <cellStyle name="20% - Énfasis5 15 2 3 2" xfId="18139"/>
    <cellStyle name="20% - Énfasis5 15 2 4" xfId="13002"/>
    <cellStyle name="20% - Énfasis5 15 3" xfId="3428"/>
    <cellStyle name="20% - Énfasis5 15 3 2" xfId="8578"/>
    <cellStyle name="20% - Énfasis5 15 3 2 2" xfId="19363"/>
    <cellStyle name="20% - Énfasis5 15 3 3" xfId="14231"/>
    <cellStyle name="20% - Énfasis5 15 4" xfId="6297"/>
    <cellStyle name="20% - Énfasis5 15 4 2" xfId="17082"/>
    <cellStyle name="20% - Énfasis5 15 5" xfId="11926"/>
    <cellStyle name="20% - Énfasis5 16" xfId="1124"/>
    <cellStyle name="20% - Énfasis5 16 2" xfId="2209"/>
    <cellStyle name="20% - Énfasis5 16 2 2" xfId="4518"/>
    <cellStyle name="20% - Énfasis5 16 2 2 2" xfId="9668"/>
    <cellStyle name="20% - Énfasis5 16 2 2 2 2" xfId="20453"/>
    <cellStyle name="20% - Énfasis5 16 2 2 3" xfId="15321"/>
    <cellStyle name="20% - Énfasis5 16 2 3" xfId="7387"/>
    <cellStyle name="20% - Énfasis5 16 2 3 2" xfId="18172"/>
    <cellStyle name="20% - Énfasis5 16 2 4" xfId="13035"/>
    <cellStyle name="20% - Énfasis5 16 3" xfId="3461"/>
    <cellStyle name="20% - Énfasis5 16 3 2" xfId="8611"/>
    <cellStyle name="20% - Énfasis5 16 3 2 2" xfId="19396"/>
    <cellStyle name="20% - Énfasis5 16 3 3" xfId="14264"/>
    <cellStyle name="20% - Énfasis5 16 4" xfId="6330"/>
    <cellStyle name="20% - Énfasis5 16 4 2" xfId="17115"/>
    <cellStyle name="20% - Énfasis5 16 5" xfId="11959"/>
    <cellStyle name="20% - Énfasis5 17" xfId="1145"/>
    <cellStyle name="20% - Énfasis5 17 2" xfId="2230"/>
    <cellStyle name="20% - Énfasis5 17 2 2" xfId="4539"/>
    <cellStyle name="20% - Énfasis5 17 2 2 2" xfId="9689"/>
    <cellStyle name="20% - Énfasis5 17 2 2 2 2" xfId="20474"/>
    <cellStyle name="20% - Énfasis5 17 2 2 3" xfId="15342"/>
    <cellStyle name="20% - Énfasis5 17 2 3" xfId="7408"/>
    <cellStyle name="20% - Énfasis5 17 2 3 2" xfId="18193"/>
    <cellStyle name="20% - Énfasis5 17 2 4" xfId="13056"/>
    <cellStyle name="20% - Énfasis5 17 3" xfId="3482"/>
    <cellStyle name="20% - Énfasis5 17 3 2" xfId="8632"/>
    <cellStyle name="20% - Énfasis5 17 3 2 2" xfId="19417"/>
    <cellStyle name="20% - Énfasis5 17 3 3" xfId="14285"/>
    <cellStyle name="20% - Énfasis5 17 4" xfId="6351"/>
    <cellStyle name="20% - Énfasis5 17 4 2" xfId="17136"/>
    <cellStyle name="20% - Énfasis5 17 5" xfId="11980"/>
    <cellStyle name="20% - Énfasis5 18" xfId="1178"/>
    <cellStyle name="20% - Énfasis5 18 2" xfId="2263"/>
    <cellStyle name="20% - Énfasis5 18 2 2" xfId="4572"/>
    <cellStyle name="20% - Énfasis5 18 2 2 2" xfId="9722"/>
    <cellStyle name="20% - Énfasis5 18 2 2 2 2" xfId="20507"/>
    <cellStyle name="20% - Énfasis5 18 2 2 3" xfId="15375"/>
    <cellStyle name="20% - Énfasis5 18 2 3" xfId="7441"/>
    <cellStyle name="20% - Énfasis5 18 2 3 2" xfId="18226"/>
    <cellStyle name="20% - Énfasis5 18 2 4" xfId="13089"/>
    <cellStyle name="20% - Énfasis5 18 3" xfId="3515"/>
    <cellStyle name="20% - Énfasis5 18 3 2" xfId="8665"/>
    <cellStyle name="20% - Énfasis5 18 3 2 2" xfId="19450"/>
    <cellStyle name="20% - Énfasis5 18 3 3" xfId="14318"/>
    <cellStyle name="20% - Énfasis5 18 4" xfId="6384"/>
    <cellStyle name="20% - Énfasis5 18 4 2" xfId="17169"/>
    <cellStyle name="20% - Énfasis5 18 5" xfId="12013"/>
    <cellStyle name="20% - Énfasis5 19" xfId="1198"/>
    <cellStyle name="20% - Énfasis5 19 2" xfId="3535"/>
    <cellStyle name="20% - Énfasis5 19 2 2" xfId="8685"/>
    <cellStyle name="20% - Énfasis5 19 2 2 2" xfId="19470"/>
    <cellStyle name="20% - Énfasis5 19 2 3" xfId="14338"/>
    <cellStyle name="20% - Énfasis5 19 3" xfId="6404"/>
    <cellStyle name="20% - Énfasis5 19 3 2" xfId="17189"/>
    <cellStyle name="20% - Énfasis5 19 4" xfId="12033"/>
    <cellStyle name="20% - Énfasis5 2" xfId="354"/>
    <cellStyle name="20% - Énfasis5 2 2" xfId="575"/>
    <cellStyle name="20% - Énfasis5 2 2 2" xfId="1686"/>
    <cellStyle name="20% - Énfasis5 2 2 2 2" xfId="3996"/>
    <cellStyle name="20% - Énfasis5 2 2 2 2 2" xfId="9146"/>
    <cellStyle name="20% - Énfasis5 2 2 2 2 2 2" xfId="19931"/>
    <cellStyle name="20% - Énfasis5 2 2 2 2 3" xfId="14799"/>
    <cellStyle name="20% - Énfasis5 2 2 2 3" xfId="6865"/>
    <cellStyle name="20% - Énfasis5 2 2 2 3 2" xfId="17650"/>
    <cellStyle name="20% - Énfasis5 2 2 2 4" xfId="12512"/>
    <cellStyle name="20% - Énfasis5 2 2 3" xfId="2935"/>
    <cellStyle name="20% - Énfasis5 2 2 3 2" xfId="8092"/>
    <cellStyle name="20% - Énfasis5 2 2 3 2 2" xfId="18877"/>
    <cellStyle name="20% - Énfasis5 2 2 3 3" xfId="13745"/>
    <cellStyle name="20% - Énfasis5 2 2 4" xfId="5803"/>
    <cellStyle name="20% - Énfasis5 2 2 4 2" xfId="16594"/>
    <cellStyle name="20% - Énfasis5 2 2 5" xfId="11430"/>
    <cellStyle name="20% - Énfasis5 2 3" xfId="1468"/>
    <cellStyle name="20% - Énfasis5 2 3 2" xfId="3778"/>
    <cellStyle name="20% - Énfasis5 2 3 2 2" xfId="8928"/>
    <cellStyle name="20% - Énfasis5 2 3 2 2 2" xfId="19713"/>
    <cellStyle name="20% - Énfasis5 2 3 2 3" xfId="14581"/>
    <cellStyle name="20% - Énfasis5 2 3 3" xfId="6647"/>
    <cellStyle name="20% - Énfasis5 2 3 3 2" xfId="17432"/>
    <cellStyle name="20% - Énfasis5 2 3 4" xfId="12294"/>
    <cellStyle name="20% - Énfasis5 2 4" xfId="2495"/>
    <cellStyle name="20% - Énfasis5 2 4 2" xfId="7666"/>
    <cellStyle name="20% - Énfasis5 2 4 2 2" xfId="18451"/>
    <cellStyle name="20% - Énfasis5 2 4 3" xfId="13315"/>
    <cellStyle name="20% - Énfasis5 2 5" xfId="4885"/>
    <cellStyle name="20% - Énfasis5 2 5 2" xfId="10035"/>
    <cellStyle name="20% - Énfasis5 2 5 2 2" xfId="20820"/>
    <cellStyle name="20% - Énfasis5 2 5 3" xfId="15687"/>
    <cellStyle name="20% - Énfasis5 2 6" xfId="4963"/>
    <cellStyle name="20% - Énfasis5 2 6 2" xfId="10112"/>
    <cellStyle name="20% - Énfasis5 2 6 2 2" xfId="20897"/>
    <cellStyle name="20% - Énfasis5 2 6 3" xfId="15763"/>
    <cellStyle name="20% - Énfasis5 2 7" xfId="5372"/>
    <cellStyle name="20% - Énfasis5 2 7 2" xfId="16166"/>
    <cellStyle name="20% - Énfasis5 2 8" xfId="10909"/>
    <cellStyle name="20% - Énfasis5 20" xfId="1220"/>
    <cellStyle name="20% - Énfasis5 20 2" xfId="3556"/>
    <cellStyle name="20% - Énfasis5 20 2 2" xfId="8706"/>
    <cellStyle name="20% - Énfasis5 20 2 2 2" xfId="19491"/>
    <cellStyle name="20% - Énfasis5 20 2 3" xfId="14359"/>
    <cellStyle name="20% - Énfasis5 20 3" xfId="6425"/>
    <cellStyle name="20% - Énfasis5 20 3 2" xfId="17210"/>
    <cellStyle name="20% - Énfasis5 20 4" xfId="12054"/>
    <cellStyle name="20% - Énfasis5 21" xfId="2317"/>
    <cellStyle name="20% - Énfasis5 21 2" xfId="4620"/>
    <cellStyle name="20% - Énfasis5 21 2 2" xfId="9770"/>
    <cellStyle name="20% - Énfasis5 21 2 2 2" xfId="20555"/>
    <cellStyle name="20% - Énfasis5 21 2 3" xfId="15423"/>
    <cellStyle name="20% - Énfasis5 21 3" xfId="7489"/>
    <cellStyle name="20% - Énfasis5 21 3 2" xfId="18274"/>
    <cellStyle name="20% - Énfasis5 21 4" xfId="13137"/>
    <cellStyle name="20% - Énfasis5 22" xfId="2353"/>
    <cellStyle name="20% - Énfasis5 22 2" xfId="4656"/>
    <cellStyle name="20% - Énfasis5 22 2 2" xfId="9806"/>
    <cellStyle name="20% - Énfasis5 22 2 2 2" xfId="20591"/>
    <cellStyle name="20% - Énfasis5 22 2 3" xfId="15459"/>
    <cellStyle name="20% - Énfasis5 22 3" xfId="7525"/>
    <cellStyle name="20% - Énfasis5 22 3 2" xfId="18310"/>
    <cellStyle name="20% - Énfasis5 22 4" xfId="13173"/>
    <cellStyle name="20% - Énfasis5 23" xfId="2368"/>
    <cellStyle name="20% - Énfasis5 23 2" xfId="4671"/>
    <cellStyle name="20% - Énfasis5 23 2 2" xfId="9821"/>
    <cellStyle name="20% - Énfasis5 23 2 2 2" xfId="20606"/>
    <cellStyle name="20% - Énfasis5 23 2 3" xfId="15474"/>
    <cellStyle name="20% - Énfasis5 23 3" xfId="7540"/>
    <cellStyle name="20% - Énfasis5 23 3 2" xfId="18325"/>
    <cellStyle name="20% - Énfasis5 23 4" xfId="13188"/>
    <cellStyle name="20% - Énfasis5 24" xfId="2415"/>
    <cellStyle name="20% - Énfasis5 24 2" xfId="4718"/>
    <cellStyle name="20% - Énfasis5 24 2 2" xfId="9868"/>
    <cellStyle name="20% - Énfasis5 24 2 2 2" xfId="20653"/>
    <cellStyle name="20% - Énfasis5 24 2 3" xfId="15521"/>
    <cellStyle name="20% - Énfasis5 24 3" xfId="7587"/>
    <cellStyle name="20% - Énfasis5 24 3 2" xfId="18372"/>
    <cellStyle name="20% - Énfasis5 24 4" xfId="13235"/>
    <cellStyle name="20% - Énfasis5 25" xfId="2434"/>
    <cellStyle name="20% - Énfasis5 25 2" xfId="4737"/>
    <cellStyle name="20% - Énfasis5 25 2 2" xfId="9887"/>
    <cellStyle name="20% - Énfasis5 25 2 2 2" xfId="20672"/>
    <cellStyle name="20% - Énfasis5 25 2 3" xfId="15540"/>
    <cellStyle name="20% - Énfasis5 25 3" xfId="7606"/>
    <cellStyle name="20% - Énfasis5 25 3 2" xfId="18391"/>
    <cellStyle name="20% - Énfasis5 25 4" xfId="13254"/>
    <cellStyle name="20% - Énfasis5 26" xfId="2466"/>
    <cellStyle name="20% - Énfasis5 26 2" xfId="4768"/>
    <cellStyle name="20% - Énfasis5 26 2 2" xfId="9918"/>
    <cellStyle name="20% - Énfasis5 26 2 2 2" xfId="20703"/>
    <cellStyle name="20% - Énfasis5 26 2 3" xfId="15571"/>
    <cellStyle name="20% - Énfasis5 26 3" xfId="7637"/>
    <cellStyle name="20% - Énfasis5 26 3 2" xfId="18422"/>
    <cellStyle name="20% - Énfasis5 26 4" xfId="13286"/>
    <cellStyle name="20% - Énfasis5 27" xfId="4825"/>
    <cellStyle name="20% - Énfasis5 27 2" xfId="9975"/>
    <cellStyle name="20% - Énfasis5 27 2 2" xfId="20760"/>
    <cellStyle name="20% - Énfasis5 27 3" xfId="15627"/>
    <cellStyle name="20% - Énfasis5 28" xfId="4856"/>
    <cellStyle name="20% - Énfasis5 28 2" xfId="10006"/>
    <cellStyle name="20% - Énfasis5 28 2 2" xfId="20791"/>
    <cellStyle name="20% - Énfasis5 28 3" xfId="15658"/>
    <cellStyle name="20% - Énfasis5 29" xfId="5120"/>
    <cellStyle name="20% - Énfasis5 29 2" xfId="10259"/>
    <cellStyle name="20% - Énfasis5 29 2 2" xfId="21044"/>
    <cellStyle name="20% - Énfasis5 29 3" xfId="15916"/>
    <cellStyle name="20% - Énfasis5 3" xfId="391"/>
    <cellStyle name="20% - Énfasis5 3 2" xfId="1505"/>
    <cellStyle name="20% - Énfasis5 3 2 2" xfId="3815"/>
    <cellStyle name="20% - Énfasis5 3 2 2 2" xfId="8965"/>
    <cellStyle name="20% - Énfasis5 3 2 2 2 2" xfId="19750"/>
    <cellStyle name="20% - Énfasis5 3 2 2 3" xfId="14618"/>
    <cellStyle name="20% - Énfasis5 3 2 3" xfId="6684"/>
    <cellStyle name="20% - Énfasis5 3 2 3 2" xfId="17469"/>
    <cellStyle name="20% - Énfasis5 3 2 4" xfId="12331"/>
    <cellStyle name="20% - Énfasis5 3 3" xfId="2754"/>
    <cellStyle name="20% - Énfasis5 3 3 2" xfId="7911"/>
    <cellStyle name="20% - Énfasis5 3 3 2 2" xfId="18696"/>
    <cellStyle name="20% - Énfasis5 3 3 3" xfId="13564"/>
    <cellStyle name="20% - Énfasis5 3 4" xfId="5622"/>
    <cellStyle name="20% - Énfasis5 3 4 2" xfId="16413"/>
    <cellStyle name="20% - Énfasis5 3 5" xfId="11247"/>
    <cellStyle name="20% - Énfasis5 30" xfId="5136"/>
    <cellStyle name="20% - Énfasis5 30 2" xfId="10275"/>
    <cellStyle name="20% - Énfasis5 30 2 2" xfId="21060"/>
    <cellStyle name="20% - Énfasis5 30 3" xfId="15932"/>
    <cellStyle name="20% - Énfasis5 31" xfId="5165"/>
    <cellStyle name="20% - Énfasis5 31 2" xfId="10304"/>
    <cellStyle name="20% - Énfasis5 31 2 2" xfId="21089"/>
    <cellStyle name="20% - Énfasis5 31 3" xfId="15961"/>
    <cellStyle name="20% - Énfasis5 32" xfId="5183"/>
    <cellStyle name="20% - Énfasis5 32 2" xfId="10319"/>
    <cellStyle name="20% - Énfasis5 32 2 2" xfId="21104"/>
    <cellStyle name="20% - Énfasis5 32 3" xfId="15977"/>
    <cellStyle name="20% - Énfasis5 33" xfId="5199"/>
    <cellStyle name="20% - Énfasis5 33 2" xfId="10335"/>
    <cellStyle name="20% - Énfasis5 33 2 2" xfId="21120"/>
    <cellStyle name="20% - Énfasis5 33 3" xfId="15993"/>
    <cellStyle name="20% - Énfasis5 34" xfId="5219"/>
    <cellStyle name="20% - Énfasis5 34 2" xfId="10355"/>
    <cellStyle name="20% - Énfasis5 34 2 2" xfId="21140"/>
    <cellStyle name="20% - Énfasis5 34 3" xfId="16013"/>
    <cellStyle name="20% - Énfasis5 35" xfId="5235"/>
    <cellStyle name="20% - Énfasis5 35 2" xfId="10371"/>
    <cellStyle name="20% - Énfasis5 35 2 2" xfId="21156"/>
    <cellStyle name="20% - Énfasis5 35 3" xfId="16029"/>
    <cellStyle name="20% - Énfasis5 36" xfId="5252"/>
    <cellStyle name="20% - Énfasis5 36 2" xfId="10388"/>
    <cellStyle name="20% - Énfasis5 36 2 2" xfId="21173"/>
    <cellStyle name="20% - Énfasis5 36 3" xfId="16046"/>
    <cellStyle name="20% - Énfasis5 37" xfId="5300"/>
    <cellStyle name="20% - Énfasis5 37 2" xfId="10436"/>
    <cellStyle name="20% - Énfasis5 37 2 2" xfId="21221"/>
    <cellStyle name="20% - Énfasis5 37 3" xfId="16094"/>
    <cellStyle name="20% - Énfasis5 38" xfId="5320"/>
    <cellStyle name="20% - Énfasis5 38 2" xfId="10456"/>
    <cellStyle name="20% - Énfasis5 38 2 2" xfId="21241"/>
    <cellStyle name="20% - Énfasis5 38 3" xfId="16114"/>
    <cellStyle name="20% - Énfasis5 39" xfId="5349"/>
    <cellStyle name="20% - Énfasis5 39 2" xfId="16143"/>
    <cellStyle name="20% - Énfasis5 4" xfId="410"/>
    <cellStyle name="20% - Énfasis5 4 2" xfId="1524"/>
    <cellStyle name="20% - Énfasis5 4 2 2" xfId="3834"/>
    <cellStyle name="20% - Énfasis5 4 2 2 2" xfId="8984"/>
    <cellStyle name="20% - Énfasis5 4 2 2 2 2" xfId="19769"/>
    <cellStyle name="20% - Énfasis5 4 2 2 3" xfId="14637"/>
    <cellStyle name="20% - Énfasis5 4 2 3" xfId="6703"/>
    <cellStyle name="20% - Énfasis5 4 2 3 2" xfId="17488"/>
    <cellStyle name="20% - Énfasis5 4 2 4" xfId="12350"/>
    <cellStyle name="20% - Énfasis5 4 3" xfId="2773"/>
    <cellStyle name="20% - Énfasis5 4 3 2" xfId="7930"/>
    <cellStyle name="20% - Énfasis5 4 3 2 2" xfId="18715"/>
    <cellStyle name="20% - Énfasis5 4 3 3" xfId="13583"/>
    <cellStyle name="20% - Énfasis5 4 4" xfId="5641"/>
    <cellStyle name="20% - Énfasis5 4 4 2" xfId="16432"/>
    <cellStyle name="20% - Énfasis5 4 5" xfId="11266"/>
    <cellStyle name="20% - Énfasis5 40" xfId="10781"/>
    <cellStyle name="20% - Énfasis5 40 2" xfId="21566"/>
    <cellStyle name="20% - Énfasis5 41" xfId="10833"/>
    <cellStyle name="20% - Énfasis5 41 2" xfId="21618"/>
    <cellStyle name="20% - Énfasis5 42" xfId="10848"/>
    <cellStyle name="20% - Énfasis5 42 2" xfId="21633"/>
    <cellStyle name="20% - Énfasis5 43" xfId="10869"/>
    <cellStyle name="20% - Énfasis5 43 2" xfId="21654"/>
    <cellStyle name="20% - Énfasis5 44" xfId="10893"/>
    <cellStyle name="20% - Énfasis5 45" xfId="38765"/>
    <cellStyle name="20% - Énfasis5 46" xfId="38779"/>
    <cellStyle name="20% - Énfasis5 47" xfId="38795"/>
    <cellStyle name="20% - Énfasis5 48" xfId="38908"/>
    <cellStyle name="20% - Énfasis5 49" xfId="38924"/>
    <cellStyle name="20% - Énfasis5 5" xfId="426"/>
    <cellStyle name="20% - Énfasis5 5 2" xfId="1538"/>
    <cellStyle name="20% - Énfasis5 5 2 2" xfId="3848"/>
    <cellStyle name="20% - Énfasis5 5 2 2 2" xfId="8998"/>
    <cellStyle name="20% - Énfasis5 5 2 2 2 2" xfId="19783"/>
    <cellStyle name="20% - Énfasis5 5 2 2 3" xfId="14651"/>
    <cellStyle name="20% - Énfasis5 5 2 3" xfId="6717"/>
    <cellStyle name="20% - Énfasis5 5 2 3 2" xfId="17502"/>
    <cellStyle name="20% - Énfasis5 5 2 4" xfId="12364"/>
    <cellStyle name="20% - Énfasis5 5 3" xfId="2787"/>
    <cellStyle name="20% - Énfasis5 5 3 2" xfId="7944"/>
    <cellStyle name="20% - Énfasis5 5 3 2 2" xfId="18729"/>
    <cellStyle name="20% - Énfasis5 5 3 3" xfId="13597"/>
    <cellStyle name="20% - Énfasis5 5 4" xfId="5655"/>
    <cellStyle name="20% - Énfasis5 5 4 2" xfId="16446"/>
    <cellStyle name="20% - Énfasis5 5 5" xfId="11281"/>
    <cellStyle name="20% - Énfasis5 50" xfId="38943"/>
    <cellStyle name="20% - Énfasis5 51" xfId="38978"/>
    <cellStyle name="20% - Énfasis5 52" xfId="38992"/>
    <cellStyle name="20% - Énfasis5 53" xfId="39013"/>
    <cellStyle name="20% - Énfasis5 6" xfId="443"/>
    <cellStyle name="20% - Énfasis5 6 2" xfId="1555"/>
    <cellStyle name="20% - Énfasis5 6 2 2" xfId="3865"/>
    <cellStyle name="20% - Énfasis5 6 2 2 2" xfId="9015"/>
    <cellStyle name="20% - Énfasis5 6 2 2 2 2" xfId="19800"/>
    <cellStyle name="20% - Énfasis5 6 2 2 3" xfId="14668"/>
    <cellStyle name="20% - Énfasis5 6 2 3" xfId="6734"/>
    <cellStyle name="20% - Énfasis5 6 2 3 2" xfId="17519"/>
    <cellStyle name="20% - Énfasis5 6 2 4" xfId="12381"/>
    <cellStyle name="20% - Énfasis5 6 3" xfId="2804"/>
    <cellStyle name="20% - Énfasis5 6 3 2" xfId="7961"/>
    <cellStyle name="20% - Énfasis5 6 3 2 2" xfId="18746"/>
    <cellStyle name="20% - Énfasis5 6 3 3" xfId="13614"/>
    <cellStyle name="20% - Énfasis5 6 4" xfId="5672"/>
    <cellStyle name="20% - Énfasis5 6 4 2" xfId="16463"/>
    <cellStyle name="20% - Énfasis5 6 5" xfId="11298"/>
    <cellStyle name="20% - Énfasis5 7" xfId="463"/>
    <cellStyle name="20% - Énfasis5 7 2" xfId="1575"/>
    <cellStyle name="20% - Énfasis5 7 2 2" xfId="3885"/>
    <cellStyle name="20% - Énfasis5 7 2 2 2" xfId="9035"/>
    <cellStyle name="20% - Énfasis5 7 2 2 2 2" xfId="19820"/>
    <cellStyle name="20% - Énfasis5 7 2 2 3" xfId="14688"/>
    <cellStyle name="20% - Énfasis5 7 2 3" xfId="6754"/>
    <cellStyle name="20% - Énfasis5 7 2 3 2" xfId="17539"/>
    <cellStyle name="20% - Énfasis5 7 2 4" xfId="12401"/>
    <cellStyle name="20% - Énfasis5 7 3" xfId="2824"/>
    <cellStyle name="20% - Énfasis5 7 3 2" xfId="7981"/>
    <cellStyle name="20% - Énfasis5 7 3 2 2" xfId="18766"/>
    <cellStyle name="20% - Énfasis5 7 3 3" xfId="13634"/>
    <cellStyle name="20% - Énfasis5 7 4" xfId="5692"/>
    <cellStyle name="20% - Énfasis5 7 4 2" xfId="16483"/>
    <cellStyle name="20% - Énfasis5 7 5" xfId="11318"/>
    <cellStyle name="20% - Énfasis5 8" xfId="478"/>
    <cellStyle name="20% - Énfasis5 8 2" xfId="1590"/>
    <cellStyle name="20% - Énfasis5 8 2 2" xfId="3900"/>
    <cellStyle name="20% - Énfasis5 8 2 2 2" xfId="9050"/>
    <cellStyle name="20% - Énfasis5 8 2 2 2 2" xfId="19835"/>
    <cellStyle name="20% - Énfasis5 8 2 2 3" xfId="14703"/>
    <cellStyle name="20% - Énfasis5 8 2 3" xfId="6769"/>
    <cellStyle name="20% - Énfasis5 8 2 3 2" xfId="17554"/>
    <cellStyle name="20% - Énfasis5 8 2 4" xfId="12416"/>
    <cellStyle name="20% - Énfasis5 8 3" xfId="2839"/>
    <cellStyle name="20% - Énfasis5 8 3 2" xfId="7996"/>
    <cellStyle name="20% - Énfasis5 8 3 2 2" xfId="18781"/>
    <cellStyle name="20% - Énfasis5 8 3 3" xfId="13649"/>
    <cellStyle name="20% - Énfasis5 8 4" xfId="5707"/>
    <cellStyle name="20% - Énfasis5 8 4 2" xfId="16498"/>
    <cellStyle name="20% - Énfasis5 8 5" xfId="11333"/>
    <cellStyle name="20% - Énfasis5 9" xfId="557"/>
    <cellStyle name="20% - Énfasis5 9 2" xfId="1668"/>
    <cellStyle name="20% - Énfasis5 9 2 2" xfId="3978"/>
    <cellStyle name="20% - Énfasis5 9 2 2 2" xfId="9128"/>
    <cellStyle name="20% - Énfasis5 9 2 2 2 2" xfId="19913"/>
    <cellStyle name="20% - Énfasis5 9 2 2 3" xfId="14781"/>
    <cellStyle name="20% - Énfasis5 9 2 3" xfId="6847"/>
    <cellStyle name="20% - Énfasis5 9 2 3 2" xfId="17632"/>
    <cellStyle name="20% - Énfasis5 9 2 4" xfId="12494"/>
    <cellStyle name="20% - Énfasis5 9 3" xfId="2917"/>
    <cellStyle name="20% - Énfasis5 9 3 2" xfId="8074"/>
    <cellStyle name="20% - Énfasis5 9 3 2 2" xfId="18859"/>
    <cellStyle name="20% - Énfasis5 9 3 3" xfId="13727"/>
    <cellStyle name="20% - Énfasis5 9 4" xfId="5785"/>
    <cellStyle name="20% - Énfasis5 9 4 2" xfId="16576"/>
    <cellStyle name="20% - Énfasis5 9 5" xfId="11412"/>
    <cellStyle name="20% - Énfasis6" xfId="6"/>
    <cellStyle name="20% - Énfasis6 10" xfId="716"/>
    <cellStyle name="20% - Énfasis6 10 2" xfId="1803"/>
    <cellStyle name="20% - Énfasis6 10 2 2" xfId="4113"/>
    <cellStyle name="20% - Énfasis6 10 2 2 2" xfId="9263"/>
    <cellStyle name="20% - Énfasis6 10 2 2 2 2" xfId="20048"/>
    <cellStyle name="20% - Énfasis6 10 2 2 3" xfId="14916"/>
    <cellStyle name="20% - Énfasis6 10 2 3" xfId="6982"/>
    <cellStyle name="20% - Énfasis6 10 2 3 2" xfId="17767"/>
    <cellStyle name="20% - Énfasis6 10 2 4" xfId="12629"/>
    <cellStyle name="20% - Énfasis6 10 3" xfId="3058"/>
    <cellStyle name="20% - Énfasis6 10 3 2" xfId="8208"/>
    <cellStyle name="20% - Énfasis6 10 3 2 2" xfId="18993"/>
    <cellStyle name="20% - Énfasis6 10 3 3" xfId="13861"/>
    <cellStyle name="20% - Énfasis6 10 4" xfId="5925"/>
    <cellStyle name="20% - Énfasis6 10 4 2" xfId="16710"/>
    <cellStyle name="20% - Énfasis6 10 5" xfId="11554"/>
    <cellStyle name="20% - Énfasis6 11" xfId="825"/>
    <cellStyle name="20% - Énfasis6 11 2" xfId="1912"/>
    <cellStyle name="20% - Énfasis6 11 2 2" xfId="4222"/>
    <cellStyle name="20% - Énfasis6 11 2 2 2" xfId="9372"/>
    <cellStyle name="20% - Énfasis6 11 2 2 2 2" xfId="20157"/>
    <cellStyle name="20% - Énfasis6 11 2 2 3" xfId="15025"/>
    <cellStyle name="20% - Énfasis6 11 2 3" xfId="7091"/>
    <cellStyle name="20% - Énfasis6 11 2 3 2" xfId="17876"/>
    <cellStyle name="20% - Énfasis6 11 2 4" xfId="12738"/>
    <cellStyle name="20% - Énfasis6 11 3" xfId="3167"/>
    <cellStyle name="20% - Énfasis6 11 3 2" xfId="8317"/>
    <cellStyle name="20% - Énfasis6 11 3 2 2" xfId="19102"/>
    <cellStyle name="20% - Énfasis6 11 3 3" xfId="13970"/>
    <cellStyle name="20% - Énfasis6 11 4" xfId="6034"/>
    <cellStyle name="20% - Énfasis6 11 4 2" xfId="16819"/>
    <cellStyle name="20% - Énfasis6 11 5" xfId="11663"/>
    <cellStyle name="20% - Énfasis6 12" xfId="902"/>
    <cellStyle name="20% - Énfasis6 12 2" xfId="1987"/>
    <cellStyle name="20% - Énfasis6 12 2 2" xfId="4297"/>
    <cellStyle name="20% - Énfasis6 12 2 2 2" xfId="9447"/>
    <cellStyle name="20% - Énfasis6 12 2 2 2 2" xfId="20232"/>
    <cellStyle name="20% - Énfasis6 12 2 2 3" xfId="15100"/>
    <cellStyle name="20% - Énfasis6 12 2 3" xfId="7166"/>
    <cellStyle name="20% - Énfasis6 12 2 3 2" xfId="17951"/>
    <cellStyle name="20% - Énfasis6 12 2 4" xfId="12813"/>
    <cellStyle name="20% - Énfasis6 12 3" xfId="3242"/>
    <cellStyle name="20% - Énfasis6 12 3 2" xfId="8392"/>
    <cellStyle name="20% - Énfasis6 12 3 2 2" xfId="19177"/>
    <cellStyle name="20% - Énfasis6 12 3 3" xfId="14045"/>
    <cellStyle name="20% - Énfasis6 12 4" xfId="6109"/>
    <cellStyle name="20% - Énfasis6 12 4 2" xfId="16894"/>
    <cellStyle name="20% - Énfasis6 12 5" xfId="11738"/>
    <cellStyle name="20% - Énfasis6 13" xfId="950"/>
    <cellStyle name="20% - Énfasis6 13 2" xfId="2036"/>
    <cellStyle name="20% - Énfasis6 13 2 2" xfId="4345"/>
    <cellStyle name="20% - Énfasis6 13 2 2 2" xfId="9495"/>
    <cellStyle name="20% - Énfasis6 13 2 2 2 2" xfId="20280"/>
    <cellStyle name="20% - Énfasis6 13 2 2 3" xfId="15148"/>
    <cellStyle name="20% - Énfasis6 13 2 3" xfId="7214"/>
    <cellStyle name="20% - Énfasis6 13 2 3 2" xfId="17999"/>
    <cellStyle name="20% - Énfasis6 13 2 4" xfId="12862"/>
    <cellStyle name="20% - Énfasis6 13 3" xfId="3290"/>
    <cellStyle name="20% - Énfasis6 13 3 2" xfId="8440"/>
    <cellStyle name="20% - Énfasis6 13 3 2 2" xfId="19225"/>
    <cellStyle name="20% - Énfasis6 13 3 3" xfId="14093"/>
    <cellStyle name="20% - Énfasis6 13 4" xfId="6157"/>
    <cellStyle name="20% - Énfasis6 13 4 2" xfId="16942"/>
    <cellStyle name="20% - Énfasis6 13 5" xfId="11786"/>
    <cellStyle name="20% - Énfasis6 14" xfId="1024"/>
    <cellStyle name="20% - Énfasis6 14 2" xfId="2110"/>
    <cellStyle name="20% - Énfasis6 14 2 2" xfId="4419"/>
    <cellStyle name="20% - Énfasis6 14 2 2 2" xfId="9569"/>
    <cellStyle name="20% - Énfasis6 14 2 2 2 2" xfId="20354"/>
    <cellStyle name="20% - Énfasis6 14 2 2 3" xfId="15222"/>
    <cellStyle name="20% - Énfasis6 14 2 3" xfId="7288"/>
    <cellStyle name="20% - Énfasis6 14 2 3 2" xfId="18073"/>
    <cellStyle name="20% - Énfasis6 14 2 4" xfId="12936"/>
    <cellStyle name="20% - Énfasis6 14 3" xfId="3364"/>
    <cellStyle name="20% - Énfasis6 14 3 2" xfId="8514"/>
    <cellStyle name="20% - Énfasis6 14 3 2 2" xfId="19299"/>
    <cellStyle name="20% - Énfasis6 14 3 3" xfId="14167"/>
    <cellStyle name="20% - Énfasis6 14 4" xfId="6231"/>
    <cellStyle name="20% - Énfasis6 14 4 2" xfId="17016"/>
    <cellStyle name="20% - Énfasis6 14 5" xfId="11860"/>
    <cellStyle name="20% - Énfasis6 15" xfId="1092"/>
    <cellStyle name="20% - Énfasis6 15 2" xfId="2177"/>
    <cellStyle name="20% - Énfasis6 15 2 2" xfId="4486"/>
    <cellStyle name="20% - Énfasis6 15 2 2 2" xfId="9636"/>
    <cellStyle name="20% - Énfasis6 15 2 2 2 2" xfId="20421"/>
    <cellStyle name="20% - Énfasis6 15 2 2 3" xfId="15289"/>
    <cellStyle name="20% - Énfasis6 15 2 3" xfId="7355"/>
    <cellStyle name="20% - Énfasis6 15 2 3 2" xfId="18140"/>
    <cellStyle name="20% - Énfasis6 15 2 4" xfId="13003"/>
    <cellStyle name="20% - Énfasis6 15 3" xfId="3429"/>
    <cellStyle name="20% - Énfasis6 15 3 2" xfId="8579"/>
    <cellStyle name="20% - Énfasis6 15 3 2 2" xfId="19364"/>
    <cellStyle name="20% - Énfasis6 15 3 3" xfId="14232"/>
    <cellStyle name="20% - Énfasis6 15 4" xfId="6298"/>
    <cellStyle name="20% - Énfasis6 15 4 2" xfId="17083"/>
    <cellStyle name="20% - Énfasis6 15 5" xfId="11927"/>
    <cellStyle name="20% - Énfasis6 16" xfId="1125"/>
    <cellStyle name="20% - Énfasis6 16 2" xfId="2210"/>
    <cellStyle name="20% - Énfasis6 16 2 2" xfId="4519"/>
    <cellStyle name="20% - Énfasis6 16 2 2 2" xfId="9669"/>
    <cellStyle name="20% - Énfasis6 16 2 2 2 2" xfId="20454"/>
    <cellStyle name="20% - Énfasis6 16 2 2 3" xfId="15322"/>
    <cellStyle name="20% - Énfasis6 16 2 3" xfId="7388"/>
    <cellStyle name="20% - Énfasis6 16 2 3 2" xfId="18173"/>
    <cellStyle name="20% - Énfasis6 16 2 4" xfId="13036"/>
    <cellStyle name="20% - Énfasis6 16 3" xfId="3462"/>
    <cellStyle name="20% - Énfasis6 16 3 2" xfId="8612"/>
    <cellStyle name="20% - Énfasis6 16 3 2 2" xfId="19397"/>
    <cellStyle name="20% - Énfasis6 16 3 3" xfId="14265"/>
    <cellStyle name="20% - Énfasis6 16 4" xfId="6331"/>
    <cellStyle name="20% - Énfasis6 16 4 2" xfId="17116"/>
    <cellStyle name="20% - Énfasis6 16 5" xfId="11960"/>
    <cellStyle name="20% - Énfasis6 17" xfId="1146"/>
    <cellStyle name="20% - Énfasis6 17 2" xfId="2231"/>
    <cellStyle name="20% - Énfasis6 17 2 2" xfId="4540"/>
    <cellStyle name="20% - Énfasis6 17 2 2 2" xfId="9690"/>
    <cellStyle name="20% - Énfasis6 17 2 2 2 2" xfId="20475"/>
    <cellStyle name="20% - Énfasis6 17 2 2 3" xfId="15343"/>
    <cellStyle name="20% - Énfasis6 17 2 3" xfId="7409"/>
    <cellStyle name="20% - Énfasis6 17 2 3 2" xfId="18194"/>
    <cellStyle name="20% - Énfasis6 17 2 4" xfId="13057"/>
    <cellStyle name="20% - Énfasis6 17 3" xfId="3483"/>
    <cellStyle name="20% - Énfasis6 17 3 2" xfId="8633"/>
    <cellStyle name="20% - Énfasis6 17 3 2 2" xfId="19418"/>
    <cellStyle name="20% - Énfasis6 17 3 3" xfId="14286"/>
    <cellStyle name="20% - Énfasis6 17 4" xfId="6352"/>
    <cellStyle name="20% - Énfasis6 17 4 2" xfId="17137"/>
    <cellStyle name="20% - Énfasis6 17 5" xfId="11981"/>
    <cellStyle name="20% - Énfasis6 18" xfId="1179"/>
    <cellStyle name="20% - Énfasis6 18 2" xfId="2264"/>
    <cellStyle name="20% - Énfasis6 18 2 2" xfId="4573"/>
    <cellStyle name="20% - Énfasis6 18 2 2 2" xfId="9723"/>
    <cellStyle name="20% - Énfasis6 18 2 2 2 2" xfId="20508"/>
    <cellStyle name="20% - Énfasis6 18 2 2 3" xfId="15376"/>
    <cellStyle name="20% - Énfasis6 18 2 3" xfId="7442"/>
    <cellStyle name="20% - Énfasis6 18 2 3 2" xfId="18227"/>
    <cellStyle name="20% - Énfasis6 18 2 4" xfId="13090"/>
    <cellStyle name="20% - Énfasis6 18 3" xfId="3516"/>
    <cellStyle name="20% - Énfasis6 18 3 2" xfId="8666"/>
    <cellStyle name="20% - Énfasis6 18 3 2 2" xfId="19451"/>
    <cellStyle name="20% - Énfasis6 18 3 3" xfId="14319"/>
    <cellStyle name="20% - Énfasis6 18 4" xfId="6385"/>
    <cellStyle name="20% - Énfasis6 18 4 2" xfId="17170"/>
    <cellStyle name="20% - Énfasis6 18 5" xfId="12014"/>
    <cellStyle name="20% - Énfasis6 19" xfId="1199"/>
    <cellStyle name="20% - Énfasis6 19 2" xfId="3536"/>
    <cellStyle name="20% - Énfasis6 19 2 2" xfId="8686"/>
    <cellStyle name="20% - Énfasis6 19 2 2 2" xfId="19471"/>
    <cellStyle name="20% - Énfasis6 19 2 3" xfId="14339"/>
    <cellStyle name="20% - Énfasis6 19 3" xfId="6405"/>
    <cellStyle name="20% - Énfasis6 19 3 2" xfId="17190"/>
    <cellStyle name="20% - Énfasis6 19 4" xfId="12034"/>
    <cellStyle name="20% - Énfasis6 2" xfId="355"/>
    <cellStyle name="20% - Énfasis6 2 2" xfId="576"/>
    <cellStyle name="20% - Énfasis6 2 2 2" xfId="1687"/>
    <cellStyle name="20% - Énfasis6 2 2 2 2" xfId="3997"/>
    <cellStyle name="20% - Énfasis6 2 2 2 2 2" xfId="9147"/>
    <cellStyle name="20% - Énfasis6 2 2 2 2 2 2" xfId="19932"/>
    <cellStyle name="20% - Énfasis6 2 2 2 2 3" xfId="14800"/>
    <cellStyle name="20% - Énfasis6 2 2 2 3" xfId="6866"/>
    <cellStyle name="20% - Énfasis6 2 2 2 3 2" xfId="17651"/>
    <cellStyle name="20% - Énfasis6 2 2 2 4" xfId="12513"/>
    <cellStyle name="20% - Énfasis6 2 2 3" xfId="2936"/>
    <cellStyle name="20% - Énfasis6 2 2 3 2" xfId="8093"/>
    <cellStyle name="20% - Énfasis6 2 2 3 2 2" xfId="18878"/>
    <cellStyle name="20% - Énfasis6 2 2 3 3" xfId="13746"/>
    <cellStyle name="20% - Énfasis6 2 2 4" xfId="5804"/>
    <cellStyle name="20% - Énfasis6 2 2 4 2" xfId="16595"/>
    <cellStyle name="20% - Énfasis6 2 2 5" xfId="11431"/>
    <cellStyle name="20% - Énfasis6 2 3" xfId="1469"/>
    <cellStyle name="20% - Énfasis6 2 3 2" xfId="3779"/>
    <cellStyle name="20% - Énfasis6 2 3 2 2" xfId="8929"/>
    <cellStyle name="20% - Énfasis6 2 3 2 2 2" xfId="19714"/>
    <cellStyle name="20% - Énfasis6 2 3 2 3" xfId="14582"/>
    <cellStyle name="20% - Énfasis6 2 3 3" xfId="6648"/>
    <cellStyle name="20% - Énfasis6 2 3 3 2" xfId="17433"/>
    <cellStyle name="20% - Énfasis6 2 3 4" xfId="12295"/>
    <cellStyle name="20% - Énfasis6 2 4" xfId="2496"/>
    <cellStyle name="20% - Énfasis6 2 4 2" xfId="7667"/>
    <cellStyle name="20% - Énfasis6 2 4 2 2" xfId="18452"/>
    <cellStyle name="20% - Énfasis6 2 4 3" xfId="13316"/>
    <cellStyle name="20% - Énfasis6 2 5" xfId="4886"/>
    <cellStyle name="20% - Énfasis6 2 5 2" xfId="10036"/>
    <cellStyle name="20% - Énfasis6 2 5 2 2" xfId="20821"/>
    <cellStyle name="20% - Énfasis6 2 5 3" xfId="15688"/>
    <cellStyle name="20% - Énfasis6 2 6" xfId="4964"/>
    <cellStyle name="20% - Énfasis6 2 6 2" xfId="10113"/>
    <cellStyle name="20% - Énfasis6 2 6 2 2" xfId="20898"/>
    <cellStyle name="20% - Énfasis6 2 6 3" xfId="15764"/>
    <cellStyle name="20% - Énfasis6 2 7" xfId="5373"/>
    <cellStyle name="20% - Énfasis6 2 7 2" xfId="16167"/>
    <cellStyle name="20% - Énfasis6 2 8" xfId="10910"/>
    <cellStyle name="20% - Énfasis6 20" xfId="1221"/>
    <cellStyle name="20% - Énfasis6 20 2" xfId="3557"/>
    <cellStyle name="20% - Énfasis6 20 2 2" xfId="8707"/>
    <cellStyle name="20% - Énfasis6 20 2 2 2" xfId="19492"/>
    <cellStyle name="20% - Énfasis6 20 2 3" xfId="14360"/>
    <cellStyle name="20% - Énfasis6 20 3" xfId="6426"/>
    <cellStyle name="20% - Énfasis6 20 3 2" xfId="17211"/>
    <cellStyle name="20% - Énfasis6 20 4" xfId="12055"/>
    <cellStyle name="20% - Énfasis6 21" xfId="2318"/>
    <cellStyle name="20% - Énfasis6 21 2" xfId="4621"/>
    <cellStyle name="20% - Énfasis6 21 2 2" xfId="9771"/>
    <cellStyle name="20% - Énfasis6 21 2 2 2" xfId="20556"/>
    <cellStyle name="20% - Énfasis6 21 2 3" xfId="15424"/>
    <cellStyle name="20% - Énfasis6 21 3" xfId="7490"/>
    <cellStyle name="20% - Énfasis6 21 3 2" xfId="18275"/>
    <cellStyle name="20% - Énfasis6 21 4" xfId="13138"/>
    <cellStyle name="20% - Énfasis6 22" xfId="2354"/>
    <cellStyle name="20% - Énfasis6 22 2" xfId="4657"/>
    <cellStyle name="20% - Énfasis6 22 2 2" xfId="9807"/>
    <cellStyle name="20% - Énfasis6 22 2 2 2" xfId="20592"/>
    <cellStyle name="20% - Énfasis6 22 2 3" xfId="15460"/>
    <cellStyle name="20% - Énfasis6 22 3" xfId="7526"/>
    <cellStyle name="20% - Énfasis6 22 3 2" xfId="18311"/>
    <cellStyle name="20% - Énfasis6 22 4" xfId="13174"/>
    <cellStyle name="20% - Énfasis6 23" xfId="2369"/>
    <cellStyle name="20% - Énfasis6 23 2" xfId="4672"/>
    <cellStyle name="20% - Énfasis6 23 2 2" xfId="9822"/>
    <cellStyle name="20% - Énfasis6 23 2 2 2" xfId="20607"/>
    <cellStyle name="20% - Énfasis6 23 2 3" xfId="15475"/>
    <cellStyle name="20% - Énfasis6 23 3" xfId="7541"/>
    <cellStyle name="20% - Énfasis6 23 3 2" xfId="18326"/>
    <cellStyle name="20% - Énfasis6 23 4" xfId="13189"/>
    <cellStyle name="20% - Énfasis6 24" xfId="2416"/>
    <cellStyle name="20% - Énfasis6 24 2" xfId="4719"/>
    <cellStyle name="20% - Énfasis6 24 2 2" xfId="9869"/>
    <cellStyle name="20% - Énfasis6 24 2 2 2" xfId="20654"/>
    <cellStyle name="20% - Énfasis6 24 2 3" xfId="15522"/>
    <cellStyle name="20% - Énfasis6 24 3" xfId="7588"/>
    <cellStyle name="20% - Énfasis6 24 3 2" xfId="18373"/>
    <cellStyle name="20% - Énfasis6 24 4" xfId="13236"/>
    <cellStyle name="20% - Énfasis6 25" xfId="2435"/>
    <cellStyle name="20% - Énfasis6 25 2" xfId="4738"/>
    <cellStyle name="20% - Énfasis6 25 2 2" xfId="9888"/>
    <cellStyle name="20% - Énfasis6 25 2 2 2" xfId="20673"/>
    <cellStyle name="20% - Énfasis6 25 2 3" xfId="15541"/>
    <cellStyle name="20% - Énfasis6 25 3" xfId="7607"/>
    <cellStyle name="20% - Énfasis6 25 3 2" xfId="18392"/>
    <cellStyle name="20% - Énfasis6 25 4" xfId="13255"/>
    <cellStyle name="20% - Énfasis6 26" xfId="2467"/>
    <cellStyle name="20% - Énfasis6 26 2" xfId="4769"/>
    <cellStyle name="20% - Énfasis6 26 2 2" xfId="9919"/>
    <cellStyle name="20% - Énfasis6 26 2 2 2" xfId="20704"/>
    <cellStyle name="20% - Énfasis6 26 2 3" xfId="15572"/>
    <cellStyle name="20% - Énfasis6 26 3" xfId="7638"/>
    <cellStyle name="20% - Énfasis6 26 3 2" xfId="18423"/>
    <cellStyle name="20% - Énfasis6 26 4" xfId="13287"/>
    <cellStyle name="20% - Énfasis6 27" xfId="4826"/>
    <cellStyle name="20% - Énfasis6 27 2" xfId="9976"/>
    <cellStyle name="20% - Énfasis6 27 2 2" xfId="20761"/>
    <cellStyle name="20% - Énfasis6 27 3" xfId="15628"/>
    <cellStyle name="20% - Énfasis6 28" xfId="4857"/>
    <cellStyle name="20% - Énfasis6 28 2" xfId="10007"/>
    <cellStyle name="20% - Énfasis6 28 2 2" xfId="20792"/>
    <cellStyle name="20% - Énfasis6 28 3" xfId="15659"/>
    <cellStyle name="20% - Énfasis6 29" xfId="5121"/>
    <cellStyle name="20% - Énfasis6 29 2" xfId="10260"/>
    <cellStyle name="20% - Énfasis6 29 2 2" xfId="21045"/>
    <cellStyle name="20% - Énfasis6 29 3" xfId="15917"/>
    <cellStyle name="20% - Énfasis6 3" xfId="392"/>
    <cellStyle name="20% - Énfasis6 3 2" xfId="1506"/>
    <cellStyle name="20% - Énfasis6 3 2 2" xfId="3816"/>
    <cellStyle name="20% - Énfasis6 3 2 2 2" xfId="8966"/>
    <cellStyle name="20% - Énfasis6 3 2 2 2 2" xfId="19751"/>
    <cellStyle name="20% - Énfasis6 3 2 2 3" xfId="14619"/>
    <cellStyle name="20% - Énfasis6 3 2 3" xfId="6685"/>
    <cellStyle name="20% - Énfasis6 3 2 3 2" xfId="17470"/>
    <cellStyle name="20% - Énfasis6 3 2 4" xfId="12332"/>
    <cellStyle name="20% - Énfasis6 3 3" xfId="2755"/>
    <cellStyle name="20% - Énfasis6 3 3 2" xfId="7912"/>
    <cellStyle name="20% - Énfasis6 3 3 2 2" xfId="18697"/>
    <cellStyle name="20% - Énfasis6 3 3 3" xfId="13565"/>
    <cellStyle name="20% - Énfasis6 3 4" xfId="5623"/>
    <cellStyle name="20% - Énfasis6 3 4 2" xfId="16414"/>
    <cellStyle name="20% - Énfasis6 3 5" xfId="11248"/>
    <cellStyle name="20% - Énfasis6 30" xfId="5137"/>
    <cellStyle name="20% - Énfasis6 30 2" xfId="10276"/>
    <cellStyle name="20% - Énfasis6 30 2 2" xfId="21061"/>
    <cellStyle name="20% - Énfasis6 30 3" xfId="15933"/>
    <cellStyle name="20% - Énfasis6 31" xfId="5166"/>
    <cellStyle name="20% - Énfasis6 31 2" xfId="10305"/>
    <cellStyle name="20% - Énfasis6 31 2 2" xfId="21090"/>
    <cellStyle name="20% - Énfasis6 31 3" xfId="15962"/>
    <cellStyle name="20% - Énfasis6 32" xfId="5184"/>
    <cellStyle name="20% - Énfasis6 32 2" xfId="10320"/>
    <cellStyle name="20% - Énfasis6 32 2 2" xfId="21105"/>
    <cellStyle name="20% - Énfasis6 32 3" xfId="15978"/>
    <cellStyle name="20% - Énfasis6 33" xfId="5200"/>
    <cellStyle name="20% - Énfasis6 33 2" xfId="10336"/>
    <cellStyle name="20% - Énfasis6 33 2 2" xfId="21121"/>
    <cellStyle name="20% - Énfasis6 33 3" xfId="15994"/>
    <cellStyle name="20% - Énfasis6 34" xfId="5220"/>
    <cellStyle name="20% - Énfasis6 34 2" xfId="10356"/>
    <cellStyle name="20% - Énfasis6 34 2 2" xfId="21141"/>
    <cellStyle name="20% - Énfasis6 34 3" xfId="16014"/>
    <cellStyle name="20% - Énfasis6 35" xfId="5236"/>
    <cellStyle name="20% - Énfasis6 35 2" xfId="10372"/>
    <cellStyle name="20% - Énfasis6 35 2 2" xfId="21157"/>
    <cellStyle name="20% - Énfasis6 35 3" xfId="16030"/>
    <cellStyle name="20% - Énfasis6 36" xfId="5253"/>
    <cellStyle name="20% - Énfasis6 36 2" xfId="10389"/>
    <cellStyle name="20% - Énfasis6 36 2 2" xfId="21174"/>
    <cellStyle name="20% - Énfasis6 36 3" xfId="16047"/>
    <cellStyle name="20% - Énfasis6 37" xfId="5301"/>
    <cellStyle name="20% - Énfasis6 37 2" xfId="10437"/>
    <cellStyle name="20% - Énfasis6 37 2 2" xfId="21222"/>
    <cellStyle name="20% - Énfasis6 37 3" xfId="16095"/>
    <cellStyle name="20% - Énfasis6 38" xfId="5321"/>
    <cellStyle name="20% - Énfasis6 38 2" xfId="10457"/>
    <cellStyle name="20% - Énfasis6 38 2 2" xfId="21242"/>
    <cellStyle name="20% - Énfasis6 38 3" xfId="16115"/>
    <cellStyle name="20% - Énfasis6 39" xfId="5350"/>
    <cellStyle name="20% - Énfasis6 39 2" xfId="16144"/>
    <cellStyle name="20% - Énfasis6 4" xfId="411"/>
    <cellStyle name="20% - Énfasis6 4 2" xfId="1525"/>
    <cellStyle name="20% - Énfasis6 4 2 2" xfId="3835"/>
    <cellStyle name="20% - Énfasis6 4 2 2 2" xfId="8985"/>
    <cellStyle name="20% - Énfasis6 4 2 2 2 2" xfId="19770"/>
    <cellStyle name="20% - Énfasis6 4 2 2 3" xfId="14638"/>
    <cellStyle name="20% - Énfasis6 4 2 3" xfId="6704"/>
    <cellStyle name="20% - Énfasis6 4 2 3 2" xfId="17489"/>
    <cellStyle name="20% - Énfasis6 4 2 4" xfId="12351"/>
    <cellStyle name="20% - Énfasis6 4 3" xfId="2774"/>
    <cellStyle name="20% - Énfasis6 4 3 2" xfId="7931"/>
    <cellStyle name="20% - Énfasis6 4 3 2 2" xfId="18716"/>
    <cellStyle name="20% - Énfasis6 4 3 3" xfId="13584"/>
    <cellStyle name="20% - Énfasis6 4 4" xfId="5642"/>
    <cellStyle name="20% - Énfasis6 4 4 2" xfId="16433"/>
    <cellStyle name="20% - Énfasis6 4 5" xfId="11267"/>
    <cellStyle name="20% - Énfasis6 40" xfId="10782"/>
    <cellStyle name="20% - Énfasis6 40 2" xfId="21567"/>
    <cellStyle name="20% - Énfasis6 41" xfId="10834"/>
    <cellStyle name="20% - Énfasis6 41 2" xfId="21619"/>
    <cellStyle name="20% - Énfasis6 42" xfId="10849"/>
    <cellStyle name="20% - Énfasis6 42 2" xfId="21634"/>
    <cellStyle name="20% - Énfasis6 43" xfId="10870"/>
    <cellStyle name="20% - Énfasis6 43 2" xfId="21655"/>
    <cellStyle name="20% - Énfasis6 44" xfId="10894"/>
    <cellStyle name="20% - Énfasis6 45" xfId="38766"/>
    <cellStyle name="20% - Énfasis6 46" xfId="38780"/>
    <cellStyle name="20% - Énfasis6 47" xfId="38796"/>
    <cellStyle name="20% - Énfasis6 48" xfId="38909"/>
    <cellStyle name="20% - Énfasis6 49" xfId="38925"/>
    <cellStyle name="20% - Énfasis6 5" xfId="427"/>
    <cellStyle name="20% - Énfasis6 5 2" xfId="1539"/>
    <cellStyle name="20% - Énfasis6 5 2 2" xfId="3849"/>
    <cellStyle name="20% - Énfasis6 5 2 2 2" xfId="8999"/>
    <cellStyle name="20% - Énfasis6 5 2 2 2 2" xfId="19784"/>
    <cellStyle name="20% - Énfasis6 5 2 2 3" xfId="14652"/>
    <cellStyle name="20% - Énfasis6 5 2 3" xfId="6718"/>
    <cellStyle name="20% - Énfasis6 5 2 3 2" xfId="17503"/>
    <cellStyle name="20% - Énfasis6 5 2 4" xfId="12365"/>
    <cellStyle name="20% - Énfasis6 5 3" xfId="2788"/>
    <cellStyle name="20% - Énfasis6 5 3 2" xfId="7945"/>
    <cellStyle name="20% - Énfasis6 5 3 2 2" xfId="18730"/>
    <cellStyle name="20% - Énfasis6 5 3 3" xfId="13598"/>
    <cellStyle name="20% - Énfasis6 5 4" xfId="5656"/>
    <cellStyle name="20% - Énfasis6 5 4 2" xfId="16447"/>
    <cellStyle name="20% - Énfasis6 5 5" xfId="11282"/>
    <cellStyle name="20% - Énfasis6 50" xfId="38944"/>
    <cellStyle name="20% - Énfasis6 51" xfId="38979"/>
    <cellStyle name="20% - Énfasis6 52" xfId="38993"/>
    <cellStyle name="20% - Énfasis6 53" xfId="39014"/>
    <cellStyle name="20% - Énfasis6 6" xfId="444"/>
    <cellStyle name="20% - Énfasis6 6 2" xfId="1556"/>
    <cellStyle name="20% - Énfasis6 6 2 2" xfId="3866"/>
    <cellStyle name="20% - Énfasis6 6 2 2 2" xfId="9016"/>
    <cellStyle name="20% - Énfasis6 6 2 2 2 2" xfId="19801"/>
    <cellStyle name="20% - Énfasis6 6 2 2 3" xfId="14669"/>
    <cellStyle name="20% - Énfasis6 6 2 3" xfId="6735"/>
    <cellStyle name="20% - Énfasis6 6 2 3 2" xfId="17520"/>
    <cellStyle name="20% - Énfasis6 6 2 4" xfId="12382"/>
    <cellStyle name="20% - Énfasis6 6 3" xfId="2805"/>
    <cellStyle name="20% - Énfasis6 6 3 2" xfId="7962"/>
    <cellStyle name="20% - Énfasis6 6 3 2 2" xfId="18747"/>
    <cellStyle name="20% - Énfasis6 6 3 3" xfId="13615"/>
    <cellStyle name="20% - Énfasis6 6 4" xfId="5673"/>
    <cellStyle name="20% - Énfasis6 6 4 2" xfId="16464"/>
    <cellStyle name="20% - Énfasis6 6 5" xfId="11299"/>
    <cellStyle name="20% - Énfasis6 7" xfId="464"/>
    <cellStyle name="20% - Énfasis6 7 2" xfId="1576"/>
    <cellStyle name="20% - Énfasis6 7 2 2" xfId="3886"/>
    <cellStyle name="20% - Énfasis6 7 2 2 2" xfId="9036"/>
    <cellStyle name="20% - Énfasis6 7 2 2 2 2" xfId="19821"/>
    <cellStyle name="20% - Énfasis6 7 2 2 3" xfId="14689"/>
    <cellStyle name="20% - Énfasis6 7 2 3" xfId="6755"/>
    <cellStyle name="20% - Énfasis6 7 2 3 2" xfId="17540"/>
    <cellStyle name="20% - Énfasis6 7 2 4" xfId="12402"/>
    <cellStyle name="20% - Énfasis6 7 3" xfId="2825"/>
    <cellStyle name="20% - Énfasis6 7 3 2" xfId="7982"/>
    <cellStyle name="20% - Énfasis6 7 3 2 2" xfId="18767"/>
    <cellStyle name="20% - Énfasis6 7 3 3" xfId="13635"/>
    <cellStyle name="20% - Énfasis6 7 4" xfId="5693"/>
    <cellStyle name="20% - Énfasis6 7 4 2" xfId="16484"/>
    <cellStyle name="20% - Énfasis6 7 5" xfId="11319"/>
    <cellStyle name="20% - Énfasis6 8" xfId="479"/>
    <cellStyle name="20% - Énfasis6 8 2" xfId="1591"/>
    <cellStyle name="20% - Énfasis6 8 2 2" xfId="3901"/>
    <cellStyle name="20% - Énfasis6 8 2 2 2" xfId="9051"/>
    <cellStyle name="20% - Énfasis6 8 2 2 2 2" xfId="19836"/>
    <cellStyle name="20% - Énfasis6 8 2 2 3" xfId="14704"/>
    <cellStyle name="20% - Énfasis6 8 2 3" xfId="6770"/>
    <cellStyle name="20% - Énfasis6 8 2 3 2" xfId="17555"/>
    <cellStyle name="20% - Énfasis6 8 2 4" xfId="12417"/>
    <cellStyle name="20% - Énfasis6 8 3" xfId="2840"/>
    <cellStyle name="20% - Énfasis6 8 3 2" xfId="7997"/>
    <cellStyle name="20% - Énfasis6 8 3 2 2" xfId="18782"/>
    <cellStyle name="20% - Énfasis6 8 3 3" xfId="13650"/>
    <cellStyle name="20% - Énfasis6 8 4" xfId="5708"/>
    <cellStyle name="20% - Énfasis6 8 4 2" xfId="16499"/>
    <cellStyle name="20% - Énfasis6 8 5" xfId="11334"/>
    <cellStyle name="20% - Énfasis6 9" xfId="558"/>
    <cellStyle name="20% - Énfasis6 9 2" xfId="1669"/>
    <cellStyle name="20% - Énfasis6 9 2 2" xfId="3979"/>
    <cellStyle name="20% - Énfasis6 9 2 2 2" xfId="9129"/>
    <cellStyle name="20% - Énfasis6 9 2 2 2 2" xfId="19914"/>
    <cellStyle name="20% - Énfasis6 9 2 2 3" xfId="14782"/>
    <cellStyle name="20% - Énfasis6 9 2 3" xfId="6848"/>
    <cellStyle name="20% - Énfasis6 9 2 3 2" xfId="17633"/>
    <cellStyle name="20% - Énfasis6 9 2 4" xfId="12495"/>
    <cellStyle name="20% - Énfasis6 9 3" xfId="2918"/>
    <cellStyle name="20% - Énfasis6 9 3 2" xfId="8075"/>
    <cellStyle name="20% - Énfasis6 9 3 2 2" xfId="18860"/>
    <cellStyle name="20% - Énfasis6 9 3 3" xfId="13728"/>
    <cellStyle name="20% - Énfasis6 9 4" xfId="5786"/>
    <cellStyle name="20% - Énfasis6 9 4 2" xfId="16577"/>
    <cellStyle name="20% - Énfasis6 9 5" xfId="11413"/>
    <cellStyle name="40% - Énfasis1" xfId="7"/>
    <cellStyle name="40% - Énfasis1 10" xfId="717"/>
    <cellStyle name="40% - Énfasis1 10 2" xfId="1804"/>
    <cellStyle name="40% - Énfasis1 10 2 2" xfId="4114"/>
    <cellStyle name="40% - Énfasis1 10 2 2 2" xfId="9264"/>
    <cellStyle name="40% - Énfasis1 10 2 2 2 2" xfId="20049"/>
    <cellStyle name="40% - Énfasis1 10 2 2 3" xfId="14917"/>
    <cellStyle name="40% - Énfasis1 10 2 3" xfId="6983"/>
    <cellStyle name="40% - Énfasis1 10 2 3 2" xfId="17768"/>
    <cellStyle name="40% - Énfasis1 10 2 4" xfId="12630"/>
    <cellStyle name="40% - Énfasis1 10 3" xfId="3059"/>
    <cellStyle name="40% - Énfasis1 10 3 2" xfId="8209"/>
    <cellStyle name="40% - Énfasis1 10 3 2 2" xfId="18994"/>
    <cellStyle name="40% - Énfasis1 10 3 3" xfId="13862"/>
    <cellStyle name="40% - Énfasis1 10 4" xfId="5926"/>
    <cellStyle name="40% - Énfasis1 10 4 2" xfId="16711"/>
    <cellStyle name="40% - Énfasis1 10 5" xfId="11555"/>
    <cellStyle name="40% - Énfasis1 11" xfId="826"/>
    <cellStyle name="40% - Énfasis1 11 2" xfId="1913"/>
    <cellStyle name="40% - Énfasis1 11 2 2" xfId="4223"/>
    <cellStyle name="40% - Énfasis1 11 2 2 2" xfId="9373"/>
    <cellStyle name="40% - Énfasis1 11 2 2 2 2" xfId="20158"/>
    <cellStyle name="40% - Énfasis1 11 2 2 3" xfId="15026"/>
    <cellStyle name="40% - Énfasis1 11 2 3" xfId="7092"/>
    <cellStyle name="40% - Énfasis1 11 2 3 2" xfId="17877"/>
    <cellStyle name="40% - Énfasis1 11 2 4" xfId="12739"/>
    <cellStyle name="40% - Énfasis1 11 3" xfId="3168"/>
    <cellStyle name="40% - Énfasis1 11 3 2" xfId="8318"/>
    <cellStyle name="40% - Énfasis1 11 3 2 2" xfId="19103"/>
    <cellStyle name="40% - Énfasis1 11 3 3" xfId="13971"/>
    <cellStyle name="40% - Énfasis1 11 4" xfId="6035"/>
    <cellStyle name="40% - Énfasis1 11 4 2" xfId="16820"/>
    <cellStyle name="40% - Énfasis1 11 5" xfId="11664"/>
    <cellStyle name="40% - Énfasis1 12" xfId="903"/>
    <cellStyle name="40% - Énfasis1 12 2" xfId="1988"/>
    <cellStyle name="40% - Énfasis1 12 2 2" xfId="4298"/>
    <cellStyle name="40% - Énfasis1 12 2 2 2" xfId="9448"/>
    <cellStyle name="40% - Énfasis1 12 2 2 2 2" xfId="20233"/>
    <cellStyle name="40% - Énfasis1 12 2 2 3" xfId="15101"/>
    <cellStyle name="40% - Énfasis1 12 2 3" xfId="7167"/>
    <cellStyle name="40% - Énfasis1 12 2 3 2" xfId="17952"/>
    <cellStyle name="40% - Énfasis1 12 2 4" xfId="12814"/>
    <cellStyle name="40% - Énfasis1 12 3" xfId="3243"/>
    <cellStyle name="40% - Énfasis1 12 3 2" xfId="8393"/>
    <cellStyle name="40% - Énfasis1 12 3 2 2" xfId="19178"/>
    <cellStyle name="40% - Énfasis1 12 3 3" xfId="14046"/>
    <cellStyle name="40% - Énfasis1 12 4" xfId="6110"/>
    <cellStyle name="40% - Énfasis1 12 4 2" xfId="16895"/>
    <cellStyle name="40% - Énfasis1 12 5" xfId="11739"/>
    <cellStyle name="40% - Énfasis1 13" xfId="951"/>
    <cellStyle name="40% - Énfasis1 13 2" xfId="2037"/>
    <cellStyle name="40% - Énfasis1 13 2 2" xfId="4346"/>
    <cellStyle name="40% - Énfasis1 13 2 2 2" xfId="9496"/>
    <cellStyle name="40% - Énfasis1 13 2 2 2 2" xfId="20281"/>
    <cellStyle name="40% - Énfasis1 13 2 2 3" xfId="15149"/>
    <cellStyle name="40% - Énfasis1 13 2 3" xfId="7215"/>
    <cellStyle name="40% - Énfasis1 13 2 3 2" xfId="18000"/>
    <cellStyle name="40% - Énfasis1 13 2 4" xfId="12863"/>
    <cellStyle name="40% - Énfasis1 13 3" xfId="3291"/>
    <cellStyle name="40% - Énfasis1 13 3 2" xfId="8441"/>
    <cellStyle name="40% - Énfasis1 13 3 2 2" xfId="19226"/>
    <cellStyle name="40% - Énfasis1 13 3 3" xfId="14094"/>
    <cellStyle name="40% - Énfasis1 13 4" xfId="6158"/>
    <cellStyle name="40% - Énfasis1 13 4 2" xfId="16943"/>
    <cellStyle name="40% - Énfasis1 13 5" xfId="11787"/>
    <cellStyle name="40% - Énfasis1 14" xfId="1025"/>
    <cellStyle name="40% - Énfasis1 14 2" xfId="2111"/>
    <cellStyle name="40% - Énfasis1 14 2 2" xfId="4420"/>
    <cellStyle name="40% - Énfasis1 14 2 2 2" xfId="9570"/>
    <cellStyle name="40% - Énfasis1 14 2 2 2 2" xfId="20355"/>
    <cellStyle name="40% - Énfasis1 14 2 2 3" xfId="15223"/>
    <cellStyle name="40% - Énfasis1 14 2 3" xfId="7289"/>
    <cellStyle name="40% - Énfasis1 14 2 3 2" xfId="18074"/>
    <cellStyle name="40% - Énfasis1 14 2 4" xfId="12937"/>
    <cellStyle name="40% - Énfasis1 14 3" xfId="3365"/>
    <cellStyle name="40% - Énfasis1 14 3 2" xfId="8515"/>
    <cellStyle name="40% - Énfasis1 14 3 2 2" xfId="19300"/>
    <cellStyle name="40% - Énfasis1 14 3 3" xfId="14168"/>
    <cellStyle name="40% - Énfasis1 14 4" xfId="6232"/>
    <cellStyle name="40% - Énfasis1 14 4 2" xfId="17017"/>
    <cellStyle name="40% - Énfasis1 14 5" xfId="11861"/>
    <cellStyle name="40% - Énfasis1 15" xfId="1093"/>
    <cellStyle name="40% - Énfasis1 15 2" xfId="2178"/>
    <cellStyle name="40% - Énfasis1 15 2 2" xfId="4487"/>
    <cellStyle name="40% - Énfasis1 15 2 2 2" xfId="9637"/>
    <cellStyle name="40% - Énfasis1 15 2 2 2 2" xfId="20422"/>
    <cellStyle name="40% - Énfasis1 15 2 2 3" xfId="15290"/>
    <cellStyle name="40% - Énfasis1 15 2 3" xfId="7356"/>
    <cellStyle name="40% - Énfasis1 15 2 3 2" xfId="18141"/>
    <cellStyle name="40% - Énfasis1 15 2 4" xfId="13004"/>
    <cellStyle name="40% - Énfasis1 15 3" xfId="3430"/>
    <cellStyle name="40% - Énfasis1 15 3 2" xfId="8580"/>
    <cellStyle name="40% - Énfasis1 15 3 2 2" xfId="19365"/>
    <cellStyle name="40% - Énfasis1 15 3 3" xfId="14233"/>
    <cellStyle name="40% - Énfasis1 15 4" xfId="6299"/>
    <cellStyle name="40% - Énfasis1 15 4 2" xfId="17084"/>
    <cellStyle name="40% - Énfasis1 15 5" xfId="11928"/>
    <cellStyle name="40% - Énfasis1 16" xfId="1126"/>
    <cellStyle name="40% - Énfasis1 16 2" xfId="2211"/>
    <cellStyle name="40% - Énfasis1 16 2 2" xfId="4520"/>
    <cellStyle name="40% - Énfasis1 16 2 2 2" xfId="9670"/>
    <cellStyle name="40% - Énfasis1 16 2 2 2 2" xfId="20455"/>
    <cellStyle name="40% - Énfasis1 16 2 2 3" xfId="15323"/>
    <cellStyle name="40% - Énfasis1 16 2 3" xfId="7389"/>
    <cellStyle name="40% - Énfasis1 16 2 3 2" xfId="18174"/>
    <cellStyle name="40% - Énfasis1 16 2 4" xfId="13037"/>
    <cellStyle name="40% - Énfasis1 16 3" xfId="3463"/>
    <cellStyle name="40% - Énfasis1 16 3 2" xfId="8613"/>
    <cellStyle name="40% - Énfasis1 16 3 2 2" xfId="19398"/>
    <cellStyle name="40% - Énfasis1 16 3 3" xfId="14266"/>
    <cellStyle name="40% - Énfasis1 16 4" xfId="6332"/>
    <cellStyle name="40% - Énfasis1 16 4 2" xfId="17117"/>
    <cellStyle name="40% - Énfasis1 16 5" xfId="11961"/>
    <cellStyle name="40% - Énfasis1 17" xfId="1147"/>
    <cellStyle name="40% - Énfasis1 17 2" xfId="2232"/>
    <cellStyle name="40% - Énfasis1 17 2 2" xfId="4541"/>
    <cellStyle name="40% - Énfasis1 17 2 2 2" xfId="9691"/>
    <cellStyle name="40% - Énfasis1 17 2 2 2 2" xfId="20476"/>
    <cellStyle name="40% - Énfasis1 17 2 2 3" xfId="15344"/>
    <cellStyle name="40% - Énfasis1 17 2 3" xfId="7410"/>
    <cellStyle name="40% - Énfasis1 17 2 3 2" xfId="18195"/>
    <cellStyle name="40% - Énfasis1 17 2 4" xfId="13058"/>
    <cellStyle name="40% - Énfasis1 17 3" xfId="3484"/>
    <cellStyle name="40% - Énfasis1 17 3 2" xfId="8634"/>
    <cellStyle name="40% - Énfasis1 17 3 2 2" xfId="19419"/>
    <cellStyle name="40% - Énfasis1 17 3 3" xfId="14287"/>
    <cellStyle name="40% - Énfasis1 17 4" xfId="6353"/>
    <cellStyle name="40% - Énfasis1 17 4 2" xfId="17138"/>
    <cellStyle name="40% - Énfasis1 17 5" xfId="11982"/>
    <cellStyle name="40% - Énfasis1 18" xfId="1180"/>
    <cellStyle name="40% - Énfasis1 18 2" xfId="2265"/>
    <cellStyle name="40% - Énfasis1 18 2 2" xfId="4574"/>
    <cellStyle name="40% - Énfasis1 18 2 2 2" xfId="9724"/>
    <cellStyle name="40% - Énfasis1 18 2 2 2 2" xfId="20509"/>
    <cellStyle name="40% - Énfasis1 18 2 2 3" xfId="15377"/>
    <cellStyle name="40% - Énfasis1 18 2 3" xfId="7443"/>
    <cellStyle name="40% - Énfasis1 18 2 3 2" xfId="18228"/>
    <cellStyle name="40% - Énfasis1 18 2 4" xfId="13091"/>
    <cellStyle name="40% - Énfasis1 18 3" xfId="3517"/>
    <cellStyle name="40% - Énfasis1 18 3 2" xfId="8667"/>
    <cellStyle name="40% - Énfasis1 18 3 2 2" xfId="19452"/>
    <cellStyle name="40% - Énfasis1 18 3 3" xfId="14320"/>
    <cellStyle name="40% - Énfasis1 18 4" xfId="6386"/>
    <cellStyle name="40% - Énfasis1 18 4 2" xfId="17171"/>
    <cellStyle name="40% - Énfasis1 18 5" xfId="12015"/>
    <cellStyle name="40% - Énfasis1 19" xfId="1200"/>
    <cellStyle name="40% - Énfasis1 19 2" xfId="3537"/>
    <cellStyle name="40% - Énfasis1 19 2 2" xfId="8687"/>
    <cellStyle name="40% - Énfasis1 19 2 2 2" xfId="19472"/>
    <cellStyle name="40% - Énfasis1 19 2 3" xfId="14340"/>
    <cellStyle name="40% - Énfasis1 19 3" xfId="6406"/>
    <cellStyle name="40% - Énfasis1 19 3 2" xfId="17191"/>
    <cellStyle name="40% - Énfasis1 19 4" xfId="12035"/>
    <cellStyle name="40% - Énfasis1 2" xfId="356"/>
    <cellStyle name="40% - Énfasis1 2 2" xfId="577"/>
    <cellStyle name="40% - Énfasis1 2 2 2" xfId="1688"/>
    <cellStyle name="40% - Énfasis1 2 2 2 2" xfId="3998"/>
    <cellStyle name="40% - Énfasis1 2 2 2 2 2" xfId="9148"/>
    <cellStyle name="40% - Énfasis1 2 2 2 2 2 2" xfId="19933"/>
    <cellStyle name="40% - Énfasis1 2 2 2 2 3" xfId="14801"/>
    <cellStyle name="40% - Énfasis1 2 2 2 3" xfId="6867"/>
    <cellStyle name="40% - Énfasis1 2 2 2 3 2" xfId="17652"/>
    <cellStyle name="40% - Énfasis1 2 2 2 4" xfId="12514"/>
    <cellStyle name="40% - Énfasis1 2 2 3" xfId="2937"/>
    <cellStyle name="40% - Énfasis1 2 2 3 2" xfId="8094"/>
    <cellStyle name="40% - Énfasis1 2 2 3 2 2" xfId="18879"/>
    <cellStyle name="40% - Énfasis1 2 2 3 3" xfId="13747"/>
    <cellStyle name="40% - Énfasis1 2 2 4" xfId="5805"/>
    <cellStyle name="40% - Énfasis1 2 2 4 2" xfId="16596"/>
    <cellStyle name="40% - Énfasis1 2 2 5" xfId="11432"/>
    <cellStyle name="40% - Énfasis1 2 3" xfId="1470"/>
    <cellStyle name="40% - Énfasis1 2 3 2" xfId="3780"/>
    <cellStyle name="40% - Énfasis1 2 3 2 2" xfId="8930"/>
    <cellStyle name="40% - Énfasis1 2 3 2 2 2" xfId="19715"/>
    <cellStyle name="40% - Énfasis1 2 3 2 3" xfId="14583"/>
    <cellStyle name="40% - Énfasis1 2 3 3" xfId="6649"/>
    <cellStyle name="40% - Énfasis1 2 3 3 2" xfId="17434"/>
    <cellStyle name="40% - Énfasis1 2 3 4" xfId="12296"/>
    <cellStyle name="40% - Énfasis1 2 4" xfId="2497"/>
    <cellStyle name="40% - Énfasis1 2 4 2" xfId="7668"/>
    <cellStyle name="40% - Énfasis1 2 4 2 2" xfId="18453"/>
    <cellStyle name="40% - Énfasis1 2 4 3" xfId="13317"/>
    <cellStyle name="40% - Énfasis1 2 5" xfId="4887"/>
    <cellStyle name="40% - Énfasis1 2 5 2" xfId="10037"/>
    <cellStyle name="40% - Énfasis1 2 5 2 2" xfId="20822"/>
    <cellStyle name="40% - Énfasis1 2 5 3" xfId="15689"/>
    <cellStyle name="40% - Énfasis1 2 6" xfId="4965"/>
    <cellStyle name="40% - Énfasis1 2 6 2" xfId="10114"/>
    <cellStyle name="40% - Énfasis1 2 6 2 2" xfId="20899"/>
    <cellStyle name="40% - Énfasis1 2 6 3" xfId="15765"/>
    <cellStyle name="40% - Énfasis1 2 7" xfId="5374"/>
    <cellStyle name="40% - Énfasis1 2 7 2" xfId="16168"/>
    <cellStyle name="40% - Énfasis1 2 8" xfId="10911"/>
    <cellStyle name="40% - Énfasis1 20" xfId="1222"/>
    <cellStyle name="40% - Énfasis1 20 2" xfId="3558"/>
    <cellStyle name="40% - Énfasis1 20 2 2" xfId="8708"/>
    <cellStyle name="40% - Énfasis1 20 2 2 2" xfId="19493"/>
    <cellStyle name="40% - Énfasis1 20 2 3" xfId="14361"/>
    <cellStyle name="40% - Énfasis1 20 3" xfId="6427"/>
    <cellStyle name="40% - Énfasis1 20 3 2" xfId="17212"/>
    <cellStyle name="40% - Énfasis1 20 4" xfId="12056"/>
    <cellStyle name="40% - Énfasis1 21" xfId="2319"/>
    <cellStyle name="40% - Énfasis1 21 2" xfId="4622"/>
    <cellStyle name="40% - Énfasis1 21 2 2" xfId="9772"/>
    <cellStyle name="40% - Énfasis1 21 2 2 2" xfId="20557"/>
    <cellStyle name="40% - Énfasis1 21 2 3" xfId="15425"/>
    <cellStyle name="40% - Énfasis1 21 3" xfId="7491"/>
    <cellStyle name="40% - Énfasis1 21 3 2" xfId="18276"/>
    <cellStyle name="40% - Énfasis1 21 4" xfId="13139"/>
    <cellStyle name="40% - Énfasis1 22" xfId="2355"/>
    <cellStyle name="40% - Énfasis1 22 2" xfId="4658"/>
    <cellStyle name="40% - Énfasis1 22 2 2" xfId="9808"/>
    <cellStyle name="40% - Énfasis1 22 2 2 2" xfId="20593"/>
    <cellStyle name="40% - Énfasis1 22 2 3" xfId="15461"/>
    <cellStyle name="40% - Énfasis1 22 3" xfId="7527"/>
    <cellStyle name="40% - Énfasis1 22 3 2" xfId="18312"/>
    <cellStyle name="40% - Énfasis1 22 4" xfId="13175"/>
    <cellStyle name="40% - Énfasis1 23" xfId="2370"/>
    <cellStyle name="40% - Énfasis1 23 2" xfId="4673"/>
    <cellStyle name="40% - Énfasis1 23 2 2" xfId="9823"/>
    <cellStyle name="40% - Énfasis1 23 2 2 2" xfId="20608"/>
    <cellStyle name="40% - Énfasis1 23 2 3" xfId="15476"/>
    <cellStyle name="40% - Énfasis1 23 3" xfId="7542"/>
    <cellStyle name="40% - Énfasis1 23 3 2" xfId="18327"/>
    <cellStyle name="40% - Énfasis1 23 4" xfId="13190"/>
    <cellStyle name="40% - Énfasis1 24" xfId="2417"/>
    <cellStyle name="40% - Énfasis1 24 2" xfId="4720"/>
    <cellStyle name="40% - Énfasis1 24 2 2" xfId="9870"/>
    <cellStyle name="40% - Énfasis1 24 2 2 2" xfId="20655"/>
    <cellStyle name="40% - Énfasis1 24 2 3" xfId="15523"/>
    <cellStyle name="40% - Énfasis1 24 3" xfId="7589"/>
    <cellStyle name="40% - Énfasis1 24 3 2" xfId="18374"/>
    <cellStyle name="40% - Énfasis1 24 4" xfId="13237"/>
    <cellStyle name="40% - Énfasis1 25" xfId="2436"/>
    <cellStyle name="40% - Énfasis1 25 2" xfId="4739"/>
    <cellStyle name="40% - Énfasis1 25 2 2" xfId="9889"/>
    <cellStyle name="40% - Énfasis1 25 2 2 2" xfId="20674"/>
    <cellStyle name="40% - Énfasis1 25 2 3" xfId="15542"/>
    <cellStyle name="40% - Énfasis1 25 3" xfId="7608"/>
    <cellStyle name="40% - Énfasis1 25 3 2" xfId="18393"/>
    <cellStyle name="40% - Énfasis1 25 4" xfId="13256"/>
    <cellStyle name="40% - Énfasis1 26" xfId="2468"/>
    <cellStyle name="40% - Énfasis1 26 2" xfId="4770"/>
    <cellStyle name="40% - Énfasis1 26 2 2" xfId="9920"/>
    <cellStyle name="40% - Énfasis1 26 2 2 2" xfId="20705"/>
    <cellStyle name="40% - Énfasis1 26 2 3" xfId="15573"/>
    <cellStyle name="40% - Énfasis1 26 3" xfId="7639"/>
    <cellStyle name="40% - Énfasis1 26 3 2" xfId="18424"/>
    <cellStyle name="40% - Énfasis1 26 4" xfId="13288"/>
    <cellStyle name="40% - Énfasis1 27" xfId="4827"/>
    <cellStyle name="40% - Énfasis1 27 2" xfId="9977"/>
    <cellStyle name="40% - Énfasis1 27 2 2" xfId="20762"/>
    <cellStyle name="40% - Énfasis1 27 3" xfId="15629"/>
    <cellStyle name="40% - Énfasis1 28" xfId="4858"/>
    <cellStyle name="40% - Énfasis1 28 2" xfId="10008"/>
    <cellStyle name="40% - Énfasis1 28 2 2" xfId="20793"/>
    <cellStyle name="40% - Énfasis1 28 3" xfId="15660"/>
    <cellStyle name="40% - Énfasis1 29" xfId="5122"/>
    <cellStyle name="40% - Énfasis1 29 2" xfId="10261"/>
    <cellStyle name="40% - Énfasis1 29 2 2" xfId="21046"/>
    <cellStyle name="40% - Énfasis1 29 3" xfId="15918"/>
    <cellStyle name="40% - Énfasis1 3" xfId="393"/>
    <cellStyle name="40% - Énfasis1 3 2" xfId="1507"/>
    <cellStyle name="40% - Énfasis1 3 2 2" xfId="3817"/>
    <cellStyle name="40% - Énfasis1 3 2 2 2" xfId="8967"/>
    <cellStyle name="40% - Énfasis1 3 2 2 2 2" xfId="19752"/>
    <cellStyle name="40% - Énfasis1 3 2 2 3" xfId="14620"/>
    <cellStyle name="40% - Énfasis1 3 2 3" xfId="6686"/>
    <cellStyle name="40% - Énfasis1 3 2 3 2" xfId="17471"/>
    <cellStyle name="40% - Énfasis1 3 2 4" xfId="12333"/>
    <cellStyle name="40% - Énfasis1 3 3" xfId="2756"/>
    <cellStyle name="40% - Énfasis1 3 3 2" xfId="7913"/>
    <cellStyle name="40% - Énfasis1 3 3 2 2" xfId="18698"/>
    <cellStyle name="40% - Énfasis1 3 3 3" xfId="13566"/>
    <cellStyle name="40% - Énfasis1 3 4" xfId="5624"/>
    <cellStyle name="40% - Énfasis1 3 4 2" xfId="16415"/>
    <cellStyle name="40% - Énfasis1 3 5" xfId="11249"/>
    <cellStyle name="40% - Énfasis1 30" xfId="5138"/>
    <cellStyle name="40% - Énfasis1 30 2" xfId="10277"/>
    <cellStyle name="40% - Énfasis1 30 2 2" xfId="21062"/>
    <cellStyle name="40% - Énfasis1 30 3" xfId="15934"/>
    <cellStyle name="40% - Énfasis1 31" xfId="5167"/>
    <cellStyle name="40% - Énfasis1 31 2" xfId="10306"/>
    <cellStyle name="40% - Énfasis1 31 2 2" xfId="21091"/>
    <cellStyle name="40% - Énfasis1 31 3" xfId="15963"/>
    <cellStyle name="40% - Énfasis1 32" xfId="5185"/>
    <cellStyle name="40% - Énfasis1 32 2" xfId="10321"/>
    <cellStyle name="40% - Énfasis1 32 2 2" xfId="21106"/>
    <cellStyle name="40% - Énfasis1 32 3" xfId="15979"/>
    <cellStyle name="40% - Énfasis1 33" xfId="5201"/>
    <cellStyle name="40% - Énfasis1 33 2" xfId="10337"/>
    <cellStyle name="40% - Énfasis1 33 2 2" xfId="21122"/>
    <cellStyle name="40% - Énfasis1 33 3" xfId="15995"/>
    <cellStyle name="40% - Énfasis1 34" xfId="5221"/>
    <cellStyle name="40% - Énfasis1 34 2" xfId="10357"/>
    <cellStyle name="40% - Énfasis1 34 2 2" xfId="21142"/>
    <cellStyle name="40% - Énfasis1 34 3" xfId="16015"/>
    <cellStyle name="40% - Énfasis1 35" xfId="5237"/>
    <cellStyle name="40% - Énfasis1 35 2" xfId="10373"/>
    <cellStyle name="40% - Énfasis1 35 2 2" xfId="21158"/>
    <cellStyle name="40% - Énfasis1 35 3" xfId="16031"/>
    <cellStyle name="40% - Énfasis1 36" xfId="5254"/>
    <cellStyle name="40% - Énfasis1 36 2" xfId="10390"/>
    <cellStyle name="40% - Énfasis1 36 2 2" xfId="21175"/>
    <cellStyle name="40% - Énfasis1 36 3" xfId="16048"/>
    <cellStyle name="40% - Énfasis1 37" xfId="5302"/>
    <cellStyle name="40% - Énfasis1 37 2" xfId="10438"/>
    <cellStyle name="40% - Énfasis1 37 2 2" xfId="21223"/>
    <cellStyle name="40% - Énfasis1 37 3" xfId="16096"/>
    <cellStyle name="40% - Énfasis1 38" xfId="5322"/>
    <cellStyle name="40% - Énfasis1 38 2" xfId="10458"/>
    <cellStyle name="40% - Énfasis1 38 2 2" xfId="21243"/>
    <cellStyle name="40% - Énfasis1 38 3" xfId="16116"/>
    <cellStyle name="40% - Énfasis1 39" xfId="5351"/>
    <cellStyle name="40% - Énfasis1 39 2" xfId="16145"/>
    <cellStyle name="40% - Énfasis1 4" xfId="412"/>
    <cellStyle name="40% - Énfasis1 4 2" xfId="1526"/>
    <cellStyle name="40% - Énfasis1 4 2 2" xfId="3836"/>
    <cellStyle name="40% - Énfasis1 4 2 2 2" xfId="8986"/>
    <cellStyle name="40% - Énfasis1 4 2 2 2 2" xfId="19771"/>
    <cellStyle name="40% - Énfasis1 4 2 2 3" xfId="14639"/>
    <cellStyle name="40% - Énfasis1 4 2 3" xfId="6705"/>
    <cellStyle name="40% - Énfasis1 4 2 3 2" xfId="17490"/>
    <cellStyle name="40% - Énfasis1 4 2 4" xfId="12352"/>
    <cellStyle name="40% - Énfasis1 4 3" xfId="2775"/>
    <cellStyle name="40% - Énfasis1 4 3 2" xfId="7932"/>
    <cellStyle name="40% - Énfasis1 4 3 2 2" xfId="18717"/>
    <cellStyle name="40% - Énfasis1 4 3 3" xfId="13585"/>
    <cellStyle name="40% - Énfasis1 4 4" xfId="5643"/>
    <cellStyle name="40% - Énfasis1 4 4 2" xfId="16434"/>
    <cellStyle name="40% - Énfasis1 4 5" xfId="11268"/>
    <cellStyle name="40% - Énfasis1 40" xfId="10783"/>
    <cellStyle name="40% - Énfasis1 40 2" xfId="21568"/>
    <cellStyle name="40% - Énfasis1 41" xfId="10835"/>
    <cellStyle name="40% - Énfasis1 41 2" xfId="21620"/>
    <cellStyle name="40% - Énfasis1 42" xfId="10850"/>
    <cellStyle name="40% - Énfasis1 42 2" xfId="21635"/>
    <cellStyle name="40% - Énfasis1 43" xfId="10871"/>
    <cellStyle name="40% - Énfasis1 43 2" xfId="21656"/>
    <cellStyle name="40% - Énfasis1 44" xfId="10895"/>
    <cellStyle name="40% - Énfasis1 45" xfId="38767"/>
    <cellStyle name="40% - Énfasis1 46" xfId="38781"/>
    <cellStyle name="40% - Énfasis1 47" xfId="38797"/>
    <cellStyle name="40% - Énfasis1 48" xfId="38910"/>
    <cellStyle name="40% - Énfasis1 49" xfId="38926"/>
    <cellStyle name="40% - Énfasis1 5" xfId="428"/>
    <cellStyle name="40% - Énfasis1 5 2" xfId="1540"/>
    <cellStyle name="40% - Énfasis1 5 2 2" xfId="3850"/>
    <cellStyle name="40% - Énfasis1 5 2 2 2" xfId="9000"/>
    <cellStyle name="40% - Énfasis1 5 2 2 2 2" xfId="19785"/>
    <cellStyle name="40% - Énfasis1 5 2 2 3" xfId="14653"/>
    <cellStyle name="40% - Énfasis1 5 2 3" xfId="6719"/>
    <cellStyle name="40% - Énfasis1 5 2 3 2" xfId="17504"/>
    <cellStyle name="40% - Énfasis1 5 2 4" xfId="12366"/>
    <cellStyle name="40% - Énfasis1 5 3" xfId="2789"/>
    <cellStyle name="40% - Énfasis1 5 3 2" xfId="7946"/>
    <cellStyle name="40% - Énfasis1 5 3 2 2" xfId="18731"/>
    <cellStyle name="40% - Énfasis1 5 3 3" xfId="13599"/>
    <cellStyle name="40% - Énfasis1 5 4" xfId="5657"/>
    <cellStyle name="40% - Énfasis1 5 4 2" xfId="16448"/>
    <cellStyle name="40% - Énfasis1 5 5" xfId="11283"/>
    <cellStyle name="40% - Énfasis1 50" xfId="38945"/>
    <cellStyle name="40% - Énfasis1 51" xfId="38980"/>
    <cellStyle name="40% - Énfasis1 52" xfId="38994"/>
    <cellStyle name="40% - Énfasis1 53" xfId="39015"/>
    <cellStyle name="40% - Énfasis1 6" xfId="445"/>
    <cellStyle name="40% - Énfasis1 6 2" xfId="1557"/>
    <cellStyle name="40% - Énfasis1 6 2 2" xfId="3867"/>
    <cellStyle name="40% - Énfasis1 6 2 2 2" xfId="9017"/>
    <cellStyle name="40% - Énfasis1 6 2 2 2 2" xfId="19802"/>
    <cellStyle name="40% - Énfasis1 6 2 2 3" xfId="14670"/>
    <cellStyle name="40% - Énfasis1 6 2 3" xfId="6736"/>
    <cellStyle name="40% - Énfasis1 6 2 3 2" xfId="17521"/>
    <cellStyle name="40% - Énfasis1 6 2 4" xfId="12383"/>
    <cellStyle name="40% - Énfasis1 6 3" xfId="2806"/>
    <cellStyle name="40% - Énfasis1 6 3 2" xfId="7963"/>
    <cellStyle name="40% - Énfasis1 6 3 2 2" xfId="18748"/>
    <cellStyle name="40% - Énfasis1 6 3 3" xfId="13616"/>
    <cellStyle name="40% - Énfasis1 6 4" xfId="5674"/>
    <cellStyle name="40% - Énfasis1 6 4 2" xfId="16465"/>
    <cellStyle name="40% - Énfasis1 6 5" xfId="11300"/>
    <cellStyle name="40% - Énfasis1 7" xfId="465"/>
    <cellStyle name="40% - Énfasis1 7 2" xfId="1577"/>
    <cellStyle name="40% - Énfasis1 7 2 2" xfId="3887"/>
    <cellStyle name="40% - Énfasis1 7 2 2 2" xfId="9037"/>
    <cellStyle name="40% - Énfasis1 7 2 2 2 2" xfId="19822"/>
    <cellStyle name="40% - Énfasis1 7 2 2 3" xfId="14690"/>
    <cellStyle name="40% - Énfasis1 7 2 3" xfId="6756"/>
    <cellStyle name="40% - Énfasis1 7 2 3 2" xfId="17541"/>
    <cellStyle name="40% - Énfasis1 7 2 4" xfId="12403"/>
    <cellStyle name="40% - Énfasis1 7 3" xfId="2826"/>
    <cellStyle name="40% - Énfasis1 7 3 2" xfId="7983"/>
    <cellStyle name="40% - Énfasis1 7 3 2 2" xfId="18768"/>
    <cellStyle name="40% - Énfasis1 7 3 3" xfId="13636"/>
    <cellStyle name="40% - Énfasis1 7 4" xfId="5694"/>
    <cellStyle name="40% - Énfasis1 7 4 2" xfId="16485"/>
    <cellStyle name="40% - Énfasis1 7 5" xfId="11320"/>
    <cellStyle name="40% - Énfasis1 8" xfId="480"/>
    <cellStyle name="40% - Énfasis1 8 2" xfId="1592"/>
    <cellStyle name="40% - Énfasis1 8 2 2" xfId="3902"/>
    <cellStyle name="40% - Énfasis1 8 2 2 2" xfId="9052"/>
    <cellStyle name="40% - Énfasis1 8 2 2 2 2" xfId="19837"/>
    <cellStyle name="40% - Énfasis1 8 2 2 3" xfId="14705"/>
    <cellStyle name="40% - Énfasis1 8 2 3" xfId="6771"/>
    <cellStyle name="40% - Énfasis1 8 2 3 2" xfId="17556"/>
    <cellStyle name="40% - Énfasis1 8 2 4" xfId="12418"/>
    <cellStyle name="40% - Énfasis1 8 3" xfId="2841"/>
    <cellStyle name="40% - Énfasis1 8 3 2" xfId="7998"/>
    <cellStyle name="40% - Énfasis1 8 3 2 2" xfId="18783"/>
    <cellStyle name="40% - Énfasis1 8 3 3" xfId="13651"/>
    <cellStyle name="40% - Énfasis1 8 4" xfId="5709"/>
    <cellStyle name="40% - Énfasis1 8 4 2" xfId="16500"/>
    <cellStyle name="40% - Énfasis1 8 5" xfId="11335"/>
    <cellStyle name="40% - Énfasis1 9" xfId="559"/>
    <cellStyle name="40% - Énfasis1 9 2" xfId="1670"/>
    <cellStyle name="40% - Énfasis1 9 2 2" xfId="3980"/>
    <cellStyle name="40% - Énfasis1 9 2 2 2" xfId="9130"/>
    <cellStyle name="40% - Énfasis1 9 2 2 2 2" xfId="19915"/>
    <cellStyle name="40% - Énfasis1 9 2 2 3" xfId="14783"/>
    <cellStyle name="40% - Énfasis1 9 2 3" xfId="6849"/>
    <cellStyle name="40% - Énfasis1 9 2 3 2" xfId="17634"/>
    <cellStyle name="40% - Énfasis1 9 2 4" xfId="12496"/>
    <cellStyle name="40% - Énfasis1 9 3" xfId="2919"/>
    <cellStyle name="40% - Énfasis1 9 3 2" xfId="8076"/>
    <cellStyle name="40% - Énfasis1 9 3 2 2" xfId="18861"/>
    <cellStyle name="40% - Énfasis1 9 3 3" xfId="13729"/>
    <cellStyle name="40% - Énfasis1 9 4" xfId="5787"/>
    <cellStyle name="40% - Énfasis1 9 4 2" xfId="16578"/>
    <cellStyle name="40% - Énfasis1 9 5" xfId="11414"/>
    <cellStyle name="40% - Énfasis2" xfId="8"/>
    <cellStyle name="40% - Énfasis2 10" xfId="718"/>
    <cellStyle name="40% - Énfasis2 10 2" xfId="1805"/>
    <cellStyle name="40% - Énfasis2 10 2 2" xfId="4115"/>
    <cellStyle name="40% - Énfasis2 10 2 2 2" xfId="9265"/>
    <cellStyle name="40% - Énfasis2 10 2 2 2 2" xfId="20050"/>
    <cellStyle name="40% - Énfasis2 10 2 2 3" xfId="14918"/>
    <cellStyle name="40% - Énfasis2 10 2 3" xfId="6984"/>
    <cellStyle name="40% - Énfasis2 10 2 3 2" xfId="17769"/>
    <cellStyle name="40% - Énfasis2 10 2 4" xfId="12631"/>
    <cellStyle name="40% - Énfasis2 10 3" xfId="3060"/>
    <cellStyle name="40% - Énfasis2 10 3 2" xfId="8210"/>
    <cellStyle name="40% - Énfasis2 10 3 2 2" xfId="18995"/>
    <cellStyle name="40% - Énfasis2 10 3 3" xfId="13863"/>
    <cellStyle name="40% - Énfasis2 10 4" xfId="5927"/>
    <cellStyle name="40% - Énfasis2 10 4 2" xfId="16712"/>
    <cellStyle name="40% - Énfasis2 10 5" xfId="11556"/>
    <cellStyle name="40% - Énfasis2 11" xfId="827"/>
    <cellStyle name="40% - Énfasis2 11 2" xfId="1914"/>
    <cellStyle name="40% - Énfasis2 11 2 2" xfId="4224"/>
    <cellStyle name="40% - Énfasis2 11 2 2 2" xfId="9374"/>
    <cellStyle name="40% - Énfasis2 11 2 2 2 2" xfId="20159"/>
    <cellStyle name="40% - Énfasis2 11 2 2 3" xfId="15027"/>
    <cellStyle name="40% - Énfasis2 11 2 3" xfId="7093"/>
    <cellStyle name="40% - Énfasis2 11 2 3 2" xfId="17878"/>
    <cellStyle name="40% - Énfasis2 11 2 4" xfId="12740"/>
    <cellStyle name="40% - Énfasis2 11 3" xfId="3169"/>
    <cellStyle name="40% - Énfasis2 11 3 2" xfId="8319"/>
    <cellStyle name="40% - Énfasis2 11 3 2 2" xfId="19104"/>
    <cellStyle name="40% - Énfasis2 11 3 3" xfId="13972"/>
    <cellStyle name="40% - Énfasis2 11 4" xfId="6036"/>
    <cellStyle name="40% - Énfasis2 11 4 2" xfId="16821"/>
    <cellStyle name="40% - Énfasis2 11 5" xfId="11665"/>
    <cellStyle name="40% - Énfasis2 12" xfId="904"/>
    <cellStyle name="40% - Énfasis2 12 2" xfId="1989"/>
    <cellStyle name="40% - Énfasis2 12 2 2" xfId="4299"/>
    <cellStyle name="40% - Énfasis2 12 2 2 2" xfId="9449"/>
    <cellStyle name="40% - Énfasis2 12 2 2 2 2" xfId="20234"/>
    <cellStyle name="40% - Énfasis2 12 2 2 3" xfId="15102"/>
    <cellStyle name="40% - Énfasis2 12 2 3" xfId="7168"/>
    <cellStyle name="40% - Énfasis2 12 2 3 2" xfId="17953"/>
    <cellStyle name="40% - Énfasis2 12 2 4" xfId="12815"/>
    <cellStyle name="40% - Énfasis2 12 3" xfId="3244"/>
    <cellStyle name="40% - Énfasis2 12 3 2" xfId="8394"/>
    <cellStyle name="40% - Énfasis2 12 3 2 2" xfId="19179"/>
    <cellStyle name="40% - Énfasis2 12 3 3" xfId="14047"/>
    <cellStyle name="40% - Énfasis2 12 4" xfId="6111"/>
    <cellStyle name="40% - Énfasis2 12 4 2" xfId="16896"/>
    <cellStyle name="40% - Énfasis2 12 5" xfId="11740"/>
    <cellStyle name="40% - Énfasis2 13" xfId="952"/>
    <cellStyle name="40% - Énfasis2 13 2" xfId="2038"/>
    <cellStyle name="40% - Énfasis2 13 2 2" xfId="4347"/>
    <cellStyle name="40% - Énfasis2 13 2 2 2" xfId="9497"/>
    <cellStyle name="40% - Énfasis2 13 2 2 2 2" xfId="20282"/>
    <cellStyle name="40% - Énfasis2 13 2 2 3" xfId="15150"/>
    <cellStyle name="40% - Énfasis2 13 2 3" xfId="7216"/>
    <cellStyle name="40% - Énfasis2 13 2 3 2" xfId="18001"/>
    <cellStyle name="40% - Énfasis2 13 2 4" xfId="12864"/>
    <cellStyle name="40% - Énfasis2 13 3" xfId="3292"/>
    <cellStyle name="40% - Énfasis2 13 3 2" xfId="8442"/>
    <cellStyle name="40% - Énfasis2 13 3 2 2" xfId="19227"/>
    <cellStyle name="40% - Énfasis2 13 3 3" xfId="14095"/>
    <cellStyle name="40% - Énfasis2 13 4" xfId="6159"/>
    <cellStyle name="40% - Énfasis2 13 4 2" xfId="16944"/>
    <cellStyle name="40% - Énfasis2 13 5" xfId="11788"/>
    <cellStyle name="40% - Énfasis2 14" xfId="1026"/>
    <cellStyle name="40% - Énfasis2 14 2" xfId="2112"/>
    <cellStyle name="40% - Énfasis2 14 2 2" xfId="4421"/>
    <cellStyle name="40% - Énfasis2 14 2 2 2" xfId="9571"/>
    <cellStyle name="40% - Énfasis2 14 2 2 2 2" xfId="20356"/>
    <cellStyle name="40% - Énfasis2 14 2 2 3" xfId="15224"/>
    <cellStyle name="40% - Énfasis2 14 2 3" xfId="7290"/>
    <cellStyle name="40% - Énfasis2 14 2 3 2" xfId="18075"/>
    <cellStyle name="40% - Énfasis2 14 2 4" xfId="12938"/>
    <cellStyle name="40% - Énfasis2 14 3" xfId="3366"/>
    <cellStyle name="40% - Énfasis2 14 3 2" xfId="8516"/>
    <cellStyle name="40% - Énfasis2 14 3 2 2" xfId="19301"/>
    <cellStyle name="40% - Énfasis2 14 3 3" xfId="14169"/>
    <cellStyle name="40% - Énfasis2 14 4" xfId="6233"/>
    <cellStyle name="40% - Énfasis2 14 4 2" xfId="17018"/>
    <cellStyle name="40% - Énfasis2 14 5" xfId="11862"/>
    <cellStyle name="40% - Énfasis2 15" xfId="1094"/>
    <cellStyle name="40% - Énfasis2 15 2" xfId="2179"/>
    <cellStyle name="40% - Énfasis2 15 2 2" xfId="4488"/>
    <cellStyle name="40% - Énfasis2 15 2 2 2" xfId="9638"/>
    <cellStyle name="40% - Énfasis2 15 2 2 2 2" xfId="20423"/>
    <cellStyle name="40% - Énfasis2 15 2 2 3" xfId="15291"/>
    <cellStyle name="40% - Énfasis2 15 2 3" xfId="7357"/>
    <cellStyle name="40% - Énfasis2 15 2 3 2" xfId="18142"/>
    <cellStyle name="40% - Énfasis2 15 2 4" xfId="13005"/>
    <cellStyle name="40% - Énfasis2 15 3" xfId="3431"/>
    <cellStyle name="40% - Énfasis2 15 3 2" xfId="8581"/>
    <cellStyle name="40% - Énfasis2 15 3 2 2" xfId="19366"/>
    <cellStyle name="40% - Énfasis2 15 3 3" xfId="14234"/>
    <cellStyle name="40% - Énfasis2 15 4" xfId="6300"/>
    <cellStyle name="40% - Énfasis2 15 4 2" xfId="17085"/>
    <cellStyle name="40% - Énfasis2 15 5" xfId="11929"/>
    <cellStyle name="40% - Énfasis2 16" xfId="1127"/>
    <cellStyle name="40% - Énfasis2 16 2" xfId="2212"/>
    <cellStyle name="40% - Énfasis2 16 2 2" xfId="4521"/>
    <cellStyle name="40% - Énfasis2 16 2 2 2" xfId="9671"/>
    <cellStyle name="40% - Énfasis2 16 2 2 2 2" xfId="20456"/>
    <cellStyle name="40% - Énfasis2 16 2 2 3" xfId="15324"/>
    <cellStyle name="40% - Énfasis2 16 2 3" xfId="7390"/>
    <cellStyle name="40% - Énfasis2 16 2 3 2" xfId="18175"/>
    <cellStyle name="40% - Énfasis2 16 2 4" xfId="13038"/>
    <cellStyle name="40% - Énfasis2 16 3" xfId="3464"/>
    <cellStyle name="40% - Énfasis2 16 3 2" xfId="8614"/>
    <cellStyle name="40% - Énfasis2 16 3 2 2" xfId="19399"/>
    <cellStyle name="40% - Énfasis2 16 3 3" xfId="14267"/>
    <cellStyle name="40% - Énfasis2 16 4" xfId="6333"/>
    <cellStyle name="40% - Énfasis2 16 4 2" xfId="17118"/>
    <cellStyle name="40% - Énfasis2 16 5" xfId="11962"/>
    <cellStyle name="40% - Énfasis2 17" xfId="1148"/>
    <cellStyle name="40% - Énfasis2 17 2" xfId="2233"/>
    <cellStyle name="40% - Énfasis2 17 2 2" xfId="4542"/>
    <cellStyle name="40% - Énfasis2 17 2 2 2" xfId="9692"/>
    <cellStyle name="40% - Énfasis2 17 2 2 2 2" xfId="20477"/>
    <cellStyle name="40% - Énfasis2 17 2 2 3" xfId="15345"/>
    <cellStyle name="40% - Énfasis2 17 2 3" xfId="7411"/>
    <cellStyle name="40% - Énfasis2 17 2 3 2" xfId="18196"/>
    <cellStyle name="40% - Énfasis2 17 2 4" xfId="13059"/>
    <cellStyle name="40% - Énfasis2 17 3" xfId="3485"/>
    <cellStyle name="40% - Énfasis2 17 3 2" xfId="8635"/>
    <cellStyle name="40% - Énfasis2 17 3 2 2" xfId="19420"/>
    <cellStyle name="40% - Énfasis2 17 3 3" xfId="14288"/>
    <cellStyle name="40% - Énfasis2 17 4" xfId="6354"/>
    <cellStyle name="40% - Énfasis2 17 4 2" xfId="17139"/>
    <cellStyle name="40% - Énfasis2 17 5" xfId="11983"/>
    <cellStyle name="40% - Énfasis2 18" xfId="1181"/>
    <cellStyle name="40% - Énfasis2 18 2" xfId="2266"/>
    <cellStyle name="40% - Énfasis2 18 2 2" xfId="4575"/>
    <cellStyle name="40% - Énfasis2 18 2 2 2" xfId="9725"/>
    <cellStyle name="40% - Énfasis2 18 2 2 2 2" xfId="20510"/>
    <cellStyle name="40% - Énfasis2 18 2 2 3" xfId="15378"/>
    <cellStyle name="40% - Énfasis2 18 2 3" xfId="7444"/>
    <cellStyle name="40% - Énfasis2 18 2 3 2" xfId="18229"/>
    <cellStyle name="40% - Énfasis2 18 2 4" xfId="13092"/>
    <cellStyle name="40% - Énfasis2 18 3" xfId="3518"/>
    <cellStyle name="40% - Énfasis2 18 3 2" xfId="8668"/>
    <cellStyle name="40% - Énfasis2 18 3 2 2" xfId="19453"/>
    <cellStyle name="40% - Énfasis2 18 3 3" xfId="14321"/>
    <cellStyle name="40% - Énfasis2 18 4" xfId="6387"/>
    <cellStyle name="40% - Énfasis2 18 4 2" xfId="17172"/>
    <cellStyle name="40% - Énfasis2 18 5" xfId="12016"/>
    <cellStyle name="40% - Énfasis2 19" xfId="1201"/>
    <cellStyle name="40% - Énfasis2 19 2" xfId="3538"/>
    <cellStyle name="40% - Énfasis2 19 2 2" xfId="8688"/>
    <cellStyle name="40% - Énfasis2 19 2 2 2" xfId="19473"/>
    <cellStyle name="40% - Énfasis2 19 2 3" xfId="14341"/>
    <cellStyle name="40% - Énfasis2 19 3" xfId="6407"/>
    <cellStyle name="40% - Énfasis2 19 3 2" xfId="17192"/>
    <cellStyle name="40% - Énfasis2 19 4" xfId="12036"/>
    <cellStyle name="40% - Énfasis2 2" xfId="357"/>
    <cellStyle name="40% - Énfasis2 2 2" xfId="578"/>
    <cellStyle name="40% - Énfasis2 2 2 2" xfId="1689"/>
    <cellStyle name="40% - Énfasis2 2 2 2 2" xfId="3999"/>
    <cellStyle name="40% - Énfasis2 2 2 2 2 2" xfId="9149"/>
    <cellStyle name="40% - Énfasis2 2 2 2 2 2 2" xfId="19934"/>
    <cellStyle name="40% - Énfasis2 2 2 2 2 3" xfId="14802"/>
    <cellStyle name="40% - Énfasis2 2 2 2 3" xfId="6868"/>
    <cellStyle name="40% - Énfasis2 2 2 2 3 2" xfId="17653"/>
    <cellStyle name="40% - Énfasis2 2 2 2 4" xfId="12515"/>
    <cellStyle name="40% - Énfasis2 2 2 3" xfId="2938"/>
    <cellStyle name="40% - Énfasis2 2 2 3 2" xfId="8095"/>
    <cellStyle name="40% - Énfasis2 2 2 3 2 2" xfId="18880"/>
    <cellStyle name="40% - Énfasis2 2 2 3 3" xfId="13748"/>
    <cellStyle name="40% - Énfasis2 2 2 4" xfId="5806"/>
    <cellStyle name="40% - Énfasis2 2 2 4 2" xfId="16597"/>
    <cellStyle name="40% - Énfasis2 2 2 5" xfId="11433"/>
    <cellStyle name="40% - Énfasis2 2 3" xfId="1471"/>
    <cellStyle name="40% - Énfasis2 2 3 2" xfId="3781"/>
    <cellStyle name="40% - Énfasis2 2 3 2 2" xfId="8931"/>
    <cellStyle name="40% - Énfasis2 2 3 2 2 2" xfId="19716"/>
    <cellStyle name="40% - Énfasis2 2 3 2 3" xfId="14584"/>
    <cellStyle name="40% - Énfasis2 2 3 3" xfId="6650"/>
    <cellStyle name="40% - Énfasis2 2 3 3 2" xfId="17435"/>
    <cellStyle name="40% - Énfasis2 2 3 4" xfId="12297"/>
    <cellStyle name="40% - Énfasis2 2 4" xfId="2498"/>
    <cellStyle name="40% - Énfasis2 2 4 2" xfId="7669"/>
    <cellStyle name="40% - Énfasis2 2 4 2 2" xfId="18454"/>
    <cellStyle name="40% - Énfasis2 2 4 3" xfId="13318"/>
    <cellStyle name="40% - Énfasis2 2 5" xfId="4888"/>
    <cellStyle name="40% - Énfasis2 2 5 2" xfId="10038"/>
    <cellStyle name="40% - Énfasis2 2 5 2 2" xfId="20823"/>
    <cellStyle name="40% - Énfasis2 2 5 3" xfId="15690"/>
    <cellStyle name="40% - Énfasis2 2 6" xfId="4966"/>
    <cellStyle name="40% - Énfasis2 2 6 2" xfId="10115"/>
    <cellStyle name="40% - Énfasis2 2 6 2 2" xfId="20900"/>
    <cellStyle name="40% - Énfasis2 2 6 3" xfId="15766"/>
    <cellStyle name="40% - Énfasis2 2 7" xfId="5375"/>
    <cellStyle name="40% - Énfasis2 2 7 2" xfId="16169"/>
    <cellStyle name="40% - Énfasis2 2 8" xfId="10912"/>
    <cellStyle name="40% - Énfasis2 20" xfId="1223"/>
    <cellStyle name="40% - Énfasis2 20 2" xfId="3559"/>
    <cellStyle name="40% - Énfasis2 20 2 2" xfId="8709"/>
    <cellStyle name="40% - Énfasis2 20 2 2 2" xfId="19494"/>
    <cellStyle name="40% - Énfasis2 20 2 3" xfId="14362"/>
    <cellStyle name="40% - Énfasis2 20 3" xfId="6428"/>
    <cellStyle name="40% - Énfasis2 20 3 2" xfId="17213"/>
    <cellStyle name="40% - Énfasis2 20 4" xfId="12057"/>
    <cellStyle name="40% - Énfasis2 21" xfId="2320"/>
    <cellStyle name="40% - Énfasis2 21 2" xfId="4623"/>
    <cellStyle name="40% - Énfasis2 21 2 2" xfId="9773"/>
    <cellStyle name="40% - Énfasis2 21 2 2 2" xfId="20558"/>
    <cellStyle name="40% - Énfasis2 21 2 3" xfId="15426"/>
    <cellStyle name="40% - Énfasis2 21 3" xfId="7492"/>
    <cellStyle name="40% - Énfasis2 21 3 2" xfId="18277"/>
    <cellStyle name="40% - Énfasis2 21 4" xfId="13140"/>
    <cellStyle name="40% - Énfasis2 22" xfId="2356"/>
    <cellStyle name="40% - Énfasis2 22 2" xfId="4659"/>
    <cellStyle name="40% - Énfasis2 22 2 2" xfId="9809"/>
    <cellStyle name="40% - Énfasis2 22 2 2 2" xfId="20594"/>
    <cellStyle name="40% - Énfasis2 22 2 3" xfId="15462"/>
    <cellStyle name="40% - Énfasis2 22 3" xfId="7528"/>
    <cellStyle name="40% - Énfasis2 22 3 2" xfId="18313"/>
    <cellStyle name="40% - Énfasis2 22 4" xfId="13176"/>
    <cellStyle name="40% - Énfasis2 23" xfId="2371"/>
    <cellStyle name="40% - Énfasis2 23 2" xfId="4674"/>
    <cellStyle name="40% - Énfasis2 23 2 2" xfId="9824"/>
    <cellStyle name="40% - Énfasis2 23 2 2 2" xfId="20609"/>
    <cellStyle name="40% - Énfasis2 23 2 3" xfId="15477"/>
    <cellStyle name="40% - Énfasis2 23 3" xfId="7543"/>
    <cellStyle name="40% - Énfasis2 23 3 2" xfId="18328"/>
    <cellStyle name="40% - Énfasis2 23 4" xfId="13191"/>
    <cellStyle name="40% - Énfasis2 24" xfId="2418"/>
    <cellStyle name="40% - Énfasis2 24 2" xfId="4721"/>
    <cellStyle name="40% - Énfasis2 24 2 2" xfId="9871"/>
    <cellStyle name="40% - Énfasis2 24 2 2 2" xfId="20656"/>
    <cellStyle name="40% - Énfasis2 24 2 3" xfId="15524"/>
    <cellStyle name="40% - Énfasis2 24 3" xfId="7590"/>
    <cellStyle name="40% - Énfasis2 24 3 2" xfId="18375"/>
    <cellStyle name="40% - Énfasis2 24 4" xfId="13238"/>
    <cellStyle name="40% - Énfasis2 25" xfId="2437"/>
    <cellStyle name="40% - Énfasis2 25 2" xfId="4740"/>
    <cellStyle name="40% - Énfasis2 25 2 2" xfId="9890"/>
    <cellStyle name="40% - Énfasis2 25 2 2 2" xfId="20675"/>
    <cellStyle name="40% - Énfasis2 25 2 3" xfId="15543"/>
    <cellStyle name="40% - Énfasis2 25 3" xfId="7609"/>
    <cellStyle name="40% - Énfasis2 25 3 2" xfId="18394"/>
    <cellStyle name="40% - Énfasis2 25 4" xfId="13257"/>
    <cellStyle name="40% - Énfasis2 26" xfId="2469"/>
    <cellStyle name="40% - Énfasis2 26 2" xfId="4771"/>
    <cellStyle name="40% - Énfasis2 26 2 2" xfId="9921"/>
    <cellStyle name="40% - Énfasis2 26 2 2 2" xfId="20706"/>
    <cellStyle name="40% - Énfasis2 26 2 3" xfId="15574"/>
    <cellStyle name="40% - Énfasis2 26 3" xfId="7640"/>
    <cellStyle name="40% - Énfasis2 26 3 2" xfId="18425"/>
    <cellStyle name="40% - Énfasis2 26 4" xfId="13289"/>
    <cellStyle name="40% - Énfasis2 27" xfId="4828"/>
    <cellStyle name="40% - Énfasis2 27 2" xfId="9978"/>
    <cellStyle name="40% - Énfasis2 27 2 2" xfId="20763"/>
    <cellStyle name="40% - Énfasis2 27 3" xfId="15630"/>
    <cellStyle name="40% - Énfasis2 28" xfId="4859"/>
    <cellStyle name="40% - Énfasis2 28 2" xfId="10009"/>
    <cellStyle name="40% - Énfasis2 28 2 2" xfId="20794"/>
    <cellStyle name="40% - Énfasis2 28 3" xfId="15661"/>
    <cellStyle name="40% - Énfasis2 29" xfId="5123"/>
    <cellStyle name="40% - Énfasis2 29 2" xfId="10262"/>
    <cellStyle name="40% - Énfasis2 29 2 2" xfId="21047"/>
    <cellStyle name="40% - Énfasis2 29 3" xfId="15919"/>
    <cellStyle name="40% - Énfasis2 3" xfId="394"/>
    <cellStyle name="40% - Énfasis2 3 2" xfId="1508"/>
    <cellStyle name="40% - Énfasis2 3 2 2" xfId="3818"/>
    <cellStyle name="40% - Énfasis2 3 2 2 2" xfId="8968"/>
    <cellStyle name="40% - Énfasis2 3 2 2 2 2" xfId="19753"/>
    <cellStyle name="40% - Énfasis2 3 2 2 3" xfId="14621"/>
    <cellStyle name="40% - Énfasis2 3 2 3" xfId="6687"/>
    <cellStyle name="40% - Énfasis2 3 2 3 2" xfId="17472"/>
    <cellStyle name="40% - Énfasis2 3 2 4" xfId="12334"/>
    <cellStyle name="40% - Énfasis2 3 3" xfId="2757"/>
    <cellStyle name="40% - Énfasis2 3 3 2" xfId="7914"/>
    <cellStyle name="40% - Énfasis2 3 3 2 2" xfId="18699"/>
    <cellStyle name="40% - Énfasis2 3 3 3" xfId="13567"/>
    <cellStyle name="40% - Énfasis2 3 4" xfId="5625"/>
    <cellStyle name="40% - Énfasis2 3 4 2" xfId="16416"/>
    <cellStyle name="40% - Énfasis2 3 5" xfId="11250"/>
    <cellStyle name="40% - Énfasis2 30" xfId="5139"/>
    <cellStyle name="40% - Énfasis2 30 2" xfId="10278"/>
    <cellStyle name="40% - Énfasis2 30 2 2" xfId="21063"/>
    <cellStyle name="40% - Énfasis2 30 3" xfId="15935"/>
    <cellStyle name="40% - Énfasis2 31" xfId="5168"/>
    <cellStyle name="40% - Énfasis2 31 2" xfId="10307"/>
    <cellStyle name="40% - Énfasis2 31 2 2" xfId="21092"/>
    <cellStyle name="40% - Énfasis2 31 3" xfId="15964"/>
    <cellStyle name="40% - Énfasis2 32" xfId="5186"/>
    <cellStyle name="40% - Énfasis2 32 2" xfId="10322"/>
    <cellStyle name="40% - Énfasis2 32 2 2" xfId="21107"/>
    <cellStyle name="40% - Énfasis2 32 3" xfId="15980"/>
    <cellStyle name="40% - Énfasis2 33" xfId="5202"/>
    <cellStyle name="40% - Énfasis2 33 2" xfId="10338"/>
    <cellStyle name="40% - Énfasis2 33 2 2" xfId="21123"/>
    <cellStyle name="40% - Énfasis2 33 3" xfId="15996"/>
    <cellStyle name="40% - Énfasis2 34" xfId="5222"/>
    <cellStyle name="40% - Énfasis2 34 2" xfId="10358"/>
    <cellStyle name="40% - Énfasis2 34 2 2" xfId="21143"/>
    <cellStyle name="40% - Énfasis2 34 3" xfId="16016"/>
    <cellStyle name="40% - Énfasis2 35" xfId="5238"/>
    <cellStyle name="40% - Énfasis2 35 2" xfId="10374"/>
    <cellStyle name="40% - Énfasis2 35 2 2" xfId="21159"/>
    <cellStyle name="40% - Énfasis2 35 3" xfId="16032"/>
    <cellStyle name="40% - Énfasis2 36" xfId="5255"/>
    <cellStyle name="40% - Énfasis2 36 2" xfId="10391"/>
    <cellStyle name="40% - Énfasis2 36 2 2" xfId="21176"/>
    <cellStyle name="40% - Énfasis2 36 3" xfId="16049"/>
    <cellStyle name="40% - Énfasis2 37" xfId="5303"/>
    <cellStyle name="40% - Énfasis2 37 2" xfId="10439"/>
    <cellStyle name="40% - Énfasis2 37 2 2" xfId="21224"/>
    <cellStyle name="40% - Énfasis2 37 3" xfId="16097"/>
    <cellStyle name="40% - Énfasis2 38" xfId="5323"/>
    <cellStyle name="40% - Énfasis2 38 2" xfId="10459"/>
    <cellStyle name="40% - Énfasis2 38 2 2" xfId="21244"/>
    <cellStyle name="40% - Énfasis2 38 3" xfId="16117"/>
    <cellStyle name="40% - Énfasis2 39" xfId="5352"/>
    <cellStyle name="40% - Énfasis2 39 2" xfId="16146"/>
    <cellStyle name="40% - Énfasis2 4" xfId="413"/>
    <cellStyle name="40% - Énfasis2 4 2" xfId="1527"/>
    <cellStyle name="40% - Énfasis2 4 2 2" xfId="3837"/>
    <cellStyle name="40% - Énfasis2 4 2 2 2" xfId="8987"/>
    <cellStyle name="40% - Énfasis2 4 2 2 2 2" xfId="19772"/>
    <cellStyle name="40% - Énfasis2 4 2 2 3" xfId="14640"/>
    <cellStyle name="40% - Énfasis2 4 2 3" xfId="6706"/>
    <cellStyle name="40% - Énfasis2 4 2 3 2" xfId="17491"/>
    <cellStyle name="40% - Énfasis2 4 2 4" xfId="12353"/>
    <cellStyle name="40% - Énfasis2 4 3" xfId="2776"/>
    <cellStyle name="40% - Énfasis2 4 3 2" xfId="7933"/>
    <cellStyle name="40% - Énfasis2 4 3 2 2" xfId="18718"/>
    <cellStyle name="40% - Énfasis2 4 3 3" xfId="13586"/>
    <cellStyle name="40% - Énfasis2 4 4" xfId="5644"/>
    <cellStyle name="40% - Énfasis2 4 4 2" xfId="16435"/>
    <cellStyle name="40% - Énfasis2 4 5" xfId="11269"/>
    <cellStyle name="40% - Énfasis2 40" xfId="10784"/>
    <cellStyle name="40% - Énfasis2 40 2" xfId="21569"/>
    <cellStyle name="40% - Énfasis2 41" xfId="10836"/>
    <cellStyle name="40% - Énfasis2 41 2" xfId="21621"/>
    <cellStyle name="40% - Énfasis2 42" xfId="10851"/>
    <cellStyle name="40% - Énfasis2 42 2" xfId="21636"/>
    <cellStyle name="40% - Énfasis2 43" xfId="10872"/>
    <cellStyle name="40% - Énfasis2 43 2" xfId="21657"/>
    <cellStyle name="40% - Énfasis2 44" xfId="10896"/>
    <cellStyle name="40% - Énfasis2 45" xfId="38768"/>
    <cellStyle name="40% - Énfasis2 46" xfId="38782"/>
    <cellStyle name="40% - Énfasis2 47" xfId="38798"/>
    <cellStyle name="40% - Énfasis2 48" xfId="38911"/>
    <cellStyle name="40% - Énfasis2 49" xfId="38927"/>
    <cellStyle name="40% - Énfasis2 5" xfId="429"/>
    <cellStyle name="40% - Énfasis2 5 2" xfId="1541"/>
    <cellStyle name="40% - Énfasis2 5 2 2" xfId="3851"/>
    <cellStyle name="40% - Énfasis2 5 2 2 2" xfId="9001"/>
    <cellStyle name="40% - Énfasis2 5 2 2 2 2" xfId="19786"/>
    <cellStyle name="40% - Énfasis2 5 2 2 3" xfId="14654"/>
    <cellStyle name="40% - Énfasis2 5 2 3" xfId="6720"/>
    <cellStyle name="40% - Énfasis2 5 2 3 2" xfId="17505"/>
    <cellStyle name="40% - Énfasis2 5 2 4" xfId="12367"/>
    <cellStyle name="40% - Énfasis2 5 3" xfId="2790"/>
    <cellStyle name="40% - Énfasis2 5 3 2" xfId="7947"/>
    <cellStyle name="40% - Énfasis2 5 3 2 2" xfId="18732"/>
    <cellStyle name="40% - Énfasis2 5 3 3" xfId="13600"/>
    <cellStyle name="40% - Énfasis2 5 4" xfId="5658"/>
    <cellStyle name="40% - Énfasis2 5 4 2" xfId="16449"/>
    <cellStyle name="40% - Énfasis2 5 5" xfId="11284"/>
    <cellStyle name="40% - Énfasis2 50" xfId="38946"/>
    <cellStyle name="40% - Énfasis2 51" xfId="38981"/>
    <cellStyle name="40% - Énfasis2 52" xfId="38995"/>
    <cellStyle name="40% - Énfasis2 53" xfId="39016"/>
    <cellStyle name="40% - Énfasis2 6" xfId="446"/>
    <cellStyle name="40% - Énfasis2 6 2" xfId="1558"/>
    <cellStyle name="40% - Énfasis2 6 2 2" xfId="3868"/>
    <cellStyle name="40% - Énfasis2 6 2 2 2" xfId="9018"/>
    <cellStyle name="40% - Énfasis2 6 2 2 2 2" xfId="19803"/>
    <cellStyle name="40% - Énfasis2 6 2 2 3" xfId="14671"/>
    <cellStyle name="40% - Énfasis2 6 2 3" xfId="6737"/>
    <cellStyle name="40% - Énfasis2 6 2 3 2" xfId="17522"/>
    <cellStyle name="40% - Énfasis2 6 2 4" xfId="12384"/>
    <cellStyle name="40% - Énfasis2 6 3" xfId="2807"/>
    <cellStyle name="40% - Énfasis2 6 3 2" xfId="7964"/>
    <cellStyle name="40% - Énfasis2 6 3 2 2" xfId="18749"/>
    <cellStyle name="40% - Énfasis2 6 3 3" xfId="13617"/>
    <cellStyle name="40% - Énfasis2 6 4" xfId="5675"/>
    <cellStyle name="40% - Énfasis2 6 4 2" xfId="16466"/>
    <cellStyle name="40% - Énfasis2 6 5" xfId="11301"/>
    <cellStyle name="40% - Énfasis2 7" xfId="466"/>
    <cellStyle name="40% - Énfasis2 7 2" xfId="1578"/>
    <cellStyle name="40% - Énfasis2 7 2 2" xfId="3888"/>
    <cellStyle name="40% - Énfasis2 7 2 2 2" xfId="9038"/>
    <cellStyle name="40% - Énfasis2 7 2 2 2 2" xfId="19823"/>
    <cellStyle name="40% - Énfasis2 7 2 2 3" xfId="14691"/>
    <cellStyle name="40% - Énfasis2 7 2 3" xfId="6757"/>
    <cellStyle name="40% - Énfasis2 7 2 3 2" xfId="17542"/>
    <cellStyle name="40% - Énfasis2 7 2 4" xfId="12404"/>
    <cellStyle name="40% - Énfasis2 7 3" xfId="2827"/>
    <cellStyle name="40% - Énfasis2 7 3 2" xfId="7984"/>
    <cellStyle name="40% - Énfasis2 7 3 2 2" xfId="18769"/>
    <cellStyle name="40% - Énfasis2 7 3 3" xfId="13637"/>
    <cellStyle name="40% - Énfasis2 7 4" xfId="5695"/>
    <cellStyle name="40% - Énfasis2 7 4 2" xfId="16486"/>
    <cellStyle name="40% - Énfasis2 7 5" xfId="11321"/>
    <cellStyle name="40% - Énfasis2 8" xfId="481"/>
    <cellStyle name="40% - Énfasis2 8 2" xfId="1593"/>
    <cellStyle name="40% - Énfasis2 8 2 2" xfId="3903"/>
    <cellStyle name="40% - Énfasis2 8 2 2 2" xfId="9053"/>
    <cellStyle name="40% - Énfasis2 8 2 2 2 2" xfId="19838"/>
    <cellStyle name="40% - Énfasis2 8 2 2 3" xfId="14706"/>
    <cellStyle name="40% - Énfasis2 8 2 3" xfId="6772"/>
    <cellStyle name="40% - Énfasis2 8 2 3 2" xfId="17557"/>
    <cellStyle name="40% - Énfasis2 8 2 4" xfId="12419"/>
    <cellStyle name="40% - Énfasis2 8 3" xfId="2842"/>
    <cellStyle name="40% - Énfasis2 8 3 2" xfId="7999"/>
    <cellStyle name="40% - Énfasis2 8 3 2 2" xfId="18784"/>
    <cellStyle name="40% - Énfasis2 8 3 3" xfId="13652"/>
    <cellStyle name="40% - Énfasis2 8 4" xfId="5710"/>
    <cellStyle name="40% - Énfasis2 8 4 2" xfId="16501"/>
    <cellStyle name="40% - Énfasis2 8 5" xfId="11336"/>
    <cellStyle name="40% - Énfasis2 9" xfId="560"/>
    <cellStyle name="40% - Énfasis2 9 2" xfId="1671"/>
    <cellStyle name="40% - Énfasis2 9 2 2" xfId="3981"/>
    <cellStyle name="40% - Énfasis2 9 2 2 2" xfId="9131"/>
    <cellStyle name="40% - Énfasis2 9 2 2 2 2" xfId="19916"/>
    <cellStyle name="40% - Énfasis2 9 2 2 3" xfId="14784"/>
    <cellStyle name="40% - Énfasis2 9 2 3" xfId="6850"/>
    <cellStyle name="40% - Énfasis2 9 2 3 2" xfId="17635"/>
    <cellStyle name="40% - Énfasis2 9 2 4" xfId="12497"/>
    <cellStyle name="40% - Énfasis2 9 3" xfId="2920"/>
    <cellStyle name="40% - Énfasis2 9 3 2" xfId="8077"/>
    <cellStyle name="40% - Énfasis2 9 3 2 2" xfId="18862"/>
    <cellStyle name="40% - Énfasis2 9 3 3" xfId="13730"/>
    <cellStyle name="40% - Énfasis2 9 4" xfId="5788"/>
    <cellStyle name="40% - Énfasis2 9 4 2" xfId="16579"/>
    <cellStyle name="40% - Énfasis2 9 5" xfId="11415"/>
    <cellStyle name="40% - Énfasis3" xfId="9"/>
    <cellStyle name="40% - Énfasis3 10" xfId="719"/>
    <cellStyle name="40% - Énfasis3 10 2" xfId="1806"/>
    <cellStyle name="40% - Énfasis3 10 2 2" xfId="4116"/>
    <cellStyle name="40% - Énfasis3 10 2 2 2" xfId="9266"/>
    <cellStyle name="40% - Énfasis3 10 2 2 2 2" xfId="20051"/>
    <cellStyle name="40% - Énfasis3 10 2 2 3" xfId="14919"/>
    <cellStyle name="40% - Énfasis3 10 2 3" xfId="6985"/>
    <cellStyle name="40% - Énfasis3 10 2 3 2" xfId="17770"/>
    <cellStyle name="40% - Énfasis3 10 2 4" xfId="12632"/>
    <cellStyle name="40% - Énfasis3 10 3" xfId="3061"/>
    <cellStyle name="40% - Énfasis3 10 3 2" xfId="8211"/>
    <cellStyle name="40% - Énfasis3 10 3 2 2" xfId="18996"/>
    <cellStyle name="40% - Énfasis3 10 3 3" xfId="13864"/>
    <cellStyle name="40% - Énfasis3 10 4" xfId="5928"/>
    <cellStyle name="40% - Énfasis3 10 4 2" xfId="16713"/>
    <cellStyle name="40% - Énfasis3 10 5" xfId="11557"/>
    <cellStyle name="40% - Énfasis3 11" xfId="828"/>
    <cellStyle name="40% - Énfasis3 11 2" xfId="1915"/>
    <cellStyle name="40% - Énfasis3 11 2 2" xfId="4225"/>
    <cellStyle name="40% - Énfasis3 11 2 2 2" xfId="9375"/>
    <cellStyle name="40% - Énfasis3 11 2 2 2 2" xfId="20160"/>
    <cellStyle name="40% - Énfasis3 11 2 2 3" xfId="15028"/>
    <cellStyle name="40% - Énfasis3 11 2 3" xfId="7094"/>
    <cellStyle name="40% - Énfasis3 11 2 3 2" xfId="17879"/>
    <cellStyle name="40% - Énfasis3 11 2 4" xfId="12741"/>
    <cellStyle name="40% - Énfasis3 11 3" xfId="3170"/>
    <cellStyle name="40% - Énfasis3 11 3 2" xfId="8320"/>
    <cellStyle name="40% - Énfasis3 11 3 2 2" xfId="19105"/>
    <cellStyle name="40% - Énfasis3 11 3 3" xfId="13973"/>
    <cellStyle name="40% - Énfasis3 11 4" xfId="6037"/>
    <cellStyle name="40% - Énfasis3 11 4 2" xfId="16822"/>
    <cellStyle name="40% - Énfasis3 11 5" xfId="11666"/>
    <cellStyle name="40% - Énfasis3 12" xfId="905"/>
    <cellStyle name="40% - Énfasis3 12 2" xfId="1990"/>
    <cellStyle name="40% - Énfasis3 12 2 2" xfId="4300"/>
    <cellStyle name="40% - Énfasis3 12 2 2 2" xfId="9450"/>
    <cellStyle name="40% - Énfasis3 12 2 2 2 2" xfId="20235"/>
    <cellStyle name="40% - Énfasis3 12 2 2 3" xfId="15103"/>
    <cellStyle name="40% - Énfasis3 12 2 3" xfId="7169"/>
    <cellStyle name="40% - Énfasis3 12 2 3 2" xfId="17954"/>
    <cellStyle name="40% - Énfasis3 12 2 4" xfId="12816"/>
    <cellStyle name="40% - Énfasis3 12 3" xfId="3245"/>
    <cellStyle name="40% - Énfasis3 12 3 2" xfId="8395"/>
    <cellStyle name="40% - Énfasis3 12 3 2 2" xfId="19180"/>
    <cellStyle name="40% - Énfasis3 12 3 3" xfId="14048"/>
    <cellStyle name="40% - Énfasis3 12 4" xfId="6112"/>
    <cellStyle name="40% - Énfasis3 12 4 2" xfId="16897"/>
    <cellStyle name="40% - Énfasis3 12 5" xfId="11741"/>
    <cellStyle name="40% - Énfasis3 13" xfId="953"/>
    <cellStyle name="40% - Énfasis3 13 2" xfId="2039"/>
    <cellStyle name="40% - Énfasis3 13 2 2" xfId="4348"/>
    <cellStyle name="40% - Énfasis3 13 2 2 2" xfId="9498"/>
    <cellStyle name="40% - Énfasis3 13 2 2 2 2" xfId="20283"/>
    <cellStyle name="40% - Énfasis3 13 2 2 3" xfId="15151"/>
    <cellStyle name="40% - Énfasis3 13 2 3" xfId="7217"/>
    <cellStyle name="40% - Énfasis3 13 2 3 2" xfId="18002"/>
    <cellStyle name="40% - Énfasis3 13 2 4" xfId="12865"/>
    <cellStyle name="40% - Énfasis3 13 3" xfId="3293"/>
    <cellStyle name="40% - Énfasis3 13 3 2" xfId="8443"/>
    <cellStyle name="40% - Énfasis3 13 3 2 2" xfId="19228"/>
    <cellStyle name="40% - Énfasis3 13 3 3" xfId="14096"/>
    <cellStyle name="40% - Énfasis3 13 4" xfId="6160"/>
    <cellStyle name="40% - Énfasis3 13 4 2" xfId="16945"/>
    <cellStyle name="40% - Énfasis3 13 5" xfId="11789"/>
    <cellStyle name="40% - Énfasis3 14" xfId="1027"/>
    <cellStyle name="40% - Énfasis3 14 2" xfId="2113"/>
    <cellStyle name="40% - Énfasis3 14 2 2" xfId="4422"/>
    <cellStyle name="40% - Énfasis3 14 2 2 2" xfId="9572"/>
    <cellStyle name="40% - Énfasis3 14 2 2 2 2" xfId="20357"/>
    <cellStyle name="40% - Énfasis3 14 2 2 3" xfId="15225"/>
    <cellStyle name="40% - Énfasis3 14 2 3" xfId="7291"/>
    <cellStyle name="40% - Énfasis3 14 2 3 2" xfId="18076"/>
    <cellStyle name="40% - Énfasis3 14 2 4" xfId="12939"/>
    <cellStyle name="40% - Énfasis3 14 3" xfId="3367"/>
    <cellStyle name="40% - Énfasis3 14 3 2" xfId="8517"/>
    <cellStyle name="40% - Énfasis3 14 3 2 2" xfId="19302"/>
    <cellStyle name="40% - Énfasis3 14 3 3" xfId="14170"/>
    <cellStyle name="40% - Énfasis3 14 4" xfId="6234"/>
    <cellStyle name="40% - Énfasis3 14 4 2" xfId="17019"/>
    <cellStyle name="40% - Énfasis3 14 5" xfId="11863"/>
    <cellStyle name="40% - Énfasis3 15" xfId="1095"/>
    <cellStyle name="40% - Énfasis3 15 2" xfId="2180"/>
    <cellStyle name="40% - Énfasis3 15 2 2" xfId="4489"/>
    <cellStyle name="40% - Énfasis3 15 2 2 2" xfId="9639"/>
    <cellStyle name="40% - Énfasis3 15 2 2 2 2" xfId="20424"/>
    <cellStyle name="40% - Énfasis3 15 2 2 3" xfId="15292"/>
    <cellStyle name="40% - Énfasis3 15 2 3" xfId="7358"/>
    <cellStyle name="40% - Énfasis3 15 2 3 2" xfId="18143"/>
    <cellStyle name="40% - Énfasis3 15 2 4" xfId="13006"/>
    <cellStyle name="40% - Énfasis3 15 3" xfId="3432"/>
    <cellStyle name="40% - Énfasis3 15 3 2" xfId="8582"/>
    <cellStyle name="40% - Énfasis3 15 3 2 2" xfId="19367"/>
    <cellStyle name="40% - Énfasis3 15 3 3" xfId="14235"/>
    <cellStyle name="40% - Énfasis3 15 4" xfId="6301"/>
    <cellStyle name="40% - Énfasis3 15 4 2" xfId="17086"/>
    <cellStyle name="40% - Énfasis3 15 5" xfId="11930"/>
    <cellStyle name="40% - Énfasis3 16" xfId="1128"/>
    <cellStyle name="40% - Énfasis3 16 2" xfId="2213"/>
    <cellStyle name="40% - Énfasis3 16 2 2" xfId="4522"/>
    <cellStyle name="40% - Énfasis3 16 2 2 2" xfId="9672"/>
    <cellStyle name="40% - Énfasis3 16 2 2 2 2" xfId="20457"/>
    <cellStyle name="40% - Énfasis3 16 2 2 3" xfId="15325"/>
    <cellStyle name="40% - Énfasis3 16 2 3" xfId="7391"/>
    <cellStyle name="40% - Énfasis3 16 2 3 2" xfId="18176"/>
    <cellStyle name="40% - Énfasis3 16 2 4" xfId="13039"/>
    <cellStyle name="40% - Énfasis3 16 3" xfId="3465"/>
    <cellStyle name="40% - Énfasis3 16 3 2" xfId="8615"/>
    <cellStyle name="40% - Énfasis3 16 3 2 2" xfId="19400"/>
    <cellStyle name="40% - Énfasis3 16 3 3" xfId="14268"/>
    <cellStyle name="40% - Énfasis3 16 4" xfId="6334"/>
    <cellStyle name="40% - Énfasis3 16 4 2" xfId="17119"/>
    <cellStyle name="40% - Énfasis3 16 5" xfId="11963"/>
    <cellStyle name="40% - Énfasis3 17" xfId="1149"/>
    <cellStyle name="40% - Énfasis3 17 2" xfId="2234"/>
    <cellStyle name="40% - Énfasis3 17 2 2" xfId="4543"/>
    <cellStyle name="40% - Énfasis3 17 2 2 2" xfId="9693"/>
    <cellStyle name="40% - Énfasis3 17 2 2 2 2" xfId="20478"/>
    <cellStyle name="40% - Énfasis3 17 2 2 3" xfId="15346"/>
    <cellStyle name="40% - Énfasis3 17 2 3" xfId="7412"/>
    <cellStyle name="40% - Énfasis3 17 2 3 2" xfId="18197"/>
    <cellStyle name="40% - Énfasis3 17 2 4" xfId="13060"/>
    <cellStyle name="40% - Énfasis3 17 3" xfId="3486"/>
    <cellStyle name="40% - Énfasis3 17 3 2" xfId="8636"/>
    <cellStyle name="40% - Énfasis3 17 3 2 2" xfId="19421"/>
    <cellStyle name="40% - Énfasis3 17 3 3" xfId="14289"/>
    <cellStyle name="40% - Énfasis3 17 4" xfId="6355"/>
    <cellStyle name="40% - Énfasis3 17 4 2" xfId="17140"/>
    <cellStyle name="40% - Énfasis3 17 5" xfId="11984"/>
    <cellStyle name="40% - Énfasis3 18" xfId="1182"/>
    <cellStyle name="40% - Énfasis3 18 2" xfId="2267"/>
    <cellStyle name="40% - Énfasis3 18 2 2" xfId="4576"/>
    <cellStyle name="40% - Énfasis3 18 2 2 2" xfId="9726"/>
    <cellStyle name="40% - Énfasis3 18 2 2 2 2" xfId="20511"/>
    <cellStyle name="40% - Énfasis3 18 2 2 3" xfId="15379"/>
    <cellStyle name="40% - Énfasis3 18 2 3" xfId="7445"/>
    <cellStyle name="40% - Énfasis3 18 2 3 2" xfId="18230"/>
    <cellStyle name="40% - Énfasis3 18 2 4" xfId="13093"/>
    <cellStyle name="40% - Énfasis3 18 3" xfId="3519"/>
    <cellStyle name="40% - Énfasis3 18 3 2" xfId="8669"/>
    <cellStyle name="40% - Énfasis3 18 3 2 2" xfId="19454"/>
    <cellStyle name="40% - Énfasis3 18 3 3" xfId="14322"/>
    <cellStyle name="40% - Énfasis3 18 4" xfId="6388"/>
    <cellStyle name="40% - Énfasis3 18 4 2" xfId="17173"/>
    <cellStyle name="40% - Énfasis3 18 5" xfId="12017"/>
    <cellStyle name="40% - Énfasis3 19" xfId="1202"/>
    <cellStyle name="40% - Énfasis3 19 2" xfId="3539"/>
    <cellStyle name="40% - Énfasis3 19 2 2" xfId="8689"/>
    <cellStyle name="40% - Énfasis3 19 2 2 2" xfId="19474"/>
    <cellStyle name="40% - Énfasis3 19 2 3" xfId="14342"/>
    <cellStyle name="40% - Énfasis3 19 3" xfId="6408"/>
    <cellStyle name="40% - Énfasis3 19 3 2" xfId="17193"/>
    <cellStyle name="40% - Énfasis3 19 4" xfId="12037"/>
    <cellStyle name="40% - Énfasis3 2" xfId="358"/>
    <cellStyle name="40% - Énfasis3 2 2" xfId="579"/>
    <cellStyle name="40% - Énfasis3 2 2 2" xfId="1690"/>
    <cellStyle name="40% - Énfasis3 2 2 2 2" xfId="4000"/>
    <cellStyle name="40% - Énfasis3 2 2 2 2 2" xfId="9150"/>
    <cellStyle name="40% - Énfasis3 2 2 2 2 2 2" xfId="19935"/>
    <cellStyle name="40% - Énfasis3 2 2 2 2 3" xfId="14803"/>
    <cellStyle name="40% - Énfasis3 2 2 2 3" xfId="6869"/>
    <cellStyle name="40% - Énfasis3 2 2 2 3 2" xfId="17654"/>
    <cellStyle name="40% - Énfasis3 2 2 2 4" xfId="12516"/>
    <cellStyle name="40% - Énfasis3 2 2 3" xfId="2939"/>
    <cellStyle name="40% - Énfasis3 2 2 3 2" xfId="8096"/>
    <cellStyle name="40% - Énfasis3 2 2 3 2 2" xfId="18881"/>
    <cellStyle name="40% - Énfasis3 2 2 3 3" xfId="13749"/>
    <cellStyle name="40% - Énfasis3 2 2 4" xfId="5807"/>
    <cellStyle name="40% - Énfasis3 2 2 4 2" xfId="16598"/>
    <cellStyle name="40% - Énfasis3 2 2 5" xfId="11434"/>
    <cellStyle name="40% - Énfasis3 2 3" xfId="1472"/>
    <cellStyle name="40% - Énfasis3 2 3 2" xfId="3782"/>
    <cellStyle name="40% - Énfasis3 2 3 2 2" xfId="8932"/>
    <cellStyle name="40% - Énfasis3 2 3 2 2 2" xfId="19717"/>
    <cellStyle name="40% - Énfasis3 2 3 2 3" xfId="14585"/>
    <cellStyle name="40% - Énfasis3 2 3 3" xfId="6651"/>
    <cellStyle name="40% - Énfasis3 2 3 3 2" xfId="17436"/>
    <cellStyle name="40% - Énfasis3 2 3 4" xfId="12298"/>
    <cellStyle name="40% - Énfasis3 2 4" xfId="2499"/>
    <cellStyle name="40% - Énfasis3 2 4 2" xfId="7670"/>
    <cellStyle name="40% - Énfasis3 2 4 2 2" xfId="18455"/>
    <cellStyle name="40% - Énfasis3 2 4 3" xfId="13319"/>
    <cellStyle name="40% - Énfasis3 2 5" xfId="4889"/>
    <cellStyle name="40% - Énfasis3 2 5 2" xfId="10039"/>
    <cellStyle name="40% - Énfasis3 2 5 2 2" xfId="20824"/>
    <cellStyle name="40% - Énfasis3 2 5 3" xfId="15691"/>
    <cellStyle name="40% - Énfasis3 2 6" xfId="4967"/>
    <cellStyle name="40% - Énfasis3 2 6 2" xfId="10116"/>
    <cellStyle name="40% - Énfasis3 2 6 2 2" xfId="20901"/>
    <cellStyle name="40% - Énfasis3 2 6 3" xfId="15767"/>
    <cellStyle name="40% - Énfasis3 2 7" xfId="5376"/>
    <cellStyle name="40% - Énfasis3 2 7 2" xfId="16170"/>
    <cellStyle name="40% - Énfasis3 2 8" xfId="10913"/>
    <cellStyle name="40% - Énfasis3 20" xfId="1224"/>
    <cellStyle name="40% - Énfasis3 20 2" xfId="3560"/>
    <cellStyle name="40% - Énfasis3 20 2 2" xfId="8710"/>
    <cellStyle name="40% - Énfasis3 20 2 2 2" xfId="19495"/>
    <cellStyle name="40% - Énfasis3 20 2 3" xfId="14363"/>
    <cellStyle name="40% - Énfasis3 20 3" xfId="6429"/>
    <cellStyle name="40% - Énfasis3 20 3 2" xfId="17214"/>
    <cellStyle name="40% - Énfasis3 20 4" xfId="12058"/>
    <cellStyle name="40% - Énfasis3 21" xfId="2321"/>
    <cellStyle name="40% - Énfasis3 21 2" xfId="4624"/>
    <cellStyle name="40% - Énfasis3 21 2 2" xfId="9774"/>
    <cellStyle name="40% - Énfasis3 21 2 2 2" xfId="20559"/>
    <cellStyle name="40% - Énfasis3 21 2 3" xfId="15427"/>
    <cellStyle name="40% - Énfasis3 21 3" xfId="7493"/>
    <cellStyle name="40% - Énfasis3 21 3 2" xfId="18278"/>
    <cellStyle name="40% - Énfasis3 21 4" xfId="13141"/>
    <cellStyle name="40% - Énfasis3 22" xfId="2357"/>
    <cellStyle name="40% - Énfasis3 22 2" xfId="4660"/>
    <cellStyle name="40% - Énfasis3 22 2 2" xfId="9810"/>
    <cellStyle name="40% - Énfasis3 22 2 2 2" xfId="20595"/>
    <cellStyle name="40% - Énfasis3 22 2 3" xfId="15463"/>
    <cellStyle name="40% - Énfasis3 22 3" xfId="7529"/>
    <cellStyle name="40% - Énfasis3 22 3 2" xfId="18314"/>
    <cellStyle name="40% - Énfasis3 22 4" xfId="13177"/>
    <cellStyle name="40% - Énfasis3 23" xfId="2372"/>
    <cellStyle name="40% - Énfasis3 23 2" xfId="4675"/>
    <cellStyle name="40% - Énfasis3 23 2 2" xfId="9825"/>
    <cellStyle name="40% - Énfasis3 23 2 2 2" xfId="20610"/>
    <cellStyle name="40% - Énfasis3 23 2 3" xfId="15478"/>
    <cellStyle name="40% - Énfasis3 23 3" xfId="7544"/>
    <cellStyle name="40% - Énfasis3 23 3 2" xfId="18329"/>
    <cellStyle name="40% - Énfasis3 23 4" xfId="13192"/>
    <cellStyle name="40% - Énfasis3 24" xfId="2419"/>
    <cellStyle name="40% - Énfasis3 24 2" xfId="4722"/>
    <cellStyle name="40% - Énfasis3 24 2 2" xfId="9872"/>
    <cellStyle name="40% - Énfasis3 24 2 2 2" xfId="20657"/>
    <cellStyle name="40% - Énfasis3 24 2 3" xfId="15525"/>
    <cellStyle name="40% - Énfasis3 24 3" xfId="7591"/>
    <cellStyle name="40% - Énfasis3 24 3 2" xfId="18376"/>
    <cellStyle name="40% - Énfasis3 24 4" xfId="13239"/>
    <cellStyle name="40% - Énfasis3 25" xfId="2438"/>
    <cellStyle name="40% - Énfasis3 25 2" xfId="4741"/>
    <cellStyle name="40% - Énfasis3 25 2 2" xfId="9891"/>
    <cellStyle name="40% - Énfasis3 25 2 2 2" xfId="20676"/>
    <cellStyle name="40% - Énfasis3 25 2 3" xfId="15544"/>
    <cellStyle name="40% - Énfasis3 25 3" xfId="7610"/>
    <cellStyle name="40% - Énfasis3 25 3 2" xfId="18395"/>
    <cellStyle name="40% - Énfasis3 25 4" xfId="13258"/>
    <cellStyle name="40% - Énfasis3 26" xfId="2470"/>
    <cellStyle name="40% - Énfasis3 26 2" xfId="4772"/>
    <cellStyle name="40% - Énfasis3 26 2 2" xfId="9922"/>
    <cellStyle name="40% - Énfasis3 26 2 2 2" xfId="20707"/>
    <cellStyle name="40% - Énfasis3 26 2 3" xfId="15575"/>
    <cellStyle name="40% - Énfasis3 26 3" xfId="7641"/>
    <cellStyle name="40% - Énfasis3 26 3 2" xfId="18426"/>
    <cellStyle name="40% - Énfasis3 26 4" xfId="13290"/>
    <cellStyle name="40% - Énfasis3 27" xfId="4829"/>
    <cellStyle name="40% - Énfasis3 27 2" xfId="9979"/>
    <cellStyle name="40% - Énfasis3 27 2 2" xfId="20764"/>
    <cellStyle name="40% - Énfasis3 27 3" xfId="15631"/>
    <cellStyle name="40% - Énfasis3 28" xfId="4860"/>
    <cellStyle name="40% - Énfasis3 28 2" xfId="10010"/>
    <cellStyle name="40% - Énfasis3 28 2 2" xfId="20795"/>
    <cellStyle name="40% - Énfasis3 28 3" xfId="15662"/>
    <cellStyle name="40% - Énfasis3 29" xfId="5124"/>
    <cellStyle name="40% - Énfasis3 29 2" xfId="10263"/>
    <cellStyle name="40% - Énfasis3 29 2 2" xfId="21048"/>
    <cellStyle name="40% - Énfasis3 29 3" xfId="15920"/>
    <cellStyle name="40% - Énfasis3 3" xfId="395"/>
    <cellStyle name="40% - Énfasis3 3 2" xfId="1509"/>
    <cellStyle name="40% - Énfasis3 3 2 2" xfId="3819"/>
    <cellStyle name="40% - Énfasis3 3 2 2 2" xfId="8969"/>
    <cellStyle name="40% - Énfasis3 3 2 2 2 2" xfId="19754"/>
    <cellStyle name="40% - Énfasis3 3 2 2 3" xfId="14622"/>
    <cellStyle name="40% - Énfasis3 3 2 3" xfId="6688"/>
    <cellStyle name="40% - Énfasis3 3 2 3 2" xfId="17473"/>
    <cellStyle name="40% - Énfasis3 3 2 4" xfId="12335"/>
    <cellStyle name="40% - Énfasis3 3 3" xfId="2758"/>
    <cellStyle name="40% - Énfasis3 3 3 2" xfId="7915"/>
    <cellStyle name="40% - Énfasis3 3 3 2 2" xfId="18700"/>
    <cellStyle name="40% - Énfasis3 3 3 3" xfId="13568"/>
    <cellStyle name="40% - Énfasis3 3 4" xfId="5626"/>
    <cellStyle name="40% - Énfasis3 3 4 2" xfId="16417"/>
    <cellStyle name="40% - Énfasis3 3 5" xfId="11251"/>
    <cellStyle name="40% - Énfasis3 30" xfId="5140"/>
    <cellStyle name="40% - Énfasis3 30 2" xfId="10279"/>
    <cellStyle name="40% - Énfasis3 30 2 2" xfId="21064"/>
    <cellStyle name="40% - Énfasis3 30 3" xfId="15936"/>
    <cellStyle name="40% - Énfasis3 31" xfId="5169"/>
    <cellStyle name="40% - Énfasis3 31 2" xfId="10308"/>
    <cellStyle name="40% - Énfasis3 31 2 2" xfId="21093"/>
    <cellStyle name="40% - Énfasis3 31 3" xfId="15965"/>
    <cellStyle name="40% - Énfasis3 32" xfId="5187"/>
    <cellStyle name="40% - Énfasis3 32 2" xfId="10323"/>
    <cellStyle name="40% - Énfasis3 32 2 2" xfId="21108"/>
    <cellStyle name="40% - Énfasis3 32 3" xfId="15981"/>
    <cellStyle name="40% - Énfasis3 33" xfId="5203"/>
    <cellStyle name="40% - Énfasis3 33 2" xfId="10339"/>
    <cellStyle name="40% - Énfasis3 33 2 2" xfId="21124"/>
    <cellStyle name="40% - Énfasis3 33 3" xfId="15997"/>
    <cellStyle name="40% - Énfasis3 34" xfId="5223"/>
    <cellStyle name="40% - Énfasis3 34 2" xfId="10359"/>
    <cellStyle name="40% - Énfasis3 34 2 2" xfId="21144"/>
    <cellStyle name="40% - Énfasis3 34 3" xfId="16017"/>
    <cellStyle name="40% - Énfasis3 35" xfId="5239"/>
    <cellStyle name="40% - Énfasis3 35 2" xfId="10375"/>
    <cellStyle name="40% - Énfasis3 35 2 2" xfId="21160"/>
    <cellStyle name="40% - Énfasis3 35 3" xfId="16033"/>
    <cellStyle name="40% - Énfasis3 36" xfId="5256"/>
    <cellStyle name="40% - Énfasis3 36 2" xfId="10392"/>
    <cellStyle name="40% - Énfasis3 36 2 2" xfId="21177"/>
    <cellStyle name="40% - Énfasis3 36 3" xfId="16050"/>
    <cellStyle name="40% - Énfasis3 37" xfId="5304"/>
    <cellStyle name="40% - Énfasis3 37 2" xfId="10440"/>
    <cellStyle name="40% - Énfasis3 37 2 2" xfId="21225"/>
    <cellStyle name="40% - Énfasis3 37 3" xfId="16098"/>
    <cellStyle name="40% - Énfasis3 38" xfId="5324"/>
    <cellStyle name="40% - Énfasis3 38 2" xfId="10460"/>
    <cellStyle name="40% - Énfasis3 38 2 2" xfId="21245"/>
    <cellStyle name="40% - Énfasis3 38 3" xfId="16118"/>
    <cellStyle name="40% - Énfasis3 39" xfId="5353"/>
    <cellStyle name="40% - Énfasis3 39 2" xfId="16147"/>
    <cellStyle name="40% - Énfasis3 4" xfId="414"/>
    <cellStyle name="40% - Énfasis3 4 2" xfId="1528"/>
    <cellStyle name="40% - Énfasis3 4 2 2" xfId="3838"/>
    <cellStyle name="40% - Énfasis3 4 2 2 2" xfId="8988"/>
    <cellStyle name="40% - Énfasis3 4 2 2 2 2" xfId="19773"/>
    <cellStyle name="40% - Énfasis3 4 2 2 3" xfId="14641"/>
    <cellStyle name="40% - Énfasis3 4 2 3" xfId="6707"/>
    <cellStyle name="40% - Énfasis3 4 2 3 2" xfId="17492"/>
    <cellStyle name="40% - Énfasis3 4 2 4" xfId="12354"/>
    <cellStyle name="40% - Énfasis3 4 3" xfId="2777"/>
    <cellStyle name="40% - Énfasis3 4 3 2" xfId="7934"/>
    <cellStyle name="40% - Énfasis3 4 3 2 2" xfId="18719"/>
    <cellStyle name="40% - Énfasis3 4 3 3" xfId="13587"/>
    <cellStyle name="40% - Énfasis3 4 4" xfId="5645"/>
    <cellStyle name="40% - Énfasis3 4 4 2" xfId="16436"/>
    <cellStyle name="40% - Énfasis3 4 5" xfId="11270"/>
    <cellStyle name="40% - Énfasis3 40" xfId="10785"/>
    <cellStyle name="40% - Énfasis3 40 2" xfId="21570"/>
    <cellStyle name="40% - Énfasis3 41" xfId="10837"/>
    <cellStyle name="40% - Énfasis3 41 2" xfId="21622"/>
    <cellStyle name="40% - Énfasis3 42" xfId="10852"/>
    <cellStyle name="40% - Énfasis3 42 2" xfId="21637"/>
    <cellStyle name="40% - Énfasis3 43" xfId="10873"/>
    <cellStyle name="40% - Énfasis3 43 2" xfId="21658"/>
    <cellStyle name="40% - Énfasis3 44" xfId="10897"/>
    <cellStyle name="40% - Énfasis3 45" xfId="38769"/>
    <cellStyle name="40% - Énfasis3 46" xfId="38783"/>
    <cellStyle name="40% - Énfasis3 47" xfId="38799"/>
    <cellStyle name="40% - Énfasis3 48" xfId="38912"/>
    <cellStyle name="40% - Énfasis3 49" xfId="38928"/>
    <cellStyle name="40% - Énfasis3 5" xfId="430"/>
    <cellStyle name="40% - Énfasis3 5 2" xfId="1542"/>
    <cellStyle name="40% - Énfasis3 5 2 2" xfId="3852"/>
    <cellStyle name="40% - Énfasis3 5 2 2 2" xfId="9002"/>
    <cellStyle name="40% - Énfasis3 5 2 2 2 2" xfId="19787"/>
    <cellStyle name="40% - Énfasis3 5 2 2 3" xfId="14655"/>
    <cellStyle name="40% - Énfasis3 5 2 3" xfId="6721"/>
    <cellStyle name="40% - Énfasis3 5 2 3 2" xfId="17506"/>
    <cellStyle name="40% - Énfasis3 5 2 4" xfId="12368"/>
    <cellStyle name="40% - Énfasis3 5 3" xfId="2791"/>
    <cellStyle name="40% - Énfasis3 5 3 2" xfId="7948"/>
    <cellStyle name="40% - Énfasis3 5 3 2 2" xfId="18733"/>
    <cellStyle name="40% - Énfasis3 5 3 3" xfId="13601"/>
    <cellStyle name="40% - Énfasis3 5 4" xfId="5659"/>
    <cellStyle name="40% - Énfasis3 5 4 2" xfId="16450"/>
    <cellStyle name="40% - Énfasis3 5 5" xfId="11285"/>
    <cellStyle name="40% - Énfasis3 50" xfId="38947"/>
    <cellStyle name="40% - Énfasis3 51" xfId="38982"/>
    <cellStyle name="40% - Énfasis3 52" xfId="38996"/>
    <cellStyle name="40% - Énfasis3 53" xfId="39017"/>
    <cellStyle name="40% - Énfasis3 6" xfId="447"/>
    <cellStyle name="40% - Énfasis3 6 2" xfId="1559"/>
    <cellStyle name="40% - Énfasis3 6 2 2" xfId="3869"/>
    <cellStyle name="40% - Énfasis3 6 2 2 2" xfId="9019"/>
    <cellStyle name="40% - Énfasis3 6 2 2 2 2" xfId="19804"/>
    <cellStyle name="40% - Énfasis3 6 2 2 3" xfId="14672"/>
    <cellStyle name="40% - Énfasis3 6 2 3" xfId="6738"/>
    <cellStyle name="40% - Énfasis3 6 2 3 2" xfId="17523"/>
    <cellStyle name="40% - Énfasis3 6 2 4" xfId="12385"/>
    <cellStyle name="40% - Énfasis3 6 3" xfId="2808"/>
    <cellStyle name="40% - Énfasis3 6 3 2" xfId="7965"/>
    <cellStyle name="40% - Énfasis3 6 3 2 2" xfId="18750"/>
    <cellStyle name="40% - Énfasis3 6 3 3" xfId="13618"/>
    <cellStyle name="40% - Énfasis3 6 4" xfId="5676"/>
    <cellStyle name="40% - Énfasis3 6 4 2" xfId="16467"/>
    <cellStyle name="40% - Énfasis3 6 5" xfId="11302"/>
    <cellStyle name="40% - Énfasis3 7" xfId="467"/>
    <cellStyle name="40% - Énfasis3 7 2" xfId="1579"/>
    <cellStyle name="40% - Énfasis3 7 2 2" xfId="3889"/>
    <cellStyle name="40% - Énfasis3 7 2 2 2" xfId="9039"/>
    <cellStyle name="40% - Énfasis3 7 2 2 2 2" xfId="19824"/>
    <cellStyle name="40% - Énfasis3 7 2 2 3" xfId="14692"/>
    <cellStyle name="40% - Énfasis3 7 2 3" xfId="6758"/>
    <cellStyle name="40% - Énfasis3 7 2 3 2" xfId="17543"/>
    <cellStyle name="40% - Énfasis3 7 2 4" xfId="12405"/>
    <cellStyle name="40% - Énfasis3 7 3" xfId="2828"/>
    <cellStyle name="40% - Énfasis3 7 3 2" xfId="7985"/>
    <cellStyle name="40% - Énfasis3 7 3 2 2" xfId="18770"/>
    <cellStyle name="40% - Énfasis3 7 3 3" xfId="13638"/>
    <cellStyle name="40% - Énfasis3 7 4" xfId="5696"/>
    <cellStyle name="40% - Énfasis3 7 4 2" xfId="16487"/>
    <cellStyle name="40% - Énfasis3 7 5" xfId="11322"/>
    <cellStyle name="40% - Énfasis3 8" xfId="482"/>
    <cellStyle name="40% - Énfasis3 8 2" xfId="1594"/>
    <cellStyle name="40% - Énfasis3 8 2 2" xfId="3904"/>
    <cellStyle name="40% - Énfasis3 8 2 2 2" xfId="9054"/>
    <cellStyle name="40% - Énfasis3 8 2 2 2 2" xfId="19839"/>
    <cellStyle name="40% - Énfasis3 8 2 2 3" xfId="14707"/>
    <cellStyle name="40% - Énfasis3 8 2 3" xfId="6773"/>
    <cellStyle name="40% - Énfasis3 8 2 3 2" xfId="17558"/>
    <cellStyle name="40% - Énfasis3 8 2 4" xfId="12420"/>
    <cellStyle name="40% - Énfasis3 8 3" xfId="2843"/>
    <cellStyle name="40% - Énfasis3 8 3 2" xfId="8000"/>
    <cellStyle name="40% - Énfasis3 8 3 2 2" xfId="18785"/>
    <cellStyle name="40% - Énfasis3 8 3 3" xfId="13653"/>
    <cellStyle name="40% - Énfasis3 8 4" xfId="5711"/>
    <cellStyle name="40% - Énfasis3 8 4 2" xfId="16502"/>
    <cellStyle name="40% - Énfasis3 8 5" xfId="11337"/>
    <cellStyle name="40% - Énfasis3 9" xfId="561"/>
    <cellStyle name="40% - Énfasis3 9 2" xfId="1672"/>
    <cellStyle name="40% - Énfasis3 9 2 2" xfId="3982"/>
    <cellStyle name="40% - Énfasis3 9 2 2 2" xfId="9132"/>
    <cellStyle name="40% - Énfasis3 9 2 2 2 2" xfId="19917"/>
    <cellStyle name="40% - Énfasis3 9 2 2 3" xfId="14785"/>
    <cellStyle name="40% - Énfasis3 9 2 3" xfId="6851"/>
    <cellStyle name="40% - Énfasis3 9 2 3 2" xfId="17636"/>
    <cellStyle name="40% - Énfasis3 9 2 4" xfId="12498"/>
    <cellStyle name="40% - Énfasis3 9 3" xfId="2921"/>
    <cellStyle name="40% - Énfasis3 9 3 2" xfId="8078"/>
    <cellStyle name="40% - Énfasis3 9 3 2 2" xfId="18863"/>
    <cellStyle name="40% - Énfasis3 9 3 3" xfId="13731"/>
    <cellStyle name="40% - Énfasis3 9 4" xfId="5789"/>
    <cellStyle name="40% - Énfasis3 9 4 2" xfId="16580"/>
    <cellStyle name="40% - Énfasis3 9 5" xfId="11416"/>
    <cellStyle name="40% - Énfasis4" xfId="10"/>
    <cellStyle name="40% - Énfasis4 10" xfId="720"/>
    <cellStyle name="40% - Énfasis4 10 2" xfId="1807"/>
    <cellStyle name="40% - Énfasis4 10 2 2" xfId="4117"/>
    <cellStyle name="40% - Énfasis4 10 2 2 2" xfId="9267"/>
    <cellStyle name="40% - Énfasis4 10 2 2 2 2" xfId="20052"/>
    <cellStyle name="40% - Énfasis4 10 2 2 3" xfId="14920"/>
    <cellStyle name="40% - Énfasis4 10 2 3" xfId="6986"/>
    <cellStyle name="40% - Énfasis4 10 2 3 2" xfId="17771"/>
    <cellStyle name="40% - Énfasis4 10 2 4" xfId="12633"/>
    <cellStyle name="40% - Énfasis4 10 3" xfId="3062"/>
    <cellStyle name="40% - Énfasis4 10 3 2" xfId="8212"/>
    <cellStyle name="40% - Énfasis4 10 3 2 2" xfId="18997"/>
    <cellStyle name="40% - Énfasis4 10 3 3" xfId="13865"/>
    <cellStyle name="40% - Énfasis4 10 4" xfId="5929"/>
    <cellStyle name="40% - Énfasis4 10 4 2" xfId="16714"/>
    <cellStyle name="40% - Énfasis4 10 5" xfId="11558"/>
    <cellStyle name="40% - Énfasis4 11" xfId="829"/>
    <cellStyle name="40% - Énfasis4 11 2" xfId="1916"/>
    <cellStyle name="40% - Énfasis4 11 2 2" xfId="4226"/>
    <cellStyle name="40% - Énfasis4 11 2 2 2" xfId="9376"/>
    <cellStyle name="40% - Énfasis4 11 2 2 2 2" xfId="20161"/>
    <cellStyle name="40% - Énfasis4 11 2 2 3" xfId="15029"/>
    <cellStyle name="40% - Énfasis4 11 2 3" xfId="7095"/>
    <cellStyle name="40% - Énfasis4 11 2 3 2" xfId="17880"/>
    <cellStyle name="40% - Énfasis4 11 2 4" xfId="12742"/>
    <cellStyle name="40% - Énfasis4 11 3" xfId="3171"/>
    <cellStyle name="40% - Énfasis4 11 3 2" xfId="8321"/>
    <cellStyle name="40% - Énfasis4 11 3 2 2" xfId="19106"/>
    <cellStyle name="40% - Énfasis4 11 3 3" xfId="13974"/>
    <cellStyle name="40% - Énfasis4 11 4" xfId="6038"/>
    <cellStyle name="40% - Énfasis4 11 4 2" xfId="16823"/>
    <cellStyle name="40% - Énfasis4 11 5" xfId="11667"/>
    <cellStyle name="40% - Énfasis4 12" xfId="906"/>
    <cellStyle name="40% - Énfasis4 12 2" xfId="1991"/>
    <cellStyle name="40% - Énfasis4 12 2 2" xfId="4301"/>
    <cellStyle name="40% - Énfasis4 12 2 2 2" xfId="9451"/>
    <cellStyle name="40% - Énfasis4 12 2 2 2 2" xfId="20236"/>
    <cellStyle name="40% - Énfasis4 12 2 2 3" xfId="15104"/>
    <cellStyle name="40% - Énfasis4 12 2 3" xfId="7170"/>
    <cellStyle name="40% - Énfasis4 12 2 3 2" xfId="17955"/>
    <cellStyle name="40% - Énfasis4 12 2 4" xfId="12817"/>
    <cellStyle name="40% - Énfasis4 12 3" xfId="3246"/>
    <cellStyle name="40% - Énfasis4 12 3 2" xfId="8396"/>
    <cellStyle name="40% - Énfasis4 12 3 2 2" xfId="19181"/>
    <cellStyle name="40% - Énfasis4 12 3 3" xfId="14049"/>
    <cellStyle name="40% - Énfasis4 12 4" xfId="6113"/>
    <cellStyle name="40% - Énfasis4 12 4 2" xfId="16898"/>
    <cellStyle name="40% - Énfasis4 12 5" xfId="11742"/>
    <cellStyle name="40% - Énfasis4 13" xfId="954"/>
    <cellStyle name="40% - Énfasis4 13 2" xfId="2040"/>
    <cellStyle name="40% - Énfasis4 13 2 2" xfId="4349"/>
    <cellStyle name="40% - Énfasis4 13 2 2 2" xfId="9499"/>
    <cellStyle name="40% - Énfasis4 13 2 2 2 2" xfId="20284"/>
    <cellStyle name="40% - Énfasis4 13 2 2 3" xfId="15152"/>
    <cellStyle name="40% - Énfasis4 13 2 3" xfId="7218"/>
    <cellStyle name="40% - Énfasis4 13 2 3 2" xfId="18003"/>
    <cellStyle name="40% - Énfasis4 13 2 4" xfId="12866"/>
    <cellStyle name="40% - Énfasis4 13 3" xfId="3294"/>
    <cellStyle name="40% - Énfasis4 13 3 2" xfId="8444"/>
    <cellStyle name="40% - Énfasis4 13 3 2 2" xfId="19229"/>
    <cellStyle name="40% - Énfasis4 13 3 3" xfId="14097"/>
    <cellStyle name="40% - Énfasis4 13 4" xfId="6161"/>
    <cellStyle name="40% - Énfasis4 13 4 2" xfId="16946"/>
    <cellStyle name="40% - Énfasis4 13 5" xfId="11790"/>
    <cellStyle name="40% - Énfasis4 14" xfId="1028"/>
    <cellStyle name="40% - Énfasis4 14 2" xfId="2114"/>
    <cellStyle name="40% - Énfasis4 14 2 2" xfId="4423"/>
    <cellStyle name="40% - Énfasis4 14 2 2 2" xfId="9573"/>
    <cellStyle name="40% - Énfasis4 14 2 2 2 2" xfId="20358"/>
    <cellStyle name="40% - Énfasis4 14 2 2 3" xfId="15226"/>
    <cellStyle name="40% - Énfasis4 14 2 3" xfId="7292"/>
    <cellStyle name="40% - Énfasis4 14 2 3 2" xfId="18077"/>
    <cellStyle name="40% - Énfasis4 14 2 4" xfId="12940"/>
    <cellStyle name="40% - Énfasis4 14 3" xfId="3368"/>
    <cellStyle name="40% - Énfasis4 14 3 2" xfId="8518"/>
    <cellStyle name="40% - Énfasis4 14 3 2 2" xfId="19303"/>
    <cellStyle name="40% - Énfasis4 14 3 3" xfId="14171"/>
    <cellStyle name="40% - Énfasis4 14 4" xfId="6235"/>
    <cellStyle name="40% - Énfasis4 14 4 2" xfId="17020"/>
    <cellStyle name="40% - Énfasis4 14 5" xfId="11864"/>
    <cellStyle name="40% - Énfasis4 15" xfId="1096"/>
    <cellStyle name="40% - Énfasis4 15 2" xfId="2181"/>
    <cellStyle name="40% - Énfasis4 15 2 2" xfId="4490"/>
    <cellStyle name="40% - Énfasis4 15 2 2 2" xfId="9640"/>
    <cellStyle name="40% - Énfasis4 15 2 2 2 2" xfId="20425"/>
    <cellStyle name="40% - Énfasis4 15 2 2 3" xfId="15293"/>
    <cellStyle name="40% - Énfasis4 15 2 3" xfId="7359"/>
    <cellStyle name="40% - Énfasis4 15 2 3 2" xfId="18144"/>
    <cellStyle name="40% - Énfasis4 15 2 4" xfId="13007"/>
    <cellStyle name="40% - Énfasis4 15 3" xfId="3433"/>
    <cellStyle name="40% - Énfasis4 15 3 2" xfId="8583"/>
    <cellStyle name="40% - Énfasis4 15 3 2 2" xfId="19368"/>
    <cellStyle name="40% - Énfasis4 15 3 3" xfId="14236"/>
    <cellStyle name="40% - Énfasis4 15 4" xfId="6302"/>
    <cellStyle name="40% - Énfasis4 15 4 2" xfId="17087"/>
    <cellStyle name="40% - Énfasis4 15 5" xfId="11931"/>
    <cellStyle name="40% - Énfasis4 16" xfId="1129"/>
    <cellStyle name="40% - Énfasis4 16 2" xfId="2214"/>
    <cellStyle name="40% - Énfasis4 16 2 2" xfId="4523"/>
    <cellStyle name="40% - Énfasis4 16 2 2 2" xfId="9673"/>
    <cellStyle name="40% - Énfasis4 16 2 2 2 2" xfId="20458"/>
    <cellStyle name="40% - Énfasis4 16 2 2 3" xfId="15326"/>
    <cellStyle name="40% - Énfasis4 16 2 3" xfId="7392"/>
    <cellStyle name="40% - Énfasis4 16 2 3 2" xfId="18177"/>
    <cellStyle name="40% - Énfasis4 16 2 4" xfId="13040"/>
    <cellStyle name="40% - Énfasis4 16 3" xfId="3466"/>
    <cellStyle name="40% - Énfasis4 16 3 2" xfId="8616"/>
    <cellStyle name="40% - Énfasis4 16 3 2 2" xfId="19401"/>
    <cellStyle name="40% - Énfasis4 16 3 3" xfId="14269"/>
    <cellStyle name="40% - Énfasis4 16 4" xfId="6335"/>
    <cellStyle name="40% - Énfasis4 16 4 2" xfId="17120"/>
    <cellStyle name="40% - Énfasis4 16 5" xfId="11964"/>
    <cellStyle name="40% - Énfasis4 17" xfId="1150"/>
    <cellStyle name="40% - Énfasis4 17 2" xfId="2235"/>
    <cellStyle name="40% - Énfasis4 17 2 2" xfId="4544"/>
    <cellStyle name="40% - Énfasis4 17 2 2 2" xfId="9694"/>
    <cellStyle name="40% - Énfasis4 17 2 2 2 2" xfId="20479"/>
    <cellStyle name="40% - Énfasis4 17 2 2 3" xfId="15347"/>
    <cellStyle name="40% - Énfasis4 17 2 3" xfId="7413"/>
    <cellStyle name="40% - Énfasis4 17 2 3 2" xfId="18198"/>
    <cellStyle name="40% - Énfasis4 17 2 4" xfId="13061"/>
    <cellStyle name="40% - Énfasis4 17 3" xfId="3487"/>
    <cellStyle name="40% - Énfasis4 17 3 2" xfId="8637"/>
    <cellStyle name="40% - Énfasis4 17 3 2 2" xfId="19422"/>
    <cellStyle name="40% - Énfasis4 17 3 3" xfId="14290"/>
    <cellStyle name="40% - Énfasis4 17 4" xfId="6356"/>
    <cellStyle name="40% - Énfasis4 17 4 2" xfId="17141"/>
    <cellStyle name="40% - Énfasis4 17 5" xfId="11985"/>
    <cellStyle name="40% - Énfasis4 18" xfId="1183"/>
    <cellStyle name="40% - Énfasis4 18 2" xfId="2268"/>
    <cellStyle name="40% - Énfasis4 18 2 2" xfId="4577"/>
    <cellStyle name="40% - Énfasis4 18 2 2 2" xfId="9727"/>
    <cellStyle name="40% - Énfasis4 18 2 2 2 2" xfId="20512"/>
    <cellStyle name="40% - Énfasis4 18 2 2 3" xfId="15380"/>
    <cellStyle name="40% - Énfasis4 18 2 3" xfId="7446"/>
    <cellStyle name="40% - Énfasis4 18 2 3 2" xfId="18231"/>
    <cellStyle name="40% - Énfasis4 18 2 4" xfId="13094"/>
    <cellStyle name="40% - Énfasis4 18 3" xfId="3520"/>
    <cellStyle name="40% - Énfasis4 18 3 2" xfId="8670"/>
    <cellStyle name="40% - Énfasis4 18 3 2 2" xfId="19455"/>
    <cellStyle name="40% - Énfasis4 18 3 3" xfId="14323"/>
    <cellStyle name="40% - Énfasis4 18 4" xfId="6389"/>
    <cellStyle name="40% - Énfasis4 18 4 2" xfId="17174"/>
    <cellStyle name="40% - Énfasis4 18 5" xfId="12018"/>
    <cellStyle name="40% - Énfasis4 19" xfId="1203"/>
    <cellStyle name="40% - Énfasis4 19 2" xfId="3540"/>
    <cellStyle name="40% - Énfasis4 19 2 2" xfId="8690"/>
    <cellStyle name="40% - Énfasis4 19 2 2 2" xfId="19475"/>
    <cellStyle name="40% - Énfasis4 19 2 3" xfId="14343"/>
    <cellStyle name="40% - Énfasis4 19 3" xfId="6409"/>
    <cellStyle name="40% - Énfasis4 19 3 2" xfId="17194"/>
    <cellStyle name="40% - Énfasis4 19 4" xfId="12038"/>
    <cellStyle name="40% - Énfasis4 2" xfId="359"/>
    <cellStyle name="40% - Énfasis4 2 2" xfId="580"/>
    <cellStyle name="40% - Énfasis4 2 2 2" xfId="1691"/>
    <cellStyle name="40% - Énfasis4 2 2 2 2" xfId="4001"/>
    <cellStyle name="40% - Énfasis4 2 2 2 2 2" xfId="9151"/>
    <cellStyle name="40% - Énfasis4 2 2 2 2 2 2" xfId="19936"/>
    <cellStyle name="40% - Énfasis4 2 2 2 2 3" xfId="14804"/>
    <cellStyle name="40% - Énfasis4 2 2 2 3" xfId="6870"/>
    <cellStyle name="40% - Énfasis4 2 2 2 3 2" xfId="17655"/>
    <cellStyle name="40% - Énfasis4 2 2 2 4" xfId="12517"/>
    <cellStyle name="40% - Énfasis4 2 2 3" xfId="2940"/>
    <cellStyle name="40% - Énfasis4 2 2 3 2" xfId="8097"/>
    <cellStyle name="40% - Énfasis4 2 2 3 2 2" xfId="18882"/>
    <cellStyle name="40% - Énfasis4 2 2 3 3" xfId="13750"/>
    <cellStyle name="40% - Énfasis4 2 2 4" xfId="5808"/>
    <cellStyle name="40% - Énfasis4 2 2 4 2" xfId="16599"/>
    <cellStyle name="40% - Énfasis4 2 2 5" xfId="11435"/>
    <cellStyle name="40% - Énfasis4 2 3" xfId="1473"/>
    <cellStyle name="40% - Énfasis4 2 3 2" xfId="3783"/>
    <cellStyle name="40% - Énfasis4 2 3 2 2" xfId="8933"/>
    <cellStyle name="40% - Énfasis4 2 3 2 2 2" xfId="19718"/>
    <cellStyle name="40% - Énfasis4 2 3 2 3" xfId="14586"/>
    <cellStyle name="40% - Énfasis4 2 3 3" xfId="6652"/>
    <cellStyle name="40% - Énfasis4 2 3 3 2" xfId="17437"/>
    <cellStyle name="40% - Énfasis4 2 3 4" xfId="12299"/>
    <cellStyle name="40% - Énfasis4 2 4" xfId="2500"/>
    <cellStyle name="40% - Énfasis4 2 4 2" xfId="7671"/>
    <cellStyle name="40% - Énfasis4 2 4 2 2" xfId="18456"/>
    <cellStyle name="40% - Énfasis4 2 4 3" xfId="13320"/>
    <cellStyle name="40% - Énfasis4 2 5" xfId="4890"/>
    <cellStyle name="40% - Énfasis4 2 5 2" xfId="10040"/>
    <cellStyle name="40% - Énfasis4 2 5 2 2" xfId="20825"/>
    <cellStyle name="40% - Énfasis4 2 5 3" xfId="15692"/>
    <cellStyle name="40% - Énfasis4 2 6" xfId="4968"/>
    <cellStyle name="40% - Énfasis4 2 6 2" xfId="10117"/>
    <cellStyle name="40% - Énfasis4 2 6 2 2" xfId="20902"/>
    <cellStyle name="40% - Énfasis4 2 6 3" xfId="15768"/>
    <cellStyle name="40% - Énfasis4 2 7" xfId="5377"/>
    <cellStyle name="40% - Énfasis4 2 7 2" xfId="16171"/>
    <cellStyle name="40% - Énfasis4 2 8" xfId="10914"/>
    <cellStyle name="40% - Énfasis4 20" xfId="1225"/>
    <cellStyle name="40% - Énfasis4 20 2" xfId="3561"/>
    <cellStyle name="40% - Énfasis4 20 2 2" xfId="8711"/>
    <cellStyle name="40% - Énfasis4 20 2 2 2" xfId="19496"/>
    <cellStyle name="40% - Énfasis4 20 2 3" xfId="14364"/>
    <cellStyle name="40% - Énfasis4 20 3" xfId="6430"/>
    <cellStyle name="40% - Énfasis4 20 3 2" xfId="17215"/>
    <cellStyle name="40% - Énfasis4 20 4" xfId="12059"/>
    <cellStyle name="40% - Énfasis4 21" xfId="2322"/>
    <cellStyle name="40% - Énfasis4 21 2" xfId="4625"/>
    <cellStyle name="40% - Énfasis4 21 2 2" xfId="9775"/>
    <cellStyle name="40% - Énfasis4 21 2 2 2" xfId="20560"/>
    <cellStyle name="40% - Énfasis4 21 2 3" xfId="15428"/>
    <cellStyle name="40% - Énfasis4 21 3" xfId="7494"/>
    <cellStyle name="40% - Énfasis4 21 3 2" xfId="18279"/>
    <cellStyle name="40% - Énfasis4 21 4" xfId="13142"/>
    <cellStyle name="40% - Énfasis4 22" xfId="2358"/>
    <cellStyle name="40% - Énfasis4 22 2" xfId="4661"/>
    <cellStyle name="40% - Énfasis4 22 2 2" xfId="9811"/>
    <cellStyle name="40% - Énfasis4 22 2 2 2" xfId="20596"/>
    <cellStyle name="40% - Énfasis4 22 2 3" xfId="15464"/>
    <cellStyle name="40% - Énfasis4 22 3" xfId="7530"/>
    <cellStyle name="40% - Énfasis4 22 3 2" xfId="18315"/>
    <cellStyle name="40% - Énfasis4 22 4" xfId="13178"/>
    <cellStyle name="40% - Énfasis4 23" xfId="2373"/>
    <cellStyle name="40% - Énfasis4 23 2" xfId="4676"/>
    <cellStyle name="40% - Énfasis4 23 2 2" xfId="9826"/>
    <cellStyle name="40% - Énfasis4 23 2 2 2" xfId="20611"/>
    <cellStyle name="40% - Énfasis4 23 2 3" xfId="15479"/>
    <cellStyle name="40% - Énfasis4 23 3" xfId="7545"/>
    <cellStyle name="40% - Énfasis4 23 3 2" xfId="18330"/>
    <cellStyle name="40% - Énfasis4 23 4" xfId="13193"/>
    <cellStyle name="40% - Énfasis4 24" xfId="2420"/>
    <cellStyle name="40% - Énfasis4 24 2" xfId="4723"/>
    <cellStyle name="40% - Énfasis4 24 2 2" xfId="9873"/>
    <cellStyle name="40% - Énfasis4 24 2 2 2" xfId="20658"/>
    <cellStyle name="40% - Énfasis4 24 2 3" xfId="15526"/>
    <cellStyle name="40% - Énfasis4 24 3" xfId="7592"/>
    <cellStyle name="40% - Énfasis4 24 3 2" xfId="18377"/>
    <cellStyle name="40% - Énfasis4 24 4" xfId="13240"/>
    <cellStyle name="40% - Énfasis4 25" xfId="2439"/>
    <cellStyle name="40% - Énfasis4 25 2" xfId="4742"/>
    <cellStyle name="40% - Énfasis4 25 2 2" xfId="9892"/>
    <cellStyle name="40% - Énfasis4 25 2 2 2" xfId="20677"/>
    <cellStyle name="40% - Énfasis4 25 2 3" xfId="15545"/>
    <cellStyle name="40% - Énfasis4 25 3" xfId="7611"/>
    <cellStyle name="40% - Énfasis4 25 3 2" xfId="18396"/>
    <cellStyle name="40% - Énfasis4 25 4" xfId="13259"/>
    <cellStyle name="40% - Énfasis4 26" xfId="2471"/>
    <cellStyle name="40% - Énfasis4 26 2" xfId="4773"/>
    <cellStyle name="40% - Énfasis4 26 2 2" xfId="9923"/>
    <cellStyle name="40% - Énfasis4 26 2 2 2" xfId="20708"/>
    <cellStyle name="40% - Énfasis4 26 2 3" xfId="15576"/>
    <cellStyle name="40% - Énfasis4 26 3" xfId="7642"/>
    <cellStyle name="40% - Énfasis4 26 3 2" xfId="18427"/>
    <cellStyle name="40% - Énfasis4 26 4" xfId="13291"/>
    <cellStyle name="40% - Énfasis4 27" xfId="4830"/>
    <cellStyle name="40% - Énfasis4 27 2" xfId="9980"/>
    <cellStyle name="40% - Énfasis4 27 2 2" xfId="20765"/>
    <cellStyle name="40% - Énfasis4 27 3" xfId="15632"/>
    <cellStyle name="40% - Énfasis4 28" xfId="4861"/>
    <cellStyle name="40% - Énfasis4 28 2" xfId="10011"/>
    <cellStyle name="40% - Énfasis4 28 2 2" xfId="20796"/>
    <cellStyle name="40% - Énfasis4 28 3" xfId="15663"/>
    <cellStyle name="40% - Énfasis4 29" xfId="5125"/>
    <cellStyle name="40% - Énfasis4 29 2" xfId="10264"/>
    <cellStyle name="40% - Énfasis4 29 2 2" xfId="21049"/>
    <cellStyle name="40% - Énfasis4 29 3" xfId="15921"/>
    <cellStyle name="40% - Énfasis4 3" xfId="396"/>
    <cellStyle name="40% - Énfasis4 3 2" xfId="1510"/>
    <cellStyle name="40% - Énfasis4 3 2 2" xfId="3820"/>
    <cellStyle name="40% - Énfasis4 3 2 2 2" xfId="8970"/>
    <cellStyle name="40% - Énfasis4 3 2 2 2 2" xfId="19755"/>
    <cellStyle name="40% - Énfasis4 3 2 2 3" xfId="14623"/>
    <cellStyle name="40% - Énfasis4 3 2 3" xfId="6689"/>
    <cellStyle name="40% - Énfasis4 3 2 3 2" xfId="17474"/>
    <cellStyle name="40% - Énfasis4 3 2 4" xfId="12336"/>
    <cellStyle name="40% - Énfasis4 3 3" xfId="2759"/>
    <cellStyle name="40% - Énfasis4 3 3 2" xfId="7916"/>
    <cellStyle name="40% - Énfasis4 3 3 2 2" xfId="18701"/>
    <cellStyle name="40% - Énfasis4 3 3 3" xfId="13569"/>
    <cellStyle name="40% - Énfasis4 3 4" xfId="5627"/>
    <cellStyle name="40% - Énfasis4 3 4 2" xfId="16418"/>
    <cellStyle name="40% - Énfasis4 3 5" xfId="11252"/>
    <cellStyle name="40% - Énfasis4 30" xfId="5141"/>
    <cellStyle name="40% - Énfasis4 30 2" xfId="10280"/>
    <cellStyle name="40% - Énfasis4 30 2 2" xfId="21065"/>
    <cellStyle name="40% - Énfasis4 30 3" xfId="15937"/>
    <cellStyle name="40% - Énfasis4 31" xfId="5170"/>
    <cellStyle name="40% - Énfasis4 31 2" xfId="10309"/>
    <cellStyle name="40% - Énfasis4 31 2 2" xfId="21094"/>
    <cellStyle name="40% - Énfasis4 31 3" xfId="15966"/>
    <cellStyle name="40% - Énfasis4 32" xfId="5188"/>
    <cellStyle name="40% - Énfasis4 32 2" xfId="10324"/>
    <cellStyle name="40% - Énfasis4 32 2 2" xfId="21109"/>
    <cellStyle name="40% - Énfasis4 32 3" xfId="15982"/>
    <cellStyle name="40% - Énfasis4 33" xfId="5204"/>
    <cellStyle name="40% - Énfasis4 33 2" xfId="10340"/>
    <cellStyle name="40% - Énfasis4 33 2 2" xfId="21125"/>
    <cellStyle name="40% - Énfasis4 33 3" xfId="15998"/>
    <cellStyle name="40% - Énfasis4 34" xfId="5224"/>
    <cellStyle name="40% - Énfasis4 34 2" xfId="10360"/>
    <cellStyle name="40% - Énfasis4 34 2 2" xfId="21145"/>
    <cellStyle name="40% - Énfasis4 34 3" xfId="16018"/>
    <cellStyle name="40% - Énfasis4 35" xfId="5240"/>
    <cellStyle name="40% - Énfasis4 35 2" xfId="10376"/>
    <cellStyle name="40% - Énfasis4 35 2 2" xfId="21161"/>
    <cellStyle name="40% - Énfasis4 35 3" xfId="16034"/>
    <cellStyle name="40% - Énfasis4 36" xfId="5257"/>
    <cellStyle name="40% - Énfasis4 36 2" xfId="10393"/>
    <cellStyle name="40% - Énfasis4 36 2 2" xfId="21178"/>
    <cellStyle name="40% - Énfasis4 36 3" xfId="16051"/>
    <cellStyle name="40% - Énfasis4 37" xfId="5305"/>
    <cellStyle name="40% - Énfasis4 37 2" xfId="10441"/>
    <cellStyle name="40% - Énfasis4 37 2 2" xfId="21226"/>
    <cellStyle name="40% - Énfasis4 37 3" xfId="16099"/>
    <cellStyle name="40% - Énfasis4 38" xfId="5325"/>
    <cellStyle name="40% - Énfasis4 38 2" xfId="10461"/>
    <cellStyle name="40% - Énfasis4 38 2 2" xfId="21246"/>
    <cellStyle name="40% - Énfasis4 38 3" xfId="16119"/>
    <cellStyle name="40% - Énfasis4 39" xfId="5354"/>
    <cellStyle name="40% - Énfasis4 39 2" xfId="16148"/>
    <cellStyle name="40% - Énfasis4 4" xfId="415"/>
    <cellStyle name="40% - Énfasis4 4 2" xfId="1529"/>
    <cellStyle name="40% - Énfasis4 4 2 2" xfId="3839"/>
    <cellStyle name="40% - Énfasis4 4 2 2 2" xfId="8989"/>
    <cellStyle name="40% - Énfasis4 4 2 2 2 2" xfId="19774"/>
    <cellStyle name="40% - Énfasis4 4 2 2 3" xfId="14642"/>
    <cellStyle name="40% - Énfasis4 4 2 3" xfId="6708"/>
    <cellStyle name="40% - Énfasis4 4 2 3 2" xfId="17493"/>
    <cellStyle name="40% - Énfasis4 4 2 4" xfId="12355"/>
    <cellStyle name="40% - Énfasis4 4 3" xfId="2778"/>
    <cellStyle name="40% - Énfasis4 4 3 2" xfId="7935"/>
    <cellStyle name="40% - Énfasis4 4 3 2 2" xfId="18720"/>
    <cellStyle name="40% - Énfasis4 4 3 3" xfId="13588"/>
    <cellStyle name="40% - Énfasis4 4 4" xfId="5646"/>
    <cellStyle name="40% - Énfasis4 4 4 2" xfId="16437"/>
    <cellStyle name="40% - Énfasis4 4 5" xfId="11271"/>
    <cellStyle name="40% - Énfasis4 40" xfId="10786"/>
    <cellStyle name="40% - Énfasis4 40 2" xfId="21571"/>
    <cellStyle name="40% - Énfasis4 41" xfId="10838"/>
    <cellStyle name="40% - Énfasis4 41 2" xfId="21623"/>
    <cellStyle name="40% - Énfasis4 42" xfId="10853"/>
    <cellStyle name="40% - Énfasis4 42 2" xfId="21638"/>
    <cellStyle name="40% - Énfasis4 43" xfId="10874"/>
    <cellStyle name="40% - Énfasis4 43 2" xfId="21659"/>
    <cellStyle name="40% - Énfasis4 44" xfId="10898"/>
    <cellStyle name="40% - Énfasis4 45" xfId="38770"/>
    <cellStyle name="40% - Énfasis4 46" xfId="38784"/>
    <cellStyle name="40% - Énfasis4 47" xfId="38800"/>
    <cellStyle name="40% - Énfasis4 48" xfId="38913"/>
    <cellStyle name="40% - Énfasis4 49" xfId="38929"/>
    <cellStyle name="40% - Énfasis4 5" xfId="431"/>
    <cellStyle name="40% - Énfasis4 5 2" xfId="1543"/>
    <cellStyle name="40% - Énfasis4 5 2 2" xfId="3853"/>
    <cellStyle name="40% - Énfasis4 5 2 2 2" xfId="9003"/>
    <cellStyle name="40% - Énfasis4 5 2 2 2 2" xfId="19788"/>
    <cellStyle name="40% - Énfasis4 5 2 2 3" xfId="14656"/>
    <cellStyle name="40% - Énfasis4 5 2 3" xfId="6722"/>
    <cellStyle name="40% - Énfasis4 5 2 3 2" xfId="17507"/>
    <cellStyle name="40% - Énfasis4 5 2 4" xfId="12369"/>
    <cellStyle name="40% - Énfasis4 5 3" xfId="2792"/>
    <cellStyle name="40% - Énfasis4 5 3 2" xfId="7949"/>
    <cellStyle name="40% - Énfasis4 5 3 2 2" xfId="18734"/>
    <cellStyle name="40% - Énfasis4 5 3 3" xfId="13602"/>
    <cellStyle name="40% - Énfasis4 5 4" xfId="5660"/>
    <cellStyle name="40% - Énfasis4 5 4 2" xfId="16451"/>
    <cellStyle name="40% - Énfasis4 5 5" xfId="11286"/>
    <cellStyle name="40% - Énfasis4 50" xfId="38948"/>
    <cellStyle name="40% - Énfasis4 51" xfId="38983"/>
    <cellStyle name="40% - Énfasis4 52" xfId="38997"/>
    <cellStyle name="40% - Énfasis4 53" xfId="39018"/>
    <cellStyle name="40% - Énfasis4 6" xfId="448"/>
    <cellStyle name="40% - Énfasis4 6 2" xfId="1560"/>
    <cellStyle name="40% - Énfasis4 6 2 2" xfId="3870"/>
    <cellStyle name="40% - Énfasis4 6 2 2 2" xfId="9020"/>
    <cellStyle name="40% - Énfasis4 6 2 2 2 2" xfId="19805"/>
    <cellStyle name="40% - Énfasis4 6 2 2 3" xfId="14673"/>
    <cellStyle name="40% - Énfasis4 6 2 3" xfId="6739"/>
    <cellStyle name="40% - Énfasis4 6 2 3 2" xfId="17524"/>
    <cellStyle name="40% - Énfasis4 6 2 4" xfId="12386"/>
    <cellStyle name="40% - Énfasis4 6 3" xfId="2809"/>
    <cellStyle name="40% - Énfasis4 6 3 2" xfId="7966"/>
    <cellStyle name="40% - Énfasis4 6 3 2 2" xfId="18751"/>
    <cellStyle name="40% - Énfasis4 6 3 3" xfId="13619"/>
    <cellStyle name="40% - Énfasis4 6 4" xfId="5677"/>
    <cellStyle name="40% - Énfasis4 6 4 2" xfId="16468"/>
    <cellStyle name="40% - Énfasis4 6 5" xfId="11303"/>
    <cellStyle name="40% - Énfasis4 7" xfId="468"/>
    <cellStyle name="40% - Énfasis4 7 2" xfId="1580"/>
    <cellStyle name="40% - Énfasis4 7 2 2" xfId="3890"/>
    <cellStyle name="40% - Énfasis4 7 2 2 2" xfId="9040"/>
    <cellStyle name="40% - Énfasis4 7 2 2 2 2" xfId="19825"/>
    <cellStyle name="40% - Énfasis4 7 2 2 3" xfId="14693"/>
    <cellStyle name="40% - Énfasis4 7 2 3" xfId="6759"/>
    <cellStyle name="40% - Énfasis4 7 2 3 2" xfId="17544"/>
    <cellStyle name="40% - Énfasis4 7 2 4" xfId="12406"/>
    <cellStyle name="40% - Énfasis4 7 3" xfId="2829"/>
    <cellStyle name="40% - Énfasis4 7 3 2" xfId="7986"/>
    <cellStyle name="40% - Énfasis4 7 3 2 2" xfId="18771"/>
    <cellStyle name="40% - Énfasis4 7 3 3" xfId="13639"/>
    <cellStyle name="40% - Énfasis4 7 4" xfId="5697"/>
    <cellStyle name="40% - Énfasis4 7 4 2" xfId="16488"/>
    <cellStyle name="40% - Énfasis4 7 5" xfId="11323"/>
    <cellStyle name="40% - Énfasis4 8" xfId="483"/>
    <cellStyle name="40% - Énfasis4 8 2" xfId="1595"/>
    <cellStyle name="40% - Énfasis4 8 2 2" xfId="3905"/>
    <cellStyle name="40% - Énfasis4 8 2 2 2" xfId="9055"/>
    <cellStyle name="40% - Énfasis4 8 2 2 2 2" xfId="19840"/>
    <cellStyle name="40% - Énfasis4 8 2 2 3" xfId="14708"/>
    <cellStyle name="40% - Énfasis4 8 2 3" xfId="6774"/>
    <cellStyle name="40% - Énfasis4 8 2 3 2" xfId="17559"/>
    <cellStyle name="40% - Énfasis4 8 2 4" xfId="12421"/>
    <cellStyle name="40% - Énfasis4 8 3" xfId="2844"/>
    <cellStyle name="40% - Énfasis4 8 3 2" xfId="8001"/>
    <cellStyle name="40% - Énfasis4 8 3 2 2" xfId="18786"/>
    <cellStyle name="40% - Énfasis4 8 3 3" xfId="13654"/>
    <cellStyle name="40% - Énfasis4 8 4" xfId="5712"/>
    <cellStyle name="40% - Énfasis4 8 4 2" xfId="16503"/>
    <cellStyle name="40% - Énfasis4 8 5" xfId="11338"/>
    <cellStyle name="40% - Énfasis4 9" xfId="562"/>
    <cellStyle name="40% - Énfasis4 9 2" xfId="1673"/>
    <cellStyle name="40% - Énfasis4 9 2 2" xfId="3983"/>
    <cellStyle name="40% - Énfasis4 9 2 2 2" xfId="9133"/>
    <cellStyle name="40% - Énfasis4 9 2 2 2 2" xfId="19918"/>
    <cellStyle name="40% - Énfasis4 9 2 2 3" xfId="14786"/>
    <cellStyle name="40% - Énfasis4 9 2 3" xfId="6852"/>
    <cellStyle name="40% - Énfasis4 9 2 3 2" xfId="17637"/>
    <cellStyle name="40% - Énfasis4 9 2 4" xfId="12499"/>
    <cellStyle name="40% - Énfasis4 9 3" xfId="2922"/>
    <cellStyle name="40% - Énfasis4 9 3 2" xfId="8079"/>
    <cellStyle name="40% - Énfasis4 9 3 2 2" xfId="18864"/>
    <cellStyle name="40% - Énfasis4 9 3 3" xfId="13732"/>
    <cellStyle name="40% - Énfasis4 9 4" xfId="5790"/>
    <cellStyle name="40% - Énfasis4 9 4 2" xfId="16581"/>
    <cellStyle name="40% - Énfasis4 9 5" xfId="11417"/>
    <cellStyle name="40% - Énfasis5" xfId="11"/>
    <cellStyle name="40% - Énfasis5 10" xfId="721"/>
    <cellStyle name="40% - Énfasis5 10 2" xfId="1808"/>
    <cellStyle name="40% - Énfasis5 10 2 2" xfId="4118"/>
    <cellStyle name="40% - Énfasis5 10 2 2 2" xfId="9268"/>
    <cellStyle name="40% - Énfasis5 10 2 2 2 2" xfId="20053"/>
    <cellStyle name="40% - Énfasis5 10 2 2 3" xfId="14921"/>
    <cellStyle name="40% - Énfasis5 10 2 3" xfId="6987"/>
    <cellStyle name="40% - Énfasis5 10 2 3 2" xfId="17772"/>
    <cellStyle name="40% - Énfasis5 10 2 4" xfId="12634"/>
    <cellStyle name="40% - Énfasis5 10 3" xfId="3063"/>
    <cellStyle name="40% - Énfasis5 10 3 2" xfId="8213"/>
    <cellStyle name="40% - Énfasis5 10 3 2 2" xfId="18998"/>
    <cellStyle name="40% - Énfasis5 10 3 3" xfId="13866"/>
    <cellStyle name="40% - Énfasis5 10 4" xfId="5930"/>
    <cellStyle name="40% - Énfasis5 10 4 2" xfId="16715"/>
    <cellStyle name="40% - Énfasis5 10 5" xfId="11559"/>
    <cellStyle name="40% - Énfasis5 11" xfId="830"/>
    <cellStyle name="40% - Énfasis5 11 2" xfId="1917"/>
    <cellStyle name="40% - Énfasis5 11 2 2" xfId="4227"/>
    <cellStyle name="40% - Énfasis5 11 2 2 2" xfId="9377"/>
    <cellStyle name="40% - Énfasis5 11 2 2 2 2" xfId="20162"/>
    <cellStyle name="40% - Énfasis5 11 2 2 3" xfId="15030"/>
    <cellStyle name="40% - Énfasis5 11 2 3" xfId="7096"/>
    <cellStyle name="40% - Énfasis5 11 2 3 2" xfId="17881"/>
    <cellStyle name="40% - Énfasis5 11 2 4" xfId="12743"/>
    <cellStyle name="40% - Énfasis5 11 3" xfId="3172"/>
    <cellStyle name="40% - Énfasis5 11 3 2" xfId="8322"/>
    <cellStyle name="40% - Énfasis5 11 3 2 2" xfId="19107"/>
    <cellStyle name="40% - Énfasis5 11 3 3" xfId="13975"/>
    <cellStyle name="40% - Énfasis5 11 4" xfId="6039"/>
    <cellStyle name="40% - Énfasis5 11 4 2" xfId="16824"/>
    <cellStyle name="40% - Énfasis5 11 5" xfId="11668"/>
    <cellStyle name="40% - Énfasis5 12" xfId="907"/>
    <cellStyle name="40% - Énfasis5 12 2" xfId="1992"/>
    <cellStyle name="40% - Énfasis5 12 2 2" xfId="4302"/>
    <cellStyle name="40% - Énfasis5 12 2 2 2" xfId="9452"/>
    <cellStyle name="40% - Énfasis5 12 2 2 2 2" xfId="20237"/>
    <cellStyle name="40% - Énfasis5 12 2 2 3" xfId="15105"/>
    <cellStyle name="40% - Énfasis5 12 2 3" xfId="7171"/>
    <cellStyle name="40% - Énfasis5 12 2 3 2" xfId="17956"/>
    <cellStyle name="40% - Énfasis5 12 2 4" xfId="12818"/>
    <cellStyle name="40% - Énfasis5 12 3" xfId="3247"/>
    <cellStyle name="40% - Énfasis5 12 3 2" xfId="8397"/>
    <cellStyle name="40% - Énfasis5 12 3 2 2" xfId="19182"/>
    <cellStyle name="40% - Énfasis5 12 3 3" xfId="14050"/>
    <cellStyle name="40% - Énfasis5 12 4" xfId="6114"/>
    <cellStyle name="40% - Énfasis5 12 4 2" xfId="16899"/>
    <cellStyle name="40% - Énfasis5 12 5" xfId="11743"/>
    <cellStyle name="40% - Énfasis5 13" xfId="955"/>
    <cellStyle name="40% - Énfasis5 13 2" xfId="2041"/>
    <cellStyle name="40% - Énfasis5 13 2 2" xfId="4350"/>
    <cellStyle name="40% - Énfasis5 13 2 2 2" xfId="9500"/>
    <cellStyle name="40% - Énfasis5 13 2 2 2 2" xfId="20285"/>
    <cellStyle name="40% - Énfasis5 13 2 2 3" xfId="15153"/>
    <cellStyle name="40% - Énfasis5 13 2 3" xfId="7219"/>
    <cellStyle name="40% - Énfasis5 13 2 3 2" xfId="18004"/>
    <cellStyle name="40% - Énfasis5 13 2 4" xfId="12867"/>
    <cellStyle name="40% - Énfasis5 13 3" xfId="3295"/>
    <cellStyle name="40% - Énfasis5 13 3 2" xfId="8445"/>
    <cellStyle name="40% - Énfasis5 13 3 2 2" xfId="19230"/>
    <cellStyle name="40% - Énfasis5 13 3 3" xfId="14098"/>
    <cellStyle name="40% - Énfasis5 13 4" xfId="6162"/>
    <cellStyle name="40% - Énfasis5 13 4 2" xfId="16947"/>
    <cellStyle name="40% - Énfasis5 13 5" xfId="11791"/>
    <cellStyle name="40% - Énfasis5 14" xfId="1029"/>
    <cellStyle name="40% - Énfasis5 14 2" xfId="2115"/>
    <cellStyle name="40% - Énfasis5 14 2 2" xfId="4424"/>
    <cellStyle name="40% - Énfasis5 14 2 2 2" xfId="9574"/>
    <cellStyle name="40% - Énfasis5 14 2 2 2 2" xfId="20359"/>
    <cellStyle name="40% - Énfasis5 14 2 2 3" xfId="15227"/>
    <cellStyle name="40% - Énfasis5 14 2 3" xfId="7293"/>
    <cellStyle name="40% - Énfasis5 14 2 3 2" xfId="18078"/>
    <cellStyle name="40% - Énfasis5 14 2 4" xfId="12941"/>
    <cellStyle name="40% - Énfasis5 14 3" xfId="3369"/>
    <cellStyle name="40% - Énfasis5 14 3 2" xfId="8519"/>
    <cellStyle name="40% - Énfasis5 14 3 2 2" xfId="19304"/>
    <cellStyle name="40% - Énfasis5 14 3 3" xfId="14172"/>
    <cellStyle name="40% - Énfasis5 14 4" xfId="6236"/>
    <cellStyle name="40% - Énfasis5 14 4 2" xfId="17021"/>
    <cellStyle name="40% - Énfasis5 14 5" xfId="11865"/>
    <cellStyle name="40% - Énfasis5 15" xfId="1097"/>
    <cellStyle name="40% - Énfasis5 15 2" xfId="2182"/>
    <cellStyle name="40% - Énfasis5 15 2 2" xfId="4491"/>
    <cellStyle name="40% - Énfasis5 15 2 2 2" xfId="9641"/>
    <cellStyle name="40% - Énfasis5 15 2 2 2 2" xfId="20426"/>
    <cellStyle name="40% - Énfasis5 15 2 2 3" xfId="15294"/>
    <cellStyle name="40% - Énfasis5 15 2 3" xfId="7360"/>
    <cellStyle name="40% - Énfasis5 15 2 3 2" xfId="18145"/>
    <cellStyle name="40% - Énfasis5 15 2 4" xfId="13008"/>
    <cellStyle name="40% - Énfasis5 15 3" xfId="3434"/>
    <cellStyle name="40% - Énfasis5 15 3 2" xfId="8584"/>
    <cellStyle name="40% - Énfasis5 15 3 2 2" xfId="19369"/>
    <cellStyle name="40% - Énfasis5 15 3 3" xfId="14237"/>
    <cellStyle name="40% - Énfasis5 15 4" xfId="6303"/>
    <cellStyle name="40% - Énfasis5 15 4 2" xfId="17088"/>
    <cellStyle name="40% - Énfasis5 15 5" xfId="11932"/>
    <cellStyle name="40% - Énfasis5 16" xfId="1130"/>
    <cellStyle name="40% - Énfasis5 16 2" xfId="2215"/>
    <cellStyle name="40% - Énfasis5 16 2 2" xfId="4524"/>
    <cellStyle name="40% - Énfasis5 16 2 2 2" xfId="9674"/>
    <cellStyle name="40% - Énfasis5 16 2 2 2 2" xfId="20459"/>
    <cellStyle name="40% - Énfasis5 16 2 2 3" xfId="15327"/>
    <cellStyle name="40% - Énfasis5 16 2 3" xfId="7393"/>
    <cellStyle name="40% - Énfasis5 16 2 3 2" xfId="18178"/>
    <cellStyle name="40% - Énfasis5 16 2 4" xfId="13041"/>
    <cellStyle name="40% - Énfasis5 16 3" xfId="3467"/>
    <cellStyle name="40% - Énfasis5 16 3 2" xfId="8617"/>
    <cellStyle name="40% - Énfasis5 16 3 2 2" xfId="19402"/>
    <cellStyle name="40% - Énfasis5 16 3 3" xfId="14270"/>
    <cellStyle name="40% - Énfasis5 16 4" xfId="6336"/>
    <cellStyle name="40% - Énfasis5 16 4 2" xfId="17121"/>
    <cellStyle name="40% - Énfasis5 16 5" xfId="11965"/>
    <cellStyle name="40% - Énfasis5 17" xfId="1151"/>
    <cellStyle name="40% - Énfasis5 17 2" xfId="2236"/>
    <cellStyle name="40% - Énfasis5 17 2 2" xfId="4545"/>
    <cellStyle name="40% - Énfasis5 17 2 2 2" xfId="9695"/>
    <cellStyle name="40% - Énfasis5 17 2 2 2 2" xfId="20480"/>
    <cellStyle name="40% - Énfasis5 17 2 2 3" xfId="15348"/>
    <cellStyle name="40% - Énfasis5 17 2 3" xfId="7414"/>
    <cellStyle name="40% - Énfasis5 17 2 3 2" xfId="18199"/>
    <cellStyle name="40% - Énfasis5 17 2 4" xfId="13062"/>
    <cellStyle name="40% - Énfasis5 17 3" xfId="3488"/>
    <cellStyle name="40% - Énfasis5 17 3 2" xfId="8638"/>
    <cellStyle name="40% - Énfasis5 17 3 2 2" xfId="19423"/>
    <cellStyle name="40% - Énfasis5 17 3 3" xfId="14291"/>
    <cellStyle name="40% - Énfasis5 17 4" xfId="6357"/>
    <cellStyle name="40% - Énfasis5 17 4 2" xfId="17142"/>
    <cellStyle name="40% - Énfasis5 17 5" xfId="11986"/>
    <cellStyle name="40% - Énfasis5 18" xfId="1184"/>
    <cellStyle name="40% - Énfasis5 18 2" xfId="2269"/>
    <cellStyle name="40% - Énfasis5 18 2 2" xfId="4578"/>
    <cellStyle name="40% - Énfasis5 18 2 2 2" xfId="9728"/>
    <cellStyle name="40% - Énfasis5 18 2 2 2 2" xfId="20513"/>
    <cellStyle name="40% - Énfasis5 18 2 2 3" xfId="15381"/>
    <cellStyle name="40% - Énfasis5 18 2 3" xfId="7447"/>
    <cellStyle name="40% - Énfasis5 18 2 3 2" xfId="18232"/>
    <cellStyle name="40% - Énfasis5 18 2 4" xfId="13095"/>
    <cellStyle name="40% - Énfasis5 18 3" xfId="3521"/>
    <cellStyle name="40% - Énfasis5 18 3 2" xfId="8671"/>
    <cellStyle name="40% - Énfasis5 18 3 2 2" xfId="19456"/>
    <cellStyle name="40% - Énfasis5 18 3 3" xfId="14324"/>
    <cellStyle name="40% - Énfasis5 18 4" xfId="6390"/>
    <cellStyle name="40% - Énfasis5 18 4 2" xfId="17175"/>
    <cellStyle name="40% - Énfasis5 18 5" xfId="12019"/>
    <cellStyle name="40% - Énfasis5 19" xfId="1204"/>
    <cellStyle name="40% - Énfasis5 19 2" xfId="3541"/>
    <cellStyle name="40% - Énfasis5 19 2 2" xfId="8691"/>
    <cellStyle name="40% - Énfasis5 19 2 2 2" xfId="19476"/>
    <cellStyle name="40% - Énfasis5 19 2 3" xfId="14344"/>
    <cellStyle name="40% - Énfasis5 19 3" xfId="6410"/>
    <cellStyle name="40% - Énfasis5 19 3 2" xfId="17195"/>
    <cellStyle name="40% - Énfasis5 19 4" xfId="12039"/>
    <cellStyle name="40% - Énfasis5 2" xfId="360"/>
    <cellStyle name="40% - Énfasis5 2 2" xfId="581"/>
    <cellStyle name="40% - Énfasis5 2 2 2" xfId="1692"/>
    <cellStyle name="40% - Énfasis5 2 2 2 2" xfId="4002"/>
    <cellStyle name="40% - Énfasis5 2 2 2 2 2" xfId="9152"/>
    <cellStyle name="40% - Énfasis5 2 2 2 2 2 2" xfId="19937"/>
    <cellStyle name="40% - Énfasis5 2 2 2 2 3" xfId="14805"/>
    <cellStyle name="40% - Énfasis5 2 2 2 3" xfId="6871"/>
    <cellStyle name="40% - Énfasis5 2 2 2 3 2" xfId="17656"/>
    <cellStyle name="40% - Énfasis5 2 2 2 4" xfId="12518"/>
    <cellStyle name="40% - Énfasis5 2 2 3" xfId="2941"/>
    <cellStyle name="40% - Énfasis5 2 2 3 2" xfId="8098"/>
    <cellStyle name="40% - Énfasis5 2 2 3 2 2" xfId="18883"/>
    <cellStyle name="40% - Énfasis5 2 2 3 3" xfId="13751"/>
    <cellStyle name="40% - Énfasis5 2 2 4" xfId="5809"/>
    <cellStyle name="40% - Énfasis5 2 2 4 2" xfId="16600"/>
    <cellStyle name="40% - Énfasis5 2 2 5" xfId="11436"/>
    <cellStyle name="40% - Énfasis5 2 3" xfId="1474"/>
    <cellStyle name="40% - Énfasis5 2 3 2" xfId="3784"/>
    <cellStyle name="40% - Énfasis5 2 3 2 2" xfId="8934"/>
    <cellStyle name="40% - Énfasis5 2 3 2 2 2" xfId="19719"/>
    <cellStyle name="40% - Énfasis5 2 3 2 3" xfId="14587"/>
    <cellStyle name="40% - Énfasis5 2 3 3" xfId="6653"/>
    <cellStyle name="40% - Énfasis5 2 3 3 2" xfId="17438"/>
    <cellStyle name="40% - Énfasis5 2 3 4" xfId="12300"/>
    <cellStyle name="40% - Énfasis5 2 4" xfId="2501"/>
    <cellStyle name="40% - Énfasis5 2 4 2" xfId="7672"/>
    <cellStyle name="40% - Énfasis5 2 4 2 2" xfId="18457"/>
    <cellStyle name="40% - Énfasis5 2 4 3" xfId="13321"/>
    <cellStyle name="40% - Énfasis5 2 5" xfId="4891"/>
    <cellStyle name="40% - Énfasis5 2 5 2" xfId="10041"/>
    <cellStyle name="40% - Énfasis5 2 5 2 2" xfId="20826"/>
    <cellStyle name="40% - Énfasis5 2 5 3" xfId="15693"/>
    <cellStyle name="40% - Énfasis5 2 6" xfId="4969"/>
    <cellStyle name="40% - Énfasis5 2 6 2" xfId="10118"/>
    <cellStyle name="40% - Énfasis5 2 6 2 2" xfId="20903"/>
    <cellStyle name="40% - Énfasis5 2 6 3" xfId="15769"/>
    <cellStyle name="40% - Énfasis5 2 7" xfId="5378"/>
    <cellStyle name="40% - Énfasis5 2 7 2" xfId="16172"/>
    <cellStyle name="40% - Énfasis5 2 8" xfId="10915"/>
    <cellStyle name="40% - Énfasis5 20" xfId="1226"/>
    <cellStyle name="40% - Énfasis5 20 2" xfId="3562"/>
    <cellStyle name="40% - Énfasis5 20 2 2" xfId="8712"/>
    <cellStyle name="40% - Énfasis5 20 2 2 2" xfId="19497"/>
    <cellStyle name="40% - Énfasis5 20 2 3" xfId="14365"/>
    <cellStyle name="40% - Énfasis5 20 3" xfId="6431"/>
    <cellStyle name="40% - Énfasis5 20 3 2" xfId="17216"/>
    <cellStyle name="40% - Énfasis5 20 4" xfId="12060"/>
    <cellStyle name="40% - Énfasis5 21" xfId="2323"/>
    <cellStyle name="40% - Énfasis5 21 2" xfId="4626"/>
    <cellStyle name="40% - Énfasis5 21 2 2" xfId="9776"/>
    <cellStyle name="40% - Énfasis5 21 2 2 2" xfId="20561"/>
    <cellStyle name="40% - Énfasis5 21 2 3" xfId="15429"/>
    <cellStyle name="40% - Énfasis5 21 3" xfId="7495"/>
    <cellStyle name="40% - Énfasis5 21 3 2" xfId="18280"/>
    <cellStyle name="40% - Énfasis5 21 4" xfId="13143"/>
    <cellStyle name="40% - Énfasis5 22" xfId="2359"/>
    <cellStyle name="40% - Énfasis5 22 2" xfId="4662"/>
    <cellStyle name="40% - Énfasis5 22 2 2" xfId="9812"/>
    <cellStyle name="40% - Énfasis5 22 2 2 2" xfId="20597"/>
    <cellStyle name="40% - Énfasis5 22 2 3" xfId="15465"/>
    <cellStyle name="40% - Énfasis5 22 3" xfId="7531"/>
    <cellStyle name="40% - Énfasis5 22 3 2" xfId="18316"/>
    <cellStyle name="40% - Énfasis5 22 4" xfId="13179"/>
    <cellStyle name="40% - Énfasis5 23" xfId="2374"/>
    <cellStyle name="40% - Énfasis5 23 2" xfId="4677"/>
    <cellStyle name="40% - Énfasis5 23 2 2" xfId="9827"/>
    <cellStyle name="40% - Énfasis5 23 2 2 2" xfId="20612"/>
    <cellStyle name="40% - Énfasis5 23 2 3" xfId="15480"/>
    <cellStyle name="40% - Énfasis5 23 3" xfId="7546"/>
    <cellStyle name="40% - Énfasis5 23 3 2" xfId="18331"/>
    <cellStyle name="40% - Énfasis5 23 4" xfId="13194"/>
    <cellStyle name="40% - Énfasis5 24" xfId="2421"/>
    <cellStyle name="40% - Énfasis5 24 2" xfId="4724"/>
    <cellStyle name="40% - Énfasis5 24 2 2" xfId="9874"/>
    <cellStyle name="40% - Énfasis5 24 2 2 2" xfId="20659"/>
    <cellStyle name="40% - Énfasis5 24 2 3" xfId="15527"/>
    <cellStyle name="40% - Énfasis5 24 3" xfId="7593"/>
    <cellStyle name="40% - Énfasis5 24 3 2" xfId="18378"/>
    <cellStyle name="40% - Énfasis5 24 4" xfId="13241"/>
    <cellStyle name="40% - Énfasis5 25" xfId="2440"/>
    <cellStyle name="40% - Énfasis5 25 2" xfId="4743"/>
    <cellStyle name="40% - Énfasis5 25 2 2" xfId="9893"/>
    <cellStyle name="40% - Énfasis5 25 2 2 2" xfId="20678"/>
    <cellStyle name="40% - Énfasis5 25 2 3" xfId="15546"/>
    <cellStyle name="40% - Énfasis5 25 3" xfId="7612"/>
    <cellStyle name="40% - Énfasis5 25 3 2" xfId="18397"/>
    <cellStyle name="40% - Énfasis5 25 4" xfId="13260"/>
    <cellStyle name="40% - Énfasis5 26" xfId="2472"/>
    <cellStyle name="40% - Énfasis5 26 2" xfId="4774"/>
    <cellStyle name="40% - Énfasis5 26 2 2" xfId="9924"/>
    <cellStyle name="40% - Énfasis5 26 2 2 2" xfId="20709"/>
    <cellStyle name="40% - Énfasis5 26 2 3" xfId="15577"/>
    <cellStyle name="40% - Énfasis5 26 3" xfId="7643"/>
    <cellStyle name="40% - Énfasis5 26 3 2" xfId="18428"/>
    <cellStyle name="40% - Énfasis5 26 4" xfId="13292"/>
    <cellStyle name="40% - Énfasis5 27" xfId="4831"/>
    <cellStyle name="40% - Énfasis5 27 2" xfId="9981"/>
    <cellStyle name="40% - Énfasis5 27 2 2" xfId="20766"/>
    <cellStyle name="40% - Énfasis5 27 3" xfId="15633"/>
    <cellStyle name="40% - Énfasis5 28" xfId="4862"/>
    <cellStyle name="40% - Énfasis5 28 2" xfId="10012"/>
    <cellStyle name="40% - Énfasis5 28 2 2" xfId="20797"/>
    <cellStyle name="40% - Énfasis5 28 3" xfId="15664"/>
    <cellStyle name="40% - Énfasis5 29" xfId="5126"/>
    <cellStyle name="40% - Énfasis5 29 2" xfId="10265"/>
    <cellStyle name="40% - Énfasis5 29 2 2" xfId="21050"/>
    <cellStyle name="40% - Énfasis5 29 3" xfId="15922"/>
    <cellStyle name="40% - Énfasis5 3" xfId="397"/>
    <cellStyle name="40% - Énfasis5 3 2" xfId="1511"/>
    <cellStyle name="40% - Énfasis5 3 2 2" xfId="3821"/>
    <cellStyle name="40% - Énfasis5 3 2 2 2" xfId="8971"/>
    <cellStyle name="40% - Énfasis5 3 2 2 2 2" xfId="19756"/>
    <cellStyle name="40% - Énfasis5 3 2 2 3" xfId="14624"/>
    <cellStyle name="40% - Énfasis5 3 2 3" xfId="6690"/>
    <cellStyle name="40% - Énfasis5 3 2 3 2" xfId="17475"/>
    <cellStyle name="40% - Énfasis5 3 2 4" xfId="12337"/>
    <cellStyle name="40% - Énfasis5 3 3" xfId="2760"/>
    <cellStyle name="40% - Énfasis5 3 3 2" xfId="7917"/>
    <cellStyle name="40% - Énfasis5 3 3 2 2" xfId="18702"/>
    <cellStyle name="40% - Énfasis5 3 3 3" xfId="13570"/>
    <cellStyle name="40% - Énfasis5 3 4" xfId="5628"/>
    <cellStyle name="40% - Énfasis5 3 4 2" xfId="16419"/>
    <cellStyle name="40% - Énfasis5 3 5" xfId="11253"/>
    <cellStyle name="40% - Énfasis5 30" xfId="5142"/>
    <cellStyle name="40% - Énfasis5 30 2" xfId="10281"/>
    <cellStyle name="40% - Énfasis5 30 2 2" xfId="21066"/>
    <cellStyle name="40% - Énfasis5 30 3" xfId="15938"/>
    <cellStyle name="40% - Énfasis5 31" xfId="5171"/>
    <cellStyle name="40% - Énfasis5 31 2" xfId="10310"/>
    <cellStyle name="40% - Énfasis5 31 2 2" xfId="21095"/>
    <cellStyle name="40% - Énfasis5 31 3" xfId="15967"/>
    <cellStyle name="40% - Énfasis5 32" xfId="5189"/>
    <cellStyle name="40% - Énfasis5 32 2" xfId="10325"/>
    <cellStyle name="40% - Énfasis5 32 2 2" xfId="21110"/>
    <cellStyle name="40% - Énfasis5 32 3" xfId="15983"/>
    <cellStyle name="40% - Énfasis5 33" xfId="5205"/>
    <cellStyle name="40% - Énfasis5 33 2" xfId="10341"/>
    <cellStyle name="40% - Énfasis5 33 2 2" xfId="21126"/>
    <cellStyle name="40% - Énfasis5 33 3" xfId="15999"/>
    <cellStyle name="40% - Énfasis5 34" xfId="5225"/>
    <cellStyle name="40% - Énfasis5 34 2" xfId="10361"/>
    <cellStyle name="40% - Énfasis5 34 2 2" xfId="21146"/>
    <cellStyle name="40% - Énfasis5 34 3" xfId="16019"/>
    <cellStyle name="40% - Énfasis5 35" xfId="5241"/>
    <cellStyle name="40% - Énfasis5 35 2" xfId="10377"/>
    <cellStyle name="40% - Énfasis5 35 2 2" xfId="21162"/>
    <cellStyle name="40% - Énfasis5 35 3" xfId="16035"/>
    <cellStyle name="40% - Énfasis5 36" xfId="5258"/>
    <cellStyle name="40% - Énfasis5 36 2" xfId="10394"/>
    <cellStyle name="40% - Énfasis5 36 2 2" xfId="21179"/>
    <cellStyle name="40% - Énfasis5 36 3" xfId="16052"/>
    <cellStyle name="40% - Énfasis5 37" xfId="5306"/>
    <cellStyle name="40% - Énfasis5 37 2" xfId="10442"/>
    <cellStyle name="40% - Énfasis5 37 2 2" xfId="21227"/>
    <cellStyle name="40% - Énfasis5 37 3" xfId="16100"/>
    <cellStyle name="40% - Énfasis5 38" xfId="5326"/>
    <cellStyle name="40% - Énfasis5 38 2" xfId="10462"/>
    <cellStyle name="40% - Énfasis5 38 2 2" xfId="21247"/>
    <cellStyle name="40% - Énfasis5 38 3" xfId="16120"/>
    <cellStyle name="40% - Énfasis5 39" xfId="5355"/>
    <cellStyle name="40% - Énfasis5 39 2" xfId="16149"/>
    <cellStyle name="40% - Énfasis5 4" xfId="416"/>
    <cellStyle name="40% - Énfasis5 4 2" xfId="1530"/>
    <cellStyle name="40% - Énfasis5 4 2 2" xfId="3840"/>
    <cellStyle name="40% - Énfasis5 4 2 2 2" xfId="8990"/>
    <cellStyle name="40% - Énfasis5 4 2 2 2 2" xfId="19775"/>
    <cellStyle name="40% - Énfasis5 4 2 2 3" xfId="14643"/>
    <cellStyle name="40% - Énfasis5 4 2 3" xfId="6709"/>
    <cellStyle name="40% - Énfasis5 4 2 3 2" xfId="17494"/>
    <cellStyle name="40% - Énfasis5 4 2 4" xfId="12356"/>
    <cellStyle name="40% - Énfasis5 4 3" xfId="2779"/>
    <cellStyle name="40% - Énfasis5 4 3 2" xfId="7936"/>
    <cellStyle name="40% - Énfasis5 4 3 2 2" xfId="18721"/>
    <cellStyle name="40% - Énfasis5 4 3 3" xfId="13589"/>
    <cellStyle name="40% - Énfasis5 4 4" xfId="5647"/>
    <cellStyle name="40% - Énfasis5 4 4 2" xfId="16438"/>
    <cellStyle name="40% - Énfasis5 4 5" xfId="11272"/>
    <cellStyle name="40% - Énfasis5 40" xfId="10787"/>
    <cellStyle name="40% - Énfasis5 40 2" xfId="21572"/>
    <cellStyle name="40% - Énfasis5 41" xfId="10839"/>
    <cellStyle name="40% - Énfasis5 41 2" xfId="21624"/>
    <cellStyle name="40% - Énfasis5 42" xfId="10854"/>
    <cellStyle name="40% - Énfasis5 42 2" xfId="21639"/>
    <cellStyle name="40% - Énfasis5 43" xfId="10875"/>
    <cellStyle name="40% - Énfasis5 43 2" xfId="21660"/>
    <cellStyle name="40% - Énfasis5 44" xfId="10899"/>
    <cellStyle name="40% - Énfasis5 45" xfId="38771"/>
    <cellStyle name="40% - Énfasis5 46" xfId="38785"/>
    <cellStyle name="40% - Énfasis5 47" xfId="38801"/>
    <cellStyle name="40% - Énfasis5 48" xfId="38914"/>
    <cellStyle name="40% - Énfasis5 49" xfId="38930"/>
    <cellStyle name="40% - Énfasis5 5" xfId="432"/>
    <cellStyle name="40% - Énfasis5 5 2" xfId="1544"/>
    <cellStyle name="40% - Énfasis5 5 2 2" xfId="3854"/>
    <cellStyle name="40% - Énfasis5 5 2 2 2" xfId="9004"/>
    <cellStyle name="40% - Énfasis5 5 2 2 2 2" xfId="19789"/>
    <cellStyle name="40% - Énfasis5 5 2 2 3" xfId="14657"/>
    <cellStyle name="40% - Énfasis5 5 2 3" xfId="6723"/>
    <cellStyle name="40% - Énfasis5 5 2 3 2" xfId="17508"/>
    <cellStyle name="40% - Énfasis5 5 2 4" xfId="12370"/>
    <cellStyle name="40% - Énfasis5 5 3" xfId="2793"/>
    <cellStyle name="40% - Énfasis5 5 3 2" xfId="7950"/>
    <cellStyle name="40% - Énfasis5 5 3 2 2" xfId="18735"/>
    <cellStyle name="40% - Énfasis5 5 3 3" xfId="13603"/>
    <cellStyle name="40% - Énfasis5 5 4" xfId="5661"/>
    <cellStyle name="40% - Énfasis5 5 4 2" xfId="16452"/>
    <cellStyle name="40% - Énfasis5 5 5" xfId="11287"/>
    <cellStyle name="40% - Énfasis5 50" xfId="38949"/>
    <cellStyle name="40% - Énfasis5 51" xfId="38984"/>
    <cellStyle name="40% - Énfasis5 52" xfId="38998"/>
    <cellStyle name="40% - Énfasis5 53" xfId="39019"/>
    <cellStyle name="40% - Énfasis5 6" xfId="449"/>
    <cellStyle name="40% - Énfasis5 6 2" xfId="1561"/>
    <cellStyle name="40% - Énfasis5 6 2 2" xfId="3871"/>
    <cellStyle name="40% - Énfasis5 6 2 2 2" xfId="9021"/>
    <cellStyle name="40% - Énfasis5 6 2 2 2 2" xfId="19806"/>
    <cellStyle name="40% - Énfasis5 6 2 2 3" xfId="14674"/>
    <cellStyle name="40% - Énfasis5 6 2 3" xfId="6740"/>
    <cellStyle name="40% - Énfasis5 6 2 3 2" xfId="17525"/>
    <cellStyle name="40% - Énfasis5 6 2 4" xfId="12387"/>
    <cellStyle name="40% - Énfasis5 6 3" xfId="2810"/>
    <cellStyle name="40% - Énfasis5 6 3 2" xfId="7967"/>
    <cellStyle name="40% - Énfasis5 6 3 2 2" xfId="18752"/>
    <cellStyle name="40% - Énfasis5 6 3 3" xfId="13620"/>
    <cellStyle name="40% - Énfasis5 6 4" xfId="5678"/>
    <cellStyle name="40% - Énfasis5 6 4 2" xfId="16469"/>
    <cellStyle name="40% - Énfasis5 6 5" xfId="11304"/>
    <cellStyle name="40% - Énfasis5 7" xfId="469"/>
    <cellStyle name="40% - Énfasis5 7 2" xfId="1581"/>
    <cellStyle name="40% - Énfasis5 7 2 2" xfId="3891"/>
    <cellStyle name="40% - Énfasis5 7 2 2 2" xfId="9041"/>
    <cellStyle name="40% - Énfasis5 7 2 2 2 2" xfId="19826"/>
    <cellStyle name="40% - Énfasis5 7 2 2 3" xfId="14694"/>
    <cellStyle name="40% - Énfasis5 7 2 3" xfId="6760"/>
    <cellStyle name="40% - Énfasis5 7 2 3 2" xfId="17545"/>
    <cellStyle name="40% - Énfasis5 7 2 4" xfId="12407"/>
    <cellStyle name="40% - Énfasis5 7 3" xfId="2830"/>
    <cellStyle name="40% - Énfasis5 7 3 2" xfId="7987"/>
    <cellStyle name="40% - Énfasis5 7 3 2 2" xfId="18772"/>
    <cellStyle name="40% - Énfasis5 7 3 3" xfId="13640"/>
    <cellStyle name="40% - Énfasis5 7 4" xfId="5698"/>
    <cellStyle name="40% - Énfasis5 7 4 2" xfId="16489"/>
    <cellStyle name="40% - Énfasis5 7 5" xfId="11324"/>
    <cellStyle name="40% - Énfasis5 8" xfId="484"/>
    <cellStyle name="40% - Énfasis5 8 2" xfId="1596"/>
    <cellStyle name="40% - Énfasis5 8 2 2" xfId="3906"/>
    <cellStyle name="40% - Énfasis5 8 2 2 2" xfId="9056"/>
    <cellStyle name="40% - Énfasis5 8 2 2 2 2" xfId="19841"/>
    <cellStyle name="40% - Énfasis5 8 2 2 3" xfId="14709"/>
    <cellStyle name="40% - Énfasis5 8 2 3" xfId="6775"/>
    <cellStyle name="40% - Énfasis5 8 2 3 2" xfId="17560"/>
    <cellStyle name="40% - Énfasis5 8 2 4" xfId="12422"/>
    <cellStyle name="40% - Énfasis5 8 3" xfId="2845"/>
    <cellStyle name="40% - Énfasis5 8 3 2" xfId="8002"/>
    <cellStyle name="40% - Énfasis5 8 3 2 2" xfId="18787"/>
    <cellStyle name="40% - Énfasis5 8 3 3" xfId="13655"/>
    <cellStyle name="40% - Énfasis5 8 4" xfId="5713"/>
    <cellStyle name="40% - Énfasis5 8 4 2" xfId="16504"/>
    <cellStyle name="40% - Énfasis5 8 5" xfId="11339"/>
    <cellStyle name="40% - Énfasis5 9" xfId="563"/>
    <cellStyle name="40% - Énfasis5 9 2" xfId="1674"/>
    <cellStyle name="40% - Énfasis5 9 2 2" xfId="3984"/>
    <cellStyle name="40% - Énfasis5 9 2 2 2" xfId="9134"/>
    <cellStyle name="40% - Énfasis5 9 2 2 2 2" xfId="19919"/>
    <cellStyle name="40% - Énfasis5 9 2 2 3" xfId="14787"/>
    <cellStyle name="40% - Énfasis5 9 2 3" xfId="6853"/>
    <cellStyle name="40% - Énfasis5 9 2 3 2" xfId="17638"/>
    <cellStyle name="40% - Énfasis5 9 2 4" xfId="12500"/>
    <cellStyle name="40% - Énfasis5 9 3" xfId="2923"/>
    <cellStyle name="40% - Énfasis5 9 3 2" xfId="8080"/>
    <cellStyle name="40% - Énfasis5 9 3 2 2" xfId="18865"/>
    <cellStyle name="40% - Énfasis5 9 3 3" xfId="13733"/>
    <cellStyle name="40% - Énfasis5 9 4" xfId="5791"/>
    <cellStyle name="40% - Énfasis5 9 4 2" xfId="16582"/>
    <cellStyle name="40% - Énfasis5 9 5" xfId="11418"/>
    <cellStyle name="40% - Énfasis6" xfId="12"/>
    <cellStyle name="40% - Énfasis6 10" xfId="722"/>
    <cellStyle name="40% - Énfasis6 10 2" xfId="1809"/>
    <cellStyle name="40% - Énfasis6 10 2 2" xfId="4119"/>
    <cellStyle name="40% - Énfasis6 10 2 2 2" xfId="9269"/>
    <cellStyle name="40% - Énfasis6 10 2 2 2 2" xfId="20054"/>
    <cellStyle name="40% - Énfasis6 10 2 2 3" xfId="14922"/>
    <cellStyle name="40% - Énfasis6 10 2 3" xfId="6988"/>
    <cellStyle name="40% - Énfasis6 10 2 3 2" xfId="17773"/>
    <cellStyle name="40% - Énfasis6 10 2 4" xfId="12635"/>
    <cellStyle name="40% - Énfasis6 10 3" xfId="3064"/>
    <cellStyle name="40% - Énfasis6 10 3 2" xfId="8214"/>
    <cellStyle name="40% - Énfasis6 10 3 2 2" xfId="18999"/>
    <cellStyle name="40% - Énfasis6 10 3 3" xfId="13867"/>
    <cellStyle name="40% - Énfasis6 10 4" xfId="5931"/>
    <cellStyle name="40% - Énfasis6 10 4 2" xfId="16716"/>
    <cellStyle name="40% - Énfasis6 10 5" xfId="11560"/>
    <cellStyle name="40% - Énfasis6 11" xfId="831"/>
    <cellStyle name="40% - Énfasis6 11 2" xfId="1918"/>
    <cellStyle name="40% - Énfasis6 11 2 2" xfId="4228"/>
    <cellStyle name="40% - Énfasis6 11 2 2 2" xfId="9378"/>
    <cellStyle name="40% - Énfasis6 11 2 2 2 2" xfId="20163"/>
    <cellStyle name="40% - Énfasis6 11 2 2 3" xfId="15031"/>
    <cellStyle name="40% - Énfasis6 11 2 3" xfId="7097"/>
    <cellStyle name="40% - Énfasis6 11 2 3 2" xfId="17882"/>
    <cellStyle name="40% - Énfasis6 11 2 4" xfId="12744"/>
    <cellStyle name="40% - Énfasis6 11 3" xfId="3173"/>
    <cellStyle name="40% - Énfasis6 11 3 2" xfId="8323"/>
    <cellStyle name="40% - Énfasis6 11 3 2 2" xfId="19108"/>
    <cellStyle name="40% - Énfasis6 11 3 3" xfId="13976"/>
    <cellStyle name="40% - Énfasis6 11 4" xfId="6040"/>
    <cellStyle name="40% - Énfasis6 11 4 2" xfId="16825"/>
    <cellStyle name="40% - Énfasis6 11 5" xfId="11669"/>
    <cellStyle name="40% - Énfasis6 12" xfId="908"/>
    <cellStyle name="40% - Énfasis6 12 2" xfId="1993"/>
    <cellStyle name="40% - Énfasis6 12 2 2" xfId="4303"/>
    <cellStyle name="40% - Énfasis6 12 2 2 2" xfId="9453"/>
    <cellStyle name="40% - Énfasis6 12 2 2 2 2" xfId="20238"/>
    <cellStyle name="40% - Énfasis6 12 2 2 3" xfId="15106"/>
    <cellStyle name="40% - Énfasis6 12 2 3" xfId="7172"/>
    <cellStyle name="40% - Énfasis6 12 2 3 2" xfId="17957"/>
    <cellStyle name="40% - Énfasis6 12 2 4" xfId="12819"/>
    <cellStyle name="40% - Énfasis6 12 3" xfId="3248"/>
    <cellStyle name="40% - Énfasis6 12 3 2" xfId="8398"/>
    <cellStyle name="40% - Énfasis6 12 3 2 2" xfId="19183"/>
    <cellStyle name="40% - Énfasis6 12 3 3" xfId="14051"/>
    <cellStyle name="40% - Énfasis6 12 4" xfId="6115"/>
    <cellStyle name="40% - Énfasis6 12 4 2" xfId="16900"/>
    <cellStyle name="40% - Énfasis6 12 5" xfId="11744"/>
    <cellStyle name="40% - Énfasis6 13" xfId="956"/>
    <cellStyle name="40% - Énfasis6 13 2" xfId="2042"/>
    <cellStyle name="40% - Énfasis6 13 2 2" xfId="4351"/>
    <cellStyle name="40% - Énfasis6 13 2 2 2" xfId="9501"/>
    <cellStyle name="40% - Énfasis6 13 2 2 2 2" xfId="20286"/>
    <cellStyle name="40% - Énfasis6 13 2 2 3" xfId="15154"/>
    <cellStyle name="40% - Énfasis6 13 2 3" xfId="7220"/>
    <cellStyle name="40% - Énfasis6 13 2 3 2" xfId="18005"/>
    <cellStyle name="40% - Énfasis6 13 2 4" xfId="12868"/>
    <cellStyle name="40% - Énfasis6 13 3" xfId="3296"/>
    <cellStyle name="40% - Énfasis6 13 3 2" xfId="8446"/>
    <cellStyle name="40% - Énfasis6 13 3 2 2" xfId="19231"/>
    <cellStyle name="40% - Énfasis6 13 3 3" xfId="14099"/>
    <cellStyle name="40% - Énfasis6 13 4" xfId="6163"/>
    <cellStyle name="40% - Énfasis6 13 4 2" xfId="16948"/>
    <cellStyle name="40% - Énfasis6 13 5" xfId="11792"/>
    <cellStyle name="40% - Énfasis6 14" xfId="1030"/>
    <cellStyle name="40% - Énfasis6 14 2" xfId="2116"/>
    <cellStyle name="40% - Énfasis6 14 2 2" xfId="4425"/>
    <cellStyle name="40% - Énfasis6 14 2 2 2" xfId="9575"/>
    <cellStyle name="40% - Énfasis6 14 2 2 2 2" xfId="20360"/>
    <cellStyle name="40% - Énfasis6 14 2 2 3" xfId="15228"/>
    <cellStyle name="40% - Énfasis6 14 2 3" xfId="7294"/>
    <cellStyle name="40% - Énfasis6 14 2 3 2" xfId="18079"/>
    <cellStyle name="40% - Énfasis6 14 2 4" xfId="12942"/>
    <cellStyle name="40% - Énfasis6 14 3" xfId="3370"/>
    <cellStyle name="40% - Énfasis6 14 3 2" xfId="8520"/>
    <cellStyle name="40% - Énfasis6 14 3 2 2" xfId="19305"/>
    <cellStyle name="40% - Énfasis6 14 3 3" xfId="14173"/>
    <cellStyle name="40% - Énfasis6 14 4" xfId="6237"/>
    <cellStyle name="40% - Énfasis6 14 4 2" xfId="17022"/>
    <cellStyle name="40% - Énfasis6 14 5" xfId="11866"/>
    <cellStyle name="40% - Énfasis6 15" xfId="1098"/>
    <cellStyle name="40% - Énfasis6 15 2" xfId="2183"/>
    <cellStyle name="40% - Énfasis6 15 2 2" xfId="4492"/>
    <cellStyle name="40% - Énfasis6 15 2 2 2" xfId="9642"/>
    <cellStyle name="40% - Énfasis6 15 2 2 2 2" xfId="20427"/>
    <cellStyle name="40% - Énfasis6 15 2 2 3" xfId="15295"/>
    <cellStyle name="40% - Énfasis6 15 2 3" xfId="7361"/>
    <cellStyle name="40% - Énfasis6 15 2 3 2" xfId="18146"/>
    <cellStyle name="40% - Énfasis6 15 2 4" xfId="13009"/>
    <cellStyle name="40% - Énfasis6 15 3" xfId="3435"/>
    <cellStyle name="40% - Énfasis6 15 3 2" xfId="8585"/>
    <cellStyle name="40% - Énfasis6 15 3 2 2" xfId="19370"/>
    <cellStyle name="40% - Énfasis6 15 3 3" xfId="14238"/>
    <cellStyle name="40% - Énfasis6 15 4" xfId="6304"/>
    <cellStyle name="40% - Énfasis6 15 4 2" xfId="17089"/>
    <cellStyle name="40% - Énfasis6 15 5" xfId="11933"/>
    <cellStyle name="40% - Énfasis6 16" xfId="1131"/>
    <cellStyle name="40% - Énfasis6 16 2" xfId="2216"/>
    <cellStyle name="40% - Énfasis6 16 2 2" xfId="4525"/>
    <cellStyle name="40% - Énfasis6 16 2 2 2" xfId="9675"/>
    <cellStyle name="40% - Énfasis6 16 2 2 2 2" xfId="20460"/>
    <cellStyle name="40% - Énfasis6 16 2 2 3" xfId="15328"/>
    <cellStyle name="40% - Énfasis6 16 2 3" xfId="7394"/>
    <cellStyle name="40% - Énfasis6 16 2 3 2" xfId="18179"/>
    <cellStyle name="40% - Énfasis6 16 2 4" xfId="13042"/>
    <cellStyle name="40% - Énfasis6 16 3" xfId="3468"/>
    <cellStyle name="40% - Énfasis6 16 3 2" xfId="8618"/>
    <cellStyle name="40% - Énfasis6 16 3 2 2" xfId="19403"/>
    <cellStyle name="40% - Énfasis6 16 3 3" xfId="14271"/>
    <cellStyle name="40% - Énfasis6 16 4" xfId="6337"/>
    <cellStyle name="40% - Énfasis6 16 4 2" xfId="17122"/>
    <cellStyle name="40% - Énfasis6 16 5" xfId="11966"/>
    <cellStyle name="40% - Énfasis6 17" xfId="1152"/>
    <cellStyle name="40% - Énfasis6 17 2" xfId="2237"/>
    <cellStyle name="40% - Énfasis6 17 2 2" xfId="4546"/>
    <cellStyle name="40% - Énfasis6 17 2 2 2" xfId="9696"/>
    <cellStyle name="40% - Énfasis6 17 2 2 2 2" xfId="20481"/>
    <cellStyle name="40% - Énfasis6 17 2 2 3" xfId="15349"/>
    <cellStyle name="40% - Énfasis6 17 2 3" xfId="7415"/>
    <cellStyle name="40% - Énfasis6 17 2 3 2" xfId="18200"/>
    <cellStyle name="40% - Énfasis6 17 2 4" xfId="13063"/>
    <cellStyle name="40% - Énfasis6 17 3" xfId="3489"/>
    <cellStyle name="40% - Énfasis6 17 3 2" xfId="8639"/>
    <cellStyle name="40% - Énfasis6 17 3 2 2" xfId="19424"/>
    <cellStyle name="40% - Énfasis6 17 3 3" xfId="14292"/>
    <cellStyle name="40% - Énfasis6 17 4" xfId="6358"/>
    <cellStyle name="40% - Énfasis6 17 4 2" xfId="17143"/>
    <cellStyle name="40% - Énfasis6 17 5" xfId="11987"/>
    <cellStyle name="40% - Énfasis6 18" xfId="1185"/>
    <cellStyle name="40% - Énfasis6 18 2" xfId="2270"/>
    <cellStyle name="40% - Énfasis6 18 2 2" xfId="4579"/>
    <cellStyle name="40% - Énfasis6 18 2 2 2" xfId="9729"/>
    <cellStyle name="40% - Énfasis6 18 2 2 2 2" xfId="20514"/>
    <cellStyle name="40% - Énfasis6 18 2 2 3" xfId="15382"/>
    <cellStyle name="40% - Énfasis6 18 2 3" xfId="7448"/>
    <cellStyle name="40% - Énfasis6 18 2 3 2" xfId="18233"/>
    <cellStyle name="40% - Énfasis6 18 2 4" xfId="13096"/>
    <cellStyle name="40% - Énfasis6 18 3" xfId="3522"/>
    <cellStyle name="40% - Énfasis6 18 3 2" xfId="8672"/>
    <cellStyle name="40% - Énfasis6 18 3 2 2" xfId="19457"/>
    <cellStyle name="40% - Énfasis6 18 3 3" xfId="14325"/>
    <cellStyle name="40% - Énfasis6 18 4" xfId="6391"/>
    <cellStyle name="40% - Énfasis6 18 4 2" xfId="17176"/>
    <cellStyle name="40% - Énfasis6 18 5" xfId="12020"/>
    <cellStyle name="40% - Énfasis6 19" xfId="1205"/>
    <cellStyle name="40% - Énfasis6 19 2" xfId="3542"/>
    <cellStyle name="40% - Énfasis6 19 2 2" xfId="8692"/>
    <cellStyle name="40% - Énfasis6 19 2 2 2" xfId="19477"/>
    <cellStyle name="40% - Énfasis6 19 2 3" xfId="14345"/>
    <cellStyle name="40% - Énfasis6 19 3" xfId="6411"/>
    <cellStyle name="40% - Énfasis6 19 3 2" xfId="17196"/>
    <cellStyle name="40% - Énfasis6 19 4" xfId="12040"/>
    <cellStyle name="40% - Énfasis6 2" xfId="361"/>
    <cellStyle name="40% - Énfasis6 2 2" xfId="582"/>
    <cellStyle name="40% - Énfasis6 2 2 2" xfId="1693"/>
    <cellStyle name="40% - Énfasis6 2 2 2 2" xfId="4003"/>
    <cellStyle name="40% - Énfasis6 2 2 2 2 2" xfId="9153"/>
    <cellStyle name="40% - Énfasis6 2 2 2 2 2 2" xfId="19938"/>
    <cellStyle name="40% - Énfasis6 2 2 2 2 3" xfId="14806"/>
    <cellStyle name="40% - Énfasis6 2 2 2 3" xfId="6872"/>
    <cellStyle name="40% - Énfasis6 2 2 2 3 2" xfId="17657"/>
    <cellStyle name="40% - Énfasis6 2 2 2 4" xfId="12519"/>
    <cellStyle name="40% - Énfasis6 2 2 3" xfId="2942"/>
    <cellStyle name="40% - Énfasis6 2 2 3 2" xfId="8099"/>
    <cellStyle name="40% - Énfasis6 2 2 3 2 2" xfId="18884"/>
    <cellStyle name="40% - Énfasis6 2 2 3 3" xfId="13752"/>
    <cellStyle name="40% - Énfasis6 2 2 4" xfId="5810"/>
    <cellStyle name="40% - Énfasis6 2 2 4 2" xfId="16601"/>
    <cellStyle name="40% - Énfasis6 2 2 5" xfId="11437"/>
    <cellStyle name="40% - Énfasis6 2 3" xfId="1475"/>
    <cellStyle name="40% - Énfasis6 2 3 2" xfId="3785"/>
    <cellStyle name="40% - Énfasis6 2 3 2 2" xfId="8935"/>
    <cellStyle name="40% - Énfasis6 2 3 2 2 2" xfId="19720"/>
    <cellStyle name="40% - Énfasis6 2 3 2 3" xfId="14588"/>
    <cellStyle name="40% - Énfasis6 2 3 3" xfId="6654"/>
    <cellStyle name="40% - Énfasis6 2 3 3 2" xfId="17439"/>
    <cellStyle name="40% - Énfasis6 2 3 4" xfId="12301"/>
    <cellStyle name="40% - Énfasis6 2 4" xfId="2502"/>
    <cellStyle name="40% - Énfasis6 2 4 2" xfId="7673"/>
    <cellStyle name="40% - Énfasis6 2 4 2 2" xfId="18458"/>
    <cellStyle name="40% - Énfasis6 2 4 3" xfId="13322"/>
    <cellStyle name="40% - Énfasis6 2 5" xfId="4892"/>
    <cellStyle name="40% - Énfasis6 2 5 2" xfId="10042"/>
    <cellStyle name="40% - Énfasis6 2 5 2 2" xfId="20827"/>
    <cellStyle name="40% - Énfasis6 2 5 3" xfId="15694"/>
    <cellStyle name="40% - Énfasis6 2 6" xfId="4970"/>
    <cellStyle name="40% - Énfasis6 2 6 2" xfId="10119"/>
    <cellStyle name="40% - Énfasis6 2 6 2 2" xfId="20904"/>
    <cellStyle name="40% - Énfasis6 2 6 3" xfId="15770"/>
    <cellStyle name="40% - Énfasis6 2 7" xfId="5379"/>
    <cellStyle name="40% - Énfasis6 2 7 2" xfId="16173"/>
    <cellStyle name="40% - Énfasis6 2 8" xfId="10916"/>
    <cellStyle name="40% - Énfasis6 20" xfId="1227"/>
    <cellStyle name="40% - Énfasis6 20 2" xfId="3563"/>
    <cellStyle name="40% - Énfasis6 20 2 2" xfId="8713"/>
    <cellStyle name="40% - Énfasis6 20 2 2 2" xfId="19498"/>
    <cellStyle name="40% - Énfasis6 20 2 3" xfId="14366"/>
    <cellStyle name="40% - Énfasis6 20 3" xfId="6432"/>
    <cellStyle name="40% - Énfasis6 20 3 2" xfId="17217"/>
    <cellStyle name="40% - Énfasis6 20 4" xfId="12061"/>
    <cellStyle name="40% - Énfasis6 21" xfId="2324"/>
    <cellStyle name="40% - Énfasis6 21 2" xfId="4627"/>
    <cellStyle name="40% - Énfasis6 21 2 2" xfId="9777"/>
    <cellStyle name="40% - Énfasis6 21 2 2 2" xfId="20562"/>
    <cellStyle name="40% - Énfasis6 21 2 3" xfId="15430"/>
    <cellStyle name="40% - Énfasis6 21 3" xfId="7496"/>
    <cellStyle name="40% - Énfasis6 21 3 2" xfId="18281"/>
    <cellStyle name="40% - Énfasis6 21 4" xfId="13144"/>
    <cellStyle name="40% - Énfasis6 22" xfId="2360"/>
    <cellStyle name="40% - Énfasis6 22 2" xfId="4663"/>
    <cellStyle name="40% - Énfasis6 22 2 2" xfId="9813"/>
    <cellStyle name="40% - Énfasis6 22 2 2 2" xfId="20598"/>
    <cellStyle name="40% - Énfasis6 22 2 3" xfId="15466"/>
    <cellStyle name="40% - Énfasis6 22 3" xfId="7532"/>
    <cellStyle name="40% - Énfasis6 22 3 2" xfId="18317"/>
    <cellStyle name="40% - Énfasis6 22 4" xfId="13180"/>
    <cellStyle name="40% - Énfasis6 23" xfId="2375"/>
    <cellStyle name="40% - Énfasis6 23 2" xfId="4678"/>
    <cellStyle name="40% - Énfasis6 23 2 2" xfId="9828"/>
    <cellStyle name="40% - Énfasis6 23 2 2 2" xfId="20613"/>
    <cellStyle name="40% - Énfasis6 23 2 3" xfId="15481"/>
    <cellStyle name="40% - Énfasis6 23 3" xfId="7547"/>
    <cellStyle name="40% - Énfasis6 23 3 2" xfId="18332"/>
    <cellStyle name="40% - Énfasis6 23 4" xfId="13195"/>
    <cellStyle name="40% - Énfasis6 24" xfId="2422"/>
    <cellStyle name="40% - Énfasis6 24 2" xfId="4725"/>
    <cellStyle name="40% - Énfasis6 24 2 2" xfId="9875"/>
    <cellStyle name="40% - Énfasis6 24 2 2 2" xfId="20660"/>
    <cellStyle name="40% - Énfasis6 24 2 3" xfId="15528"/>
    <cellStyle name="40% - Énfasis6 24 3" xfId="7594"/>
    <cellStyle name="40% - Énfasis6 24 3 2" xfId="18379"/>
    <cellStyle name="40% - Énfasis6 24 4" xfId="13242"/>
    <cellStyle name="40% - Énfasis6 25" xfId="2441"/>
    <cellStyle name="40% - Énfasis6 25 2" xfId="4744"/>
    <cellStyle name="40% - Énfasis6 25 2 2" xfId="9894"/>
    <cellStyle name="40% - Énfasis6 25 2 2 2" xfId="20679"/>
    <cellStyle name="40% - Énfasis6 25 2 3" xfId="15547"/>
    <cellStyle name="40% - Énfasis6 25 3" xfId="7613"/>
    <cellStyle name="40% - Énfasis6 25 3 2" xfId="18398"/>
    <cellStyle name="40% - Énfasis6 25 4" xfId="13261"/>
    <cellStyle name="40% - Énfasis6 26" xfId="2473"/>
    <cellStyle name="40% - Énfasis6 26 2" xfId="4775"/>
    <cellStyle name="40% - Énfasis6 26 2 2" xfId="9925"/>
    <cellStyle name="40% - Énfasis6 26 2 2 2" xfId="20710"/>
    <cellStyle name="40% - Énfasis6 26 2 3" xfId="15578"/>
    <cellStyle name="40% - Énfasis6 26 3" xfId="7644"/>
    <cellStyle name="40% - Énfasis6 26 3 2" xfId="18429"/>
    <cellStyle name="40% - Énfasis6 26 4" xfId="13293"/>
    <cellStyle name="40% - Énfasis6 27" xfId="4832"/>
    <cellStyle name="40% - Énfasis6 27 2" xfId="9982"/>
    <cellStyle name="40% - Énfasis6 27 2 2" xfId="20767"/>
    <cellStyle name="40% - Énfasis6 27 3" xfId="15634"/>
    <cellStyle name="40% - Énfasis6 28" xfId="4863"/>
    <cellStyle name="40% - Énfasis6 28 2" xfId="10013"/>
    <cellStyle name="40% - Énfasis6 28 2 2" xfId="20798"/>
    <cellStyle name="40% - Énfasis6 28 3" xfId="15665"/>
    <cellStyle name="40% - Énfasis6 29" xfId="5127"/>
    <cellStyle name="40% - Énfasis6 29 2" xfId="10266"/>
    <cellStyle name="40% - Énfasis6 29 2 2" xfId="21051"/>
    <cellStyle name="40% - Énfasis6 29 3" xfId="15923"/>
    <cellStyle name="40% - Énfasis6 3" xfId="398"/>
    <cellStyle name="40% - Énfasis6 3 2" xfId="1512"/>
    <cellStyle name="40% - Énfasis6 3 2 2" xfId="3822"/>
    <cellStyle name="40% - Énfasis6 3 2 2 2" xfId="8972"/>
    <cellStyle name="40% - Énfasis6 3 2 2 2 2" xfId="19757"/>
    <cellStyle name="40% - Énfasis6 3 2 2 3" xfId="14625"/>
    <cellStyle name="40% - Énfasis6 3 2 3" xfId="6691"/>
    <cellStyle name="40% - Énfasis6 3 2 3 2" xfId="17476"/>
    <cellStyle name="40% - Énfasis6 3 2 4" xfId="12338"/>
    <cellStyle name="40% - Énfasis6 3 3" xfId="2761"/>
    <cellStyle name="40% - Énfasis6 3 3 2" xfId="7918"/>
    <cellStyle name="40% - Énfasis6 3 3 2 2" xfId="18703"/>
    <cellStyle name="40% - Énfasis6 3 3 3" xfId="13571"/>
    <cellStyle name="40% - Énfasis6 3 4" xfId="5629"/>
    <cellStyle name="40% - Énfasis6 3 4 2" xfId="16420"/>
    <cellStyle name="40% - Énfasis6 3 5" xfId="11254"/>
    <cellStyle name="40% - Énfasis6 30" xfId="5143"/>
    <cellStyle name="40% - Énfasis6 30 2" xfId="10282"/>
    <cellStyle name="40% - Énfasis6 30 2 2" xfId="21067"/>
    <cellStyle name="40% - Énfasis6 30 3" xfId="15939"/>
    <cellStyle name="40% - Énfasis6 31" xfId="5172"/>
    <cellStyle name="40% - Énfasis6 31 2" xfId="10311"/>
    <cellStyle name="40% - Énfasis6 31 2 2" xfId="21096"/>
    <cellStyle name="40% - Énfasis6 31 3" xfId="15968"/>
    <cellStyle name="40% - Énfasis6 32" xfId="5190"/>
    <cellStyle name="40% - Énfasis6 32 2" xfId="10326"/>
    <cellStyle name="40% - Énfasis6 32 2 2" xfId="21111"/>
    <cellStyle name="40% - Énfasis6 32 3" xfId="15984"/>
    <cellStyle name="40% - Énfasis6 33" xfId="5206"/>
    <cellStyle name="40% - Énfasis6 33 2" xfId="10342"/>
    <cellStyle name="40% - Énfasis6 33 2 2" xfId="21127"/>
    <cellStyle name="40% - Énfasis6 33 3" xfId="16000"/>
    <cellStyle name="40% - Énfasis6 34" xfId="5226"/>
    <cellStyle name="40% - Énfasis6 34 2" xfId="10362"/>
    <cellStyle name="40% - Énfasis6 34 2 2" xfId="21147"/>
    <cellStyle name="40% - Énfasis6 34 3" xfId="16020"/>
    <cellStyle name="40% - Énfasis6 35" xfId="5242"/>
    <cellStyle name="40% - Énfasis6 35 2" xfId="10378"/>
    <cellStyle name="40% - Énfasis6 35 2 2" xfId="21163"/>
    <cellStyle name="40% - Énfasis6 35 3" xfId="16036"/>
    <cellStyle name="40% - Énfasis6 36" xfId="5259"/>
    <cellStyle name="40% - Énfasis6 36 2" xfId="10395"/>
    <cellStyle name="40% - Énfasis6 36 2 2" xfId="21180"/>
    <cellStyle name="40% - Énfasis6 36 3" xfId="16053"/>
    <cellStyle name="40% - Énfasis6 37" xfId="5307"/>
    <cellStyle name="40% - Énfasis6 37 2" xfId="10443"/>
    <cellStyle name="40% - Énfasis6 37 2 2" xfId="21228"/>
    <cellStyle name="40% - Énfasis6 37 3" xfId="16101"/>
    <cellStyle name="40% - Énfasis6 38" xfId="5327"/>
    <cellStyle name="40% - Énfasis6 38 2" xfId="10463"/>
    <cellStyle name="40% - Énfasis6 38 2 2" xfId="21248"/>
    <cellStyle name="40% - Énfasis6 38 3" xfId="16121"/>
    <cellStyle name="40% - Énfasis6 39" xfId="5356"/>
    <cellStyle name="40% - Énfasis6 39 2" xfId="16150"/>
    <cellStyle name="40% - Énfasis6 4" xfId="417"/>
    <cellStyle name="40% - Énfasis6 4 2" xfId="1531"/>
    <cellStyle name="40% - Énfasis6 4 2 2" xfId="3841"/>
    <cellStyle name="40% - Énfasis6 4 2 2 2" xfId="8991"/>
    <cellStyle name="40% - Énfasis6 4 2 2 2 2" xfId="19776"/>
    <cellStyle name="40% - Énfasis6 4 2 2 3" xfId="14644"/>
    <cellStyle name="40% - Énfasis6 4 2 3" xfId="6710"/>
    <cellStyle name="40% - Énfasis6 4 2 3 2" xfId="17495"/>
    <cellStyle name="40% - Énfasis6 4 2 4" xfId="12357"/>
    <cellStyle name="40% - Énfasis6 4 3" xfId="2780"/>
    <cellStyle name="40% - Énfasis6 4 3 2" xfId="7937"/>
    <cellStyle name="40% - Énfasis6 4 3 2 2" xfId="18722"/>
    <cellStyle name="40% - Énfasis6 4 3 3" xfId="13590"/>
    <cellStyle name="40% - Énfasis6 4 4" xfId="5648"/>
    <cellStyle name="40% - Énfasis6 4 4 2" xfId="16439"/>
    <cellStyle name="40% - Énfasis6 4 5" xfId="11273"/>
    <cellStyle name="40% - Énfasis6 40" xfId="10788"/>
    <cellStyle name="40% - Énfasis6 40 2" xfId="21573"/>
    <cellStyle name="40% - Énfasis6 41" xfId="10840"/>
    <cellStyle name="40% - Énfasis6 41 2" xfId="21625"/>
    <cellStyle name="40% - Énfasis6 42" xfId="10855"/>
    <cellStyle name="40% - Énfasis6 42 2" xfId="21640"/>
    <cellStyle name="40% - Énfasis6 43" xfId="10876"/>
    <cellStyle name="40% - Énfasis6 43 2" xfId="21661"/>
    <cellStyle name="40% - Énfasis6 44" xfId="10900"/>
    <cellStyle name="40% - Énfasis6 45" xfId="38772"/>
    <cellStyle name="40% - Énfasis6 46" xfId="38786"/>
    <cellStyle name="40% - Énfasis6 47" xfId="38802"/>
    <cellStyle name="40% - Énfasis6 48" xfId="38915"/>
    <cellStyle name="40% - Énfasis6 49" xfId="38931"/>
    <cellStyle name="40% - Énfasis6 5" xfId="433"/>
    <cellStyle name="40% - Énfasis6 5 2" xfId="1545"/>
    <cellStyle name="40% - Énfasis6 5 2 2" xfId="3855"/>
    <cellStyle name="40% - Énfasis6 5 2 2 2" xfId="9005"/>
    <cellStyle name="40% - Énfasis6 5 2 2 2 2" xfId="19790"/>
    <cellStyle name="40% - Énfasis6 5 2 2 3" xfId="14658"/>
    <cellStyle name="40% - Énfasis6 5 2 3" xfId="6724"/>
    <cellStyle name="40% - Énfasis6 5 2 3 2" xfId="17509"/>
    <cellStyle name="40% - Énfasis6 5 2 4" xfId="12371"/>
    <cellStyle name="40% - Énfasis6 5 3" xfId="2794"/>
    <cellStyle name="40% - Énfasis6 5 3 2" xfId="7951"/>
    <cellStyle name="40% - Énfasis6 5 3 2 2" xfId="18736"/>
    <cellStyle name="40% - Énfasis6 5 3 3" xfId="13604"/>
    <cellStyle name="40% - Énfasis6 5 4" xfId="5662"/>
    <cellStyle name="40% - Énfasis6 5 4 2" xfId="16453"/>
    <cellStyle name="40% - Énfasis6 5 5" xfId="11288"/>
    <cellStyle name="40% - Énfasis6 50" xfId="38950"/>
    <cellStyle name="40% - Énfasis6 51" xfId="38985"/>
    <cellStyle name="40% - Énfasis6 52" xfId="38999"/>
    <cellStyle name="40% - Énfasis6 53" xfId="39020"/>
    <cellStyle name="40% - Énfasis6 6" xfId="450"/>
    <cellStyle name="40% - Énfasis6 6 2" xfId="1562"/>
    <cellStyle name="40% - Énfasis6 6 2 2" xfId="3872"/>
    <cellStyle name="40% - Énfasis6 6 2 2 2" xfId="9022"/>
    <cellStyle name="40% - Énfasis6 6 2 2 2 2" xfId="19807"/>
    <cellStyle name="40% - Énfasis6 6 2 2 3" xfId="14675"/>
    <cellStyle name="40% - Énfasis6 6 2 3" xfId="6741"/>
    <cellStyle name="40% - Énfasis6 6 2 3 2" xfId="17526"/>
    <cellStyle name="40% - Énfasis6 6 2 4" xfId="12388"/>
    <cellStyle name="40% - Énfasis6 6 3" xfId="2811"/>
    <cellStyle name="40% - Énfasis6 6 3 2" xfId="7968"/>
    <cellStyle name="40% - Énfasis6 6 3 2 2" xfId="18753"/>
    <cellStyle name="40% - Énfasis6 6 3 3" xfId="13621"/>
    <cellStyle name="40% - Énfasis6 6 4" xfId="5679"/>
    <cellStyle name="40% - Énfasis6 6 4 2" xfId="16470"/>
    <cellStyle name="40% - Énfasis6 6 5" xfId="11305"/>
    <cellStyle name="40% - Énfasis6 7" xfId="470"/>
    <cellStyle name="40% - Énfasis6 7 2" xfId="1582"/>
    <cellStyle name="40% - Énfasis6 7 2 2" xfId="3892"/>
    <cellStyle name="40% - Énfasis6 7 2 2 2" xfId="9042"/>
    <cellStyle name="40% - Énfasis6 7 2 2 2 2" xfId="19827"/>
    <cellStyle name="40% - Énfasis6 7 2 2 3" xfId="14695"/>
    <cellStyle name="40% - Énfasis6 7 2 3" xfId="6761"/>
    <cellStyle name="40% - Énfasis6 7 2 3 2" xfId="17546"/>
    <cellStyle name="40% - Énfasis6 7 2 4" xfId="12408"/>
    <cellStyle name="40% - Énfasis6 7 3" xfId="2831"/>
    <cellStyle name="40% - Énfasis6 7 3 2" xfId="7988"/>
    <cellStyle name="40% - Énfasis6 7 3 2 2" xfId="18773"/>
    <cellStyle name="40% - Énfasis6 7 3 3" xfId="13641"/>
    <cellStyle name="40% - Énfasis6 7 4" xfId="5699"/>
    <cellStyle name="40% - Énfasis6 7 4 2" xfId="16490"/>
    <cellStyle name="40% - Énfasis6 7 5" xfId="11325"/>
    <cellStyle name="40% - Énfasis6 8" xfId="485"/>
    <cellStyle name="40% - Énfasis6 8 2" xfId="1597"/>
    <cellStyle name="40% - Énfasis6 8 2 2" xfId="3907"/>
    <cellStyle name="40% - Énfasis6 8 2 2 2" xfId="9057"/>
    <cellStyle name="40% - Énfasis6 8 2 2 2 2" xfId="19842"/>
    <cellStyle name="40% - Énfasis6 8 2 2 3" xfId="14710"/>
    <cellStyle name="40% - Énfasis6 8 2 3" xfId="6776"/>
    <cellStyle name="40% - Énfasis6 8 2 3 2" xfId="17561"/>
    <cellStyle name="40% - Énfasis6 8 2 4" xfId="12423"/>
    <cellStyle name="40% - Énfasis6 8 3" xfId="2846"/>
    <cellStyle name="40% - Énfasis6 8 3 2" xfId="8003"/>
    <cellStyle name="40% - Énfasis6 8 3 2 2" xfId="18788"/>
    <cellStyle name="40% - Énfasis6 8 3 3" xfId="13656"/>
    <cellStyle name="40% - Énfasis6 8 4" xfId="5714"/>
    <cellStyle name="40% - Énfasis6 8 4 2" xfId="16505"/>
    <cellStyle name="40% - Énfasis6 8 5" xfId="11340"/>
    <cellStyle name="40% - Énfasis6 9" xfId="564"/>
    <cellStyle name="40% - Énfasis6 9 2" xfId="1675"/>
    <cellStyle name="40% - Énfasis6 9 2 2" xfId="3985"/>
    <cellStyle name="40% - Énfasis6 9 2 2 2" xfId="9135"/>
    <cellStyle name="40% - Énfasis6 9 2 2 2 2" xfId="19920"/>
    <cellStyle name="40% - Énfasis6 9 2 2 3" xfId="14788"/>
    <cellStyle name="40% - Énfasis6 9 2 3" xfId="6854"/>
    <cellStyle name="40% - Énfasis6 9 2 3 2" xfId="17639"/>
    <cellStyle name="40% - Énfasis6 9 2 4" xfId="12501"/>
    <cellStyle name="40% - Énfasis6 9 3" xfId="2924"/>
    <cellStyle name="40% - Énfasis6 9 3 2" xfId="8081"/>
    <cellStyle name="40% - Énfasis6 9 3 2 2" xfId="18866"/>
    <cellStyle name="40% - Énfasis6 9 3 3" xfId="13734"/>
    <cellStyle name="40% - Énfasis6 9 4" xfId="5792"/>
    <cellStyle name="40% - Énfasis6 9 4 2" xfId="16583"/>
    <cellStyle name="40% - Énfasis6 9 5" xfId="11419"/>
    <cellStyle name="60% - Énfasis1" xfId="13"/>
    <cellStyle name="60% - Énfasis1 2" xfId="583"/>
    <cellStyle name="60% - Énfasis1 2 2" xfId="2943"/>
    <cellStyle name="60% - Énfasis1 2 3" xfId="2503"/>
    <cellStyle name="60% - Énfasis1 2 4" xfId="5811"/>
    <cellStyle name="60% - Énfasis1 2 5" xfId="11438"/>
    <cellStyle name="60% - Énfasis1 3" xfId="1228"/>
    <cellStyle name="60% - Énfasis2" xfId="14"/>
    <cellStyle name="60% - Énfasis2 2" xfId="584"/>
    <cellStyle name="60% - Énfasis2 2 2" xfId="2944"/>
    <cellStyle name="60% - Énfasis2 2 3" xfId="2504"/>
    <cellStyle name="60% - Énfasis2 2 4" xfId="5812"/>
    <cellStyle name="60% - Énfasis2 2 5" xfId="11439"/>
    <cellStyle name="60% - Énfasis2 3" xfId="1229"/>
    <cellStyle name="60% - Énfasis3" xfId="15"/>
    <cellStyle name="60% - Énfasis3 2" xfId="585"/>
    <cellStyle name="60% - Énfasis3 2 2" xfId="2945"/>
    <cellStyle name="60% - Énfasis3 2 3" xfId="2505"/>
    <cellStyle name="60% - Énfasis3 2 4" xfId="5813"/>
    <cellStyle name="60% - Énfasis3 2 5" xfId="11440"/>
    <cellStyle name="60% - Énfasis3 3" xfId="1230"/>
    <cellStyle name="60% - Énfasis4" xfId="16"/>
    <cellStyle name="60% - Énfasis4 2" xfId="586"/>
    <cellStyle name="60% - Énfasis4 2 2" xfId="2946"/>
    <cellStyle name="60% - Énfasis4 2 3" xfId="2506"/>
    <cellStyle name="60% - Énfasis4 2 4" xfId="5814"/>
    <cellStyle name="60% - Énfasis4 2 5" xfId="11441"/>
    <cellStyle name="60% - Énfasis4 3" xfId="1231"/>
    <cellStyle name="60% - Énfasis5" xfId="17"/>
    <cellStyle name="60% - Énfasis5 2" xfId="587"/>
    <cellStyle name="60% - Énfasis5 2 2" xfId="2947"/>
    <cellStyle name="60% - Énfasis5 2 3" xfId="2507"/>
    <cellStyle name="60% - Énfasis5 2 4" xfId="5815"/>
    <cellStyle name="60% - Énfasis5 2 5" xfId="11442"/>
    <cellStyle name="60% - Énfasis5 3" xfId="1232"/>
    <cellStyle name="60% - Énfasis6" xfId="18"/>
    <cellStyle name="60% - Énfasis6 2" xfId="588"/>
    <cellStyle name="60% - Énfasis6 2 2" xfId="2948"/>
    <cellStyle name="60% - Énfasis6 2 3" xfId="2508"/>
    <cellStyle name="60% - Énfasis6 2 4" xfId="5816"/>
    <cellStyle name="60% - Énfasis6 2 5" xfId="11443"/>
    <cellStyle name="60% - Énfasis6 3" xfId="1233"/>
    <cellStyle name="Body" xfId="19"/>
    <cellStyle name="Buena" xfId="20"/>
    <cellStyle name="Buena 2" xfId="589" hidden="1"/>
    <cellStyle name="Buena 2" xfId="4993" hidden="1"/>
    <cellStyle name="Buena 2" xfId="5012" hidden="1"/>
    <cellStyle name="Buena 2" xfId="4990" hidden="1"/>
    <cellStyle name="Buena 2" xfId="5024" hidden="1"/>
    <cellStyle name="Buena 2" xfId="4985" hidden="1"/>
    <cellStyle name="Buena 2" xfId="5036" hidden="1"/>
    <cellStyle name="Buena 2" xfId="4981" hidden="1"/>
    <cellStyle name="Buena 2" xfId="5047" hidden="1"/>
    <cellStyle name="Buena 2" xfId="4977" hidden="1"/>
    <cellStyle name="Buena 2" xfId="5059" hidden="1"/>
    <cellStyle name="Buena 2" xfId="5010" hidden="1"/>
    <cellStyle name="Buena 2" xfId="5079" hidden="1"/>
    <cellStyle name="Buena 2" xfId="5009" hidden="1"/>
    <cellStyle name="Buena 2" xfId="5090" hidden="1"/>
    <cellStyle name="Buena 2" xfId="4999" hidden="1"/>
    <cellStyle name="Buena 2" xfId="5101" hidden="1"/>
    <cellStyle name="Buena 2" xfId="5002" hidden="1"/>
    <cellStyle name="Buena 2" xfId="5109" hidden="1"/>
    <cellStyle name="Buena 2" xfId="5098" hidden="1"/>
    <cellStyle name="Buena 2" xfId="10142" hidden="1"/>
    <cellStyle name="Buena 2" xfId="10157" hidden="1"/>
    <cellStyle name="Buena 2" xfId="10139" hidden="1"/>
    <cellStyle name="Buena 2" xfId="10169" hidden="1"/>
    <cellStyle name="Buena 2" xfId="10134" hidden="1"/>
    <cellStyle name="Buena 2" xfId="10181" hidden="1"/>
    <cellStyle name="Buena 2" xfId="10130" hidden="1"/>
    <cellStyle name="Buena 2" xfId="10192" hidden="1"/>
    <cellStyle name="Buena 2" xfId="10126" hidden="1"/>
    <cellStyle name="Buena 2" xfId="10204" hidden="1"/>
    <cellStyle name="Buena 2" xfId="10155" hidden="1"/>
    <cellStyle name="Buena 2" xfId="10218" hidden="1"/>
    <cellStyle name="Buena 2" xfId="10154" hidden="1"/>
    <cellStyle name="Buena 2" xfId="10229" hidden="1"/>
    <cellStyle name="Buena 2" xfId="10144" hidden="1"/>
    <cellStyle name="Buena 2" xfId="10240" hidden="1"/>
    <cellStyle name="Buena 2" xfId="10147" hidden="1"/>
    <cellStyle name="Buena 2" xfId="10248" hidden="1"/>
    <cellStyle name="Buena 2" xfId="10237" hidden="1"/>
    <cellStyle name="Buena 2" xfId="10671" hidden="1"/>
    <cellStyle name="Buena 2" xfId="10682" hidden="1"/>
    <cellStyle name="Buena 2" xfId="10669" hidden="1"/>
    <cellStyle name="Buena 2" xfId="10691" hidden="1"/>
    <cellStyle name="Buena 2" xfId="10667" hidden="1"/>
    <cellStyle name="Buena 2" xfId="10700" hidden="1"/>
    <cellStyle name="Buena 2" xfId="10665" hidden="1"/>
    <cellStyle name="Buena 2" xfId="10708" hidden="1"/>
    <cellStyle name="Buena 2" xfId="10663" hidden="1"/>
    <cellStyle name="Buena 2" xfId="10718" hidden="1"/>
    <cellStyle name="Buena 2" xfId="10680" hidden="1"/>
    <cellStyle name="Buena 2" xfId="10728" hidden="1"/>
    <cellStyle name="Buena 2" xfId="10679" hidden="1"/>
    <cellStyle name="Buena 2" xfId="10735" hidden="1"/>
    <cellStyle name="Buena 2" xfId="10673" hidden="1"/>
    <cellStyle name="Buena 2" xfId="10745" hidden="1"/>
    <cellStyle name="Buena 2" xfId="10676" hidden="1"/>
    <cellStyle name="Buena 2" xfId="10751" hidden="1"/>
    <cellStyle name="Buena 2" xfId="10742" hidden="1"/>
    <cellStyle name="Buena 2" xfId="10526" hidden="1"/>
    <cellStyle name="Buena 2" xfId="10658" hidden="1"/>
    <cellStyle name="Buena 2" xfId="10758" hidden="1"/>
    <cellStyle name="Buena 2" xfId="10604" hidden="1"/>
    <cellStyle name="Buena 2" xfId="10766" hidden="1"/>
    <cellStyle name="Buena 2" xfId="10599" hidden="1"/>
    <cellStyle name="Buena 2" xfId="10772" hidden="1"/>
    <cellStyle name="Buena 2" xfId="10508" hidden="1"/>
    <cellStyle name="Buena 2" xfId="10577" hidden="1"/>
    <cellStyle name="Buena 2" xfId="10501" hidden="1"/>
    <cellStyle name="Buena 2" xfId="10608" hidden="1"/>
    <cellStyle name="Buena 2" xfId="10488" hidden="1"/>
    <cellStyle name="Buena 2" xfId="10558" hidden="1"/>
    <cellStyle name="Buena 2" xfId="10763" hidden="1"/>
    <cellStyle name="Buena 2" xfId="10566" hidden="1"/>
    <cellStyle name="Buena 2" xfId="10650" hidden="1"/>
    <cellStyle name="Buena 2" xfId="10647" hidden="1"/>
    <cellStyle name="Buena 2" xfId="10643" hidden="1"/>
    <cellStyle name="Buena 2" xfId="10756" hidden="1"/>
    <cellStyle name="Buena 2" xfId="10542" hidden="1"/>
    <cellStyle name="Buena 2" xfId="10583" hidden="1"/>
    <cellStyle name="Buena 2" xfId="10514" hidden="1"/>
    <cellStyle name="Buena 2" xfId="10544" hidden="1"/>
    <cellStyle name="Buena 2" xfId="10553" hidden="1"/>
    <cellStyle name="Buena 2" xfId="10600" hidden="1"/>
    <cellStyle name="Buena 2" xfId="10774" hidden="1"/>
    <cellStyle name="Buena 2" xfId="10637" hidden="1"/>
    <cellStyle name="Buena 2" xfId="6433" hidden="1"/>
    <cellStyle name="Buena 2" xfId="10645" hidden="1"/>
    <cellStyle name="Buena 2" xfId="10509" hidden="1"/>
    <cellStyle name="Buena 2" xfId="10572" hidden="1"/>
    <cellStyle name="Buena 2" xfId="10495" hidden="1"/>
    <cellStyle name="Buena 2" xfId="10759" hidden="1"/>
    <cellStyle name="Buena 2" xfId="10481" hidden="1"/>
    <cellStyle name="Buena 2" xfId="10531" hidden="1"/>
    <cellStyle name="Buena 2" xfId="10640" hidden="1"/>
    <cellStyle name="Buena 2" xfId="10619" hidden="1"/>
    <cellStyle name="Buena 2" xfId="10567" hidden="1"/>
    <cellStyle name="Buena 2" xfId="15793" hidden="1"/>
    <cellStyle name="Buena 2" xfId="15810" hidden="1"/>
    <cellStyle name="Buena 2" xfId="15790" hidden="1"/>
    <cellStyle name="Buena 2" xfId="15822" hidden="1"/>
    <cellStyle name="Buena 2" xfId="15785" hidden="1"/>
    <cellStyle name="Buena 2" xfId="15834" hidden="1"/>
    <cellStyle name="Buena 2" xfId="15781" hidden="1"/>
    <cellStyle name="Buena 2" xfId="15845" hidden="1"/>
    <cellStyle name="Buena 2" xfId="15777" hidden="1"/>
    <cellStyle name="Buena 2" xfId="15857" hidden="1"/>
    <cellStyle name="Buena 2" xfId="15808" hidden="1"/>
    <cellStyle name="Buena 2" xfId="15875" hidden="1"/>
    <cellStyle name="Buena 2" xfId="15807" hidden="1"/>
    <cellStyle name="Buena 2" xfId="15886" hidden="1"/>
    <cellStyle name="Buena 2" xfId="15797" hidden="1"/>
    <cellStyle name="Buena 2" xfId="15897" hidden="1"/>
    <cellStyle name="Buena 2" xfId="15800" hidden="1"/>
    <cellStyle name="Buena 2" xfId="15905" hidden="1"/>
    <cellStyle name="Buena 2" xfId="15894" hidden="1"/>
    <cellStyle name="Buena 2" xfId="20927" hidden="1"/>
    <cellStyle name="Buena 2" xfId="20942" hidden="1"/>
    <cellStyle name="Buena 2" xfId="20924" hidden="1"/>
    <cellStyle name="Buena 2" xfId="20954" hidden="1"/>
    <cellStyle name="Buena 2" xfId="20919" hidden="1"/>
    <cellStyle name="Buena 2" xfId="20966" hidden="1"/>
    <cellStyle name="Buena 2" xfId="20915" hidden="1"/>
    <cellStyle name="Buena 2" xfId="20977" hidden="1"/>
    <cellStyle name="Buena 2" xfId="20911" hidden="1"/>
    <cellStyle name="Buena 2" xfId="20989" hidden="1"/>
    <cellStyle name="Buena 2" xfId="20940" hidden="1"/>
    <cellStyle name="Buena 2" xfId="21003" hidden="1"/>
    <cellStyle name="Buena 2" xfId="20939" hidden="1"/>
    <cellStyle name="Buena 2" xfId="21014" hidden="1"/>
    <cellStyle name="Buena 2" xfId="20929" hidden="1"/>
    <cellStyle name="Buena 2" xfId="21025" hidden="1"/>
    <cellStyle name="Buena 2" xfId="20932" hidden="1"/>
    <cellStyle name="Buena 2" xfId="21033" hidden="1"/>
    <cellStyle name="Buena 2" xfId="21022" hidden="1"/>
    <cellStyle name="Buena 2" xfId="21456" hidden="1"/>
    <cellStyle name="Buena 2" xfId="21467" hidden="1"/>
    <cellStyle name="Buena 2" xfId="21454" hidden="1"/>
    <cellStyle name="Buena 2" xfId="21476" hidden="1"/>
    <cellStyle name="Buena 2" xfId="21452" hidden="1"/>
    <cellStyle name="Buena 2" xfId="21485" hidden="1"/>
    <cellStyle name="Buena 2" xfId="21450" hidden="1"/>
    <cellStyle name="Buena 2" xfId="21493" hidden="1"/>
    <cellStyle name="Buena 2" xfId="21448" hidden="1"/>
    <cellStyle name="Buena 2" xfId="21503" hidden="1"/>
    <cellStyle name="Buena 2" xfId="21465" hidden="1"/>
    <cellStyle name="Buena 2" xfId="21513" hidden="1"/>
    <cellStyle name="Buena 2" xfId="21464" hidden="1"/>
    <cellStyle name="Buena 2" xfId="21520" hidden="1"/>
    <cellStyle name="Buena 2" xfId="21458" hidden="1"/>
    <cellStyle name="Buena 2" xfId="21530" hidden="1"/>
    <cellStyle name="Buena 2" xfId="21461" hidden="1"/>
    <cellStyle name="Buena 2" xfId="21536" hidden="1"/>
    <cellStyle name="Buena 2" xfId="21527" hidden="1"/>
    <cellStyle name="Buena 2" xfId="21311" hidden="1"/>
    <cellStyle name="Buena 2" xfId="21443" hidden="1"/>
    <cellStyle name="Buena 2" xfId="21543" hidden="1"/>
    <cellStyle name="Buena 2" xfId="21389" hidden="1"/>
    <cellStyle name="Buena 2" xfId="21551" hidden="1"/>
    <cellStyle name="Buena 2" xfId="21384" hidden="1"/>
    <cellStyle name="Buena 2" xfId="21557" hidden="1"/>
    <cellStyle name="Buena 2" xfId="21293" hidden="1"/>
    <cellStyle name="Buena 2" xfId="21362" hidden="1"/>
    <cellStyle name="Buena 2" xfId="21286" hidden="1"/>
    <cellStyle name="Buena 2" xfId="21393" hidden="1"/>
    <cellStyle name="Buena 2" xfId="21273" hidden="1"/>
    <cellStyle name="Buena 2" xfId="21343" hidden="1"/>
    <cellStyle name="Buena 2" xfId="21548" hidden="1"/>
    <cellStyle name="Buena 2" xfId="21351" hidden="1"/>
    <cellStyle name="Buena 2" xfId="21435" hidden="1"/>
    <cellStyle name="Buena 2" xfId="21432" hidden="1"/>
    <cellStyle name="Buena 2" xfId="21428" hidden="1"/>
    <cellStyle name="Buena 2" xfId="21541" hidden="1"/>
    <cellStyle name="Buena 2" xfId="21327" hidden="1"/>
    <cellStyle name="Buena 2" xfId="21368" hidden="1"/>
    <cellStyle name="Buena 2" xfId="21299" hidden="1"/>
    <cellStyle name="Buena 2" xfId="21329" hidden="1"/>
    <cellStyle name="Buena 2" xfId="21338" hidden="1"/>
    <cellStyle name="Buena 2" xfId="21385" hidden="1"/>
    <cellStyle name="Buena 2" xfId="21559" hidden="1"/>
    <cellStyle name="Buena 2" xfId="21422" hidden="1"/>
    <cellStyle name="Buena 2" xfId="17218" hidden="1"/>
    <cellStyle name="Buena 2" xfId="21430" hidden="1"/>
    <cellStyle name="Buena 2" xfId="21294" hidden="1"/>
    <cellStyle name="Buena 2" xfId="21357" hidden="1"/>
    <cellStyle name="Buena 2" xfId="21280" hidden="1"/>
    <cellStyle name="Buena 2" xfId="21544" hidden="1"/>
    <cellStyle name="Buena 2" xfId="21266" hidden="1"/>
    <cellStyle name="Buena 2" xfId="21316" hidden="1"/>
    <cellStyle name="Buena 2" xfId="21425" hidden="1"/>
    <cellStyle name="Buena 2" xfId="21404" hidden="1"/>
    <cellStyle name="Buena 2" xfId="21352" hidden="1"/>
    <cellStyle name="Buena 2" xfId="22740" hidden="1"/>
    <cellStyle name="Buena 2" xfId="22751" hidden="1"/>
    <cellStyle name="Buena 2" xfId="22738" hidden="1"/>
    <cellStyle name="Buena 2" xfId="22761" hidden="1"/>
    <cellStyle name="Buena 2" xfId="22736" hidden="1"/>
    <cellStyle name="Buena 2" xfId="22770" hidden="1"/>
    <cellStyle name="Buena 2" xfId="22734" hidden="1"/>
    <cellStyle name="Buena 2" xfId="22778" hidden="1"/>
    <cellStyle name="Buena 2" xfId="22732" hidden="1"/>
    <cellStyle name="Buena 2" xfId="22789" hidden="1"/>
    <cellStyle name="Buena 2" xfId="22749" hidden="1"/>
    <cellStyle name="Buena 2" xfId="22799" hidden="1"/>
    <cellStyle name="Buena 2" xfId="22748" hidden="1"/>
    <cellStyle name="Buena 2" xfId="22806" hidden="1"/>
    <cellStyle name="Buena 2" xfId="22742" hidden="1"/>
    <cellStyle name="Buena 2" xfId="22816" hidden="1"/>
    <cellStyle name="Buena 2" xfId="22745" hidden="1"/>
    <cellStyle name="Buena 2" xfId="22822" hidden="1"/>
    <cellStyle name="Buena 2" xfId="22813" hidden="1"/>
    <cellStyle name="Buena 2" xfId="23962" hidden="1"/>
    <cellStyle name="Buena 2" xfId="23974" hidden="1"/>
    <cellStyle name="Buena 2" xfId="23960" hidden="1"/>
    <cellStyle name="Buena 2" xfId="23984" hidden="1"/>
    <cellStyle name="Buena 2" xfId="23958" hidden="1"/>
    <cellStyle name="Buena 2" xfId="23993" hidden="1"/>
    <cellStyle name="Buena 2" xfId="23956" hidden="1"/>
    <cellStyle name="Buena 2" xfId="24001" hidden="1"/>
    <cellStyle name="Buena 2" xfId="23954" hidden="1"/>
    <cellStyle name="Buena 2" xfId="24012" hidden="1"/>
    <cellStyle name="Buena 2" xfId="23972" hidden="1"/>
    <cellStyle name="Buena 2" xfId="24022" hidden="1"/>
    <cellStyle name="Buena 2" xfId="23971" hidden="1"/>
    <cellStyle name="Buena 2" xfId="24029" hidden="1"/>
    <cellStyle name="Buena 2" xfId="23964" hidden="1"/>
    <cellStyle name="Buena 2" xfId="24039" hidden="1"/>
    <cellStyle name="Buena 2" xfId="23967" hidden="1"/>
    <cellStyle name="Buena 2" xfId="24046" hidden="1"/>
    <cellStyle name="Buena 2" xfId="24036" hidden="1"/>
    <cellStyle name="Buena 2" xfId="24283" hidden="1"/>
    <cellStyle name="Buena 2" xfId="24294" hidden="1"/>
    <cellStyle name="Buena 2" xfId="24281" hidden="1"/>
    <cellStyle name="Buena 2" xfId="24303" hidden="1"/>
    <cellStyle name="Buena 2" xfId="24279" hidden="1"/>
    <cellStyle name="Buena 2" xfId="24312" hidden="1"/>
    <cellStyle name="Buena 2" xfId="24277" hidden="1"/>
    <cellStyle name="Buena 2" xfId="24320" hidden="1"/>
    <cellStyle name="Buena 2" xfId="24275" hidden="1"/>
    <cellStyle name="Buena 2" xfId="24330" hidden="1"/>
    <cellStyle name="Buena 2" xfId="24292" hidden="1"/>
    <cellStyle name="Buena 2" xfId="24340" hidden="1"/>
    <cellStyle name="Buena 2" xfId="24291" hidden="1"/>
    <cellStyle name="Buena 2" xfId="24347" hidden="1"/>
    <cellStyle name="Buena 2" xfId="24285" hidden="1"/>
    <cellStyle name="Buena 2" xfId="24357" hidden="1"/>
    <cellStyle name="Buena 2" xfId="24288" hidden="1"/>
    <cellStyle name="Buena 2" xfId="24363" hidden="1"/>
    <cellStyle name="Buena 2" xfId="24354" hidden="1"/>
    <cellStyle name="Buena 2" xfId="24139" hidden="1"/>
    <cellStyle name="Buena 2" xfId="24270" hidden="1"/>
    <cellStyle name="Buena 2" xfId="24370" hidden="1"/>
    <cellStyle name="Buena 2" xfId="24217" hidden="1"/>
    <cellStyle name="Buena 2" xfId="24378" hidden="1"/>
    <cellStyle name="Buena 2" xfId="24212" hidden="1"/>
    <cellStyle name="Buena 2" xfId="24384" hidden="1"/>
    <cellStyle name="Buena 2" xfId="24123" hidden="1"/>
    <cellStyle name="Buena 2" xfId="24190" hidden="1"/>
    <cellStyle name="Buena 2" xfId="24116" hidden="1"/>
    <cellStyle name="Buena 2" xfId="24221" hidden="1"/>
    <cellStyle name="Buena 2" xfId="24103" hidden="1"/>
    <cellStyle name="Buena 2" xfId="24171" hidden="1"/>
    <cellStyle name="Buena 2" xfId="24375" hidden="1"/>
    <cellStyle name="Buena 2" xfId="24179" hidden="1"/>
    <cellStyle name="Buena 2" xfId="24262" hidden="1"/>
    <cellStyle name="Buena 2" xfId="24259" hidden="1"/>
    <cellStyle name="Buena 2" xfId="24255" hidden="1"/>
    <cellStyle name="Buena 2" xfId="24368" hidden="1"/>
    <cellStyle name="Buena 2" xfId="24155" hidden="1"/>
    <cellStyle name="Buena 2" xfId="24196" hidden="1"/>
    <cellStyle name="Buena 2" xfId="24129" hidden="1"/>
    <cellStyle name="Buena 2" xfId="24157" hidden="1"/>
    <cellStyle name="Buena 2" xfId="24166" hidden="1"/>
    <cellStyle name="Buena 2" xfId="24213" hidden="1"/>
    <cellStyle name="Buena 2" xfId="24386" hidden="1"/>
    <cellStyle name="Buena 2" xfId="24249" hidden="1"/>
    <cellStyle name="Buena 2" xfId="23114" hidden="1"/>
    <cellStyle name="Buena 2" xfId="24257" hidden="1"/>
    <cellStyle name="Buena 2" xfId="24124" hidden="1"/>
    <cellStyle name="Buena 2" xfId="24185" hidden="1"/>
    <cellStyle name="Buena 2" xfId="24110" hidden="1"/>
    <cellStyle name="Buena 2" xfId="24371" hidden="1"/>
    <cellStyle name="Buena 2" xfId="24096" hidden="1"/>
    <cellStyle name="Buena 2" xfId="24144" hidden="1"/>
    <cellStyle name="Buena 2" xfId="24252" hidden="1"/>
    <cellStyle name="Buena 2" xfId="24232" hidden="1"/>
    <cellStyle name="Buena 2" xfId="24180" hidden="1"/>
    <cellStyle name="Buena 2" xfId="24439" hidden="1"/>
    <cellStyle name="Buena 2" xfId="24450" hidden="1"/>
    <cellStyle name="Buena 2" xfId="24437" hidden="1"/>
    <cellStyle name="Buena 2" xfId="24459" hidden="1"/>
    <cellStyle name="Buena 2" xfId="24435" hidden="1"/>
    <cellStyle name="Buena 2" xfId="24468" hidden="1"/>
    <cellStyle name="Buena 2" xfId="24433" hidden="1"/>
    <cellStyle name="Buena 2" xfId="24476" hidden="1"/>
    <cellStyle name="Buena 2" xfId="24431" hidden="1"/>
    <cellStyle name="Buena 2" xfId="24486" hidden="1"/>
    <cellStyle name="Buena 2" xfId="24448" hidden="1"/>
    <cellStyle name="Buena 2" xfId="24496" hidden="1"/>
    <cellStyle name="Buena 2" xfId="24447" hidden="1"/>
    <cellStyle name="Buena 2" xfId="24503" hidden="1"/>
    <cellStyle name="Buena 2" xfId="24441" hidden="1"/>
    <cellStyle name="Buena 2" xfId="24513" hidden="1"/>
    <cellStyle name="Buena 2" xfId="24444" hidden="1"/>
    <cellStyle name="Buena 2" xfId="24519" hidden="1"/>
    <cellStyle name="Buena 2" xfId="24510" hidden="1"/>
    <cellStyle name="Buena 2" xfId="24541" hidden="1"/>
    <cellStyle name="Buena 2" xfId="24552" hidden="1"/>
    <cellStyle name="Buena 2" xfId="24539" hidden="1"/>
    <cellStyle name="Buena 2" xfId="24561" hidden="1"/>
    <cellStyle name="Buena 2" xfId="24537" hidden="1"/>
    <cellStyle name="Buena 2" xfId="24570" hidden="1"/>
    <cellStyle name="Buena 2" xfId="24535" hidden="1"/>
    <cellStyle name="Buena 2" xfId="24578" hidden="1"/>
    <cellStyle name="Buena 2" xfId="24533" hidden="1"/>
    <cellStyle name="Buena 2" xfId="24588" hidden="1"/>
    <cellStyle name="Buena 2" xfId="24550" hidden="1"/>
    <cellStyle name="Buena 2" xfId="24598" hidden="1"/>
    <cellStyle name="Buena 2" xfId="24549" hidden="1"/>
    <cellStyle name="Buena 2" xfId="24605" hidden="1"/>
    <cellStyle name="Buena 2" xfId="24543" hidden="1"/>
    <cellStyle name="Buena 2" xfId="24615" hidden="1"/>
    <cellStyle name="Buena 2" xfId="24546" hidden="1"/>
    <cellStyle name="Buena 2" xfId="24621" hidden="1"/>
    <cellStyle name="Buena 2" xfId="24612" hidden="1"/>
    <cellStyle name="Buena 2" xfId="24812" hidden="1"/>
    <cellStyle name="Buena 2" xfId="24823" hidden="1"/>
    <cellStyle name="Buena 2" xfId="24810" hidden="1"/>
    <cellStyle name="Buena 2" xfId="24832" hidden="1"/>
    <cellStyle name="Buena 2" xfId="24808" hidden="1"/>
    <cellStyle name="Buena 2" xfId="24841" hidden="1"/>
    <cellStyle name="Buena 2" xfId="24806" hidden="1"/>
    <cellStyle name="Buena 2" xfId="24849" hidden="1"/>
    <cellStyle name="Buena 2" xfId="24804" hidden="1"/>
    <cellStyle name="Buena 2" xfId="24859" hidden="1"/>
    <cellStyle name="Buena 2" xfId="24821" hidden="1"/>
    <cellStyle name="Buena 2" xfId="24869" hidden="1"/>
    <cellStyle name="Buena 2" xfId="24820" hidden="1"/>
    <cellStyle name="Buena 2" xfId="24876" hidden="1"/>
    <cellStyle name="Buena 2" xfId="24814" hidden="1"/>
    <cellStyle name="Buena 2" xfId="24886" hidden="1"/>
    <cellStyle name="Buena 2" xfId="24817" hidden="1"/>
    <cellStyle name="Buena 2" xfId="24892" hidden="1"/>
    <cellStyle name="Buena 2" xfId="24883" hidden="1"/>
    <cellStyle name="Buena 2" xfId="24670" hidden="1"/>
    <cellStyle name="Buena 2" xfId="24799" hidden="1"/>
    <cellStyle name="Buena 2" xfId="24899" hidden="1"/>
    <cellStyle name="Buena 2" xfId="24746" hidden="1"/>
    <cellStyle name="Buena 2" xfId="24907" hidden="1"/>
    <cellStyle name="Buena 2" xfId="24741" hidden="1"/>
    <cellStyle name="Buena 2" xfId="24913" hidden="1"/>
    <cellStyle name="Buena 2" xfId="24654" hidden="1"/>
    <cellStyle name="Buena 2" xfId="24719" hidden="1"/>
    <cellStyle name="Buena 2" xfId="24647" hidden="1"/>
    <cellStyle name="Buena 2" xfId="24750" hidden="1"/>
    <cellStyle name="Buena 2" xfId="24634" hidden="1"/>
    <cellStyle name="Buena 2" xfId="24701" hidden="1"/>
    <cellStyle name="Buena 2" xfId="24904" hidden="1"/>
    <cellStyle name="Buena 2" xfId="24709" hidden="1"/>
    <cellStyle name="Buena 2" xfId="24791" hidden="1"/>
    <cellStyle name="Buena 2" xfId="24788" hidden="1"/>
    <cellStyle name="Buena 2" xfId="24784" hidden="1"/>
    <cellStyle name="Buena 2" xfId="24897" hidden="1"/>
    <cellStyle name="Buena 2" xfId="24685" hidden="1"/>
    <cellStyle name="Buena 2" xfId="24725" hidden="1"/>
    <cellStyle name="Buena 2" xfId="24660" hidden="1"/>
    <cellStyle name="Buena 2" xfId="24687" hidden="1"/>
    <cellStyle name="Buena 2" xfId="24696" hidden="1"/>
    <cellStyle name="Buena 2" xfId="24742" hidden="1"/>
    <cellStyle name="Buena 2" xfId="24915" hidden="1"/>
    <cellStyle name="Buena 2" xfId="24778" hidden="1"/>
    <cellStyle name="Buena 2" xfId="24526" hidden="1"/>
    <cellStyle name="Buena 2" xfId="24786" hidden="1"/>
    <cellStyle name="Buena 2" xfId="24655" hidden="1"/>
    <cellStyle name="Buena 2" xfId="24714" hidden="1"/>
    <cellStyle name="Buena 2" xfId="24641" hidden="1"/>
    <cellStyle name="Buena 2" xfId="24900" hidden="1"/>
    <cellStyle name="Buena 2" xfId="24627" hidden="1"/>
    <cellStyle name="Buena 2" xfId="24675" hidden="1"/>
    <cellStyle name="Buena 2" xfId="24781" hidden="1"/>
    <cellStyle name="Buena 2" xfId="24761" hidden="1"/>
    <cellStyle name="Buena 2" xfId="24710" hidden="1"/>
    <cellStyle name="Buena 2" xfId="26048" hidden="1"/>
    <cellStyle name="Buena 2" xfId="26059" hidden="1"/>
    <cellStyle name="Buena 2" xfId="26046" hidden="1"/>
    <cellStyle name="Buena 2" xfId="26068" hidden="1"/>
    <cellStyle name="Buena 2" xfId="26044" hidden="1"/>
    <cellStyle name="Buena 2" xfId="26077" hidden="1"/>
    <cellStyle name="Buena 2" xfId="26042" hidden="1"/>
    <cellStyle name="Buena 2" xfId="26085" hidden="1"/>
    <cellStyle name="Buena 2" xfId="26040" hidden="1"/>
    <cellStyle name="Buena 2" xfId="26095" hidden="1"/>
    <cellStyle name="Buena 2" xfId="26057" hidden="1"/>
    <cellStyle name="Buena 2" xfId="26105" hidden="1"/>
    <cellStyle name="Buena 2" xfId="26056" hidden="1"/>
    <cellStyle name="Buena 2" xfId="26113" hidden="1"/>
    <cellStyle name="Buena 2" xfId="26050" hidden="1"/>
    <cellStyle name="Buena 2" xfId="26123" hidden="1"/>
    <cellStyle name="Buena 2" xfId="26053" hidden="1"/>
    <cellStyle name="Buena 2" xfId="26129" hidden="1"/>
    <cellStyle name="Buena 2" xfId="26120" hidden="1"/>
    <cellStyle name="Buena 2" xfId="27305" hidden="1"/>
    <cellStyle name="Buena 2" xfId="27317" hidden="1"/>
    <cellStyle name="Buena 2" xfId="27303" hidden="1"/>
    <cellStyle name="Buena 2" xfId="27326" hidden="1"/>
    <cellStyle name="Buena 2" xfId="27301" hidden="1"/>
    <cellStyle name="Buena 2" xfId="27335" hidden="1"/>
    <cellStyle name="Buena 2" xfId="27299" hidden="1"/>
    <cellStyle name="Buena 2" xfId="27343" hidden="1"/>
    <cellStyle name="Buena 2" xfId="27297" hidden="1"/>
    <cellStyle name="Buena 2" xfId="27354" hidden="1"/>
    <cellStyle name="Buena 2" xfId="27315" hidden="1"/>
    <cellStyle name="Buena 2" xfId="27365" hidden="1"/>
    <cellStyle name="Buena 2" xfId="27314" hidden="1"/>
    <cellStyle name="Buena 2" xfId="27375" hidden="1"/>
    <cellStyle name="Buena 2" xfId="27307" hidden="1"/>
    <cellStyle name="Buena 2" xfId="27385" hidden="1"/>
    <cellStyle name="Buena 2" xfId="27310" hidden="1"/>
    <cellStyle name="Buena 2" xfId="27391" hidden="1"/>
    <cellStyle name="Buena 2" xfId="27382" hidden="1"/>
    <cellStyle name="Buena 2" xfId="27619" hidden="1"/>
    <cellStyle name="Buena 2" xfId="27630" hidden="1"/>
    <cellStyle name="Buena 2" xfId="27617" hidden="1"/>
    <cellStyle name="Buena 2" xfId="27639" hidden="1"/>
    <cellStyle name="Buena 2" xfId="27615" hidden="1"/>
    <cellStyle name="Buena 2" xfId="27648" hidden="1"/>
    <cellStyle name="Buena 2" xfId="27613" hidden="1"/>
    <cellStyle name="Buena 2" xfId="27656" hidden="1"/>
    <cellStyle name="Buena 2" xfId="27611" hidden="1"/>
    <cellStyle name="Buena 2" xfId="27666" hidden="1"/>
    <cellStyle name="Buena 2" xfId="27628" hidden="1"/>
    <cellStyle name="Buena 2" xfId="27676" hidden="1"/>
    <cellStyle name="Buena 2" xfId="27627" hidden="1"/>
    <cellStyle name="Buena 2" xfId="27683" hidden="1"/>
    <cellStyle name="Buena 2" xfId="27621" hidden="1"/>
    <cellStyle name="Buena 2" xfId="27693" hidden="1"/>
    <cellStyle name="Buena 2" xfId="27624" hidden="1"/>
    <cellStyle name="Buena 2" xfId="27699" hidden="1"/>
    <cellStyle name="Buena 2" xfId="27690" hidden="1"/>
    <cellStyle name="Buena 2" xfId="27477" hidden="1"/>
    <cellStyle name="Buena 2" xfId="27606" hidden="1"/>
    <cellStyle name="Buena 2" xfId="27706" hidden="1"/>
    <cellStyle name="Buena 2" xfId="27553" hidden="1"/>
    <cellStyle name="Buena 2" xfId="27714" hidden="1"/>
    <cellStyle name="Buena 2" xfId="27548" hidden="1"/>
    <cellStyle name="Buena 2" xfId="27720" hidden="1"/>
    <cellStyle name="Buena 2" xfId="27461" hidden="1"/>
    <cellStyle name="Buena 2" xfId="27526" hidden="1"/>
    <cellStyle name="Buena 2" xfId="27454" hidden="1"/>
    <cellStyle name="Buena 2" xfId="27557" hidden="1"/>
    <cellStyle name="Buena 2" xfId="27441" hidden="1"/>
    <cellStyle name="Buena 2" xfId="27508" hidden="1"/>
    <cellStyle name="Buena 2" xfId="27711" hidden="1"/>
    <cellStyle name="Buena 2" xfId="27516" hidden="1"/>
    <cellStyle name="Buena 2" xfId="27598" hidden="1"/>
    <cellStyle name="Buena 2" xfId="27595" hidden="1"/>
    <cellStyle name="Buena 2" xfId="27591" hidden="1"/>
    <cellStyle name="Buena 2" xfId="27704" hidden="1"/>
    <cellStyle name="Buena 2" xfId="27492" hidden="1"/>
    <cellStyle name="Buena 2" xfId="27532" hidden="1"/>
    <cellStyle name="Buena 2" xfId="27467" hidden="1"/>
    <cellStyle name="Buena 2" xfId="27494" hidden="1"/>
    <cellStyle name="Buena 2" xfId="27503" hidden="1"/>
    <cellStyle name="Buena 2" xfId="27549" hidden="1"/>
    <cellStyle name="Buena 2" xfId="27722" hidden="1"/>
    <cellStyle name="Buena 2" xfId="27585" hidden="1"/>
    <cellStyle name="Buena 2" xfId="26434" hidden="1"/>
    <cellStyle name="Buena 2" xfId="27593" hidden="1"/>
    <cellStyle name="Buena 2" xfId="27462" hidden="1"/>
    <cellStyle name="Buena 2" xfId="27521" hidden="1"/>
    <cellStyle name="Buena 2" xfId="27448" hidden="1"/>
    <cellStyle name="Buena 2" xfId="27707" hidden="1"/>
    <cellStyle name="Buena 2" xfId="27434" hidden="1"/>
    <cellStyle name="Buena 2" xfId="27482" hidden="1"/>
    <cellStyle name="Buena 2" xfId="27588" hidden="1"/>
    <cellStyle name="Buena 2" xfId="27568" hidden="1"/>
    <cellStyle name="Buena 2" xfId="27517" hidden="1"/>
    <cellStyle name="Buena 2" xfId="26663" hidden="1"/>
    <cellStyle name="Buena 2" xfId="27187" hidden="1"/>
    <cellStyle name="Buena 2" xfId="23600" hidden="1"/>
    <cellStyle name="Buena 2" xfId="25383" hidden="1"/>
    <cellStyle name="Buena 2" xfId="25129" hidden="1"/>
    <cellStyle name="Buena 2" xfId="25666" hidden="1"/>
    <cellStyle name="Buena 2" xfId="23846" hidden="1"/>
    <cellStyle name="Buena 2" xfId="22081" hidden="1"/>
    <cellStyle name="Buena 2" xfId="26664" hidden="1"/>
    <cellStyle name="Buena 2" xfId="25929" hidden="1"/>
    <cellStyle name="Buena 2" xfId="23320" hidden="1"/>
    <cellStyle name="Buena 2" xfId="22079" hidden="1"/>
    <cellStyle name="Buena 2" xfId="26662" hidden="1"/>
    <cellStyle name="Buena 2" xfId="23317" hidden="1"/>
    <cellStyle name="Buena 2" xfId="22083" hidden="1"/>
    <cellStyle name="Buena 2" xfId="26804" hidden="1"/>
    <cellStyle name="Buena 2" xfId="26402" hidden="1"/>
    <cellStyle name="Buena 2" xfId="23697" hidden="1"/>
    <cellStyle name="Buena 2" xfId="26255" hidden="1"/>
    <cellStyle name="Buena 2" xfId="25540" hidden="1"/>
    <cellStyle name="Buena 2" xfId="22958" hidden="1"/>
    <cellStyle name="Buena 2" xfId="25001" hidden="1"/>
    <cellStyle name="Buena 2" xfId="21957" hidden="1"/>
    <cellStyle name="Buena 2" xfId="27055" hidden="1"/>
    <cellStyle name="Buena 2" xfId="25792" hidden="1"/>
    <cellStyle name="Buena 2" xfId="25269" hidden="1"/>
    <cellStyle name="Buena 2" xfId="23473" hidden="1"/>
    <cellStyle name="Buena 2" xfId="25541" hidden="1"/>
    <cellStyle name="Buena 2" xfId="26270" hidden="1"/>
    <cellStyle name="Buena 2" xfId="25000" hidden="1"/>
    <cellStyle name="Buena 2" xfId="21703" hidden="1"/>
    <cellStyle name="Buena 2" xfId="21708" hidden="1"/>
    <cellStyle name="Buena 2" xfId="25765" hidden="1"/>
    <cellStyle name="Buena 2" xfId="23475" hidden="1"/>
    <cellStyle name="Buena 2" xfId="23472" hidden="1"/>
    <cellStyle name="Buena 2" xfId="26525" hidden="1"/>
    <cellStyle name="Buena 2" xfId="22484" hidden="1"/>
    <cellStyle name="Buena 2" xfId="22955" hidden="1"/>
    <cellStyle name="Buena 2" xfId="23679" hidden="1"/>
    <cellStyle name="Buena 2" xfId="25219" hidden="1"/>
    <cellStyle name="Buena 2" xfId="25751" hidden="1"/>
    <cellStyle name="Buena 2" xfId="24956" hidden="1"/>
    <cellStyle name="Buena 2" xfId="26483" hidden="1"/>
    <cellStyle name="Buena 2" xfId="23154" hidden="1"/>
    <cellStyle name="Buena 2" xfId="22201" hidden="1"/>
    <cellStyle name="Buena 2" xfId="26230" hidden="1"/>
    <cellStyle name="Buena 2" xfId="26787" hidden="1"/>
    <cellStyle name="Buena 2" xfId="27015" hidden="1"/>
    <cellStyle name="Buena 2" xfId="23441" hidden="1"/>
    <cellStyle name="Buena 2" xfId="23438" hidden="1"/>
    <cellStyle name="Buena 2" xfId="26786" hidden="1"/>
    <cellStyle name="Buena 2" xfId="23675" hidden="1"/>
    <cellStyle name="Buena 2" xfId="21912" hidden="1"/>
    <cellStyle name="Buena 2" xfId="22196" hidden="1"/>
    <cellStyle name="Buena 2" xfId="26232" hidden="1"/>
    <cellStyle name="Buena 2" xfId="23674" hidden="1"/>
    <cellStyle name="Buena 2" xfId="25499" hidden="1"/>
    <cellStyle name="Buena 2" xfId="27027" hidden="1"/>
    <cellStyle name="Buena 2" xfId="12063" hidden="1"/>
    <cellStyle name="Buena 2" xfId="25498" hidden="1"/>
    <cellStyle name="Buena 2" xfId="23160" hidden="1"/>
    <cellStyle name="Buena 2" xfId="27012" hidden="1"/>
    <cellStyle name="Buena 2" xfId="26791" hidden="1"/>
    <cellStyle name="Buena 2" xfId="26226" hidden="1"/>
    <cellStyle name="Buena 2" xfId="23166" hidden="1"/>
    <cellStyle name="Buena 2" xfId="21918" hidden="1"/>
    <cellStyle name="Buena 2" xfId="22928" hidden="1"/>
    <cellStyle name="Buena 2" xfId="22452" hidden="1"/>
    <cellStyle name="Buena 2" xfId="23453" hidden="1"/>
    <cellStyle name="Buena 2" xfId="27025" hidden="1"/>
    <cellStyle name="Buena 2" xfId="26477" hidden="1"/>
    <cellStyle name="Buena 2" xfId="25510" hidden="1"/>
    <cellStyle name="Buena 2" xfId="25221" hidden="1"/>
    <cellStyle name="Buena 2" xfId="26788" hidden="1"/>
    <cellStyle name="Buena 2" xfId="24959" hidden="1"/>
    <cellStyle name="Buena 2" xfId="26227" hidden="1"/>
    <cellStyle name="Buena 2" xfId="27026" hidden="1"/>
    <cellStyle name="Buena 2" xfId="26792" hidden="1"/>
    <cellStyle name="Buena 2" xfId="15794" hidden="1"/>
    <cellStyle name="Buena 2" xfId="22456" hidden="1"/>
    <cellStyle name="Buena 2" xfId="22208" hidden="1"/>
    <cellStyle name="Buena 2" xfId="23446" hidden="1"/>
    <cellStyle name="Buena 2" xfId="25497" hidden="1"/>
    <cellStyle name="Buena 2" xfId="25753" hidden="1"/>
    <cellStyle name="Buena 2" xfId="22332" hidden="1"/>
    <cellStyle name="Buena 2" xfId="22919" hidden="1"/>
    <cellStyle name="Buena 2" xfId="25761" hidden="1"/>
    <cellStyle name="Buena 2" xfId="23162" hidden="1"/>
    <cellStyle name="Buena 2" xfId="23690" hidden="1"/>
    <cellStyle name="Buena 2" xfId="26781" hidden="1"/>
    <cellStyle name="Buena 2" xfId="21924" hidden="1"/>
    <cellStyle name="Buena 2" xfId="24966" hidden="1"/>
    <cellStyle name="Buena 2" xfId="22450" hidden="1"/>
    <cellStyle name="Buena 2" xfId="26486" hidden="1"/>
    <cellStyle name="Buena 2" xfId="26793" hidden="1"/>
    <cellStyle name="Buena 2" xfId="23664" hidden="1"/>
    <cellStyle name="Buena 2" xfId="25205" hidden="1"/>
    <cellStyle name="Buena 2" xfId="25737" hidden="1"/>
    <cellStyle name="Buena 2" xfId="24943" hidden="1"/>
    <cellStyle name="Buena 2" xfId="26467" hidden="1"/>
    <cellStyle name="Buena 2" xfId="23141" hidden="1"/>
    <cellStyle name="Buena 2" xfId="22187" hidden="1"/>
    <cellStyle name="Buena 2" xfId="26216" hidden="1"/>
    <cellStyle name="Buena 2" xfId="26773" hidden="1"/>
    <cellStyle name="Buena 2" xfId="27000" hidden="1"/>
    <cellStyle name="Buena 2" xfId="23427" hidden="1"/>
    <cellStyle name="Buena 2" xfId="23424" hidden="1"/>
    <cellStyle name="Buena 2" xfId="26772" hidden="1"/>
    <cellStyle name="Buena 2" xfId="23660" hidden="1"/>
    <cellStyle name="Buena 2" xfId="21899" hidden="1"/>
    <cellStyle name="Buena 2" xfId="23423" hidden="1"/>
    <cellStyle name="Buena 2" xfId="26218" hidden="1"/>
    <cellStyle name="Buena 2" xfId="26998" hidden="1"/>
    <cellStyle name="Buena 2" xfId="22897" hidden="1"/>
    <cellStyle name="Buena 2" xfId="24932" hidden="1"/>
    <cellStyle name="Buena 2" xfId="26990" hidden="1"/>
    <cellStyle name="Buena 2" xfId="21887" hidden="1"/>
    <cellStyle name="Buena 2" xfId="26759" hidden="1"/>
    <cellStyle name="Buena 2" xfId="23652" hidden="1"/>
    <cellStyle name="Buena 2" xfId="22420" hidden="1"/>
    <cellStyle name="Buena 2" xfId="25725" hidden="1"/>
    <cellStyle name="Buena 2" xfId="23413" hidden="1"/>
    <cellStyle name="Buena 2" xfId="26455" hidden="1"/>
    <cellStyle name="Buena 2" xfId="11020" hidden="1"/>
    <cellStyle name="Buena 2" xfId="23130" hidden="1"/>
    <cellStyle name="Buena 2" xfId="23127" hidden="1"/>
    <cellStyle name="Buena 2" xfId="26454" hidden="1"/>
    <cellStyle name="Buena 2" xfId="24928" hidden="1"/>
    <cellStyle name="Buena 2" xfId="22889" hidden="1"/>
    <cellStyle name="Buena 2" xfId="25720" hidden="1"/>
    <cellStyle name="Buena 2" xfId="23415" hidden="1"/>
    <cellStyle name="Buena 2" xfId="24927" hidden="1"/>
    <cellStyle name="Buena 2" xfId="25189" hidden="1"/>
    <cellStyle name="Buena 2" xfId="23284" hidden="1"/>
    <cellStyle name="Buena 2" xfId="26907" hidden="1"/>
    <cellStyle name="Buena 2" xfId="25347" hidden="1"/>
    <cellStyle name="Buena 2" xfId="22582" hidden="1"/>
    <cellStyle name="Buena 2" xfId="23559" hidden="1"/>
    <cellStyle name="Buena 2" xfId="22325" hidden="1"/>
    <cellStyle name="Buena 2" xfId="25631" hidden="1"/>
    <cellStyle name="Buena 2" xfId="22044" hidden="1"/>
    <cellStyle name="Buena 2" xfId="26366" hidden="1"/>
    <cellStyle name="Buena 2" xfId="26615" hidden="1"/>
    <cellStyle name="Buena 2" xfId="23044" hidden="1"/>
    <cellStyle name="Buena 2" xfId="23027" hidden="1"/>
    <cellStyle name="Buena 2" xfId="26372" hidden="1"/>
    <cellStyle name="Buena 2" xfId="23269" hidden="1"/>
    <cellStyle name="Buena 2" xfId="27144" hidden="1"/>
    <cellStyle name="Buena 2" xfId="25613" hidden="1"/>
    <cellStyle name="Buena 2" xfId="22043" hidden="1"/>
    <cellStyle name="Buena 2" xfId="23260" hidden="1"/>
    <cellStyle name="Buena 2" xfId="25066" hidden="1"/>
    <cellStyle name="Buena 2" xfId="26198" hidden="1"/>
    <cellStyle name="Buena 2" xfId="23814" hidden="1"/>
    <cellStyle name="Buena 2" xfId="25085" hidden="1"/>
    <cellStyle name="Buena 2" xfId="22409" hidden="1"/>
    <cellStyle name="Buena 2" xfId="26608" hidden="1"/>
    <cellStyle name="Buena 2" xfId="26442" hidden="1"/>
    <cellStyle name="Buena 2" xfId="22028" hidden="1"/>
    <cellStyle name="Buena 2" xfId="26199" hidden="1"/>
    <cellStyle name="Buena 2" xfId="22878" hidden="1"/>
    <cellStyle name="Buena 2" xfId="25718" hidden="1"/>
    <cellStyle name="Buena 2" xfId="26193" hidden="1"/>
    <cellStyle name="Buena 2" xfId="22416" hidden="1"/>
    <cellStyle name="Buena 2" xfId="24922" hidden="1"/>
    <cellStyle name="Buena 2" xfId="23550" hidden="1"/>
    <cellStyle name="Buena 2" xfId="26444" hidden="1"/>
    <cellStyle name="Buena 2" xfId="26906" hidden="1"/>
    <cellStyle name="Buena 2" xfId="26371" hidden="1"/>
    <cellStyle name="Buena 2" xfId="11031" hidden="1"/>
    <cellStyle name="Buena 2" xfId="22016" hidden="1"/>
    <cellStyle name="Buena 2" xfId="24923" hidden="1"/>
    <cellStyle name="Buena 2" xfId="26443" hidden="1"/>
    <cellStyle name="Buena 2" xfId="25186" hidden="1"/>
    <cellStyle name="Buena 2" xfId="22880" hidden="1"/>
    <cellStyle name="Buena 2" xfId="26981" hidden="1"/>
    <cellStyle name="Buena 2" xfId="23118" hidden="1"/>
    <cellStyle name="Buena 2" xfId="25065" hidden="1"/>
    <cellStyle name="Buena 2" xfId="25958" hidden="1"/>
    <cellStyle name="Buena 2" xfId="25730" hidden="1"/>
    <cellStyle name="Buena 2" xfId="16380" hidden="1"/>
    <cellStyle name="Buena 2" xfId="22882" hidden="1"/>
    <cellStyle name="Buena 2" xfId="22411" hidden="1"/>
    <cellStyle name="Buena 2" xfId="26754" hidden="1"/>
    <cellStyle name="Buena 2" xfId="26358" hidden="1"/>
    <cellStyle name="Buena 2" xfId="22169" hidden="1"/>
    <cellStyle name="Buena 2" xfId="22166" hidden="1"/>
    <cellStyle name="Buena 2" xfId="22648" hidden="1"/>
    <cellStyle name="Buena 2" xfId="26441" hidden="1"/>
    <cellStyle name="Buena 2" xfId="23120" hidden="1"/>
    <cellStyle name="Buena 2" xfId="21812" hidden="1"/>
    <cellStyle name="Buena 2" xfId="22039" hidden="1"/>
    <cellStyle name="Buena 2" xfId="23821" hidden="1"/>
    <cellStyle name="Buena 2" xfId="25861" hidden="1"/>
    <cellStyle name="Buena 2" xfId="25360" hidden="1"/>
    <cellStyle name="Buena 2" xfId="22267" hidden="1"/>
    <cellStyle name="Buena 2" xfId="25648" hidden="1"/>
    <cellStyle name="Buena 2" xfId="26298" hidden="1"/>
    <cellStyle name="Buena 2" xfId="21822" hidden="1"/>
    <cellStyle name="Buena 2" xfId="22509" hidden="1"/>
    <cellStyle name="Buena 2" xfId="23803" hidden="1"/>
    <cellStyle name="Buena 2" xfId="27075" hidden="1"/>
    <cellStyle name="Buena 2" xfId="27140" hidden="1"/>
    <cellStyle name="Buena 2" xfId="22245" hidden="1"/>
    <cellStyle name="Buena 2" xfId="26363" hidden="1"/>
    <cellStyle name="Buena 2" xfId="26284" hidden="1"/>
    <cellStyle name="Buena 2" xfId="26897" hidden="1"/>
    <cellStyle name="Buena 2" xfId="23202" hidden="1"/>
    <cellStyle name="Buena 2" xfId="21970" hidden="1"/>
    <cellStyle name="Buena 2" xfId="27912" hidden="1"/>
    <cellStyle name="Buena 2" xfId="27923" hidden="1"/>
    <cellStyle name="Buena 2" xfId="27910" hidden="1"/>
    <cellStyle name="Buena 2" xfId="27932" hidden="1"/>
    <cellStyle name="Buena 2" xfId="27907" hidden="1"/>
    <cellStyle name="Buena 2" xfId="27941" hidden="1"/>
    <cellStyle name="Buena 2" xfId="27905" hidden="1"/>
    <cellStyle name="Buena 2" xfId="27949" hidden="1"/>
    <cellStyle name="Buena 2" xfId="27903" hidden="1"/>
    <cellStyle name="Buena 2" xfId="27960" hidden="1"/>
    <cellStyle name="Buena 2" xfId="27921" hidden="1"/>
    <cellStyle name="Buena 2" xfId="27970" hidden="1"/>
    <cellStyle name="Buena 2" xfId="27920" hidden="1"/>
    <cellStyle name="Buena 2" xfId="27977" hidden="1"/>
    <cellStyle name="Buena 2" xfId="27914" hidden="1"/>
    <cellStyle name="Buena 2" xfId="27987" hidden="1"/>
    <cellStyle name="Buena 2" xfId="27917" hidden="1"/>
    <cellStyle name="Buena 2" xfId="27994" hidden="1"/>
    <cellStyle name="Buena 2" xfId="27984" hidden="1"/>
    <cellStyle name="Buena 2" xfId="28209" hidden="1"/>
    <cellStyle name="Buena 2" xfId="28220" hidden="1"/>
    <cellStyle name="Buena 2" xfId="28207" hidden="1"/>
    <cellStyle name="Buena 2" xfId="28229" hidden="1"/>
    <cellStyle name="Buena 2" xfId="28205" hidden="1"/>
    <cellStyle name="Buena 2" xfId="28238" hidden="1"/>
    <cellStyle name="Buena 2" xfId="28203" hidden="1"/>
    <cellStyle name="Buena 2" xfId="28246" hidden="1"/>
    <cellStyle name="Buena 2" xfId="28201" hidden="1"/>
    <cellStyle name="Buena 2" xfId="28256" hidden="1"/>
    <cellStyle name="Buena 2" xfId="28218" hidden="1"/>
    <cellStyle name="Buena 2" xfId="28266" hidden="1"/>
    <cellStyle name="Buena 2" xfId="28217" hidden="1"/>
    <cellStyle name="Buena 2" xfId="28273" hidden="1"/>
    <cellStyle name="Buena 2" xfId="28211" hidden="1"/>
    <cellStyle name="Buena 2" xfId="28283" hidden="1"/>
    <cellStyle name="Buena 2" xfId="28214" hidden="1"/>
    <cellStyle name="Buena 2" xfId="28289" hidden="1"/>
    <cellStyle name="Buena 2" xfId="28280" hidden="1"/>
    <cellStyle name="Buena 2" xfId="28066" hidden="1"/>
    <cellStyle name="Buena 2" xfId="28196" hidden="1"/>
    <cellStyle name="Buena 2" xfId="28296" hidden="1"/>
    <cellStyle name="Buena 2" xfId="28143" hidden="1"/>
    <cellStyle name="Buena 2" xfId="28304" hidden="1"/>
    <cellStyle name="Buena 2" xfId="28138" hidden="1"/>
    <cellStyle name="Buena 2" xfId="28310" hidden="1"/>
    <cellStyle name="Buena 2" xfId="28050" hidden="1"/>
    <cellStyle name="Buena 2" xfId="28116" hidden="1"/>
    <cellStyle name="Buena 2" xfId="28043" hidden="1"/>
    <cellStyle name="Buena 2" xfId="28147" hidden="1"/>
    <cellStyle name="Buena 2" xfId="28030" hidden="1"/>
    <cellStyle name="Buena 2" xfId="28097" hidden="1"/>
    <cellStyle name="Buena 2" xfId="28301" hidden="1"/>
    <cellStyle name="Buena 2" xfId="28105" hidden="1"/>
    <cellStyle name="Buena 2" xfId="28188" hidden="1"/>
    <cellStyle name="Buena 2" xfId="28185" hidden="1"/>
    <cellStyle name="Buena 2" xfId="28181" hidden="1"/>
    <cellStyle name="Buena 2" xfId="28294" hidden="1"/>
    <cellStyle name="Buena 2" xfId="28081" hidden="1"/>
    <cellStyle name="Buena 2" xfId="28122" hidden="1"/>
    <cellStyle name="Buena 2" xfId="28056" hidden="1"/>
    <cellStyle name="Buena 2" xfId="28083" hidden="1"/>
    <cellStyle name="Buena 2" xfId="28092" hidden="1"/>
    <cellStyle name="Buena 2" xfId="28139" hidden="1"/>
    <cellStyle name="Buena 2" xfId="28312" hidden="1"/>
    <cellStyle name="Buena 2" xfId="28175" hidden="1"/>
    <cellStyle name="Buena 2" xfId="26151" hidden="1"/>
    <cellStyle name="Buena 2" xfId="28183" hidden="1"/>
    <cellStyle name="Buena 2" xfId="28051" hidden="1"/>
    <cellStyle name="Buena 2" xfId="28111" hidden="1"/>
    <cellStyle name="Buena 2" xfId="28037" hidden="1"/>
    <cellStyle name="Buena 2" xfId="28297" hidden="1"/>
    <cellStyle name="Buena 2" xfId="28023" hidden="1"/>
    <cellStyle name="Buena 2" xfId="28071" hidden="1"/>
    <cellStyle name="Buena 2" xfId="28178" hidden="1"/>
    <cellStyle name="Buena 2" xfId="28158" hidden="1"/>
    <cellStyle name="Buena 2" xfId="28106" hidden="1"/>
    <cellStyle name="Buena 2" xfId="26994" hidden="1"/>
    <cellStyle name="Buena 2" xfId="26762" hidden="1"/>
    <cellStyle name="Buena 2" xfId="25493" hidden="1"/>
    <cellStyle name="Buena 2" xfId="26997" hidden="1"/>
    <cellStyle name="Buena 2" xfId="23655" hidden="1"/>
    <cellStyle name="Buena 2" xfId="22891" hidden="1"/>
    <cellStyle name="Buena 2" xfId="22188" hidden="1"/>
    <cellStyle name="Buena 2" xfId="25211" hidden="1"/>
    <cellStyle name="Buena 2" xfId="22425" hidden="1"/>
    <cellStyle name="Buena 2" xfId="10966" hidden="1"/>
    <cellStyle name="Buena 2" xfId="25492" hidden="1"/>
    <cellStyle name="Buena 2" xfId="26778" hidden="1"/>
    <cellStyle name="Buena 2" xfId="23134" hidden="1"/>
    <cellStyle name="Buena 2" xfId="22437" hidden="1"/>
    <cellStyle name="Buena 2" xfId="27008" hidden="1"/>
    <cellStyle name="Buena 2" xfId="10961" hidden="1"/>
    <cellStyle name="Buena 2" xfId="26775" hidden="1"/>
    <cellStyle name="Buena 2" xfId="21901" hidden="1"/>
    <cellStyle name="Buena 2" xfId="23667" hidden="1"/>
    <cellStyle name="Buena 2" xfId="26457" hidden="1"/>
    <cellStyle name="Buena 2" xfId="11018" hidden="1"/>
    <cellStyle name="Buena 2" xfId="21904" hidden="1"/>
    <cellStyle name="Buena 2" xfId="22180" hidden="1"/>
    <cellStyle name="Buena 2" xfId="22189" hidden="1"/>
    <cellStyle name="Buena 2" xfId="22423" hidden="1"/>
    <cellStyle name="Buena 2" xfId="26468" hidden="1"/>
    <cellStyle name="Buena 2" xfId="22906" hidden="1"/>
    <cellStyle name="Buena 2" xfId="23656" hidden="1"/>
    <cellStyle name="Buena 2" xfId="22179" hidden="1"/>
    <cellStyle name="Buena 2" xfId="27005" hidden="1"/>
    <cellStyle name="Buena 2" xfId="28342" hidden="1"/>
    <cellStyle name="Buena 2" xfId="22177" hidden="1"/>
    <cellStyle name="Buena 2" xfId="28349" hidden="1"/>
    <cellStyle name="Buena 2" xfId="22191" hidden="1"/>
    <cellStyle name="Buena 2" xfId="28359" hidden="1"/>
    <cellStyle name="Buena 2" xfId="23666" hidden="1"/>
    <cellStyle name="Buena 2" xfId="28365" hidden="1"/>
    <cellStyle name="Buena 2" xfId="28356" hidden="1"/>
    <cellStyle name="Buena 2" xfId="28556" hidden="1"/>
    <cellStyle name="Buena 2" xfId="28567" hidden="1"/>
    <cellStyle name="Buena 2" xfId="28554" hidden="1"/>
    <cellStyle name="Buena 2" xfId="28576" hidden="1"/>
    <cellStyle name="Buena 2" xfId="28552" hidden="1"/>
    <cellStyle name="Buena 2" xfId="28585" hidden="1"/>
    <cellStyle name="Buena 2" xfId="28550" hidden="1"/>
    <cellStyle name="Buena 2" xfId="28593" hidden="1"/>
    <cellStyle name="Buena 2" xfId="28548" hidden="1"/>
    <cellStyle name="Buena 2" xfId="28603" hidden="1"/>
    <cellStyle name="Buena 2" xfId="28565" hidden="1"/>
    <cellStyle name="Buena 2" xfId="28613" hidden="1"/>
    <cellStyle name="Buena 2" xfId="28564" hidden="1"/>
    <cellStyle name="Buena 2" xfId="28620" hidden="1"/>
    <cellStyle name="Buena 2" xfId="28558" hidden="1"/>
    <cellStyle name="Buena 2" xfId="28630" hidden="1"/>
    <cellStyle name="Buena 2" xfId="28561" hidden="1"/>
    <cellStyle name="Buena 2" xfId="28636" hidden="1"/>
    <cellStyle name="Buena 2" xfId="28627" hidden="1"/>
    <cellStyle name="Buena 2" xfId="28414" hidden="1"/>
    <cellStyle name="Buena 2" xfId="28543" hidden="1"/>
    <cellStyle name="Buena 2" xfId="28643" hidden="1"/>
    <cellStyle name="Buena 2" xfId="28490" hidden="1"/>
    <cellStyle name="Buena 2" xfId="28651" hidden="1"/>
    <cellStyle name="Buena 2" xfId="28485" hidden="1"/>
    <cellStyle name="Buena 2" xfId="28657" hidden="1"/>
    <cellStyle name="Buena 2" xfId="28398" hidden="1"/>
    <cellStyle name="Buena 2" xfId="28463" hidden="1"/>
    <cellStyle name="Buena 2" xfId="28391" hidden="1"/>
    <cellStyle name="Buena 2" xfId="28494" hidden="1"/>
    <cellStyle name="Buena 2" xfId="28378" hidden="1"/>
    <cellStyle name="Buena 2" xfId="28445" hidden="1"/>
    <cellStyle name="Buena 2" xfId="28648" hidden="1"/>
    <cellStyle name="Buena 2" xfId="28453" hidden="1"/>
    <cellStyle name="Buena 2" xfId="28535" hidden="1"/>
    <cellStyle name="Buena 2" xfId="28532" hidden="1"/>
    <cellStyle name="Buena 2" xfId="28528" hidden="1"/>
    <cellStyle name="Buena 2" xfId="28641" hidden="1"/>
    <cellStyle name="Buena 2" xfId="28429" hidden="1"/>
    <cellStyle name="Buena 2" xfId="28469" hidden="1"/>
    <cellStyle name="Buena 2" xfId="28404" hidden="1"/>
    <cellStyle name="Buena 2" xfId="28431" hidden="1"/>
    <cellStyle name="Buena 2" xfId="28440" hidden="1"/>
    <cellStyle name="Buena 2" xfId="28486" hidden="1"/>
    <cellStyle name="Buena 2" xfId="28659" hidden="1"/>
    <cellStyle name="Buena 2" xfId="28522" hidden="1"/>
    <cellStyle name="Buena 2" xfId="22896" hidden="1"/>
    <cellStyle name="Buena 2" xfId="28530" hidden="1"/>
    <cellStyle name="Buena 2" xfId="28399" hidden="1"/>
    <cellStyle name="Buena 2" xfId="28458" hidden="1"/>
    <cellStyle name="Buena 2" xfId="28385" hidden="1"/>
    <cellStyle name="Buena 2" xfId="28644" hidden="1"/>
    <cellStyle name="Buena 2" xfId="28371" hidden="1"/>
    <cellStyle name="Buena 2" xfId="28419" hidden="1"/>
    <cellStyle name="Buena 2" xfId="28525" hidden="1"/>
    <cellStyle name="Buena 2" xfId="28505" hidden="1"/>
    <cellStyle name="Buena 2" xfId="28454" hidden="1"/>
    <cellStyle name="Buena 2" xfId="28673" hidden="1"/>
    <cellStyle name="Buena 2" xfId="28684" hidden="1"/>
    <cellStyle name="Buena 2" xfId="28671" hidden="1"/>
    <cellStyle name="Buena 2" xfId="28693" hidden="1"/>
    <cellStyle name="Buena 2" xfId="28669" hidden="1"/>
    <cellStyle name="Buena 2" xfId="28702" hidden="1"/>
    <cellStyle name="Buena 2" xfId="28667" hidden="1"/>
    <cellStyle name="Buena 2" xfId="28710" hidden="1"/>
    <cellStyle name="Buena 2" xfId="28665" hidden="1"/>
    <cellStyle name="Buena 2" xfId="28720" hidden="1"/>
    <cellStyle name="Buena 2" xfId="28682" hidden="1"/>
    <cellStyle name="Buena 2" xfId="28730" hidden="1"/>
    <cellStyle name="Buena 2" xfId="28681" hidden="1"/>
    <cellStyle name="Buena 2" xfId="28737" hidden="1"/>
    <cellStyle name="Buena 2" xfId="28675" hidden="1"/>
    <cellStyle name="Buena 2" xfId="28747" hidden="1"/>
    <cellStyle name="Buena 2" xfId="28678" hidden="1"/>
    <cellStyle name="Buena 2" xfId="28753" hidden="1"/>
    <cellStyle name="Buena 2" xfId="28744" hidden="1"/>
    <cellStyle name="Buena 2" xfId="28775" hidden="1"/>
    <cellStyle name="Buena 2" xfId="28786" hidden="1"/>
    <cellStyle name="Buena 2" xfId="28773" hidden="1"/>
    <cellStyle name="Buena 2" xfId="28795" hidden="1"/>
    <cellStyle name="Buena 2" xfId="28771" hidden="1"/>
    <cellStyle name="Buena 2" xfId="28804" hidden="1"/>
    <cellStyle name="Buena 2" xfId="28769" hidden="1"/>
    <cellStyle name="Buena 2" xfId="28812" hidden="1"/>
    <cellStyle name="Buena 2" xfId="28767" hidden="1"/>
    <cellStyle name="Buena 2" xfId="28822" hidden="1"/>
    <cellStyle name="Buena 2" xfId="28784" hidden="1"/>
    <cellStyle name="Buena 2" xfId="28832" hidden="1"/>
    <cellStyle name="Buena 2" xfId="28783" hidden="1"/>
    <cellStyle name="Buena 2" xfId="28839" hidden="1"/>
    <cellStyle name="Buena 2" xfId="28777" hidden="1"/>
    <cellStyle name="Buena 2" xfId="28849" hidden="1"/>
    <cellStyle name="Buena 2" xfId="28780" hidden="1"/>
    <cellStyle name="Buena 2" xfId="28855" hidden="1"/>
    <cellStyle name="Buena 2" xfId="28846" hidden="1"/>
    <cellStyle name="Buena 2" xfId="29046" hidden="1"/>
    <cellStyle name="Buena 2" xfId="29057" hidden="1"/>
    <cellStyle name="Buena 2" xfId="29044" hidden="1"/>
    <cellStyle name="Buena 2" xfId="29066" hidden="1"/>
    <cellStyle name="Buena 2" xfId="29042" hidden="1"/>
    <cellStyle name="Buena 2" xfId="29075" hidden="1"/>
    <cellStyle name="Buena 2" xfId="29040" hidden="1"/>
    <cellStyle name="Buena 2" xfId="29083" hidden="1"/>
    <cellStyle name="Buena 2" xfId="29038" hidden="1"/>
    <cellStyle name="Buena 2" xfId="29093" hidden="1"/>
    <cellStyle name="Buena 2" xfId="29055" hidden="1"/>
    <cellStyle name="Buena 2" xfId="29103" hidden="1"/>
    <cellStyle name="Buena 2" xfId="29054" hidden="1"/>
    <cellStyle name="Buena 2" xfId="29110" hidden="1"/>
    <cellStyle name="Buena 2" xfId="29048" hidden="1"/>
    <cellStyle name="Buena 2" xfId="29120" hidden="1"/>
    <cellStyle name="Buena 2" xfId="29051" hidden="1"/>
    <cellStyle name="Buena 2" xfId="29126" hidden="1"/>
    <cellStyle name="Buena 2" xfId="29117" hidden="1"/>
    <cellStyle name="Buena 2" xfId="28904" hidden="1"/>
    <cellStyle name="Buena 2" xfId="29033" hidden="1"/>
    <cellStyle name="Buena 2" xfId="29133" hidden="1"/>
    <cellStyle name="Buena 2" xfId="28980" hidden="1"/>
    <cellStyle name="Buena 2" xfId="29141" hidden="1"/>
    <cellStyle name="Buena 2" xfId="28975" hidden="1"/>
    <cellStyle name="Buena 2" xfId="29147" hidden="1"/>
    <cellStyle name="Buena 2" xfId="28888" hidden="1"/>
    <cellStyle name="Buena 2" xfId="28953" hidden="1"/>
    <cellStyle name="Buena 2" xfId="28881" hidden="1"/>
    <cellStyle name="Buena 2" xfId="28984" hidden="1"/>
    <cellStyle name="Buena 2" xfId="28868" hidden="1"/>
    <cellStyle name="Buena 2" xfId="28935" hidden="1"/>
    <cellStyle name="Buena 2" xfId="29138" hidden="1"/>
    <cellStyle name="Buena 2" xfId="28943" hidden="1"/>
    <cellStyle name="Buena 2" xfId="29025" hidden="1"/>
    <cellStyle name="Buena 2" xfId="29022" hidden="1"/>
    <cellStyle name="Buena 2" xfId="29018" hidden="1"/>
    <cellStyle name="Buena 2" xfId="29131" hidden="1"/>
    <cellStyle name="Buena 2" xfId="28919" hidden="1"/>
    <cellStyle name="Buena 2" xfId="28959" hidden="1"/>
    <cellStyle name="Buena 2" xfId="28894" hidden="1"/>
    <cellStyle name="Buena 2" xfId="28921" hidden="1"/>
    <cellStyle name="Buena 2" xfId="28930" hidden="1"/>
    <cellStyle name="Buena 2" xfId="28976" hidden="1"/>
    <cellStyle name="Buena 2" xfId="29149" hidden="1"/>
    <cellStyle name="Buena 2" xfId="29012" hidden="1"/>
    <cellStyle name="Buena 2" xfId="28760" hidden="1"/>
    <cellStyle name="Buena 2" xfId="29020" hidden="1"/>
    <cellStyle name="Buena 2" xfId="28889" hidden="1"/>
    <cellStyle name="Buena 2" xfId="28948" hidden="1"/>
    <cellStyle name="Buena 2" xfId="28875" hidden="1"/>
    <cellStyle name="Buena 2" xfId="29134" hidden="1"/>
    <cellStyle name="Buena 2" xfId="28861" hidden="1"/>
    <cellStyle name="Buena 2" xfId="28909" hidden="1"/>
    <cellStyle name="Buena 2" xfId="29015" hidden="1"/>
    <cellStyle name="Buena 2" xfId="28995" hidden="1"/>
    <cellStyle name="Buena 2" xfId="28944" hidden="1"/>
    <cellStyle name="Buena 2" xfId="29163" hidden="1"/>
    <cellStyle name="Buena 2" xfId="29174" hidden="1"/>
    <cellStyle name="Buena 2" xfId="29161" hidden="1"/>
    <cellStyle name="Buena 2" xfId="29183" hidden="1"/>
    <cellStyle name="Buena 2" xfId="29159" hidden="1"/>
    <cellStyle name="Buena 2" xfId="29192" hidden="1"/>
    <cellStyle name="Buena 2" xfId="29157" hidden="1"/>
    <cellStyle name="Buena 2" xfId="29200" hidden="1"/>
    <cellStyle name="Buena 2" xfId="29155" hidden="1"/>
    <cellStyle name="Buena 2" xfId="29210" hidden="1"/>
    <cellStyle name="Buena 2" xfId="29172" hidden="1"/>
    <cellStyle name="Buena 2" xfId="29220" hidden="1"/>
    <cellStyle name="Buena 2" xfId="29171" hidden="1"/>
    <cellStyle name="Buena 2" xfId="29227" hidden="1"/>
    <cellStyle name="Buena 2" xfId="29165" hidden="1"/>
    <cellStyle name="Buena 2" xfId="29237" hidden="1"/>
    <cellStyle name="Buena 2" xfId="29168" hidden="1"/>
    <cellStyle name="Buena 2" xfId="29243" hidden="1"/>
    <cellStyle name="Buena 2" xfId="29234" hidden="1"/>
    <cellStyle name="Buena 2" xfId="29265" hidden="1"/>
    <cellStyle name="Buena 2" xfId="29276" hidden="1"/>
    <cellStyle name="Buena 2" xfId="29263" hidden="1"/>
    <cellStyle name="Buena 2" xfId="29285" hidden="1"/>
    <cellStyle name="Buena 2" xfId="29261" hidden="1"/>
    <cellStyle name="Buena 2" xfId="29294" hidden="1"/>
    <cellStyle name="Buena 2" xfId="29259" hidden="1"/>
    <cellStyle name="Buena 2" xfId="29302" hidden="1"/>
    <cellStyle name="Buena 2" xfId="29257" hidden="1"/>
    <cellStyle name="Buena 2" xfId="29312" hidden="1"/>
    <cellStyle name="Buena 2" xfId="29274" hidden="1"/>
    <cellStyle name="Buena 2" xfId="29322" hidden="1"/>
    <cellStyle name="Buena 2" xfId="29273" hidden="1"/>
    <cellStyle name="Buena 2" xfId="29329" hidden="1"/>
    <cellStyle name="Buena 2" xfId="29267" hidden="1"/>
    <cellStyle name="Buena 2" xfId="29339" hidden="1"/>
    <cellStyle name="Buena 2" xfId="29270" hidden="1"/>
    <cellStyle name="Buena 2" xfId="29345" hidden="1"/>
    <cellStyle name="Buena 2" xfId="29336" hidden="1"/>
    <cellStyle name="Buena 2" xfId="29536" hidden="1"/>
    <cellStyle name="Buena 2" xfId="29547" hidden="1"/>
    <cellStyle name="Buena 2" xfId="29534" hidden="1"/>
    <cellStyle name="Buena 2" xfId="29556" hidden="1"/>
    <cellStyle name="Buena 2" xfId="29532" hidden="1"/>
    <cellStyle name="Buena 2" xfId="29565" hidden="1"/>
    <cellStyle name="Buena 2" xfId="29530" hidden="1"/>
    <cellStyle name="Buena 2" xfId="29573" hidden="1"/>
    <cellStyle name="Buena 2" xfId="29528" hidden="1"/>
    <cellStyle name="Buena 2" xfId="29583" hidden="1"/>
    <cellStyle name="Buena 2" xfId="29545" hidden="1"/>
    <cellStyle name="Buena 2" xfId="29593" hidden="1"/>
    <cellStyle name="Buena 2" xfId="29544" hidden="1"/>
    <cellStyle name="Buena 2" xfId="29600" hidden="1"/>
    <cellStyle name="Buena 2" xfId="29538" hidden="1"/>
    <cellStyle name="Buena 2" xfId="29610" hidden="1"/>
    <cellStyle name="Buena 2" xfId="29541" hidden="1"/>
    <cellStyle name="Buena 2" xfId="29616" hidden="1"/>
    <cellStyle name="Buena 2" xfId="29607" hidden="1"/>
    <cellStyle name="Buena 2" xfId="29394" hidden="1"/>
    <cellStyle name="Buena 2" xfId="29523" hidden="1"/>
    <cellStyle name="Buena 2" xfId="29623" hidden="1"/>
    <cellStyle name="Buena 2" xfId="29470" hidden="1"/>
    <cellStyle name="Buena 2" xfId="29631" hidden="1"/>
    <cellStyle name="Buena 2" xfId="29465" hidden="1"/>
    <cellStyle name="Buena 2" xfId="29637" hidden="1"/>
    <cellStyle name="Buena 2" xfId="29378" hidden="1"/>
    <cellStyle name="Buena 2" xfId="29443" hidden="1"/>
    <cellStyle name="Buena 2" xfId="29371" hidden="1"/>
    <cellStyle name="Buena 2" xfId="29474" hidden="1"/>
    <cellStyle name="Buena 2" xfId="29358" hidden="1"/>
    <cellStyle name="Buena 2" xfId="29425" hidden="1"/>
    <cellStyle name="Buena 2" xfId="29628" hidden="1"/>
    <cellStyle name="Buena 2" xfId="29433" hidden="1"/>
    <cellStyle name="Buena 2" xfId="29515" hidden="1"/>
    <cellStyle name="Buena 2" xfId="29512" hidden="1"/>
    <cellStyle name="Buena 2" xfId="29508" hidden="1"/>
    <cellStyle name="Buena 2" xfId="29621" hidden="1"/>
    <cellStyle name="Buena 2" xfId="29409" hidden="1"/>
    <cellStyle name="Buena 2" xfId="29449" hidden="1"/>
    <cellStyle name="Buena 2" xfId="29384" hidden="1"/>
    <cellStyle name="Buena 2" xfId="29411" hidden="1"/>
    <cellStyle name="Buena 2" xfId="29420" hidden="1"/>
    <cellStyle name="Buena 2" xfId="29466" hidden="1"/>
    <cellStyle name="Buena 2" xfId="29639" hidden="1"/>
    <cellStyle name="Buena 2" xfId="29502" hidden="1"/>
    <cellStyle name="Buena 2" xfId="29250" hidden="1"/>
    <cellStyle name="Buena 2" xfId="29510" hidden="1"/>
    <cellStyle name="Buena 2" xfId="29379" hidden="1"/>
    <cellStyle name="Buena 2" xfId="29438" hidden="1"/>
    <cellStyle name="Buena 2" xfId="29365" hidden="1"/>
    <cellStyle name="Buena 2" xfId="29624" hidden="1"/>
    <cellStyle name="Buena 2" xfId="29351" hidden="1"/>
    <cellStyle name="Buena 2" xfId="29399" hidden="1"/>
    <cellStyle name="Buena 2" xfId="29505" hidden="1"/>
    <cellStyle name="Buena 2" xfId="29485" hidden="1"/>
    <cellStyle name="Buena 2" xfId="29434" hidden="1"/>
    <cellStyle name="Buena 2" xfId="29653" hidden="1"/>
    <cellStyle name="Buena 2" xfId="29664" hidden="1"/>
    <cellStyle name="Buena 2" xfId="29651" hidden="1"/>
    <cellStyle name="Buena 2" xfId="29673" hidden="1"/>
    <cellStyle name="Buena 2" xfId="29649" hidden="1"/>
    <cellStyle name="Buena 2" xfId="29682" hidden="1"/>
    <cellStyle name="Buena 2" xfId="29647" hidden="1"/>
    <cellStyle name="Buena 2" xfId="29690" hidden="1"/>
    <cellStyle name="Buena 2" xfId="29645" hidden="1"/>
    <cellStyle name="Buena 2" xfId="29700" hidden="1"/>
    <cellStyle name="Buena 2" xfId="29662" hidden="1"/>
    <cellStyle name="Buena 2" xfId="29710" hidden="1"/>
    <cellStyle name="Buena 2" xfId="29661" hidden="1"/>
    <cellStyle name="Buena 2" xfId="29717" hidden="1"/>
    <cellStyle name="Buena 2" xfId="29655" hidden="1"/>
    <cellStyle name="Buena 2" xfId="29727" hidden="1"/>
    <cellStyle name="Buena 2" xfId="29658" hidden="1"/>
    <cellStyle name="Buena 2" xfId="29733" hidden="1"/>
    <cellStyle name="Buena 2" xfId="29724" hidden="1"/>
    <cellStyle name="Buena 2" xfId="29755" hidden="1"/>
    <cellStyle name="Buena 2" xfId="29766" hidden="1"/>
    <cellStyle name="Buena 2" xfId="29753" hidden="1"/>
    <cellStyle name="Buena 2" xfId="29775" hidden="1"/>
    <cellStyle name="Buena 2" xfId="29751" hidden="1"/>
    <cellStyle name="Buena 2" xfId="29784" hidden="1"/>
    <cellStyle name="Buena 2" xfId="29749" hidden="1"/>
    <cellStyle name="Buena 2" xfId="29792" hidden="1"/>
    <cellStyle name="Buena 2" xfId="29747" hidden="1"/>
    <cellStyle name="Buena 2" xfId="29802" hidden="1"/>
    <cellStyle name="Buena 2" xfId="29764" hidden="1"/>
    <cellStyle name="Buena 2" xfId="29812" hidden="1"/>
    <cellStyle name="Buena 2" xfId="29763" hidden="1"/>
    <cellStyle name="Buena 2" xfId="29819" hidden="1"/>
    <cellStyle name="Buena 2" xfId="29757" hidden="1"/>
    <cellStyle name="Buena 2" xfId="29829" hidden="1"/>
    <cellStyle name="Buena 2" xfId="29760" hidden="1"/>
    <cellStyle name="Buena 2" xfId="29835" hidden="1"/>
    <cellStyle name="Buena 2" xfId="29826" hidden="1"/>
    <cellStyle name="Buena 2" xfId="30026" hidden="1"/>
    <cellStyle name="Buena 2" xfId="30037" hidden="1"/>
    <cellStyle name="Buena 2" xfId="30024" hidden="1"/>
    <cellStyle name="Buena 2" xfId="30046" hidden="1"/>
    <cellStyle name="Buena 2" xfId="30022" hidden="1"/>
    <cellStyle name="Buena 2" xfId="30055" hidden="1"/>
    <cellStyle name="Buena 2" xfId="30020" hidden="1"/>
    <cellStyle name="Buena 2" xfId="30063" hidden="1"/>
    <cellStyle name="Buena 2" xfId="30018" hidden="1"/>
    <cellStyle name="Buena 2" xfId="30073" hidden="1"/>
    <cellStyle name="Buena 2" xfId="30035" hidden="1"/>
    <cellStyle name="Buena 2" xfId="30083" hidden="1"/>
    <cellStyle name="Buena 2" xfId="30034" hidden="1"/>
    <cellStyle name="Buena 2" xfId="30090" hidden="1"/>
    <cellStyle name="Buena 2" xfId="30028" hidden="1"/>
    <cellStyle name="Buena 2" xfId="30100" hidden="1"/>
    <cellStyle name="Buena 2" xfId="30031" hidden="1"/>
    <cellStyle name="Buena 2" xfId="30106" hidden="1"/>
    <cellStyle name="Buena 2" xfId="30097" hidden="1"/>
    <cellStyle name="Buena 2" xfId="29884" hidden="1"/>
    <cellStyle name="Buena 2" xfId="30013" hidden="1"/>
    <cellStyle name="Buena 2" xfId="30113" hidden="1"/>
    <cellStyle name="Buena 2" xfId="29960" hidden="1"/>
    <cellStyle name="Buena 2" xfId="30121" hidden="1"/>
    <cellStyle name="Buena 2" xfId="29955" hidden="1"/>
    <cellStyle name="Buena 2" xfId="30127" hidden="1"/>
    <cellStyle name="Buena 2" xfId="29868" hidden="1"/>
    <cellStyle name="Buena 2" xfId="29933" hidden="1"/>
    <cellStyle name="Buena 2" xfId="29861" hidden="1"/>
    <cellStyle name="Buena 2" xfId="29964" hidden="1"/>
    <cellStyle name="Buena 2" xfId="29848" hidden="1"/>
    <cellStyle name="Buena 2" xfId="29915" hidden="1"/>
    <cellStyle name="Buena 2" xfId="30118" hidden="1"/>
    <cellStyle name="Buena 2" xfId="29923" hidden="1"/>
    <cellStyle name="Buena 2" xfId="30005" hidden="1"/>
    <cellStyle name="Buena 2" xfId="30002" hidden="1"/>
    <cellStyle name="Buena 2" xfId="29998" hidden="1"/>
    <cellStyle name="Buena 2" xfId="30111" hidden="1"/>
    <cellStyle name="Buena 2" xfId="29899" hidden="1"/>
    <cellStyle name="Buena 2" xfId="29939" hidden="1"/>
    <cellStyle name="Buena 2" xfId="29874" hidden="1"/>
    <cellStyle name="Buena 2" xfId="29901" hidden="1"/>
    <cellStyle name="Buena 2" xfId="29910" hidden="1"/>
    <cellStyle name="Buena 2" xfId="29956" hidden="1"/>
    <cellStyle name="Buena 2" xfId="30129" hidden="1"/>
    <cellStyle name="Buena 2" xfId="29992" hidden="1"/>
    <cellStyle name="Buena 2" xfId="29740" hidden="1"/>
    <cellStyle name="Buena 2" xfId="30000" hidden="1"/>
    <cellStyle name="Buena 2" xfId="29869" hidden="1"/>
    <cellStyle name="Buena 2" xfId="29928" hidden="1"/>
    <cellStyle name="Buena 2" xfId="29855" hidden="1"/>
    <cellStyle name="Buena 2" xfId="30114" hidden="1"/>
    <cellStyle name="Buena 2" xfId="29841" hidden="1"/>
    <cellStyle name="Buena 2" xfId="29889" hidden="1"/>
    <cellStyle name="Buena 2" xfId="29995" hidden="1"/>
    <cellStyle name="Buena 2" xfId="29975" hidden="1"/>
    <cellStyle name="Buena 2" xfId="29924" hidden="1"/>
    <cellStyle name="Buena 2" xfId="30143" hidden="1"/>
    <cellStyle name="Buena 2" xfId="30154" hidden="1"/>
    <cellStyle name="Buena 2" xfId="30141" hidden="1"/>
    <cellStyle name="Buena 2" xfId="30163" hidden="1"/>
    <cellStyle name="Buena 2" xfId="30139" hidden="1"/>
    <cellStyle name="Buena 2" xfId="30172" hidden="1"/>
    <cellStyle name="Buena 2" xfId="30137" hidden="1"/>
    <cellStyle name="Buena 2" xfId="30180" hidden="1"/>
    <cellStyle name="Buena 2" xfId="30135" hidden="1"/>
    <cellStyle name="Buena 2" xfId="30190" hidden="1"/>
    <cellStyle name="Buena 2" xfId="30152" hidden="1"/>
    <cellStyle name="Buena 2" xfId="30200" hidden="1"/>
    <cellStyle name="Buena 2" xfId="30151" hidden="1"/>
    <cellStyle name="Buena 2" xfId="30207" hidden="1"/>
    <cellStyle name="Buena 2" xfId="30145" hidden="1"/>
    <cellStyle name="Buena 2" xfId="30217" hidden="1"/>
    <cellStyle name="Buena 2" xfId="30148" hidden="1"/>
    <cellStyle name="Buena 2" xfId="30223" hidden="1"/>
    <cellStyle name="Buena 2" xfId="30214" hidden="1"/>
    <cellStyle name="Buena 2" xfId="30245" hidden="1"/>
    <cellStyle name="Buena 2" xfId="30256" hidden="1"/>
    <cellStyle name="Buena 2" xfId="30243" hidden="1"/>
    <cellStyle name="Buena 2" xfId="30265" hidden="1"/>
    <cellStyle name="Buena 2" xfId="30241" hidden="1"/>
    <cellStyle name="Buena 2" xfId="30274" hidden="1"/>
    <cellStyle name="Buena 2" xfId="30239" hidden="1"/>
    <cellStyle name="Buena 2" xfId="30282" hidden="1"/>
    <cellStyle name="Buena 2" xfId="30237" hidden="1"/>
    <cellStyle name="Buena 2" xfId="30292" hidden="1"/>
    <cellStyle name="Buena 2" xfId="30254" hidden="1"/>
    <cellStyle name="Buena 2" xfId="30302" hidden="1"/>
    <cellStyle name="Buena 2" xfId="30253" hidden="1"/>
    <cellStyle name="Buena 2" xfId="30309" hidden="1"/>
    <cellStyle name="Buena 2" xfId="30247" hidden="1"/>
    <cellStyle name="Buena 2" xfId="30319" hidden="1"/>
    <cellStyle name="Buena 2" xfId="30250" hidden="1"/>
    <cellStyle name="Buena 2" xfId="30325" hidden="1"/>
    <cellStyle name="Buena 2" xfId="30316" hidden="1"/>
    <cellStyle name="Buena 2" xfId="30516" hidden="1"/>
    <cellStyle name="Buena 2" xfId="30527" hidden="1"/>
    <cellStyle name="Buena 2" xfId="30514" hidden="1"/>
    <cellStyle name="Buena 2" xfId="30536" hidden="1"/>
    <cellStyle name="Buena 2" xfId="30512" hidden="1"/>
    <cellStyle name="Buena 2" xfId="30545" hidden="1"/>
    <cellStyle name="Buena 2" xfId="30510" hidden="1"/>
    <cellStyle name="Buena 2" xfId="30553" hidden="1"/>
    <cellStyle name="Buena 2" xfId="30508" hidden="1"/>
    <cellStyle name="Buena 2" xfId="30563" hidden="1"/>
    <cellStyle name="Buena 2" xfId="30525" hidden="1"/>
    <cellStyle name="Buena 2" xfId="30573" hidden="1"/>
    <cellStyle name="Buena 2" xfId="30524" hidden="1"/>
    <cellStyle name="Buena 2" xfId="30580" hidden="1"/>
    <cellStyle name="Buena 2" xfId="30518" hidden="1"/>
    <cellStyle name="Buena 2" xfId="30590" hidden="1"/>
    <cellStyle name="Buena 2" xfId="30521" hidden="1"/>
    <cellStyle name="Buena 2" xfId="30596" hidden="1"/>
    <cellStyle name="Buena 2" xfId="30587" hidden="1"/>
    <cellStyle name="Buena 2" xfId="30374" hidden="1"/>
    <cellStyle name="Buena 2" xfId="30503" hidden="1"/>
    <cellStyle name="Buena 2" xfId="30603" hidden="1"/>
    <cellStyle name="Buena 2" xfId="30450" hidden="1"/>
    <cellStyle name="Buena 2" xfId="30611" hidden="1"/>
    <cellStyle name="Buena 2" xfId="30445" hidden="1"/>
    <cellStyle name="Buena 2" xfId="30617" hidden="1"/>
    <cellStyle name="Buena 2" xfId="30358" hidden="1"/>
    <cellStyle name="Buena 2" xfId="30423" hidden="1"/>
    <cellStyle name="Buena 2" xfId="30351" hidden="1"/>
    <cellStyle name="Buena 2" xfId="30454" hidden="1"/>
    <cellStyle name="Buena 2" xfId="30338" hidden="1"/>
    <cellStyle name="Buena 2" xfId="30405" hidden="1"/>
    <cellStyle name="Buena 2" xfId="30608" hidden="1"/>
    <cellStyle name="Buena 2" xfId="30413" hidden="1"/>
    <cellStyle name="Buena 2" xfId="30495" hidden="1"/>
    <cellStyle name="Buena 2" xfId="30492" hidden="1"/>
    <cellStyle name="Buena 2" xfId="30488" hidden="1"/>
    <cellStyle name="Buena 2" xfId="30601" hidden="1"/>
    <cellStyle name="Buena 2" xfId="30389" hidden="1"/>
    <cellStyle name="Buena 2" xfId="30429" hidden="1"/>
    <cellStyle name="Buena 2" xfId="30364" hidden="1"/>
    <cellStyle name="Buena 2" xfId="30391" hidden="1"/>
    <cellStyle name="Buena 2" xfId="30400" hidden="1"/>
    <cellStyle name="Buena 2" xfId="30446" hidden="1"/>
    <cellStyle name="Buena 2" xfId="30619" hidden="1"/>
    <cellStyle name="Buena 2" xfId="30482" hidden="1"/>
    <cellStyle name="Buena 2" xfId="30230" hidden="1"/>
    <cellStyle name="Buena 2" xfId="30490" hidden="1"/>
    <cellStyle name="Buena 2" xfId="30359" hidden="1"/>
    <cellStyle name="Buena 2" xfId="30418" hidden="1"/>
    <cellStyle name="Buena 2" xfId="30345" hidden="1"/>
    <cellStyle name="Buena 2" xfId="30604" hidden="1"/>
    <cellStyle name="Buena 2" xfId="30331" hidden="1"/>
    <cellStyle name="Buena 2" xfId="30379" hidden="1"/>
    <cellStyle name="Buena 2" xfId="30485" hidden="1"/>
    <cellStyle name="Buena 2" xfId="30465" hidden="1"/>
    <cellStyle name="Buena 2" xfId="30414" hidden="1"/>
    <cellStyle name="Buena 2" xfId="26704" hidden="1"/>
    <cellStyle name="Buena 2" xfId="21779" hidden="1"/>
    <cellStyle name="Buena 2" xfId="22583" hidden="1"/>
    <cellStyle name="Buena 2" xfId="22287" hidden="1"/>
    <cellStyle name="Buena 2" xfId="27039" hidden="1"/>
    <cellStyle name="Buena 2" xfId="22374" hidden="1"/>
    <cellStyle name="Buena 2" xfId="26968" hidden="1"/>
    <cellStyle name="Buena 2" xfId="26846" hidden="1"/>
    <cellStyle name="Buena 2" xfId="23348" hidden="1"/>
    <cellStyle name="Buena 2" xfId="27408" hidden="1"/>
    <cellStyle name="Buena 2" xfId="23608" hidden="1"/>
    <cellStyle name="Buena 2" xfId="22987" hidden="1"/>
    <cellStyle name="Buena 2" xfId="25415" hidden="1"/>
    <cellStyle name="Buena 2" xfId="25136" hidden="1"/>
    <cellStyle name="Buena 2" xfId="25283" hidden="1"/>
    <cellStyle name="Buena 2" xfId="26649" hidden="1"/>
    <cellStyle name="Buena 2" xfId="25650" hidden="1"/>
    <cellStyle name="Buena 2" xfId="26972" hidden="1"/>
    <cellStyle name="Buena 2" xfId="22601" hidden="1"/>
    <cellStyle name="Buena 2" xfId="23478" hidden="1"/>
    <cellStyle name="Buena 2" xfId="25602" hidden="1"/>
    <cellStyle name="Buena 2" xfId="24387" hidden="1"/>
    <cellStyle name="Buena 2" xfId="23235" hidden="1"/>
    <cellStyle name="Buena 2" xfId="23552" hidden="1"/>
    <cellStyle name="Buena 2" xfId="26645" hidden="1"/>
    <cellStyle name="Buena 2" xfId="22546" hidden="1"/>
    <cellStyle name="Buena 2" xfId="25149" hidden="1"/>
    <cellStyle name="Buena 2" xfId="22240" hidden="1"/>
    <cellStyle name="Buena 2" xfId="25783" hidden="1"/>
    <cellStyle name="Buena 2" xfId="27723" hidden="1"/>
    <cellStyle name="Buena 2" xfId="22644" hidden="1"/>
    <cellStyle name="Buena 2" xfId="26692" hidden="1"/>
    <cellStyle name="Buena 2" xfId="23185" hidden="1"/>
    <cellStyle name="Buena 2" xfId="25687" hidden="1"/>
    <cellStyle name="Buena 2" xfId="23823" hidden="1"/>
    <cellStyle name="Buena 2" xfId="24986" hidden="1"/>
    <cellStyle name="Buena 2" xfId="22843" hidden="1"/>
    <cellStyle name="Buena 2" xfId="22007" hidden="1"/>
    <cellStyle name="Buena 2" xfId="21869" hidden="1"/>
    <cellStyle name="Buena 2" xfId="23256" hidden="1"/>
    <cellStyle name="Buena 2" xfId="23111" hidden="1"/>
    <cellStyle name="Buena 2" xfId="27745" hidden="1"/>
    <cellStyle name="Buena 2" xfId="23907" hidden="1"/>
    <cellStyle name="Buena 2" xfId="26849" hidden="1"/>
    <cellStyle name="Buena 2" xfId="23358" hidden="1"/>
    <cellStyle name="Buena 2" xfId="27281" hidden="1"/>
    <cellStyle name="Buena 2" xfId="25921" hidden="1"/>
    <cellStyle name="Buena 2" xfId="26369" hidden="1"/>
    <cellStyle name="Buena 2" xfId="25111" hidden="1"/>
    <cellStyle name="Buena 2" xfId="22600" hidden="1"/>
    <cellStyle name="Buena 2" xfId="23310" hidden="1"/>
    <cellStyle name="Buena 2" xfId="25710" hidden="1"/>
    <cellStyle name="Buena 2" xfId="23171" hidden="1"/>
    <cellStyle name="Buena 2" xfId="23890" hidden="1"/>
    <cellStyle name="Buena 2" xfId="22714" hidden="1"/>
    <cellStyle name="Buena 2" xfId="23116" hidden="1"/>
    <cellStyle name="Buena 2" xfId="23758" hidden="1"/>
    <cellStyle name="Buena 2" xfId="22579" hidden="1"/>
    <cellStyle name="Buena 2" xfId="26691" hidden="1"/>
    <cellStyle name="Buena 2" xfId="27091" hidden="1"/>
    <cellStyle name="Buena 2" xfId="25829" hidden="1"/>
    <cellStyle name="Buena 2" xfId="21931" hidden="1"/>
    <cellStyle name="Buena 2" xfId="22074" hidden="1"/>
    <cellStyle name="Buena 2" xfId="27288" hidden="1"/>
    <cellStyle name="Buena 2" xfId="26111" hidden="1"/>
    <cellStyle name="Buena 2" xfId="16602" hidden="1"/>
    <cellStyle name="Buena 2" xfId="26347" hidden="1"/>
    <cellStyle name="Buena 2" xfId="25310" hidden="1"/>
    <cellStyle name="Buena 2" xfId="23824" hidden="1"/>
    <cellStyle name="Buena 2" xfId="27148" hidden="1"/>
    <cellStyle name="Buena 2" xfId="22138" hidden="1"/>
    <cellStyle name="Buena 2" xfId="25280" hidden="1"/>
    <cellStyle name="Buena 2" xfId="27115" hidden="1"/>
    <cellStyle name="Buena 2" xfId="27177" hidden="1"/>
    <cellStyle name="Buena 2" xfId="24400" hidden="1"/>
    <cellStyle name="Buena 2" xfId="23946" hidden="1"/>
    <cellStyle name="Buena 2" xfId="23812" hidden="1"/>
    <cellStyle name="Buena 2" xfId="21830" hidden="1"/>
    <cellStyle name="Buena 2" xfId="26421" hidden="1"/>
    <cellStyle name="Buena 2" xfId="27107" hidden="1"/>
    <cellStyle name="Buena 2" xfId="26708" hidden="1"/>
    <cellStyle name="Buena 2" xfId="23576" hidden="1"/>
    <cellStyle name="Buena 2" xfId="25839" hidden="1"/>
    <cellStyle name="Buena 2" xfId="26967" hidden="1"/>
    <cellStyle name="Buena 2" xfId="25646" hidden="1"/>
    <cellStyle name="Buena 2" xfId="26593" hidden="1"/>
    <cellStyle name="Buena 2" xfId="27292" hidden="1"/>
    <cellStyle name="Buena 2" xfId="23748" hidden="1"/>
    <cellStyle name="Buena 2" xfId="23115" hidden="1"/>
    <cellStyle name="Buena 2" xfId="26930" hidden="1"/>
    <cellStyle name="Buena 2" xfId="23509" hidden="1"/>
    <cellStyle name="Buena 2" xfId="27737" hidden="1"/>
    <cellStyle name="Buena 2" xfId="23528" hidden="1"/>
    <cellStyle name="Buena 2" xfId="25445" hidden="1"/>
    <cellStyle name="Buena 2" xfId="25118" hidden="1"/>
    <cellStyle name="Buena 2" xfId="25811" hidden="1"/>
    <cellStyle name="Buena 2" xfId="23024" hidden="1"/>
    <cellStyle name="Buena 2" xfId="25972" hidden="1"/>
    <cellStyle name="Buena 2" xfId="24406" hidden="1"/>
    <cellStyle name="Buena 2" xfId="22686" hidden="1"/>
    <cellStyle name="Buena 2" xfId="21727" hidden="1"/>
    <cellStyle name="Buena 2" xfId="25985" hidden="1"/>
    <cellStyle name="Buena 2" xfId="25788" hidden="1"/>
    <cellStyle name="Buena 2" xfId="25520" hidden="1"/>
    <cellStyle name="Buena 2" xfId="25890" hidden="1"/>
    <cellStyle name="Buena 2" xfId="23308" hidden="1"/>
    <cellStyle name="Buena 2" xfId="22353" hidden="1"/>
    <cellStyle name="Buena 2" xfId="22935" hidden="1"/>
    <cellStyle name="Buena 2" xfId="22246" hidden="1"/>
    <cellStyle name="Buena 2" xfId="23003" hidden="1"/>
    <cellStyle name="Buena 2" xfId="23586" hidden="1"/>
    <cellStyle name="Buena 2" xfId="23713" hidden="1"/>
    <cellStyle name="Buena 2" xfId="26622" hidden="1"/>
    <cellStyle name="Buena 2" xfId="27118" hidden="1"/>
    <cellStyle name="Buena 2" xfId="27755" hidden="1"/>
    <cellStyle name="Buena 2" xfId="25098" hidden="1"/>
    <cellStyle name="Buena 2" xfId="22281" hidden="1"/>
    <cellStyle name="Buena 2" xfId="23590" hidden="1"/>
    <cellStyle name="Buena 2" xfId="21991" hidden="1"/>
    <cellStyle name="Buena 2" xfId="22065" hidden="1"/>
    <cellStyle name="Buena 2" xfId="22135" hidden="1"/>
    <cellStyle name="Buena 2" xfId="27173" hidden="1"/>
    <cellStyle name="Buena 2" xfId="23385" hidden="1"/>
    <cellStyle name="Buena 2" xfId="26423" hidden="1"/>
    <cellStyle name="Buena 2" xfId="26845" hidden="1"/>
    <cellStyle name="Buena 2" xfId="26303" hidden="1"/>
    <cellStyle name="Buena 2" xfId="26731" hidden="1"/>
    <cellStyle name="Buena 2" xfId="24421" hidden="1"/>
    <cellStyle name="Buena 2" xfId="25612" hidden="1"/>
    <cellStyle name="Buena 2" xfId="23375" hidden="1"/>
    <cellStyle name="Buena 2" xfId="22599" hidden="1"/>
    <cellStyle name="Buena 2" xfId="24417" hidden="1"/>
    <cellStyle name="Buena 2" xfId="25532" hidden="1"/>
    <cellStyle name="Buena 2" xfId="22633" hidden="1"/>
    <cellStyle name="Buena 2" xfId="25357" hidden="1"/>
    <cellStyle name="Buena 2" xfId="26865" hidden="1"/>
    <cellStyle name="Buena 2" xfId="27795" hidden="1"/>
    <cellStyle name="Buena 2" xfId="26267" hidden="1"/>
    <cellStyle name="Buena 2" xfId="23066" hidden="1"/>
    <cellStyle name="Buena 2" xfId="27263" hidden="1"/>
    <cellStyle name="Buena 2" xfId="26848" hidden="1"/>
    <cellStyle name="Buena 2" xfId="25251" hidden="1"/>
    <cellStyle name="Buena 2" xfId="25967" hidden="1"/>
    <cellStyle name="Buena 2" xfId="25842" hidden="1"/>
    <cellStyle name="Buena 2" xfId="27094" hidden="1"/>
    <cellStyle name="Buena 2" xfId="22666" hidden="1"/>
    <cellStyle name="Buena 2" xfId="26689" hidden="1"/>
    <cellStyle name="Buena 2" xfId="23796" hidden="1"/>
    <cellStyle name="Buena 2" xfId="26283" hidden="1"/>
    <cellStyle name="Buena 2" xfId="25566" hidden="1"/>
    <cellStyle name="Buena 2" xfId="25463" hidden="1"/>
    <cellStyle name="Buena 2" xfId="26153" hidden="1"/>
    <cellStyle name="Buena 2" xfId="22857" hidden="1"/>
    <cellStyle name="Buena 2" xfId="25547" hidden="1"/>
    <cellStyle name="Buena 2" xfId="24081" hidden="1"/>
    <cellStyle name="Buena 2" xfId="25655" hidden="1"/>
    <cellStyle name="Buena 2" xfId="22469" hidden="1"/>
    <cellStyle name="Buena 2" xfId="22470" hidden="1"/>
    <cellStyle name="Buena 2" xfId="22264" hidden="1"/>
    <cellStyle name="Buena 2" xfId="26172" hidden="1"/>
    <cellStyle name="Buena 2" xfId="26609" hidden="1"/>
    <cellStyle name="Buena 2" xfId="25443" hidden="1"/>
    <cellStyle name="Buena 2" xfId="26181" hidden="1"/>
    <cellStyle name="Buena 2" xfId="25907" hidden="1"/>
    <cellStyle name="Buena 2" xfId="27041" hidden="1"/>
    <cellStyle name="Buena 2" xfId="26877" hidden="1"/>
    <cellStyle name="Buena 2" xfId="21685" hidden="1"/>
    <cellStyle name="Buena 2" xfId="22335" hidden="1"/>
    <cellStyle name="Buena 2" xfId="22949" hidden="1"/>
    <cellStyle name="Buena 2" xfId="27282" hidden="1"/>
    <cellStyle name="Buena 2" xfId="23754" hidden="1"/>
    <cellStyle name="Buena 2" xfId="23705" hidden="1"/>
    <cellStyle name="Buena 2" xfId="21937" hidden="1"/>
    <cellStyle name="Buena 2" xfId="24993" hidden="1"/>
    <cellStyle name="Buena 2" xfId="25879" hidden="1"/>
    <cellStyle name="Buena 2" xfId="25349" hidden="1"/>
    <cellStyle name="Buena 2" xfId="26554" hidden="1"/>
    <cellStyle name="Buena 2" xfId="26152" hidden="1"/>
    <cellStyle name="Buena 2" xfId="25158" hidden="1"/>
    <cellStyle name="Buena 2" xfId="27235" hidden="1"/>
    <cellStyle name="Buena 2" xfId="22948" hidden="1"/>
    <cellStyle name="Buena 2" xfId="23800" hidden="1"/>
    <cellStyle name="Buena 2" xfId="23581" hidden="1"/>
    <cellStyle name="Buena 2" xfId="25119" hidden="1"/>
    <cellStyle name="Buena 2" xfId="26180" hidden="1"/>
    <cellStyle name="Buena 2" xfId="27270" hidden="1"/>
    <cellStyle name="Buena 2" xfId="24051" hidden="1"/>
    <cellStyle name="Buena 2" xfId="27837" hidden="1"/>
    <cellStyle name="Buena 2" xfId="23700" hidden="1"/>
    <cellStyle name="Buena 2" xfId="25830" hidden="1"/>
    <cellStyle name="Buena 2" xfId="27802" hidden="1"/>
    <cellStyle name="Buena 2" xfId="25818" hidden="1"/>
    <cellStyle name="Buena 2" xfId="27078" hidden="1"/>
    <cellStyle name="Buena 2" xfId="23886" hidden="1"/>
    <cellStyle name="Buena 2" xfId="22726" hidden="1"/>
    <cellStyle name="Buena 2" xfId="26918" hidden="1"/>
    <cellStyle name="Buena 2" xfId="25952" hidden="1"/>
    <cellStyle name="Buena 2" xfId="22634" hidden="1"/>
    <cellStyle name="Buena 2" xfId="27808" hidden="1"/>
    <cellStyle name="Buena 2" xfId="25881" hidden="1"/>
    <cellStyle name="Buena 2" xfId="25107" hidden="1"/>
    <cellStyle name="Buena 2" xfId="22952" hidden="1"/>
    <cellStyle name="Buena 2" xfId="22632" hidden="1"/>
    <cellStyle name="Buena 2" xfId="25653" hidden="1"/>
    <cellStyle name="Buena 2" xfId="23851" hidden="1"/>
    <cellStyle name="Buena 2" xfId="26950" hidden="1"/>
    <cellStyle name="Buena 2" xfId="25041" hidden="1"/>
    <cellStyle name="Buena 2" xfId="27113" hidden="1"/>
    <cellStyle name="Buena 2" xfId="25174" hidden="1"/>
    <cellStyle name="Buena 2" xfId="30714" hidden="1"/>
    <cellStyle name="Buena 2" xfId="30725" hidden="1"/>
    <cellStyle name="Buena 2" xfId="30712" hidden="1"/>
    <cellStyle name="Buena 2" xfId="30734" hidden="1"/>
    <cellStyle name="Buena 2" xfId="30710" hidden="1"/>
    <cellStyle name="Buena 2" xfId="30743" hidden="1"/>
    <cellStyle name="Buena 2" xfId="30708" hidden="1"/>
    <cellStyle name="Buena 2" xfId="30751" hidden="1"/>
    <cellStyle name="Buena 2" xfId="30706" hidden="1"/>
    <cellStyle name="Buena 2" xfId="30761" hidden="1"/>
    <cellStyle name="Buena 2" xfId="30723" hidden="1"/>
    <cellStyle name="Buena 2" xfId="30771" hidden="1"/>
    <cellStyle name="Buena 2" xfId="30722" hidden="1"/>
    <cellStyle name="Buena 2" xfId="30778" hidden="1"/>
    <cellStyle name="Buena 2" xfId="30716" hidden="1"/>
    <cellStyle name="Buena 2" xfId="30788" hidden="1"/>
    <cellStyle name="Buena 2" xfId="30719" hidden="1"/>
    <cellStyle name="Buena 2" xfId="30795" hidden="1"/>
    <cellStyle name="Buena 2" xfId="30785" hidden="1"/>
    <cellStyle name="Buena 2" xfId="30999" hidden="1"/>
    <cellStyle name="Buena 2" xfId="31010" hidden="1"/>
    <cellStyle name="Buena 2" xfId="30997" hidden="1"/>
    <cellStyle name="Buena 2" xfId="31019" hidden="1"/>
    <cellStyle name="Buena 2" xfId="30995" hidden="1"/>
    <cellStyle name="Buena 2" xfId="31028" hidden="1"/>
    <cellStyle name="Buena 2" xfId="30993" hidden="1"/>
    <cellStyle name="Buena 2" xfId="31036" hidden="1"/>
    <cellStyle name="Buena 2" xfId="30991" hidden="1"/>
    <cellStyle name="Buena 2" xfId="31046" hidden="1"/>
    <cellStyle name="Buena 2" xfId="31008" hidden="1"/>
    <cellStyle name="Buena 2" xfId="31056" hidden="1"/>
    <cellStyle name="Buena 2" xfId="31007" hidden="1"/>
    <cellStyle name="Buena 2" xfId="31063" hidden="1"/>
    <cellStyle name="Buena 2" xfId="31001" hidden="1"/>
    <cellStyle name="Buena 2" xfId="31073" hidden="1"/>
    <cellStyle name="Buena 2" xfId="31004" hidden="1"/>
    <cellStyle name="Buena 2" xfId="31079" hidden="1"/>
    <cellStyle name="Buena 2" xfId="31070" hidden="1"/>
    <cellStyle name="Buena 2" xfId="30857" hidden="1"/>
    <cellStyle name="Buena 2" xfId="30986" hidden="1"/>
    <cellStyle name="Buena 2" xfId="31086" hidden="1"/>
    <cellStyle name="Buena 2" xfId="30933" hidden="1"/>
    <cellStyle name="Buena 2" xfId="31094" hidden="1"/>
    <cellStyle name="Buena 2" xfId="30928" hidden="1"/>
    <cellStyle name="Buena 2" xfId="31100" hidden="1"/>
    <cellStyle name="Buena 2" xfId="30841" hidden="1"/>
    <cellStyle name="Buena 2" xfId="30906" hidden="1"/>
    <cellStyle name="Buena 2" xfId="30834" hidden="1"/>
    <cellStyle name="Buena 2" xfId="30937" hidden="1"/>
    <cellStyle name="Buena 2" xfId="30821" hidden="1"/>
    <cellStyle name="Buena 2" xfId="30888" hidden="1"/>
    <cellStyle name="Buena 2" xfId="31091" hidden="1"/>
    <cellStyle name="Buena 2" xfId="30896" hidden="1"/>
    <cellStyle name="Buena 2" xfId="30978" hidden="1"/>
    <cellStyle name="Buena 2" xfId="30975" hidden="1"/>
    <cellStyle name="Buena 2" xfId="30971" hidden="1"/>
    <cellStyle name="Buena 2" xfId="31084" hidden="1"/>
    <cellStyle name="Buena 2" xfId="30872" hidden="1"/>
    <cellStyle name="Buena 2" xfId="30912" hidden="1"/>
    <cellStyle name="Buena 2" xfId="30847" hidden="1"/>
    <cellStyle name="Buena 2" xfId="30874" hidden="1"/>
    <cellStyle name="Buena 2" xfId="30883" hidden="1"/>
    <cellStyle name="Buena 2" xfId="30929" hidden="1"/>
    <cellStyle name="Buena 2" xfId="31102" hidden="1"/>
    <cellStyle name="Buena 2" xfId="30965" hidden="1"/>
    <cellStyle name="Buena 2" xfId="27241" hidden="1"/>
    <cellStyle name="Buena 2" xfId="30973" hidden="1"/>
    <cellStyle name="Buena 2" xfId="30842" hidden="1"/>
    <cellStyle name="Buena 2" xfId="30901" hidden="1"/>
    <cellStyle name="Buena 2" xfId="30828" hidden="1"/>
    <cellStyle name="Buena 2" xfId="31087" hidden="1"/>
    <cellStyle name="Buena 2" xfId="30814" hidden="1"/>
    <cellStyle name="Buena 2" xfId="30862" hidden="1"/>
    <cellStyle name="Buena 2" xfId="30968" hidden="1"/>
    <cellStyle name="Buena 2" xfId="30948" hidden="1"/>
    <cellStyle name="Buena 2" xfId="30897" hidden="1"/>
    <cellStyle name="Buena 2" xfId="26905" hidden="1"/>
    <cellStyle name="Buena 2" xfId="26653" hidden="1"/>
    <cellStyle name="Buena 2" xfId="22544" hidden="1"/>
    <cellStyle name="Buena 2" xfId="25351" hidden="1"/>
    <cellStyle name="Buena 2" xfId="26289" hidden="1"/>
    <cellStyle name="Buena 2" xfId="23537" hidden="1"/>
    <cellStyle name="Buena 2" xfId="27239" hidden="1"/>
    <cellStyle name="Buena 2" xfId="26596" hidden="1"/>
    <cellStyle name="Buena 2" xfId="25645" hidden="1"/>
    <cellStyle name="Buena 2" xfId="23340" hidden="1"/>
    <cellStyle name="Buena 2" xfId="23779" hidden="1"/>
    <cellStyle name="Buena 2" xfId="26502" hidden="1"/>
    <cellStyle name="Buena 2" xfId="26551" hidden="1"/>
    <cellStyle name="Buena 2" xfId="21810" hidden="1"/>
    <cellStyle name="Buena 2" xfId="22934" hidden="1"/>
    <cellStyle name="Buena 2" xfId="23105" hidden="1"/>
    <cellStyle name="Buena 2" xfId="23459" hidden="1"/>
    <cellStyle name="Buena 2" xfId="26860" hidden="1"/>
    <cellStyle name="Buena 2" xfId="22503" hidden="1"/>
    <cellStyle name="Buena 2" xfId="27249" hidden="1"/>
    <cellStyle name="Buena 2" xfId="23626" hidden="1"/>
    <cellStyle name="Buena 2" xfId="25301" hidden="1"/>
    <cellStyle name="Buena 2" xfId="27250" hidden="1"/>
    <cellStyle name="Buena 2" xfId="23902" hidden="1"/>
    <cellStyle name="Buena 2" xfId="26381" hidden="1"/>
    <cellStyle name="Buena 2" xfId="22140" hidden="1"/>
    <cellStyle name="Buena 2" xfId="26892" hidden="1"/>
    <cellStyle name="Buena 2" xfId="22973" hidden="1"/>
    <cellStyle name="Buena 2" xfId="25996" hidden="1"/>
    <cellStyle name="Buena 2" xfId="21799" hidden="1"/>
    <cellStyle name="Buena 2" xfId="31124" hidden="1"/>
    <cellStyle name="Buena 2" xfId="26732" hidden="1"/>
    <cellStyle name="Buena 2" xfId="31131" hidden="1"/>
    <cellStyle name="Buena 2" xfId="22134" hidden="1"/>
    <cellStyle name="Buena 2" xfId="31141" hidden="1"/>
    <cellStyle name="Buena 2" xfId="23733" hidden="1"/>
    <cellStyle name="Buena 2" xfId="31147" hidden="1"/>
    <cellStyle name="Buena 2" xfId="31138" hidden="1"/>
    <cellStyle name="Buena 2" xfId="31338" hidden="1"/>
    <cellStyle name="Buena 2" xfId="31349" hidden="1"/>
    <cellStyle name="Buena 2" xfId="31336" hidden="1"/>
    <cellStyle name="Buena 2" xfId="31358" hidden="1"/>
    <cellStyle name="Buena 2" xfId="31334" hidden="1"/>
    <cellStyle name="Buena 2" xfId="31367" hidden="1"/>
    <cellStyle name="Buena 2" xfId="31332" hidden="1"/>
    <cellStyle name="Buena 2" xfId="31375" hidden="1"/>
    <cellStyle name="Buena 2" xfId="31330" hidden="1"/>
    <cellStyle name="Buena 2" xfId="31385" hidden="1"/>
    <cellStyle name="Buena 2" xfId="31347" hidden="1"/>
    <cellStyle name="Buena 2" xfId="31395" hidden="1"/>
    <cellStyle name="Buena 2" xfId="31346" hidden="1"/>
    <cellStyle name="Buena 2" xfId="31402" hidden="1"/>
    <cellStyle name="Buena 2" xfId="31340" hidden="1"/>
    <cellStyle name="Buena 2" xfId="31412" hidden="1"/>
    <cellStyle name="Buena 2" xfId="31343" hidden="1"/>
    <cellStyle name="Buena 2" xfId="31418" hidden="1"/>
    <cellStyle name="Buena 2" xfId="31409" hidden="1"/>
    <cellStyle name="Buena 2" xfId="31196" hidden="1"/>
    <cellStyle name="Buena 2" xfId="31325" hidden="1"/>
    <cellStyle name="Buena 2" xfId="31425" hidden="1"/>
    <cellStyle name="Buena 2" xfId="31272" hidden="1"/>
    <cellStyle name="Buena 2" xfId="31433" hidden="1"/>
    <cellStyle name="Buena 2" xfId="31267" hidden="1"/>
    <cellStyle name="Buena 2" xfId="31439" hidden="1"/>
    <cellStyle name="Buena 2" xfId="31180" hidden="1"/>
    <cellStyle name="Buena 2" xfId="31245" hidden="1"/>
    <cellStyle name="Buena 2" xfId="31173" hidden="1"/>
    <cellStyle name="Buena 2" xfId="31276" hidden="1"/>
    <cellStyle name="Buena 2" xfId="31160" hidden="1"/>
    <cellStyle name="Buena 2" xfId="31227" hidden="1"/>
    <cellStyle name="Buena 2" xfId="31430" hidden="1"/>
    <cellStyle name="Buena 2" xfId="31235" hidden="1"/>
    <cellStyle name="Buena 2" xfId="31317" hidden="1"/>
    <cellStyle name="Buena 2" xfId="31314" hidden="1"/>
    <cellStyle name="Buena 2" xfId="31310" hidden="1"/>
    <cellStyle name="Buena 2" xfId="31423" hidden="1"/>
    <cellStyle name="Buena 2" xfId="31211" hidden="1"/>
    <cellStyle name="Buena 2" xfId="31251" hidden="1"/>
    <cellStyle name="Buena 2" xfId="31186" hidden="1"/>
    <cellStyle name="Buena 2" xfId="31213" hidden="1"/>
    <cellStyle name="Buena 2" xfId="31222" hidden="1"/>
    <cellStyle name="Buena 2" xfId="31268" hidden="1"/>
    <cellStyle name="Buena 2" xfId="31441" hidden="1"/>
    <cellStyle name="Buena 2" xfId="31304" hidden="1"/>
    <cellStyle name="Buena 2" xfId="25866" hidden="1"/>
    <cellStyle name="Buena 2" xfId="31312" hidden="1"/>
    <cellStyle name="Buena 2" xfId="31181" hidden="1"/>
    <cellStyle name="Buena 2" xfId="31240" hidden="1"/>
    <cellStyle name="Buena 2" xfId="31167" hidden="1"/>
    <cellStyle name="Buena 2" xfId="31426" hidden="1"/>
    <cellStyle name="Buena 2" xfId="31153" hidden="1"/>
    <cellStyle name="Buena 2" xfId="31201" hidden="1"/>
    <cellStyle name="Buena 2" xfId="31307" hidden="1"/>
    <cellStyle name="Buena 2" xfId="31287" hidden="1"/>
    <cellStyle name="Buena 2" xfId="31236" hidden="1"/>
    <cellStyle name="Buena 2" xfId="31455" hidden="1"/>
    <cellStyle name="Buena 2" xfId="31466" hidden="1"/>
    <cellStyle name="Buena 2" xfId="31453" hidden="1"/>
    <cellStyle name="Buena 2" xfId="31475" hidden="1"/>
    <cellStyle name="Buena 2" xfId="31451" hidden="1"/>
    <cellStyle name="Buena 2" xfId="31484" hidden="1"/>
    <cellStyle name="Buena 2" xfId="31449" hidden="1"/>
    <cellStyle name="Buena 2" xfId="31492" hidden="1"/>
    <cellStyle name="Buena 2" xfId="31447" hidden="1"/>
    <cellStyle name="Buena 2" xfId="31502" hidden="1"/>
    <cellStyle name="Buena 2" xfId="31464" hidden="1"/>
    <cellStyle name="Buena 2" xfId="31512" hidden="1"/>
    <cellStyle name="Buena 2" xfId="31463" hidden="1"/>
    <cellStyle name="Buena 2" xfId="31519" hidden="1"/>
    <cellStyle name="Buena 2" xfId="31457" hidden="1"/>
    <cellStyle name="Buena 2" xfId="31529" hidden="1"/>
    <cellStyle name="Buena 2" xfId="31460" hidden="1"/>
    <cellStyle name="Buena 2" xfId="31535" hidden="1"/>
    <cellStyle name="Buena 2" xfId="31526" hidden="1"/>
    <cellStyle name="Buena 2" xfId="31557" hidden="1"/>
    <cellStyle name="Buena 2" xfId="31568" hidden="1"/>
    <cellStyle name="Buena 2" xfId="31555" hidden="1"/>
    <cellStyle name="Buena 2" xfId="31577" hidden="1"/>
    <cellStyle name="Buena 2" xfId="31553" hidden="1"/>
    <cellStyle name="Buena 2" xfId="31586" hidden="1"/>
    <cellStyle name="Buena 2" xfId="31551" hidden="1"/>
    <cellStyle name="Buena 2" xfId="31594" hidden="1"/>
    <cellStyle name="Buena 2" xfId="31549" hidden="1"/>
    <cellStyle name="Buena 2" xfId="31604" hidden="1"/>
    <cellStyle name="Buena 2" xfId="31566" hidden="1"/>
    <cellStyle name="Buena 2" xfId="31614" hidden="1"/>
    <cellStyle name="Buena 2" xfId="31565" hidden="1"/>
    <cellStyle name="Buena 2" xfId="31621" hidden="1"/>
    <cellStyle name="Buena 2" xfId="31559" hidden="1"/>
    <cellStyle name="Buena 2" xfId="31631" hidden="1"/>
    <cellStyle name="Buena 2" xfId="31562" hidden="1"/>
    <cellStyle name="Buena 2" xfId="31637" hidden="1"/>
    <cellStyle name="Buena 2" xfId="31628" hidden="1"/>
    <cellStyle name="Buena 2" xfId="31828" hidden="1"/>
    <cellStyle name="Buena 2" xfId="31839" hidden="1"/>
    <cellStyle name="Buena 2" xfId="31826" hidden="1"/>
    <cellStyle name="Buena 2" xfId="31848" hidden="1"/>
    <cellStyle name="Buena 2" xfId="31824" hidden="1"/>
    <cellStyle name="Buena 2" xfId="31857" hidden="1"/>
    <cellStyle name="Buena 2" xfId="31822" hidden="1"/>
    <cellStyle name="Buena 2" xfId="31865" hidden="1"/>
    <cellStyle name="Buena 2" xfId="31820" hidden="1"/>
    <cellStyle name="Buena 2" xfId="31875" hidden="1"/>
    <cellStyle name="Buena 2" xfId="31837" hidden="1"/>
    <cellStyle name="Buena 2" xfId="31885" hidden="1"/>
    <cellStyle name="Buena 2" xfId="31836" hidden="1"/>
    <cellStyle name="Buena 2" xfId="31892" hidden="1"/>
    <cellStyle name="Buena 2" xfId="31830" hidden="1"/>
    <cellStyle name="Buena 2" xfId="31902" hidden="1"/>
    <cellStyle name="Buena 2" xfId="31833" hidden="1"/>
    <cellStyle name="Buena 2" xfId="31908" hidden="1"/>
    <cellStyle name="Buena 2" xfId="31899" hidden="1"/>
    <cellStyle name="Buena 2" xfId="31686" hidden="1"/>
    <cellStyle name="Buena 2" xfId="31815" hidden="1"/>
    <cellStyle name="Buena 2" xfId="31915" hidden="1"/>
    <cellStyle name="Buena 2" xfId="31762" hidden="1"/>
    <cellStyle name="Buena 2" xfId="31923" hidden="1"/>
    <cellStyle name="Buena 2" xfId="31757" hidden="1"/>
    <cellStyle name="Buena 2" xfId="31929" hidden="1"/>
    <cellStyle name="Buena 2" xfId="31670" hidden="1"/>
    <cellStyle name="Buena 2" xfId="31735" hidden="1"/>
    <cellStyle name="Buena 2" xfId="31663" hidden="1"/>
    <cellStyle name="Buena 2" xfId="31766" hidden="1"/>
    <cellStyle name="Buena 2" xfId="31650" hidden="1"/>
    <cellStyle name="Buena 2" xfId="31717" hidden="1"/>
    <cellStyle name="Buena 2" xfId="31920" hidden="1"/>
    <cellStyle name="Buena 2" xfId="31725" hidden="1"/>
    <cellStyle name="Buena 2" xfId="31807" hidden="1"/>
    <cellStyle name="Buena 2" xfId="31804" hidden="1"/>
    <cellStyle name="Buena 2" xfId="31800" hidden="1"/>
    <cellStyle name="Buena 2" xfId="31913" hidden="1"/>
    <cellStyle name="Buena 2" xfId="31701" hidden="1"/>
    <cellStyle name="Buena 2" xfId="31741" hidden="1"/>
    <cellStyle name="Buena 2" xfId="31676" hidden="1"/>
    <cellStyle name="Buena 2" xfId="31703" hidden="1"/>
    <cellStyle name="Buena 2" xfId="31712" hidden="1"/>
    <cellStyle name="Buena 2" xfId="31758" hidden="1"/>
    <cellStyle name="Buena 2" xfId="31931" hidden="1"/>
    <cellStyle name="Buena 2" xfId="31794" hidden="1"/>
    <cellStyle name="Buena 2" xfId="31542" hidden="1"/>
    <cellStyle name="Buena 2" xfId="31802" hidden="1"/>
    <cellStyle name="Buena 2" xfId="31671" hidden="1"/>
    <cellStyle name="Buena 2" xfId="31730" hidden="1"/>
    <cellStyle name="Buena 2" xfId="31657" hidden="1"/>
    <cellStyle name="Buena 2" xfId="31916" hidden="1"/>
    <cellStyle name="Buena 2" xfId="31643" hidden="1"/>
    <cellStyle name="Buena 2" xfId="31691" hidden="1"/>
    <cellStyle name="Buena 2" xfId="31797" hidden="1"/>
    <cellStyle name="Buena 2" xfId="31777" hidden="1"/>
    <cellStyle name="Buena 2" xfId="31726" hidden="1"/>
    <cellStyle name="Buena 2" xfId="31945" hidden="1"/>
    <cellStyle name="Buena 2" xfId="31956" hidden="1"/>
    <cellStyle name="Buena 2" xfId="31943" hidden="1"/>
    <cellStyle name="Buena 2" xfId="31965" hidden="1"/>
    <cellStyle name="Buena 2" xfId="31941" hidden="1"/>
    <cellStyle name="Buena 2" xfId="31974" hidden="1"/>
    <cellStyle name="Buena 2" xfId="31939" hidden="1"/>
    <cellStyle name="Buena 2" xfId="31982" hidden="1"/>
    <cellStyle name="Buena 2" xfId="31937" hidden="1"/>
    <cellStyle name="Buena 2" xfId="31992" hidden="1"/>
    <cellStyle name="Buena 2" xfId="31954" hidden="1"/>
    <cellStyle name="Buena 2" xfId="32002" hidden="1"/>
    <cellStyle name="Buena 2" xfId="31953" hidden="1"/>
    <cellStyle name="Buena 2" xfId="32009" hidden="1"/>
    <cellStyle name="Buena 2" xfId="31947" hidden="1"/>
    <cellStyle name="Buena 2" xfId="32019" hidden="1"/>
    <cellStyle name="Buena 2" xfId="31950" hidden="1"/>
    <cellStyle name="Buena 2" xfId="32025" hidden="1"/>
    <cellStyle name="Buena 2" xfId="32016" hidden="1"/>
    <cellStyle name="Buena 2" xfId="32047" hidden="1"/>
    <cellStyle name="Buena 2" xfId="32058" hidden="1"/>
    <cellStyle name="Buena 2" xfId="32045" hidden="1"/>
    <cellStyle name="Buena 2" xfId="32067" hidden="1"/>
    <cellStyle name="Buena 2" xfId="32043" hidden="1"/>
    <cellStyle name="Buena 2" xfId="32076" hidden="1"/>
    <cellStyle name="Buena 2" xfId="32041" hidden="1"/>
    <cellStyle name="Buena 2" xfId="32084" hidden="1"/>
    <cellStyle name="Buena 2" xfId="32039" hidden="1"/>
    <cellStyle name="Buena 2" xfId="32094" hidden="1"/>
    <cellStyle name="Buena 2" xfId="32056" hidden="1"/>
    <cellStyle name="Buena 2" xfId="32104" hidden="1"/>
    <cellStyle name="Buena 2" xfId="32055" hidden="1"/>
    <cellStyle name="Buena 2" xfId="32111" hidden="1"/>
    <cellStyle name="Buena 2" xfId="32049" hidden="1"/>
    <cellStyle name="Buena 2" xfId="32121" hidden="1"/>
    <cellStyle name="Buena 2" xfId="32052" hidden="1"/>
    <cellStyle name="Buena 2" xfId="32127" hidden="1"/>
    <cellStyle name="Buena 2" xfId="32118" hidden="1"/>
    <cellStyle name="Buena 2" xfId="32318" hidden="1"/>
    <cellStyle name="Buena 2" xfId="32329" hidden="1"/>
    <cellStyle name="Buena 2" xfId="32316" hidden="1"/>
    <cellStyle name="Buena 2" xfId="32338" hidden="1"/>
    <cellStyle name="Buena 2" xfId="32314" hidden="1"/>
    <cellStyle name="Buena 2" xfId="32347" hidden="1"/>
    <cellStyle name="Buena 2" xfId="32312" hidden="1"/>
    <cellStyle name="Buena 2" xfId="32355" hidden="1"/>
    <cellStyle name="Buena 2" xfId="32310" hidden="1"/>
    <cellStyle name="Buena 2" xfId="32365" hidden="1"/>
    <cellStyle name="Buena 2" xfId="32327" hidden="1"/>
    <cellStyle name="Buena 2" xfId="32375" hidden="1"/>
    <cellStyle name="Buena 2" xfId="32326" hidden="1"/>
    <cellStyle name="Buena 2" xfId="32382" hidden="1"/>
    <cellStyle name="Buena 2" xfId="32320" hidden="1"/>
    <cellStyle name="Buena 2" xfId="32392" hidden="1"/>
    <cellStyle name="Buena 2" xfId="32323" hidden="1"/>
    <cellStyle name="Buena 2" xfId="32398" hidden="1"/>
    <cellStyle name="Buena 2" xfId="32389" hidden="1"/>
    <cellStyle name="Buena 2" xfId="32176" hidden="1"/>
    <cellStyle name="Buena 2" xfId="32305" hidden="1"/>
    <cellStyle name="Buena 2" xfId="32405" hidden="1"/>
    <cellStyle name="Buena 2" xfId="32252" hidden="1"/>
    <cellStyle name="Buena 2" xfId="32413" hidden="1"/>
    <cellStyle name="Buena 2" xfId="32247" hidden="1"/>
    <cellStyle name="Buena 2" xfId="32419" hidden="1"/>
    <cellStyle name="Buena 2" xfId="32160" hidden="1"/>
    <cellStyle name="Buena 2" xfId="32225" hidden="1"/>
    <cellStyle name="Buena 2" xfId="32153" hidden="1"/>
    <cellStyle name="Buena 2" xfId="32256" hidden="1"/>
    <cellStyle name="Buena 2" xfId="32140" hidden="1"/>
    <cellStyle name="Buena 2" xfId="32207" hidden="1"/>
    <cellStyle name="Buena 2" xfId="32410" hidden="1"/>
    <cellStyle name="Buena 2" xfId="32215" hidden="1"/>
    <cellStyle name="Buena 2" xfId="32297" hidden="1"/>
    <cellStyle name="Buena 2" xfId="32294" hidden="1"/>
    <cellStyle name="Buena 2" xfId="32290" hidden="1"/>
    <cellStyle name="Buena 2" xfId="32403" hidden="1"/>
    <cellStyle name="Buena 2" xfId="32191" hidden="1"/>
    <cellStyle name="Buena 2" xfId="32231" hidden="1"/>
    <cellStyle name="Buena 2" xfId="32166" hidden="1"/>
    <cellStyle name="Buena 2" xfId="32193" hidden="1"/>
    <cellStyle name="Buena 2" xfId="32202" hidden="1"/>
    <cellStyle name="Buena 2" xfId="32248" hidden="1"/>
    <cellStyle name="Buena 2" xfId="32421" hidden="1"/>
    <cellStyle name="Buena 2" xfId="32284" hidden="1"/>
    <cellStyle name="Buena 2" xfId="32032" hidden="1"/>
    <cellStyle name="Buena 2" xfId="32292" hidden="1"/>
    <cellStyle name="Buena 2" xfId="32161" hidden="1"/>
    <cellStyle name="Buena 2" xfId="32220" hidden="1"/>
    <cellStyle name="Buena 2" xfId="32147" hidden="1"/>
    <cellStyle name="Buena 2" xfId="32406" hidden="1"/>
    <cellStyle name="Buena 2" xfId="32133" hidden="1"/>
    <cellStyle name="Buena 2" xfId="32181" hidden="1"/>
    <cellStyle name="Buena 2" xfId="32287" hidden="1"/>
    <cellStyle name="Buena 2" xfId="32267" hidden="1"/>
    <cellStyle name="Buena 2" xfId="32216" hidden="1"/>
    <cellStyle name="Buena 2" xfId="32435" hidden="1"/>
    <cellStyle name="Buena 2" xfId="32446" hidden="1"/>
    <cellStyle name="Buena 2" xfId="32433" hidden="1"/>
    <cellStyle name="Buena 2" xfId="32455" hidden="1"/>
    <cellStyle name="Buena 2" xfId="32431" hidden="1"/>
    <cellStyle name="Buena 2" xfId="32464" hidden="1"/>
    <cellStyle name="Buena 2" xfId="32429" hidden="1"/>
    <cellStyle name="Buena 2" xfId="32472" hidden="1"/>
    <cellStyle name="Buena 2" xfId="32427" hidden="1"/>
    <cellStyle name="Buena 2" xfId="32482" hidden="1"/>
    <cellStyle name="Buena 2" xfId="32444" hidden="1"/>
    <cellStyle name="Buena 2" xfId="32492" hidden="1"/>
    <cellStyle name="Buena 2" xfId="32443" hidden="1"/>
    <cellStyle name="Buena 2" xfId="32499" hidden="1"/>
    <cellStyle name="Buena 2" xfId="32437" hidden="1"/>
    <cellStyle name="Buena 2" xfId="32509" hidden="1"/>
    <cellStyle name="Buena 2" xfId="32440" hidden="1"/>
    <cellStyle name="Buena 2" xfId="32515" hidden="1"/>
    <cellStyle name="Buena 2" xfId="32506" hidden="1"/>
    <cellStyle name="Buena 2" xfId="32537" hidden="1"/>
    <cellStyle name="Buena 2" xfId="32548" hidden="1"/>
    <cellStyle name="Buena 2" xfId="32535" hidden="1"/>
    <cellStyle name="Buena 2" xfId="32557" hidden="1"/>
    <cellStyle name="Buena 2" xfId="32533" hidden="1"/>
    <cellStyle name="Buena 2" xfId="32566" hidden="1"/>
    <cellStyle name="Buena 2" xfId="32531" hidden="1"/>
    <cellStyle name="Buena 2" xfId="32574" hidden="1"/>
    <cellStyle name="Buena 2" xfId="32529" hidden="1"/>
    <cellStyle name="Buena 2" xfId="32584" hidden="1"/>
    <cellStyle name="Buena 2" xfId="32546" hidden="1"/>
    <cellStyle name="Buena 2" xfId="32594" hidden="1"/>
    <cellStyle name="Buena 2" xfId="32545" hidden="1"/>
    <cellStyle name="Buena 2" xfId="32601" hidden="1"/>
    <cellStyle name="Buena 2" xfId="32539" hidden="1"/>
    <cellStyle name="Buena 2" xfId="32611" hidden="1"/>
    <cellStyle name="Buena 2" xfId="32542" hidden="1"/>
    <cellStyle name="Buena 2" xfId="32617" hidden="1"/>
    <cellStyle name="Buena 2" xfId="32608" hidden="1"/>
    <cellStyle name="Buena 2" xfId="32808" hidden="1"/>
    <cellStyle name="Buena 2" xfId="32819" hidden="1"/>
    <cellStyle name="Buena 2" xfId="32806" hidden="1"/>
    <cellStyle name="Buena 2" xfId="32828" hidden="1"/>
    <cellStyle name="Buena 2" xfId="32804" hidden="1"/>
    <cellStyle name="Buena 2" xfId="32837" hidden="1"/>
    <cellStyle name="Buena 2" xfId="32802" hidden="1"/>
    <cellStyle name="Buena 2" xfId="32845" hidden="1"/>
    <cellStyle name="Buena 2" xfId="32800" hidden="1"/>
    <cellStyle name="Buena 2" xfId="32855" hidden="1"/>
    <cellStyle name="Buena 2" xfId="32817" hidden="1"/>
    <cellStyle name="Buena 2" xfId="32865" hidden="1"/>
    <cellStyle name="Buena 2" xfId="32816" hidden="1"/>
    <cellStyle name="Buena 2" xfId="32872" hidden="1"/>
    <cellStyle name="Buena 2" xfId="32810" hidden="1"/>
    <cellStyle name="Buena 2" xfId="32882" hidden="1"/>
    <cellStyle name="Buena 2" xfId="32813" hidden="1"/>
    <cellStyle name="Buena 2" xfId="32888" hidden="1"/>
    <cellStyle name="Buena 2" xfId="32879" hidden="1"/>
    <cellStyle name="Buena 2" xfId="32666" hidden="1"/>
    <cellStyle name="Buena 2" xfId="32795" hidden="1"/>
    <cellStyle name="Buena 2" xfId="32895" hidden="1"/>
    <cellStyle name="Buena 2" xfId="32742" hidden="1"/>
    <cellStyle name="Buena 2" xfId="32903" hidden="1"/>
    <cellStyle name="Buena 2" xfId="32737" hidden="1"/>
    <cellStyle name="Buena 2" xfId="32909" hidden="1"/>
    <cellStyle name="Buena 2" xfId="32650" hidden="1"/>
    <cellStyle name="Buena 2" xfId="32715" hidden="1"/>
    <cellStyle name="Buena 2" xfId="32643" hidden="1"/>
    <cellStyle name="Buena 2" xfId="32746" hidden="1"/>
    <cellStyle name="Buena 2" xfId="32630" hidden="1"/>
    <cellStyle name="Buena 2" xfId="32697" hidden="1"/>
    <cellStyle name="Buena 2" xfId="32900" hidden="1"/>
    <cellStyle name="Buena 2" xfId="32705" hidden="1"/>
    <cellStyle name="Buena 2" xfId="32787" hidden="1"/>
    <cellStyle name="Buena 2" xfId="32784" hidden="1"/>
    <cellStyle name="Buena 2" xfId="32780" hidden="1"/>
    <cellStyle name="Buena 2" xfId="32893" hidden="1"/>
    <cellStyle name="Buena 2" xfId="32681" hidden="1"/>
    <cellStyle name="Buena 2" xfId="32721" hidden="1"/>
    <cellStyle name="Buena 2" xfId="32656" hidden="1"/>
    <cellStyle name="Buena 2" xfId="32683" hidden="1"/>
    <cellStyle name="Buena 2" xfId="32692" hidden="1"/>
    <cellStyle name="Buena 2" xfId="32738" hidden="1"/>
    <cellStyle name="Buena 2" xfId="32911" hidden="1"/>
    <cellStyle name="Buena 2" xfId="32774" hidden="1"/>
    <cellStyle name="Buena 2" xfId="32522" hidden="1"/>
    <cellStyle name="Buena 2" xfId="32782" hidden="1"/>
    <cellStyle name="Buena 2" xfId="32651" hidden="1"/>
    <cellStyle name="Buena 2" xfId="32710" hidden="1"/>
    <cellStyle name="Buena 2" xfId="32637" hidden="1"/>
    <cellStyle name="Buena 2" xfId="32896" hidden="1"/>
    <cellStyle name="Buena 2" xfId="32623" hidden="1"/>
    <cellStyle name="Buena 2" xfId="32671" hidden="1"/>
    <cellStyle name="Buena 2" xfId="32777" hidden="1"/>
    <cellStyle name="Buena 2" xfId="32757" hidden="1"/>
    <cellStyle name="Buena 2" xfId="32706" hidden="1"/>
    <cellStyle name="Buena 2" xfId="32925" hidden="1"/>
    <cellStyle name="Buena 2" xfId="32936" hidden="1"/>
    <cellStyle name="Buena 2" xfId="32923" hidden="1"/>
    <cellStyle name="Buena 2" xfId="32945" hidden="1"/>
    <cellStyle name="Buena 2" xfId="32921" hidden="1"/>
    <cellStyle name="Buena 2" xfId="32954" hidden="1"/>
    <cellStyle name="Buena 2" xfId="32919" hidden="1"/>
    <cellStyle name="Buena 2" xfId="32962" hidden="1"/>
    <cellStyle name="Buena 2" xfId="32917" hidden="1"/>
    <cellStyle name="Buena 2" xfId="32972" hidden="1"/>
    <cellStyle name="Buena 2" xfId="32934" hidden="1"/>
    <cellStyle name="Buena 2" xfId="32982" hidden="1"/>
    <cellStyle name="Buena 2" xfId="32933" hidden="1"/>
    <cellStyle name="Buena 2" xfId="32989" hidden="1"/>
    <cellStyle name="Buena 2" xfId="32927" hidden="1"/>
    <cellStyle name="Buena 2" xfId="32999" hidden="1"/>
    <cellStyle name="Buena 2" xfId="32930" hidden="1"/>
    <cellStyle name="Buena 2" xfId="33005" hidden="1"/>
    <cellStyle name="Buena 2" xfId="32996" hidden="1"/>
    <cellStyle name="Buena 2" xfId="33027" hidden="1"/>
    <cellStyle name="Buena 2" xfId="33038" hidden="1"/>
    <cellStyle name="Buena 2" xfId="33025" hidden="1"/>
    <cellStyle name="Buena 2" xfId="33047" hidden="1"/>
    <cellStyle name="Buena 2" xfId="33023" hidden="1"/>
    <cellStyle name="Buena 2" xfId="33056" hidden="1"/>
    <cellStyle name="Buena 2" xfId="33021" hidden="1"/>
    <cellStyle name="Buena 2" xfId="33064" hidden="1"/>
    <cellStyle name="Buena 2" xfId="33019" hidden="1"/>
    <cellStyle name="Buena 2" xfId="33074" hidden="1"/>
    <cellStyle name="Buena 2" xfId="33036" hidden="1"/>
    <cellStyle name="Buena 2" xfId="33084" hidden="1"/>
    <cellStyle name="Buena 2" xfId="33035" hidden="1"/>
    <cellStyle name="Buena 2" xfId="33091" hidden="1"/>
    <cellStyle name="Buena 2" xfId="33029" hidden="1"/>
    <cellStyle name="Buena 2" xfId="33101" hidden="1"/>
    <cellStyle name="Buena 2" xfId="33032" hidden="1"/>
    <cellStyle name="Buena 2" xfId="33107" hidden="1"/>
    <cellStyle name="Buena 2" xfId="33098" hidden="1"/>
    <cellStyle name="Buena 2" xfId="33298" hidden="1"/>
    <cellStyle name="Buena 2" xfId="33309" hidden="1"/>
    <cellStyle name="Buena 2" xfId="33296" hidden="1"/>
    <cellStyle name="Buena 2" xfId="33318" hidden="1"/>
    <cellStyle name="Buena 2" xfId="33294" hidden="1"/>
    <cellStyle name="Buena 2" xfId="33327" hidden="1"/>
    <cellStyle name="Buena 2" xfId="33292" hidden="1"/>
    <cellStyle name="Buena 2" xfId="33335" hidden="1"/>
    <cellStyle name="Buena 2" xfId="33290" hidden="1"/>
    <cellStyle name="Buena 2" xfId="33345" hidden="1"/>
    <cellStyle name="Buena 2" xfId="33307" hidden="1"/>
    <cellStyle name="Buena 2" xfId="33355" hidden="1"/>
    <cellStyle name="Buena 2" xfId="33306" hidden="1"/>
    <cellStyle name="Buena 2" xfId="33362" hidden="1"/>
    <cellStyle name="Buena 2" xfId="33300" hidden="1"/>
    <cellStyle name="Buena 2" xfId="33372" hidden="1"/>
    <cellStyle name="Buena 2" xfId="33303" hidden="1"/>
    <cellStyle name="Buena 2" xfId="33378" hidden="1"/>
    <cellStyle name="Buena 2" xfId="33369" hidden="1"/>
    <cellStyle name="Buena 2" xfId="33156" hidden="1"/>
    <cellStyle name="Buena 2" xfId="33285" hidden="1"/>
    <cellStyle name="Buena 2" xfId="33385" hidden="1"/>
    <cellStyle name="Buena 2" xfId="33232" hidden="1"/>
    <cellStyle name="Buena 2" xfId="33393" hidden="1"/>
    <cellStyle name="Buena 2" xfId="33227" hidden="1"/>
    <cellStyle name="Buena 2" xfId="33399" hidden="1"/>
    <cellStyle name="Buena 2" xfId="33140" hidden="1"/>
    <cellStyle name="Buena 2" xfId="33205" hidden="1"/>
    <cellStyle name="Buena 2" xfId="33133" hidden="1"/>
    <cellStyle name="Buena 2" xfId="33236" hidden="1"/>
    <cellStyle name="Buena 2" xfId="33120" hidden="1"/>
    <cellStyle name="Buena 2" xfId="33187" hidden="1"/>
    <cellStyle name="Buena 2" xfId="33390" hidden="1"/>
    <cellStyle name="Buena 2" xfId="33195" hidden="1"/>
    <cellStyle name="Buena 2" xfId="33277" hidden="1"/>
    <cellStyle name="Buena 2" xfId="33274" hidden="1"/>
    <cellStyle name="Buena 2" xfId="33270" hidden="1"/>
    <cellStyle name="Buena 2" xfId="33383" hidden="1"/>
    <cellStyle name="Buena 2" xfId="33171" hidden="1"/>
    <cellStyle name="Buena 2" xfId="33211" hidden="1"/>
    <cellStyle name="Buena 2" xfId="33146" hidden="1"/>
    <cellStyle name="Buena 2" xfId="33173" hidden="1"/>
    <cellStyle name="Buena 2" xfId="33182" hidden="1"/>
    <cellStyle name="Buena 2" xfId="33228" hidden="1"/>
    <cellStyle name="Buena 2" xfId="33401" hidden="1"/>
    <cellStyle name="Buena 2" xfId="33264" hidden="1"/>
    <cellStyle name="Buena 2" xfId="33012" hidden="1"/>
    <cellStyle name="Buena 2" xfId="33272" hidden="1"/>
    <cellStyle name="Buena 2" xfId="33141" hidden="1"/>
    <cellStyle name="Buena 2" xfId="33200" hidden="1"/>
    <cellStyle name="Buena 2" xfId="33127" hidden="1"/>
    <cellStyle name="Buena 2" xfId="33386" hidden="1"/>
    <cellStyle name="Buena 2" xfId="33113" hidden="1"/>
    <cellStyle name="Buena 2" xfId="33161" hidden="1"/>
    <cellStyle name="Buena 2" xfId="33267" hidden="1"/>
    <cellStyle name="Buena 2" xfId="33247" hidden="1"/>
    <cellStyle name="Buena 2" xfId="33196" hidden="1"/>
    <cellStyle name="Buena 2" xfId="22662" hidden="1"/>
    <cellStyle name="Buena 2" xfId="24054" hidden="1"/>
    <cellStyle name="Buena 2" xfId="26137" hidden="1"/>
    <cellStyle name="Buena 2" xfId="23896" hidden="1"/>
    <cellStyle name="Buena 2" xfId="22255" hidden="1"/>
    <cellStyle name="Buena 2" xfId="25367" hidden="1"/>
    <cellStyle name="Buena 2" xfId="22831" hidden="1"/>
    <cellStyle name="Buena 2" xfId="30660" hidden="1"/>
    <cellStyle name="Buena 2" xfId="26702" hidden="1"/>
    <cellStyle name="Buena 2" xfId="22296" hidden="1"/>
    <cellStyle name="Buena 2" xfId="22625" hidden="1"/>
    <cellStyle name="Buena 2" xfId="30658" hidden="1"/>
    <cellStyle name="Buena 2" xfId="23776" hidden="1"/>
    <cellStyle name="Buena 2" xfId="22636" hidden="1"/>
    <cellStyle name="Buena 2" xfId="30662" hidden="1"/>
    <cellStyle name="Buena 2" xfId="27225" hidden="1"/>
    <cellStyle name="Buena 2" xfId="26419" hidden="1"/>
    <cellStyle name="Buena 2" xfId="23893" hidden="1"/>
    <cellStyle name="Buena 2" xfId="23068" hidden="1"/>
    <cellStyle name="Buena 2" xfId="23053" hidden="1"/>
    <cellStyle name="Buena 2" xfId="26954" hidden="1"/>
    <cellStyle name="Buena 2" xfId="22368" hidden="1"/>
    <cellStyle name="Buena 2" xfId="21963" hidden="1"/>
    <cellStyle name="Buena 2" xfId="25950" hidden="1"/>
    <cellStyle name="Buena 2" xfId="27887" hidden="1"/>
    <cellStyle name="Buena 2" xfId="22557" hidden="1"/>
    <cellStyle name="Buena 2" xfId="23197" hidden="1"/>
    <cellStyle name="Buena 2" xfId="25354" hidden="1"/>
    <cellStyle name="Buena 2" xfId="22910" hidden="1"/>
    <cellStyle name="Buena 2" xfId="26962" hidden="1"/>
    <cellStyle name="Buena 2" xfId="26413" hidden="1"/>
    <cellStyle name="Buena 2" xfId="24052" hidden="1"/>
    <cellStyle name="Buena 2" xfId="26520" hidden="1"/>
    <cellStyle name="Buena 2" xfId="21783" hidden="1"/>
    <cellStyle name="Buena 2" xfId="27284" hidden="1"/>
    <cellStyle name="Buena 2" xfId="22715" hidden="1"/>
    <cellStyle name="Buena 2" xfId="26364" hidden="1"/>
    <cellStyle name="Buena 2" xfId="25323" hidden="1"/>
    <cellStyle name="Buena 2" xfId="25642" hidden="1"/>
    <cellStyle name="Buena 2" xfId="26294" hidden="1"/>
    <cellStyle name="Buena 2" xfId="26640" hidden="1"/>
    <cellStyle name="Buena 2" xfId="25256" hidden="1"/>
    <cellStyle name="Buena 2" xfId="25168" hidden="1"/>
    <cellStyle name="Buena 2" xfId="25808" hidden="1"/>
    <cellStyle name="Buena 2" xfId="23702" hidden="1"/>
    <cellStyle name="Buena 2" xfId="27010" hidden="1"/>
    <cellStyle name="Buena 2" xfId="23860" hidden="1"/>
    <cellStyle name="Buena 2" xfId="22984" hidden="1"/>
    <cellStyle name="Buena 2" xfId="23609" hidden="1"/>
    <cellStyle name="Buena 2" xfId="26827" hidden="1"/>
    <cellStyle name="Buena 2" xfId="21986" hidden="1"/>
    <cellStyle name="Buena 2" xfId="27733" hidden="1"/>
    <cellStyle name="Buena 2" xfId="27243" hidden="1"/>
    <cellStyle name="Buena 2" xfId="25873" hidden="1"/>
    <cellStyle name="Buena 2" xfId="25743" hidden="1"/>
    <cellStyle name="Buena 2" xfId="23869" hidden="1"/>
    <cellStyle name="Buena 2" xfId="25594" hidden="1"/>
    <cellStyle name="Buena 2" xfId="22224" hidden="1"/>
    <cellStyle name="Buena 2" xfId="22998" hidden="1"/>
    <cellStyle name="Buena 2" xfId="22829" hidden="1"/>
    <cellStyle name="Buena 2" xfId="23916" hidden="1"/>
    <cellStyle name="Buena 2" xfId="22607" hidden="1"/>
    <cellStyle name="Buena 2" xfId="25035" hidden="1"/>
    <cellStyle name="Buena 2" xfId="25387" hidden="1"/>
    <cellStyle name="Buena 2" xfId="22970" hidden="1"/>
    <cellStyle name="Buena 2" xfId="25854" hidden="1"/>
    <cellStyle name="Buena 2" xfId="25275" hidden="1"/>
    <cellStyle name="Buena 2" xfId="24422" hidden="1"/>
    <cellStyle name="Buena 2" xfId="27180" hidden="1"/>
    <cellStyle name="Buena 2" xfId="22283" hidden="1"/>
    <cellStyle name="Buena 2" xfId="22591" hidden="1"/>
    <cellStyle name="Buena 2" xfId="27763" hidden="1"/>
    <cellStyle name="Buena 2" xfId="23922" hidden="1"/>
    <cellStyle name="Buena 2" xfId="26168" hidden="1"/>
    <cellStyle name="Buena 2" xfId="23606" hidden="1"/>
    <cellStyle name="Buena 2" xfId="28331" hidden="1"/>
    <cellStyle name="Buena 2" xfId="26961" hidden="1"/>
    <cellStyle name="Buena 2" xfId="23579" hidden="1"/>
    <cellStyle name="Buena 2" xfId="26637" hidden="1"/>
    <cellStyle name="Buena 2" xfId="22077" hidden="1"/>
    <cellStyle name="Buena 2" xfId="23006" hidden="1"/>
    <cellStyle name="Buena 2" xfId="22261" hidden="1"/>
    <cellStyle name="Buena 2" xfId="22842" hidden="1"/>
    <cellStyle name="Buena 2" xfId="23012" hidden="1"/>
    <cellStyle name="Buena 2" xfId="22302" hidden="1"/>
    <cellStyle name="Buena 2" xfId="27885" hidden="1"/>
    <cellStyle name="Buena 2" xfId="22721" hidden="1"/>
    <cellStyle name="Buena 2" xfId="23205" hidden="1"/>
    <cellStyle name="Buena 2" xfId="25388" hidden="1"/>
    <cellStyle name="Buena 2" xfId="26736" hidden="1"/>
    <cellStyle name="Buena 2" xfId="27759" hidden="1"/>
    <cellStyle name="Buena 2" xfId="26017" hidden="1"/>
    <cellStyle name="Buena 2" xfId="22000" hidden="1"/>
    <cellStyle name="Buena 2" xfId="27762" hidden="1"/>
    <cellStyle name="Buena 2" xfId="26639" hidden="1"/>
    <cellStyle name="Buena 2" xfId="27793" hidden="1"/>
    <cellStyle name="Buena 2" xfId="23325" hidden="1"/>
    <cellStyle name="Buena 2" xfId="21697" hidden="1"/>
    <cellStyle name="Buena 2" xfId="25941" hidden="1"/>
    <cellStyle name="Buena 2" xfId="21967" hidden="1"/>
    <cellStyle name="Buena 2" xfId="22556" hidden="1"/>
    <cellStyle name="Buena 2" xfId="25675" hidden="1"/>
    <cellStyle name="Buena 2" xfId="28338" hidden="1"/>
    <cellStyle name="Buena 2" xfId="27221" hidden="1"/>
    <cellStyle name="Buena 2" xfId="27853" hidden="1"/>
    <cellStyle name="Buena 2" xfId="23018" hidden="1"/>
    <cellStyle name="Buena 2" xfId="23477" hidden="1"/>
    <cellStyle name="Buena 2" xfId="23010" hidden="1"/>
    <cellStyle name="Buena 2" xfId="26746" hidden="1"/>
    <cellStyle name="Buena 2" xfId="22981" hidden="1"/>
    <cellStyle name="Buena 2" xfId="25286" hidden="1"/>
    <cellStyle name="Buena 2" xfId="28333" hidden="1"/>
    <cellStyle name="Buena 2" xfId="26599" hidden="1"/>
    <cellStyle name="Buena 2" xfId="23939" hidden="1"/>
    <cellStyle name="Buena 2" xfId="23291" hidden="1"/>
    <cellStyle name="Buena 2" xfId="27128" hidden="1"/>
    <cellStyle name="Buena 2" xfId="23496" hidden="1"/>
    <cellStyle name="Buena 2" xfId="21821" hidden="1"/>
    <cellStyle name="Buena 2" xfId="27220" hidden="1"/>
    <cellStyle name="Buena 2" xfId="22840" hidden="1"/>
    <cellStyle name="Buena 2" xfId="26383" hidden="1"/>
    <cellStyle name="Buena 2" xfId="25103" hidden="1"/>
    <cellStyle name="Buena 2" xfId="25437" hidden="1"/>
    <cellStyle name="Buena 2" xfId="27161" hidden="1"/>
    <cellStyle name="Buena 2" xfId="26258" hidden="1"/>
    <cellStyle name="Buena 2" xfId="27862" hidden="1"/>
    <cellStyle name="Buena 2" xfId="23791" hidden="1"/>
    <cellStyle name="Buena 2" xfId="22704" hidden="1"/>
    <cellStyle name="Buena 2" xfId="25379" hidden="1"/>
    <cellStyle name="Buena 2" xfId="22854" hidden="1"/>
    <cellStyle name="Buena 2" xfId="23482" hidden="1"/>
    <cellStyle name="Buena 2" xfId="27196" hidden="1"/>
    <cellStyle name="Buena 2" xfId="25254" hidden="1"/>
    <cellStyle name="Buena 2" xfId="22158" hidden="1"/>
    <cellStyle name="Buena 2" xfId="26006" hidden="1"/>
    <cellStyle name="Buena 2" xfId="25945" hidden="1"/>
    <cellStyle name="Buena 2" xfId="25856" hidden="1"/>
    <cellStyle name="Buena 2" xfId="27797" hidden="1"/>
    <cellStyle name="Buena 2" xfId="22945" hidden="1"/>
    <cellStyle name="Buena 2" xfId="26510" hidden="1"/>
    <cellStyle name="Buena 2" xfId="30637" hidden="1"/>
    <cellStyle name="Buena 2" xfId="24074" hidden="1"/>
    <cellStyle name="Buena 2" xfId="21789" hidden="1"/>
    <cellStyle name="Buena 2" xfId="25678" hidden="1"/>
    <cellStyle name="Buena 2" xfId="27255" hidden="1"/>
    <cellStyle name="Buena 2" xfId="22500" hidden="1"/>
    <cellStyle name="Buena 2" xfId="27201" hidden="1"/>
    <cellStyle name="Buena 2" xfId="23224" hidden="1"/>
    <cellStyle name="Buena 2" xfId="22160" hidden="1"/>
    <cellStyle name="Buena 2" xfId="30636" hidden="1"/>
    <cellStyle name="Buena 2" xfId="22066" hidden="1"/>
    <cellStyle name="Buena 2" xfId="21861" hidden="1"/>
    <cellStyle name="Buena 2" xfId="27065" hidden="1"/>
    <cellStyle name="Buena 2" xfId="26617" hidden="1"/>
    <cellStyle name="Buena 2" xfId="23361" hidden="1"/>
    <cellStyle name="Buena 2" xfId="22088" hidden="1"/>
    <cellStyle name="Buena 2" xfId="25306" hidden="1"/>
    <cellStyle name="Buena 2" xfId="25535" hidden="1"/>
    <cellStyle name="Buena 2" xfId="30629" hidden="1"/>
    <cellStyle name="Buena 2" xfId="26322" hidden="1"/>
    <cellStyle name="Buena 2" xfId="25159" hidden="1"/>
    <cellStyle name="Buena 2" xfId="23502" hidden="1"/>
    <cellStyle name="Buena 2" xfId="27234" hidden="1"/>
    <cellStyle name="Buena 2" xfId="27060" hidden="1"/>
    <cellStyle name="Buena 2" xfId="27210" hidden="1"/>
    <cellStyle name="Buena 2" xfId="24988" hidden="1"/>
    <cellStyle name="Buena 2" xfId="27770" hidden="1"/>
    <cellStyle name="Buena 2" xfId="27127" hidden="1"/>
    <cellStyle name="Buena 2" xfId="26476" hidden="1"/>
    <cellStyle name="Buena 2" xfId="25244" hidden="1"/>
    <cellStyle name="Buena 2" xfId="30624" hidden="1"/>
    <cellStyle name="Buena 2" xfId="25870" hidden="1"/>
    <cellStyle name="Buena 2" xfId="10972" hidden="1"/>
    <cellStyle name="Buena 2" xfId="23181" hidden="1"/>
    <cellStyle name="Buena 2" xfId="21925" hidden="1"/>
    <cellStyle name="Buena 2" xfId="23724" hidden="1"/>
    <cellStyle name="Buena 2" xfId="25549" hidden="1"/>
    <cellStyle name="Buena 2" xfId="25641" hidden="1"/>
    <cellStyle name="Buena 2" xfId="26378" hidden="1"/>
    <cellStyle name="Buena 2" xfId="23201" hidden="1"/>
    <cellStyle name="Buena 2" xfId="22086" hidden="1"/>
    <cellStyle name="Buena 2" xfId="26426" hidden="1"/>
    <cellStyle name="Buena 2" xfId="26966" hidden="1"/>
    <cellStyle name="Buena 2" xfId="25004" hidden="1"/>
    <cellStyle name="Buena 2" xfId="22863" hidden="1"/>
    <cellStyle name="Buena 2" xfId="26251" hidden="1"/>
    <cellStyle name="Buena 2" xfId="24982" hidden="1"/>
    <cellStyle name="Buena 2" xfId="22656" hidden="1"/>
    <cellStyle name="Buena 2" xfId="25403" hidden="1"/>
    <cellStyle name="Buena 2" xfId="25241" hidden="1"/>
    <cellStyle name="Buena 2" xfId="26500" hidden="1"/>
    <cellStyle name="Buena 2" xfId="23221" hidden="1"/>
    <cellStyle name="Buena 2" xfId="26560" hidden="1"/>
    <cellStyle name="Buena 2" xfId="26473" hidden="1"/>
    <cellStyle name="Buena 2" xfId="26414" hidden="1"/>
    <cellStyle name="Buena 2" xfId="22248" hidden="1"/>
    <cellStyle name="Buena 2" xfId="26651" hidden="1"/>
    <cellStyle name="Buena 2" xfId="27154" hidden="1"/>
    <cellStyle name="Buena 2" xfId="22214" hidden="1"/>
    <cellStyle name="Buena 2" xfId="27726" hidden="1"/>
    <cellStyle name="Buena 2" xfId="26975" hidden="1"/>
    <cellStyle name="Buena 2" xfId="27415" hidden="1"/>
    <cellStyle name="Buena 2" xfId="23063" hidden="1"/>
    <cellStyle name="Buena 2" xfId="22653" hidden="1"/>
    <cellStyle name="Buena 2" xfId="30648" hidden="1"/>
    <cellStyle name="Buena 2" xfId="23553" hidden="1"/>
    <cellStyle name="Buena 2" xfId="27731" hidden="1"/>
    <cellStyle name="Buena 2" xfId="26631" hidden="1"/>
    <cellStyle name="Buena 2" xfId="22241" hidden="1"/>
    <cellStyle name="Buena 2" xfId="33433" hidden="1"/>
    <cellStyle name="Buena 2" xfId="33444" hidden="1"/>
    <cellStyle name="Buena 2" xfId="33431" hidden="1"/>
    <cellStyle name="Buena 2" xfId="33453" hidden="1"/>
    <cellStyle name="Buena 2" xfId="33429" hidden="1"/>
    <cellStyle name="Buena 2" xfId="33462" hidden="1"/>
    <cellStyle name="Buena 2" xfId="33427" hidden="1"/>
    <cellStyle name="Buena 2" xfId="33470" hidden="1"/>
    <cellStyle name="Buena 2" xfId="33425" hidden="1"/>
    <cellStyle name="Buena 2" xfId="33480" hidden="1"/>
    <cellStyle name="Buena 2" xfId="33442" hidden="1"/>
    <cellStyle name="Buena 2" xfId="33490" hidden="1"/>
    <cellStyle name="Buena 2" xfId="33441" hidden="1"/>
    <cellStyle name="Buena 2" xfId="33497" hidden="1"/>
    <cellStyle name="Buena 2" xfId="33435" hidden="1"/>
    <cellStyle name="Buena 2" xfId="33507" hidden="1"/>
    <cellStyle name="Buena 2" xfId="33438" hidden="1"/>
    <cellStyle name="Buena 2" xfId="33513" hidden="1"/>
    <cellStyle name="Buena 2" xfId="33504" hidden="1"/>
    <cellStyle name="Buena 2" xfId="33704" hidden="1"/>
    <cellStyle name="Buena 2" xfId="33715" hidden="1"/>
    <cellStyle name="Buena 2" xfId="33702" hidden="1"/>
    <cellStyle name="Buena 2" xfId="33724" hidden="1"/>
    <cellStyle name="Buena 2" xfId="33700" hidden="1"/>
    <cellStyle name="Buena 2" xfId="33733" hidden="1"/>
    <cellStyle name="Buena 2" xfId="33698" hidden="1"/>
    <cellStyle name="Buena 2" xfId="33741" hidden="1"/>
    <cellStyle name="Buena 2" xfId="33696" hidden="1"/>
    <cellStyle name="Buena 2" xfId="33751" hidden="1"/>
    <cellStyle name="Buena 2" xfId="33713" hidden="1"/>
    <cellStyle name="Buena 2" xfId="33761" hidden="1"/>
    <cellStyle name="Buena 2" xfId="33712" hidden="1"/>
    <cellStyle name="Buena 2" xfId="33768" hidden="1"/>
    <cellStyle name="Buena 2" xfId="33706" hidden="1"/>
    <cellStyle name="Buena 2" xfId="33778" hidden="1"/>
    <cellStyle name="Buena 2" xfId="33709" hidden="1"/>
    <cellStyle name="Buena 2" xfId="33784" hidden="1"/>
    <cellStyle name="Buena 2" xfId="33775" hidden="1"/>
    <cellStyle name="Buena 2" xfId="33562" hidden="1"/>
    <cellStyle name="Buena 2" xfId="33691" hidden="1"/>
    <cellStyle name="Buena 2" xfId="33791" hidden="1"/>
    <cellStyle name="Buena 2" xfId="33638" hidden="1"/>
    <cellStyle name="Buena 2" xfId="33799" hidden="1"/>
    <cellStyle name="Buena 2" xfId="33633" hidden="1"/>
    <cellStyle name="Buena 2" xfId="33805" hidden="1"/>
    <cellStyle name="Buena 2" xfId="33546" hidden="1"/>
    <cellStyle name="Buena 2" xfId="33611" hidden="1"/>
    <cellStyle name="Buena 2" xfId="33539" hidden="1"/>
    <cellStyle name="Buena 2" xfId="33642" hidden="1"/>
    <cellStyle name="Buena 2" xfId="33526" hidden="1"/>
    <cellStyle name="Buena 2" xfId="33593" hidden="1"/>
    <cellStyle name="Buena 2" xfId="33796" hidden="1"/>
    <cellStyle name="Buena 2" xfId="33601" hidden="1"/>
    <cellStyle name="Buena 2" xfId="33683" hidden="1"/>
    <cellStyle name="Buena 2" xfId="33680" hidden="1"/>
    <cellStyle name="Buena 2" xfId="33676" hidden="1"/>
    <cellStyle name="Buena 2" xfId="33789" hidden="1"/>
    <cellStyle name="Buena 2" xfId="33577" hidden="1"/>
    <cellStyle name="Buena 2" xfId="33617" hidden="1"/>
    <cellStyle name="Buena 2" xfId="33552" hidden="1"/>
    <cellStyle name="Buena 2" xfId="33579" hidden="1"/>
    <cellStyle name="Buena 2" xfId="33588" hidden="1"/>
    <cellStyle name="Buena 2" xfId="33634" hidden="1"/>
    <cellStyle name="Buena 2" xfId="33807" hidden="1"/>
    <cellStyle name="Buena 2" xfId="33670" hidden="1"/>
    <cellStyle name="Buena 2" xfId="23262" hidden="1"/>
    <cellStyle name="Buena 2" xfId="33678" hidden="1"/>
    <cellStyle name="Buena 2" xfId="33547" hidden="1"/>
    <cellStyle name="Buena 2" xfId="33606" hidden="1"/>
    <cellStyle name="Buena 2" xfId="33533" hidden="1"/>
    <cellStyle name="Buena 2" xfId="33792" hidden="1"/>
    <cellStyle name="Buena 2" xfId="33519" hidden="1"/>
    <cellStyle name="Buena 2" xfId="33567" hidden="1"/>
    <cellStyle name="Buena 2" xfId="33673" hidden="1"/>
    <cellStyle name="Buena 2" xfId="33653" hidden="1"/>
    <cellStyle name="Buena 2" xfId="33602" hidden="1"/>
    <cellStyle name="Buena 2" xfId="22622" hidden="1"/>
    <cellStyle name="Buena 2" xfId="27784" hidden="1"/>
    <cellStyle name="Buena 2" xfId="22848" hidden="1"/>
    <cellStyle name="Buena 2" xfId="25820" hidden="1"/>
    <cellStyle name="Buena 2" xfId="26912" hidden="1"/>
    <cellStyle name="Buena 2" xfId="27403" hidden="1"/>
    <cellStyle name="Buena 2" xfId="27749" hidden="1"/>
    <cellStyle name="Buena 2" xfId="27856" hidden="1"/>
    <cellStyle name="Buena 2" xfId="25147" hidden="1"/>
    <cellStyle name="Buena 2" xfId="22551" hidden="1"/>
    <cellStyle name="Buena 2" xfId="22999" hidden="1"/>
    <cellStyle name="Buena 2" xfId="27761" hidden="1"/>
    <cellStyle name="Buena 2" xfId="27058" hidden="1"/>
    <cellStyle name="Buena 2" xfId="25880" hidden="1"/>
    <cellStyle name="Buena 2" xfId="27850" hidden="1"/>
    <cellStyle name="Buena 2" xfId="22062" hidden="1"/>
    <cellStyle name="Buena 2" xfId="27096" hidden="1"/>
    <cellStyle name="Buena 2" xfId="27429" hidden="1"/>
    <cellStyle name="Buena 2" xfId="26140" hidden="1"/>
    <cellStyle name="Buena 2" xfId="22628" hidden="1"/>
    <cellStyle name="Buena 2" xfId="23011" hidden="1"/>
    <cellStyle name="Buena 2" xfId="25676" hidden="1"/>
    <cellStyle name="Buena 2" xfId="25039" hidden="1"/>
    <cellStyle name="Buena 2" xfId="22559" hidden="1"/>
    <cellStyle name="Buena 2" xfId="23335" hidden="1"/>
    <cellStyle name="Buena 2" xfId="25643" hidden="1"/>
    <cellStyle name="Buena 2" xfId="28003" hidden="1"/>
    <cellStyle name="Buena 2" xfId="26518" hidden="1"/>
    <cellStyle name="Buena 2" xfId="23862" hidden="1"/>
    <cellStyle name="Buena 2" xfId="27138" hidden="1"/>
    <cellStyle name="Buena 2" xfId="33808" hidden="1"/>
    <cellStyle name="Buena 2" xfId="21994" hidden="1"/>
    <cellStyle name="Buena 2" xfId="33815" hidden="1"/>
    <cellStyle name="Buena 2" xfId="27811" hidden="1"/>
    <cellStyle name="Buena 2" xfId="33825" hidden="1"/>
    <cellStyle name="Buena 2" xfId="26670" hidden="1"/>
    <cellStyle name="Buena 2" xfId="33831" hidden="1"/>
    <cellStyle name="Buena 2" xfId="33822" hidden="1"/>
    <cellStyle name="Buena 2" xfId="34022" hidden="1"/>
    <cellStyle name="Buena 2" xfId="34033" hidden="1"/>
    <cellStyle name="Buena 2" xfId="34020" hidden="1"/>
    <cellStyle name="Buena 2" xfId="34042" hidden="1"/>
    <cellStyle name="Buena 2" xfId="34018" hidden="1"/>
    <cellStyle name="Buena 2" xfId="34051" hidden="1"/>
    <cellStyle name="Buena 2" xfId="34016" hidden="1"/>
    <cellStyle name="Buena 2" xfId="34059" hidden="1"/>
    <cellStyle name="Buena 2" xfId="34014" hidden="1"/>
    <cellStyle name="Buena 2" xfId="34069" hidden="1"/>
    <cellStyle name="Buena 2" xfId="34031" hidden="1"/>
    <cellStyle name="Buena 2" xfId="34079" hidden="1"/>
    <cellStyle name="Buena 2" xfId="34030" hidden="1"/>
    <cellStyle name="Buena 2" xfId="34086" hidden="1"/>
    <cellStyle name="Buena 2" xfId="34024" hidden="1"/>
    <cellStyle name="Buena 2" xfId="34096" hidden="1"/>
    <cellStyle name="Buena 2" xfId="34027" hidden="1"/>
    <cellStyle name="Buena 2" xfId="34102" hidden="1"/>
    <cellStyle name="Buena 2" xfId="34093" hidden="1"/>
    <cellStyle name="Buena 2" xfId="33880" hidden="1"/>
    <cellStyle name="Buena 2" xfId="34009" hidden="1"/>
    <cellStyle name="Buena 2" xfId="34109" hidden="1"/>
    <cellStyle name="Buena 2" xfId="33956" hidden="1"/>
    <cellStyle name="Buena 2" xfId="34117" hidden="1"/>
    <cellStyle name="Buena 2" xfId="33951" hidden="1"/>
    <cellStyle name="Buena 2" xfId="34123" hidden="1"/>
    <cellStyle name="Buena 2" xfId="33864" hidden="1"/>
    <cellStyle name="Buena 2" xfId="33929" hidden="1"/>
    <cellStyle name="Buena 2" xfId="33857" hidden="1"/>
    <cellStyle name="Buena 2" xfId="33960" hidden="1"/>
    <cellStyle name="Buena 2" xfId="33844" hidden="1"/>
    <cellStyle name="Buena 2" xfId="33911" hidden="1"/>
    <cellStyle name="Buena 2" xfId="34114" hidden="1"/>
    <cellStyle name="Buena 2" xfId="33919" hidden="1"/>
    <cellStyle name="Buena 2" xfId="34001" hidden="1"/>
    <cellStyle name="Buena 2" xfId="33998" hidden="1"/>
    <cellStyle name="Buena 2" xfId="33994" hidden="1"/>
    <cellStyle name="Buena 2" xfId="34107" hidden="1"/>
    <cellStyle name="Buena 2" xfId="33895" hidden="1"/>
    <cellStyle name="Buena 2" xfId="33935" hidden="1"/>
    <cellStyle name="Buena 2" xfId="33870" hidden="1"/>
    <cellStyle name="Buena 2" xfId="33897" hidden="1"/>
    <cellStyle name="Buena 2" xfId="33906" hidden="1"/>
    <cellStyle name="Buena 2" xfId="33952" hidden="1"/>
    <cellStyle name="Buena 2" xfId="34125" hidden="1"/>
    <cellStyle name="Buena 2" xfId="33988" hidden="1"/>
    <cellStyle name="Buena 2" xfId="27233" hidden="1"/>
    <cellStyle name="Buena 2" xfId="33996" hidden="1"/>
    <cellStyle name="Buena 2" xfId="33865" hidden="1"/>
    <cellStyle name="Buena 2" xfId="33924" hidden="1"/>
    <cellStyle name="Buena 2" xfId="33851" hidden="1"/>
    <cellStyle name="Buena 2" xfId="34110" hidden="1"/>
    <cellStyle name="Buena 2" xfId="33837" hidden="1"/>
    <cellStyle name="Buena 2" xfId="33885" hidden="1"/>
    <cellStyle name="Buena 2" xfId="33991" hidden="1"/>
    <cellStyle name="Buena 2" xfId="33971" hidden="1"/>
    <cellStyle name="Buena 2" xfId="33920" hidden="1"/>
    <cellStyle name="Buena 2" xfId="34139" hidden="1"/>
    <cellStyle name="Buena 2" xfId="34150" hidden="1"/>
    <cellStyle name="Buena 2" xfId="34137" hidden="1"/>
    <cellStyle name="Buena 2" xfId="34159" hidden="1"/>
    <cellStyle name="Buena 2" xfId="34135" hidden="1"/>
    <cellStyle name="Buena 2" xfId="34168" hidden="1"/>
    <cellStyle name="Buena 2" xfId="34133" hidden="1"/>
    <cellStyle name="Buena 2" xfId="34176" hidden="1"/>
    <cellStyle name="Buena 2" xfId="34131" hidden="1"/>
    <cellStyle name="Buena 2" xfId="34186" hidden="1"/>
    <cellStyle name="Buena 2" xfId="34148" hidden="1"/>
    <cellStyle name="Buena 2" xfId="34196" hidden="1"/>
    <cellStyle name="Buena 2" xfId="34147" hidden="1"/>
    <cellStyle name="Buena 2" xfId="34203" hidden="1"/>
    <cellStyle name="Buena 2" xfId="34141" hidden="1"/>
    <cellStyle name="Buena 2" xfId="34213" hidden="1"/>
    <cellStyle name="Buena 2" xfId="34144" hidden="1"/>
    <cellStyle name="Buena 2" xfId="34219" hidden="1"/>
    <cellStyle name="Buena 2" xfId="34210" hidden="1"/>
    <cellStyle name="Buena 2" xfId="34241" hidden="1"/>
    <cellStyle name="Buena 2" xfId="34252" hidden="1"/>
    <cellStyle name="Buena 2" xfId="34239" hidden="1"/>
    <cellStyle name="Buena 2" xfId="34261" hidden="1"/>
    <cellStyle name="Buena 2" xfId="34237" hidden="1"/>
    <cellStyle name="Buena 2" xfId="34270" hidden="1"/>
    <cellStyle name="Buena 2" xfId="34235" hidden="1"/>
    <cellStyle name="Buena 2" xfId="34278" hidden="1"/>
    <cellStyle name="Buena 2" xfId="34233" hidden="1"/>
    <cellStyle name="Buena 2" xfId="34288" hidden="1"/>
    <cellStyle name="Buena 2" xfId="34250" hidden="1"/>
    <cellStyle name="Buena 2" xfId="34298" hidden="1"/>
    <cellStyle name="Buena 2" xfId="34249" hidden="1"/>
    <cellStyle name="Buena 2" xfId="34305" hidden="1"/>
    <cellStyle name="Buena 2" xfId="34243" hidden="1"/>
    <cellStyle name="Buena 2" xfId="34315" hidden="1"/>
    <cellStyle name="Buena 2" xfId="34246" hidden="1"/>
    <cellStyle name="Buena 2" xfId="34321" hidden="1"/>
    <cellStyle name="Buena 2" xfId="34312" hidden="1"/>
    <cellStyle name="Buena 2" xfId="34512" hidden="1"/>
    <cellStyle name="Buena 2" xfId="34523" hidden="1"/>
    <cellStyle name="Buena 2" xfId="34510" hidden="1"/>
    <cellStyle name="Buena 2" xfId="34532" hidden="1"/>
    <cellStyle name="Buena 2" xfId="34508" hidden="1"/>
    <cellStyle name="Buena 2" xfId="34541" hidden="1"/>
    <cellStyle name="Buena 2" xfId="34506" hidden="1"/>
    <cellStyle name="Buena 2" xfId="34549" hidden="1"/>
    <cellStyle name="Buena 2" xfId="34504" hidden="1"/>
    <cellStyle name="Buena 2" xfId="34559" hidden="1"/>
    <cellStyle name="Buena 2" xfId="34521" hidden="1"/>
    <cellStyle name="Buena 2" xfId="34569" hidden="1"/>
    <cellStyle name="Buena 2" xfId="34520" hidden="1"/>
    <cellStyle name="Buena 2" xfId="34576" hidden="1"/>
    <cellStyle name="Buena 2" xfId="34514" hidden="1"/>
    <cellStyle name="Buena 2" xfId="34586" hidden="1"/>
    <cellStyle name="Buena 2" xfId="34517" hidden="1"/>
    <cellStyle name="Buena 2" xfId="34592" hidden="1"/>
    <cellStyle name="Buena 2" xfId="34583" hidden="1"/>
    <cellStyle name="Buena 2" xfId="34370" hidden="1"/>
    <cellStyle name="Buena 2" xfId="34499" hidden="1"/>
    <cellStyle name="Buena 2" xfId="34599" hidden="1"/>
    <cellStyle name="Buena 2" xfId="34446" hidden="1"/>
    <cellStyle name="Buena 2" xfId="34607" hidden="1"/>
    <cellStyle name="Buena 2" xfId="34441" hidden="1"/>
    <cellStyle name="Buena 2" xfId="34613" hidden="1"/>
    <cellStyle name="Buena 2" xfId="34354" hidden="1"/>
    <cellStyle name="Buena 2" xfId="34419" hidden="1"/>
    <cellStyle name="Buena 2" xfId="34347" hidden="1"/>
    <cellStyle name="Buena 2" xfId="34450" hidden="1"/>
    <cellStyle name="Buena 2" xfId="34334" hidden="1"/>
    <cellStyle name="Buena 2" xfId="34401" hidden="1"/>
    <cellStyle name="Buena 2" xfId="34604" hidden="1"/>
    <cellStyle name="Buena 2" xfId="34409" hidden="1"/>
    <cellStyle name="Buena 2" xfId="34491" hidden="1"/>
    <cellStyle name="Buena 2" xfId="34488" hidden="1"/>
    <cellStyle name="Buena 2" xfId="34484" hidden="1"/>
    <cellStyle name="Buena 2" xfId="34597" hidden="1"/>
    <cellStyle name="Buena 2" xfId="34385" hidden="1"/>
    <cellStyle name="Buena 2" xfId="34425" hidden="1"/>
    <cellStyle name="Buena 2" xfId="34360" hidden="1"/>
    <cellStyle name="Buena 2" xfId="34387" hidden="1"/>
    <cellStyle name="Buena 2" xfId="34396" hidden="1"/>
    <cellStyle name="Buena 2" xfId="34442" hidden="1"/>
    <cellStyle name="Buena 2" xfId="34615" hidden="1"/>
    <cellStyle name="Buena 2" xfId="34478" hidden="1"/>
    <cellStyle name="Buena 2" xfId="34226" hidden="1"/>
    <cellStyle name="Buena 2" xfId="34486" hidden="1"/>
    <cellStyle name="Buena 2" xfId="34355" hidden="1"/>
    <cellStyle name="Buena 2" xfId="34414" hidden="1"/>
    <cellStyle name="Buena 2" xfId="34341" hidden="1"/>
    <cellStyle name="Buena 2" xfId="34600" hidden="1"/>
    <cellStyle name="Buena 2" xfId="34327" hidden="1"/>
    <cellStyle name="Buena 2" xfId="34375" hidden="1"/>
    <cellStyle name="Buena 2" xfId="34481" hidden="1"/>
    <cellStyle name="Buena 2" xfId="34461" hidden="1"/>
    <cellStyle name="Buena 2" xfId="34410" hidden="1"/>
    <cellStyle name="Buena 2" xfId="34629" hidden="1"/>
    <cellStyle name="Buena 2" xfId="34640" hidden="1"/>
    <cellStyle name="Buena 2" xfId="34627" hidden="1"/>
    <cellStyle name="Buena 2" xfId="34649" hidden="1"/>
    <cellStyle name="Buena 2" xfId="34625" hidden="1"/>
    <cellStyle name="Buena 2" xfId="34658" hidden="1"/>
    <cellStyle name="Buena 2" xfId="34623" hidden="1"/>
    <cellStyle name="Buena 2" xfId="34666" hidden="1"/>
    <cellStyle name="Buena 2" xfId="34621" hidden="1"/>
    <cellStyle name="Buena 2" xfId="34676" hidden="1"/>
    <cellStyle name="Buena 2" xfId="34638" hidden="1"/>
    <cellStyle name="Buena 2" xfId="34686" hidden="1"/>
    <cellStyle name="Buena 2" xfId="34637" hidden="1"/>
    <cellStyle name="Buena 2" xfId="34693" hidden="1"/>
    <cellStyle name="Buena 2" xfId="34631" hidden="1"/>
    <cellStyle name="Buena 2" xfId="34703" hidden="1"/>
    <cellStyle name="Buena 2" xfId="34634" hidden="1"/>
    <cellStyle name="Buena 2" xfId="34709" hidden="1"/>
    <cellStyle name="Buena 2" xfId="34700" hidden="1"/>
    <cellStyle name="Buena 2" xfId="34731" hidden="1"/>
    <cellStyle name="Buena 2" xfId="34742" hidden="1"/>
    <cellStyle name="Buena 2" xfId="34729" hidden="1"/>
    <cellStyle name="Buena 2" xfId="34751" hidden="1"/>
    <cellStyle name="Buena 2" xfId="34727" hidden="1"/>
    <cellStyle name="Buena 2" xfId="34760" hidden="1"/>
    <cellStyle name="Buena 2" xfId="34725" hidden="1"/>
    <cellStyle name="Buena 2" xfId="34768" hidden="1"/>
    <cellStyle name="Buena 2" xfId="34723" hidden="1"/>
    <cellStyle name="Buena 2" xfId="34778" hidden="1"/>
    <cellStyle name="Buena 2" xfId="34740" hidden="1"/>
    <cellStyle name="Buena 2" xfId="34788" hidden="1"/>
    <cellStyle name="Buena 2" xfId="34739" hidden="1"/>
    <cellStyle name="Buena 2" xfId="34795" hidden="1"/>
    <cellStyle name="Buena 2" xfId="34733" hidden="1"/>
    <cellStyle name="Buena 2" xfId="34805" hidden="1"/>
    <cellStyle name="Buena 2" xfId="34736" hidden="1"/>
    <cellStyle name="Buena 2" xfId="34811" hidden="1"/>
    <cellStyle name="Buena 2" xfId="34802" hidden="1"/>
    <cellStyle name="Buena 2" xfId="35002" hidden="1"/>
    <cellStyle name="Buena 2" xfId="35013" hidden="1"/>
    <cellStyle name="Buena 2" xfId="35000" hidden="1"/>
    <cellStyle name="Buena 2" xfId="35022" hidden="1"/>
    <cellStyle name="Buena 2" xfId="34998" hidden="1"/>
    <cellStyle name="Buena 2" xfId="35031" hidden="1"/>
    <cellStyle name="Buena 2" xfId="34996" hidden="1"/>
    <cellStyle name="Buena 2" xfId="35039" hidden="1"/>
    <cellStyle name="Buena 2" xfId="34994" hidden="1"/>
    <cellStyle name="Buena 2" xfId="35049" hidden="1"/>
    <cellStyle name="Buena 2" xfId="35011" hidden="1"/>
    <cellStyle name="Buena 2" xfId="35059" hidden="1"/>
    <cellStyle name="Buena 2" xfId="35010" hidden="1"/>
    <cellStyle name="Buena 2" xfId="35066" hidden="1"/>
    <cellStyle name="Buena 2" xfId="35004" hidden="1"/>
    <cellStyle name="Buena 2" xfId="35076" hidden="1"/>
    <cellStyle name="Buena 2" xfId="35007" hidden="1"/>
    <cellStyle name="Buena 2" xfId="35082" hidden="1"/>
    <cellStyle name="Buena 2" xfId="35073" hidden="1"/>
    <cellStyle name="Buena 2" xfId="34860" hidden="1"/>
    <cellStyle name="Buena 2" xfId="34989" hidden="1"/>
    <cellStyle name="Buena 2" xfId="35089" hidden="1"/>
    <cellStyle name="Buena 2" xfId="34936" hidden="1"/>
    <cellStyle name="Buena 2" xfId="35097" hidden="1"/>
    <cellStyle name="Buena 2" xfId="34931" hidden="1"/>
    <cellStyle name="Buena 2" xfId="35103" hidden="1"/>
    <cellStyle name="Buena 2" xfId="34844" hidden="1"/>
    <cellStyle name="Buena 2" xfId="34909" hidden="1"/>
    <cellStyle name="Buena 2" xfId="34837" hidden="1"/>
    <cellStyle name="Buena 2" xfId="34940" hidden="1"/>
    <cellStyle name="Buena 2" xfId="34824" hidden="1"/>
    <cellStyle name="Buena 2" xfId="34891" hidden="1"/>
    <cellStyle name="Buena 2" xfId="35094" hidden="1"/>
    <cellStyle name="Buena 2" xfId="34899" hidden="1"/>
    <cellStyle name="Buena 2" xfId="34981" hidden="1"/>
    <cellStyle name="Buena 2" xfId="34978" hidden="1"/>
    <cellStyle name="Buena 2" xfId="34974" hidden="1"/>
    <cellStyle name="Buena 2" xfId="35087" hidden="1"/>
    <cellStyle name="Buena 2" xfId="34875" hidden="1"/>
    <cellStyle name="Buena 2" xfId="34915" hidden="1"/>
    <cellStyle name="Buena 2" xfId="34850" hidden="1"/>
    <cellStyle name="Buena 2" xfId="34877" hidden="1"/>
    <cellStyle name="Buena 2" xfId="34886" hidden="1"/>
    <cellStyle name="Buena 2" xfId="34932" hidden="1"/>
    <cellStyle name="Buena 2" xfId="35105" hidden="1"/>
    <cellStyle name="Buena 2" xfId="34968" hidden="1"/>
    <cellStyle name="Buena 2" xfId="34716" hidden="1"/>
    <cellStyle name="Buena 2" xfId="34976" hidden="1"/>
    <cellStyle name="Buena 2" xfId="34845" hidden="1"/>
    <cellStyle name="Buena 2" xfId="34904" hidden="1"/>
    <cellStyle name="Buena 2" xfId="34831" hidden="1"/>
    <cellStyle name="Buena 2" xfId="35090" hidden="1"/>
    <cellStyle name="Buena 2" xfId="34817" hidden="1"/>
    <cellStyle name="Buena 2" xfId="34865" hidden="1"/>
    <cellStyle name="Buena 2" xfId="34971" hidden="1"/>
    <cellStyle name="Buena 2" xfId="34951" hidden="1"/>
    <cellStyle name="Buena 2" xfId="34900" hidden="1"/>
    <cellStyle name="Buena 2" xfId="35119" hidden="1"/>
    <cellStyle name="Buena 2" xfId="35130" hidden="1"/>
    <cellStyle name="Buena 2" xfId="35117" hidden="1"/>
    <cellStyle name="Buena 2" xfId="35139" hidden="1"/>
    <cellStyle name="Buena 2" xfId="35115" hidden="1"/>
    <cellStyle name="Buena 2" xfId="35148" hidden="1"/>
    <cellStyle name="Buena 2" xfId="35113" hidden="1"/>
    <cellStyle name="Buena 2" xfId="35156" hidden="1"/>
    <cellStyle name="Buena 2" xfId="35111" hidden="1"/>
    <cellStyle name="Buena 2" xfId="35166" hidden="1"/>
    <cellStyle name="Buena 2" xfId="35128" hidden="1"/>
    <cellStyle name="Buena 2" xfId="35176" hidden="1"/>
    <cellStyle name="Buena 2" xfId="35127" hidden="1"/>
    <cellStyle name="Buena 2" xfId="35183" hidden="1"/>
    <cellStyle name="Buena 2" xfId="35121" hidden="1"/>
    <cellStyle name="Buena 2" xfId="35193" hidden="1"/>
    <cellStyle name="Buena 2" xfId="35124" hidden="1"/>
    <cellStyle name="Buena 2" xfId="35199" hidden="1"/>
    <cellStyle name="Buena 2" xfId="35190" hidden="1"/>
    <cellStyle name="Buena 2" xfId="35221" hidden="1"/>
    <cellStyle name="Buena 2" xfId="35232" hidden="1"/>
    <cellStyle name="Buena 2" xfId="35219" hidden="1"/>
    <cellStyle name="Buena 2" xfId="35241" hidden="1"/>
    <cellStyle name="Buena 2" xfId="35217" hidden="1"/>
    <cellStyle name="Buena 2" xfId="35250" hidden="1"/>
    <cellStyle name="Buena 2" xfId="35215" hidden="1"/>
    <cellStyle name="Buena 2" xfId="35258" hidden="1"/>
    <cellStyle name="Buena 2" xfId="35213" hidden="1"/>
    <cellStyle name="Buena 2" xfId="35268" hidden="1"/>
    <cellStyle name="Buena 2" xfId="35230" hidden="1"/>
    <cellStyle name="Buena 2" xfId="35278" hidden="1"/>
    <cellStyle name="Buena 2" xfId="35229" hidden="1"/>
    <cellStyle name="Buena 2" xfId="35285" hidden="1"/>
    <cellStyle name="Buena 2" xfId="35223" hidden="1"/>
    <cellStyle name="Buena 2" xfId="35295" hidden="1"/>
    <cellStyle name="Buena 2" xfId="35226" hidden="1"/>
    <cellStyle name="Buena 2" xfId="35301" hidden="1"/>
    <cellStyle name="Buena 2" xfId="35292" hidden="1"/>
    <cellStyle name="Buena 2" xfId="35492" hidden="1"/>
    <cellStyle name="Buena 2" xfId="35503" hidden="1"/>
    <cellStyle name="Buena 2" xfId="35490" hidden="1"/>
    <cellStyle name="Buena 2" xfId="35512" hidden="1"/>
    <cellStyle name="Buena 2" xfId="35488" hidden="1"/>
    <cellStyle name="Buena 2" xfId="35521" hidden="1"/>
    <cellStyle name="Buena 2" xfId="35486" hidden="1"/>
    <cellStyle name="Buena 2" xfId="35529" hidden="1"/>
    <cellStyle name="Buena 2" xfId="35484" hidden="1"/>
    <cellStyle name="Buena 2" xfId="35539" hidden="1"/>
    <cellStyle name="Buena 2" xfId="35501" hidden="1"/>
    <cellStyle name="Buena 2" xfId="35549" hidden="1"/>
    <cellStyle name="Buena 2" xfId="35500" hidden="1"/>
    <cellStyle name="Buena 2" xfId="35556" hidden="1"/>
    <cellStyle name="Buena 2" xfId="35494" hidden="1"/>
    <cellStyle name="Buena 2" xfId="35566" hidden="1"/>
    <cellStyle name="Buena 2" xfId="35497" hidden="1"/>
    <cellStyle name="Buena 2" xfId="35572" hidden="1"/>
    <cellStyle name="Buena 2" xfId="35563" hidden="1"/>
    <cellStyle name="Buena 2" xfId="35350" hidden="1"/>
    <cellStyle name="Buena 2" xfId="35479" hidden="1"/>
    <cellStyle name="Buena 2" xfId="35579" hidden="1"/>
    <cellStyle name="Buena 2" xfId="35426" hidden="1"/>
    <cellStyle name="Buena 2" xfId="35587" hidden="1"/>
    <cellStyle name="Buena 2" xfId="35421" hidden="1"/>
    <cellStyle name="Buena 2" xfId="35593" hidden="1"/>
    <cellStyle name="Buena 2" xfId="35334" hidden="1"/>
    <cellStyle name="Buena 2" xfId="35399" hidden="1"/>
    <cellStyle name="Buena 2" xfId="35327" hidden="1"/>
    <cellStyle name="Buena 2" xfId="35430" hidden="1"/>
    <cellStyle name="Buena 2" xfId="35314" hidden="1"/>
    <cellStyle name="Buena 2" xfId="35381" hidden="1"/>
    <cellStyle name="Buena 2" xfId="35584" hidden="1"/>
    <cellStyle name="Buena 2" xfId="35389" hidden="1"/>
    <cellStyle name="Buena 2" xfId="35471" hidden="1"/>
    <cellStyle name="Buena 2" xfId="35468" hidden="1"/>
    <cellStyle name="Buena 2" xfId="35464" hidden="1"/>
    <cellStyle name="Buena 2" xfId="35577" hidden="1"/>
    <cellStyle name="Buena 2" xfId="35365" hidden="1"/>
    <cellStyle name="Buena 2" xfId="35405" hidden="1"/>
    <cellStyle name="Buena 2" xfId="35340" hidden="1"/>
    <cellStyle name="Buena 2" xfId="35367" hidden="1"/>
    <cellStyle name="Buena 2" xfId="35376" hidden="1"/>
    <cellStyle name="Buena 2" xfId="35422" hidden="1"/>
    <cellStyle name="Buena 2" xfId="35595" hidden="1"/>
    <cellStyle name="Buena 2" xfId="35458" hidden="1"/>
    <cellStyle name="Buena 2" xfId="35206" hidden="1"/>
    <cellStyle name="Buena 2" xfId="35466" hidden="1"/>
    <cellStyle name="Buena 2" xfId="35335" hidden="1"/>
    <cellStyle name="Buena 2" xfId="35394" hidden="1"/>
    <cellStyle name="Buena 2" xfId="35321" hidden="1"/>
    <cellStyle name="Buena 2" xfId="35580" hidden="1"/>
    <cellStyle name="Buena 2" xfId="35307" hidden="1"/>
    <cellStyle name="Buena 2" xfId="35355" hidden="1"/>
    <cellStyle name="Buena 2" xfId="35461" hidden="1"/>
    <cellStyle name="Buena 2" xfId="35441" hidden="1"/>
    <cellStyle name="Buena 2" xfId="35390" hidden="1"/>
    <cellStyle name="Buena 2" xfId="35609" hidden="1"/>
    <cellStyle name="Buena 2" xfId="35620" hidden="1"/>
    <cellStyle name="Buena 2" xfId="35607" hidden="1"/>
    <cellStyle name="Buena 2" xfId="35629" hidden="1"/>
    <cellStyle name="Buena 2" xfId="35605" hidden="1"/>
    <cellStyle name="Buena 2" xfId="35638" hidden="1"/>
    <cellStyle name="Buena 2" xfId="35603" hidden="1"/>
    <cellStyle name="Buena 2" xfId="35646" hidden="1"/>
    <cellStyle name="Buena 2" xfId="35601" hidden="1"/>
    <cellStyle name="Buena 2" xfId="35656" hidden="1"/>
    <cellStyle name="Buena 2" xfId="35618" hidden="1"/>
    <cellStyle name="Buena 2" xfId="35666" hidden="1"/>
    <cellStyle name="Buena 2" xfId="35617" hidden="1"/>
    <cellStyle name="Buena 2" xfId="35673" hidden="1"/>
    <cellStyle name="Buena 2" xfId="35611" hidden="1"/>
    <cellStyle name="Buena 2" xfId="35683" hidden="1"/>
    <cellStyle name="Buena 2" xfId="35614" hidden="1"/>
    <cellStyle name="Buena 2" xfId="35689" hidden="1"/>
    <cellStyle name="Buena 2" xfId="35680" hidden="1"/>
    <cellStyle name="Buena 2" xfId="35711" hidden="1"/>
    <cellStyle name="Buena 2" xfId="35722" hidden="1"/>
    <cellStyle name="Buena 2" xfId="35709" hidden="1"/>
    <cellStyle name="Buena 2" xfId="35731" hidden="1"/>
    <cellStyle name="Buena 2" xfId="35707" hidden="1"/>
    <cellStyle name="Buena 2" xfId="35740" hidden="1"/>
    <cellStyle name="Buena 2" xfId="35705" hidden="1"/>
    <cellStyle name="Buena 2" xfId="35748" hidden="1"/>
    <cellStyle name="Buena 2" xfId="35703" hidden="1"/>
    <cellStyle name="Buena 2" xfId="35758" hidden="1"/>
    <cellStyle name="Buena 2" xfId="35720" hidden="1"/>
    <cellStyle name="Buena 2" xfId="35768" hidden="1"/>
    <cellStyle name="Buena 2" xfId="35719" hidden="1"/>
    <cellStyle name="Buena 2" xfId="35775" hidden="1"/>
    <cellStyle name="Buena 2" xfId="35713" hidden="1"/>
    <cellStyle name="Buena 2" xfId="35785" hidden="1"/>
    <cellStyle name="Buena 2" xfId="35716" hidden="1"/>
    <cellStyle name="Buena 2" xfId="35791" hidden="1"/>
    <cellStyle name="Buena 2" xfId="35782" hidden="1"/>
    <cellStyle name="Buena 2" xfId="35982" hidden="1"/>
    <cellStyle name="Buena 2" xfId="35993" hidden="1"/>
    <cellStyle name="Buena 2" xfId="35980" hidden="1"/>
    <cellStyle name="Buena 2" xfId="36002" hidden="1"/>
    <cellStyle name="Buena 2" xfId="35978" hidden="1"/>
    <cellStyle name="Buena 2" xfId="36011" hidden="1"/>
    <cellStyle name="Buena 2" xfId="35976" hidden="1"/>
    <cellStyle name="Buena 2" xfId="36019" hidden="1"/>
    <cellStyle name="Buena 2" xfId="35974" hidden="1"/>
    <cellStyle name="Buena 2" xfId="36029" hidden="1"/>
    <cellStyle name="Buena 2" xfId="35991" hidden="1"/>
    <cellStyle name="Buena 2" xfId="36039" hidden="1"/>
    <cellStyle name="Buena 2" xfId="35990" hidden="1"/>
    <cellStyle name="Buena 2" xfId="36046" hidden="1"/>
    <cellStyle name="Buena 2" xfId="35984" hidden="1"/>
    <cellStyle name="Buena 2" xfId="36056" hidden="1"/>
    <cellStyle name="Buena 2" xfId="35987" hidden="1"/>
    <cellStyle name="Buena 2" xfId="36062" hidden="1"/>
    <cellStyle name="Buena 2" xfId="36053" hidden="1"/>
    <cellStyle name="Buena 2" xfId="35840" hidden="1"/>
    <cellStyle name="Buena 2" xfId="35969" hidden="1"/>
    <cellStyle name="Buena 2" xfId="36069" hidden="1"/>
    <cellStyle name="Buena 2" xfId="35916" hidden="1"/>
    <cellStyle name="Buena 2" xfId="36077" hidden="1"/>
    <cellStyle name="Buena 2" xfId="35911" hidden="1"/>
    <cellStyle name="Buena 2" xfId="36083" hidden="1"/>
    <cellStyle name="Buena 2" xfId="35824" hidden="1"/>
    <cellStyle name="Buena 2" xfId="35889" hidden="1"/>
    <cellStyle name="Buena 2" xfId="35817" hidden="1"/>
    <cellStyle name="Buena 2" xfId="35920" hidden="1"/>
    <cellStyle name="Buena 2" xfId="35804" hidden="1"/>
    <cellStyle name="Buena 2" xfId="35871" hidden="1"/>
    <cellStyle name="Buena 2" xfId="36074" hidden="1"/>
    <cellStyle name="Buena 2" xfId="35879" hidden="1"/>
    <cellStyle name="Buena 2" xfId="35961" hidden="1"/>
    <cellStyle name="Buena 2" xfId="35958" hidden="1"/>
    <cellStyle name="Buena 2" xfId="35954" hidden="1"/>
    <cellStyle name="Buena 2" xfId="36067" hidden="1"/>
    <cellStyle name="Buena 2" xfId="35855" hidden="1"/>
    <cellStyle name="Buena 2" xfId="35895" hidden="1"/>
    <cellStyle name="Buena 2" xfId="35830" hidden="1"/>
    <cellStyle name="Buena 2" xfId="35857" hidden="1"/>
    <cellStyle name="Buena 2" xfId="35866" hidden="1"/>
    <cellStyle name="Buena 2" xfId="35912" hidden="1"/>
    <cellStyle name="Buena 2" xfId="36085" hidden="1"/>
    <cellStyle name="Buena 2" xfId="35948" hidden="1"/>
    <cellStyle name="Buena 2" xfId="35696" hidden="1"/>
    <cellStyle name="Buena 2" xfId="35956" hidden="1"/>
    <cellStyle name="Buena 2" xfId="35825" hidden="1"/>
    <cellStyle name="Buena 2" xfId="35884" hidden="1"/>
    <cellStyle name="Buena 2" xfId="35811" hidden="1"/>
    <cellStyle name="Buena 2" xfId="36070" hidden="1"/>
    <cellStyle name="Buena 2" xfId="35797" hidden="1"/>
    <cellStyle name="Buena 2" xfId="35845" hidden="1"/>
    <cellStyle name="Buena 2" xfId="35951" hidden="1"/>
    <cellStyle name="Buena 2" xfId="35931" hidden="1"/>
    <cellStyle name="Buena 2" xfId="35880" hidden="1"/>
    <cellStyle name="Buena 2" xfId="26564" hidden="1"/>
    <cellStyle name="Buena 2" xfId="25247" hidden="1"/>
    <cellStyle name="Buena 2" xfId="26261" hidden="1"/>
    <cellStyle name="Buena 2" xfId="26579" hidden="1"/>
    <cellStyle name="Buena 2" xfId="25242" hidden="1"/>
    <cellStyle name="Buena 2" xfId="24086" hidden="1"/>
    <cellStyle name="Buena 2" xfId="26826" hidden="1"/>
    <cellStyle name="Buena 2" xfId="33415" hidden="1"/>
    <cellStyle name="Buena 2" xfId="27848" hidden="1"/>
    <cellStyle name="Buena 2" xfId="22054" hidden="1"/>
    <cellStyle name="Buena 2" xfId="25018" hidden="1"/>
    <cellStyle name="Buena 2" xfId="33413" hidden="1"/>
    <cellStyle name="Buena 2" xfId="26535" hidden="1"/>
    <cellStyle name="Buena 2" xfId="23067" hidden="1"/>
    <cellStyle name="Buena 2" xfId="33417" hidden="1"/>
    <cellStyle name="Buena 2" xfId="22380" hidden="1"/>
    <cellStyle name="Buena 2" xfId="23476" hidden="1"/>
    <cellStyle name="Buena 2" xfId="23585" hidden="1"/>
    <cellStyle name="Buena 2" xfId="28319" hidden="1"/>
    <cellStyle name="Buena 2" xfId="26610" hidden="1"/>
    <cellStyle name="Buena 2" xfId="23048" hidden="1"/>
    <cellStyle name="Buena 2" xfId="23047" hidden="1"/>
    <cellStyle name="Buena 2" xfId="22868" hidden="1"/>
    <cellStyle name="Buena 2" xfId="27121" hidden="1"/>
    <cellStyle name="Buena 2" xfId="23852" hidden="1"/>
    <cellStyle name="Buena 2" xfId="25024" hidden="1"/>
    <cellStyle name="Buena 2" xfId="26391" hidden="1"/>
    <cellStyle name="Buena 2" xfId="21993" hidden="1"/>
    <cellStyle name="Buena 2" xfId="31104" hidden="1"/>
    <cellStyle name="Buena 2" xfId="27259" hidden="1"/>
    <cellStyle name="Buena 2" xfId="26687" hidden="1"/>
    <cellStyle name="Buena 2" xfId="27892" hidden="1"/>
    <cellStyle name="Buena 2" xfId="22537" hidden="1"/>
    <cellStyle name="Buena 2" xfId="24991" hidden="1"/>
    <cellStyle name="Buena 2" xfId="23266" hidden="1"/>
    <cellStyle name="Buena 2" xfId="22627" hidden="1"/>
    <cellStyle name="Buena 2" xfId="25649" hidden="1"/>
    <cellStyle name="Buena 2" xfId="25600" hidden="1"/>
    <cellStyle name="Buena 2" xfId="23604" hidden="1"/>
    <cellStyle name="Buena 2" xfId="24093" hidden="1"/>
    <cellStyle name="Buena 2" xfId="21833" hidden="1"/>
    <cellStyle name="Buena 2" xfId="25799" hidden="1"/>
    <cellStyle name="Buena 2" xfId="26685" hidden="1"/>
    <cellStyle name="Buena 2" xfId="22247" hidden="1"/>
    <cellStyle name="Buena 2" xfId="26515" hidden="1"/>
    <cellStyle name="Buena 2" xfId="31114" hidden="1"/>
    <cellStyle name="Buena 2" xfId="26838" hidden="1"/>
    <cellStyle name="Buena 2" xfId="27419" hidden="1"/>
    <cellStyle name="Buena 2" xfId="22372" hidden="1"/>
    <cellStyle name="Buena 2" xfId="27421" hidden="1"/>
    <cellStyle name="Buena 2" xfId="26340" hidden="1"/>
    <cellStyle name="Buena 2" xfId="26382" hidden="1"/>
    <cellStyle name="Buena 2" xfId="22397" hidden="1"/>
    <cellStyle name="Buena 2" xfId="27274" hidden="1"/>
    <cellStyle name="Buena 2" xfId="31113" hidden="1"/>
    <cellStyle name="Buena 2" xfId="25032" hidden="1"/>
    <cellStyle name="Buena 2" xfId="25122" hidden="1"/>
    <cellStyle name="Buena 2" xfId="23718" hidden="1"/>
    <cellStyle name="Buena 2" xfId="25538" hidden="1"/>
    <cellStyle name="Buena 2" xfId="28005" hidden="1"/>
    <cellStyle name="Buena 2" xfId="26427" hidden="1"/>
    <cellStyle name="Buena 2" xfId="23629" hidden="1"/>
    <cellStyle name="Buena 2" xfId="23574" hidden="1"/>
    <cellStyle name="Buena 2" xfId="27111" hidden="1"/>
    <cellStyle name="Buena 2" xfId="30678" hidden="1"/>
    <cellStyle name="Buena 2" xfId="25875" hidden="1"/>
    <cellStyle name="Buena 2" xfId="25061" hidden="1"/>
    <cellStyle name="Buena 2" xfId="26557" hidden="1"/>
    <cellStyle name="Buena 2" xfId="26850" hidden="1"/>
    <cellStyle name="Buena 2" xfId="23804" hidden="1"/>
    <cellStyle name="Buena 2" xfId="22037" hidden="1"/>
    <cellStyle name="Buena 2" xfId="25322" hidden="1"/>
    <cellStyle name="Buena 2" xfId="21698" hidden="1"/>
    <cellStyle name="Buena 2" xfId="22994" hidden="1"/>
    <cellStyle name="Buena 2" xfId="22965" hidden="1"/>
    <cellStyle name="Buena 2" xfId="22621" hidden="1"/>
    <cellStyle name="Buena 2" xfId="26496" hidden="1"/>
    <cellStyle name="Buena 2" xfId="25622" hidden="1"/>
    <cellStyle name="Buena 2" xfId="22317" hidden="1"/>
    <cellStyle name="Buena 2" xfId="23520" hidden="1"/>
    <cellStyle name="Buena 2" xfId="27868" hidden="1"/>
    <cellStyle name="Buena 2" xfId="30655" hidden="1"/>
    <cellStyle name="Buena 2" xfId="23801" hidden="1"/>
    <cellStyle name="Buena 2" xfId="26566" hidden="1"/>
    <cellStyle name="Buena 2" xfId="23768" hidden="1"/>
    <cellStyle name="Buena 2" xfId="30694" hidden="1"/>
    <cellStyle name="Buena 2" xfId="21945" hidden="1"/>
    <cellStyle name="Buena 2" xfId="26497" hidden="1"/>
    <cellStyle name="Buena 2" xfId="22697" hidden="1"/>
    <cellStyle name="Buena 2" xfId="23258" hidden="1"/>
    <cellStyle name="Buena 2" xfId="21855" hidden="1"/>
    <cellStyle name="Buena 2" xfId="25774" hidden="1"/>
    <cellStyle name="Buena 2" xfId="26646" hidden="1"/>
    <cellStyle name="Buena 2" xfId="27891" hidden="1"/>
    <cellStyle name="Buena 2" xfId="27418" hidden="1"/>
    <cellStyle name="Buena 2" xfId="22383" hidden="1"/>
    <cellStyle name="Buena 2" xfId="30684" hidden="1"/>
    <cellStyle name="Buena 2" xfId="28020" hidden="1"/>
    <cellStyle name="Buena 2" xfId="10973" hidden="1"/>
    <cellStyle name="Buena 2" xfId="22494" hidden="1"/>
    <cellStyle name="Buena 2" xfId="22129" hidden="1"/>
    <cellStyle name="Buena 2" xfId="23059" hidden="1"/>
    <cellStyle name="Buena 2" xfId="22314" hidden="1"/>
    <cellStyle name="Buena 2" xfId="22942" hidden="1"/>
    <cellStyle name="Buena 2" xfId="26711" hidden="1"/>
    <cellStyle name="Buena 2" xfId="21684" hidden="1"/>
    <cellStyle name="Buena 2" xfId="23525" hidden="1"/>
    <cellStyle name="Buena 2" xfId="23933" hidden="1"/>
    <cellStyle name="Buena 2" xfId="22699" hidden="1"/>
    <cellStyle name="Buena 2" xfId="25176" hidden="1"/>
    <cellStyle name="Buena 2" xfId="30656" hidden="1"/>
    <cellStyle name="Buena 2" xfId="24065" hidden="1"/>
    <cellStyle name="Buena 2" xfId="25232" hidden="1"/>
    <cellStyle name="Buena 2" xfId="22618" hidden="1"/>
    <cellStyle name="Buena 2" xfId="24094" hidden="1"/>
    <cellStyle name="Buena 2" xfId="22093" hidden="1"/>
    <cellStyle name="Buena 2" xfId="25339" hidden="1"/>
    <cellStyle name="Buena 2" xfId="26259" hidden="1"/>
    <cellStyle name="Buena 2" xfId="22849" hidden="1"/>
    <cellStyle name="Buena 2" xfId="25260" hidden="1"/>
    <cellStyle name="Buena 2" xfId="25832" hidden="1"/>
    <cellStyle name="Buena 2" xfId="22465" hidden="1"/>
    <cellStyle name="Buena 2" xfId="21745" hidden="1"/>
    <cellStyle name="Buena 2" xfId="22827" hidden="1"/>
    <cellStyle name="Buena 2" xfId="26570" hidden="1"/>
    <cellStyle name="Buena 2" xfId="10953" hidden="1"/>
    <cellStyle name="Buena 2" xfId="25258" hidden="1"/>
    <cellStyle name="Buena 2" xfId="23542" hidden="1"/>
    <cellStyle name="Buena 2" xfId="22288" hidden="1"/>
    <cellStyle name="Buena 2" xfId="25537" hidden="1"/>
    <cellStyle name="Buena 2" xfId="23790" hidden="1"/>
    <cellStyle name="Buena 2" xfId="23578" hidden="1"/>
    <cellStyle name="Buena 2" xfId="25110" hidden="1"/>
    <cellStyle name="Buena 2" xfId="27874" hidden="1"/>
    <cellStyle name="Buena 2" xfId="25086" hidden="1"/>
    <cellStyle name="Buena 2" xfId="30663" hidden="1"/>
    <cellStyle name="Buena 2" xfId="28021" hidden="1"/>
    <cellStyle name="Buena 2" xfId="21768" hidden="1"/>
    <cellStyle name="Buena 2" xfId="27832" hidden="1"/>
    <cellStyle name="Buena 2" xfId="27202" hidden="1"/>
    <cellStyle name="Buena 2" xfId="33409" hidden="1"/>
    <cellStyle name="Buena 2" xfId="27816" hidden="1"/>
    <cellStyle name="Buena 2" xfId="22091" hidden="1"/>
    <cellStyle name="Buena 2" xfId="25899" hidden="1"/>
    <cellStyle name="Buena 2" xfId="25390" hidden="1"/>
    <cellStyle name="Buena 2" xfId="22844" hidden="1"/>
    <cellStyle name="Buena 2" xfId="27191" hidden="1"/>
    <cellStyle name="Buena 2" xfId="28018" hidden="1"/>
    <cellStyle name="Buena 2" xfId="23034" hidden="1"/>
    <cellStyle name="Buena 2" xfId="33408" hidden="1"/>
    <cellStyle name="Buena 2" xfId="23233" hidden="1"/>
    <cellStyle name="Buena 2" xfId="25235" hidden="1"/>
    <cellStyle name="Buena 2" xfId="23313" hidden="1"/>
    <cellStyle name="Buena 2" xfId="25420" hidden="1"/>
    <cellStyle name="Buena 2" xfId="22836" hidden="1"/>
    <cellStyle name="Buena 2" xfId="30649" hidden="1"/>
    <cellStyle name="Buena 2" xfId="27855" hidden="1"/>
    <cellStyle name="Buena 2" xfId="22870" hidden="1"/>
    <cellStyle name="Buena 2" xfId="33405" hidden="1"/>
    <cellStyle name="Buena 2" xfId="26008" hidden="1"/>
    <cellStyle name="Buena 2" xfId="26841" hidden="1"/>
    <cellStyle name="Buena 2" xfId="27087" hidden="1"/>
    <cellStyle name="Buena 2" xfId="27424" hidden="1"/>
    <cellStyle name="Buena 2" xfId="23241" hidden="1"/>
    <cellStyle name="Buena 2" xfId="23856" hidden="1"/>
    <cellStyle name="Buena 2" xfId="23561" hidden="1"/>
    <cellStyle name="Buena 2" xfId="21814" hidden="1"/>
    <cellStyle name="Buena 2" xfId="23507" hidden="1"/>
    <cellStyle name="Buena 2" xfId="23908" hidden="1"/>
    <cellStyle name="Buena 2" xfId="27396" hidden="1"/>
    <cellStyle name="Buena 2" xfId="33402" hidden="1"/>
    <cellStyle name="Buena 2" xfId="27181" hidden="1"/>
    <cellStyle name="Buena 2" xfId="27401" hidden="1"/>
    <cellStyle name="Buena 2" xfId="22053" hidden="1"/>
    <cellStyle name="Buena 2" xfId="22279" hidden="1"/>
    <cellStyle name="Buena 2" xfId="26909" hidden="1"/>
    <cellStyle name="Buena 2" xfId="26191" hidden="1"/>
    <cellStyle name="Buena 2" xfId="22597" hidden="1"/>
    <cellStyle name="Buena 2" xfId="23894" hidden="1"/>
    <cellStyle name="Buena 2" xfId="27871" hidden="1"/>
    <cellStyle name="Buena 2" xfId="27313" hidden="1"/>
    <cellStyle name="Buena 2" xfId="26863" hidden="1"/>
    <cellStyle name="Buena 2" xfId="23746" hidden="1"/>
    <cellStyle name="Buena 2" xfId="23847" hidden="1"/>
    <cellStyle name="Buena 2" xfId="25399" hidden="1"/>
    <cellStyle name="Buena 2" xfId="23569" hidden="1"/>
    <cellStyle name="Buena 2" xfId="30699" hidden="1"/>
    <cellStyle name="Buena 2" xfId="25334" hidden="1"/>
    <cellStyle name="Buena 2" xfId="26862" hidden="1"/>
    <cellStyle name="Buena 2" xfId="22110" hidden="1"/>
    <cellStyle name="Buena 2" xfId="27073" hidden="1"/>
    <cellStyle name="Buena 2" xfId="23865" hidden="1"/>
    <cellStyle name="Buena 2" xfId="27773" hidden="1"/>
    <cellStyle name="Buena 2" xfId="23466" hidden="1"/>
    <cellStyle name="Buena 2" xfId="22865" hidden="1"/>
    <cellStyle name="Buena 2" xfId="28010" hidden="1"/>
    <cellStyle name="Buena 2" xfId="27780" hidden="1"/>
    <cellStyle name="Buena 2" xfId="21943" hidden="1"/>
    <cellStyle name="Buena 2" xfId="25529" hidden="1"/>
    <cellStyle name="Buena 2" xfId="22132" hidden="1"/>
    <cellStyle name="Buena 2" xfId="23607" hidden="1"/>
    <cellStyle name="Buena 2" xfId="22087" hidden="1"/>
    <cellStyle name="Buena 2" xfId="22563" hidden="1"/>
    <cellStyle name="Buena 2" xfId="25647" hidden="1"/>
    <cellStyle name="Buena 2" xfId="33412" hidden="1"/>
    <cellStyle name="Buena 2" xfId="23377" hidden="1"/>
    <cellStyle name="Buena 2" xfId="26809" hidden="1"/>
    <cellStyle name="Buena 2" xfId="24063" hidden="1"/>
    <cellStyle name="Buena 2" xfId="25973" hidden="1"/>
    <cellStyle name="Buena 2" xfId="36099" hidden="1"/>
    <cellStyle name="Buena 2" xfId="36110" hidden="1"/>
    <cellStyle name="Buena 2" xfId="36097" hidden="1"/>
    <cellStyle name="Buena 2" xfId="36119" hidden="1"/>
    <cellStyle name="Buena 2" xfId="36095" hidden="1"/>
    <cellStyle name="Buena 2" xfId="36128" hidden="1"/>
    <cellStyle name="Buena 2" xfId="36093" hidden="1"/>
    <cellStyle name="Buena 2" xfId="36136" hidden="1"/>
    <cellStyle name="Buena 2" xfId="36091" hidden="1"/>
    <cellStyle name="Buena 2" xfId="36146" hidden="1"/>
    <cellStyle name="Buena 2" xfId="36108" hidden="1"/>
    <cellStyle name="Buena 2" xfId="36156" hidden="1"/>
    <cellStyle name="Buena 2" xfId="36107" hidden="1"/>
    <cellStyle name="Buena 2" xfId="36163" hidden="1"/>
    <cellStyle name="Buena 2" xfId="36101" hidden="1"/>
    <cellStyle name="Buena 2" xfId="36173" hidden="1"/>
    <cellStyle name="Buena 2" xfId="36104" hidden="1"/>
    <cellStyle name="Buena 2" xfId="36179" hidden="1"/>
    <cellStyle name="Buena 2" xfId="36170" hidden="1"/>
    <cellStyle name="Buena 2" xfId="36370" hidden="1"/>
    <cellStyle name="Buena 2" xfId="36381" hidden="1"/>
    <cellStyle name="Buena 2" xfId="36368" hidden="1"/>
    <cellStyle name="Buena 2" xfId="36390" hidden="1"/>
    <cellStyle name="Buena 2" xfId="36366" hidden="1"/>
    <cellStyle name="Buena 2" xfId="36399" hidden="1"/>
    <cellStyle name="Buena 2" xfId="36364" hidden="1"/>
    <cellStyle name="Buena 2" xfId="36407" hidden="1"/>
    <cellStyle name="Buena 2" xfId="36362" hidden="1"/>
    <cellStyle name="Buena 2" xfId="36417" hidden="1"/>
    <cellStyle name="Buena 2" xfId="36379" hidden="1"/>
    <cellStyle name="Buena 2" xfId="36427" hidden="1"/>
    <cellStyle name="Buena 2" xfId="36378" hidden="1"/>
    <cellStyle name="Buena 2" xfId="36434" hidden="1"/>
    <cellStyle name="Buena 2" xfId="36372" hidden="1"/>
    <cellStyle name="Buena 2" xfId="36444" hidden="1"/>
    <cellStyle name="Buena 2" xfId="36375" hidden="1"/>
    <cellStyle name="Buena 2" xfId="36450" hidden="1"/>
    <cellStyle name="Buena 2" xfId="36441" hidden="1"/>
    <cellStyle name="Buena 2" xfId="36228" hidden="1"/>
    <cellStyle name="Buena 2" xfId="36357" hidden="1"/>
    <cellStyle name="Buena 2" xfId="36457" hidden="1"/>
    <cellStyle name="Buena 2" xfId="36304" hidden="1"/>
    <cellStyle name="Buena 2" xfId="36465" hidden="1"/>
    <cellStyle name="Buena 2" xfId="36299" hidden="1"/>
    <cellStyle name="Buena 2" xfId="36471" hidden="1"/>
    <cellStyle name="Buena 2" xfId="36212" hidden="1"/>
    <cellStyle name="Buena 2" xfId="36277" hidden="1"/>
    <cellStyle name="Buena 2" xfId="36205" hidden="1"/>
    <cellStyle name="Buena 2" xfId="36308" hidden="1"/>
    <cellStyle name="Buena 2" xfId="36192" hidden="1"/>
    <cellStyle name="Buena 2" xfId="36259" hidden="1"/>
    <cellStyle name="Buena 2" xfId="36462" hidden="1"/>
    <cellStyle name="Buena 2" xfId="36267" hidden="1"/>
    <cellStyle name="Buena 2" xfId="36349" hidden="1"/>
    <cellStyle name="Buena 2" xfId="36346" hidden="1"/>
    <cellStyle name="Buena 2" xfId="36342" hidden="1"/>
    <cellStyle name="Buena 2" xfId="36455" hidden="1"/>
    <cellStyle name="Buena 2" xfId="36243" hidden="1"/>
    <cellStyle name="Buena 2" xfId="36283" hidden="1"/>
    <cellStyle name="Buena 2" xfId="36218" hidden="1"/>
    <cellStyle name="Buena 2" xfId="36245" hidden="1"/>
    <cellStyle name="Buena 2" xfId="36254" hidden="1"/>
    <cellStyle name="Buena 2" xfId="36300" hidden="1"/>
    <cellStyle name="Buena 2" xfId="36473" hidden="1"/>
    <cellStyle name="Buena 2" xfId="36336" hidden="1"/>
    <cellStyle name="Buena 2" xfId="27409" hidden="1"/>
    <cellStyle name="Buena 2" xfId="36344" hidden="1"/>
    <cellStyle name="Buena 2" xfId="36213" hidden="1"/>
    <cellStyle name="Buena 2" xfId="36272" hidden="1"/>
    <cellStyle name="Buena 2" xfId="36199" hidden="1"/>
    <cellStyle name="Buena 2" xfId="36458" hidden="1"/>
    <cellStyle name="Buena 2" xfId="36185" hidden="1"/>
    <cellStyle name="Buena 2" xfId="36233" hidden="1"/>
    <cellStyle name="Buena 2" xfId="36339" hidden="1"/>
    <cellStyle name="Buena 2" xfId="36319" hidden="1"/>
    <cellStyle name="Buena 2" xfId="36268" hidden="1"/>
    <cellStyle name="Buena 2" xfId="30677" hidden="1"/>
    <cellStyle name="Buena 2" xfId="25082" hidden="1"/>
    <cellStyle name="Buena 2" xfId="26326" hidden="1"/>
    <cellStyle name="Buena 2" xfId="26278" hidden="1"/>
    <cellStyle name="Buena 2" xfId="25659" hidden="1"/>
    <cellStyle name="Buena 2" xfId="28002" hidden="1"/>
    <cellStyle name="Buena 2" xfId="27841" hidden="1"/>
    <cellStyle name="Buena 2" xfId="25421" hidden="1"/>
    <cellStyle name="Buena 2" xfId="26328" hidden="1"/>
    <cellStyle name="Buena 2" xfId="26832" hidden="1"/>
    <cellStyle name="Buena 2" xfId="25157" hidden="1"/>
    <cellStyle name="Buena 2" xfId="26307" hidden="1"/>
    <cellStyle name="Buena 2" xfId="25030" hidden="1"/>
    <cellStyle name="Buena 2" xfId="22216" hidden="1"/>
    <cellStyle name="Buena 2" xfId="26425" hidden="1"/>
    <cellStyle name="Buena 2" xfId="25963" hidden="1"/>
    <cellStyle name="Buena 2" xfId="25074" hidden="1"/>
    <cellStyle name="Buena 2" xfId="26169" hidden="1"/>
    <cellStyle name="Buena 2" xfId="23631" hidden="1"/>
    <cellStyle name="Buena 2" xfId="25772" hidden="1"/>
    <cellStyle name="Buena 2" xfId="22096" hidden="1"/>
    <cellStyle name="Buena 2" xfId="30645" hidden="1"/>
    <cellStyle name="Buena 2" xfId="23805" hidden="1"/>
    <cellStyle name="Buena 2" xfId="23494" hidden="1"/>
    <cellStyle name="Buena 2" xfId="22567" hidden="1"/>
    <cellStyle name="Buena 2" xfId="26743" hidden="1"/>
    <cellStyle name="Buena 2" xfId="30802" hidden="1"/>
    <cellStyle name="Buena 2" xfId="26911" hidden="1"/>
    <cellStyle name="Buena 2" xfId="26801" hidden="1"/>
    <cellStyle name="Buena 2" xfId="26831" hidden="1"/>
    <cellStyle name="Buena 2" xfId="36474" hidden="1"/>
    <cellStyle name="Buena 2" xfId="30653" hidden="1"/>
    <cellStyle name="Buena 2" xfId="36481" hidden="1"/>
    <cellStyle name="Buena 2" xfId="27775" hidden="1"/>
    <cellStyle name="Buena 2" xfId="36491" hidden="1"/>
    <cellStyle name="Buena 2" xfId="24415" hidden="1"/>
    <cellStyle name="Buena 2" xfId="36497" hidden="1"/>
    <cellStyle name="Buena 2" xfId="36488" hidden="1"/>
    <cellStyle name="Buena 2" xfId="36688" hidden="1"/>
    <cellStyle name="Buena 2" xfId="36699" hidden="1"/>
    <cellStyle name="Buena 2" xfId="36686" hidden="1"/>
    <cellStyle name="Buena 2" xfId="36708" hidden="1"/>
    <cellStyle name="Buena 2" xfId="36684" hidden="1"/>
    <cellStyle name="Buena 2" xfId="36717" hidden="1"/>
    <cellStyle name="Buena 2" xfId="36682" hidden="1"/>
    <cellStyle name="Buena 2" xfId="36725" hidden="1"/>
    <cellStyle name="Buena 2" xfId="36680" hidden="1"/>
    <cellStyle name="Buena 2" xfId="36735" hidden="1"/>
    <cellStyle name="Buena 2" xfId="36697" hidden="1"/>
    <cellStyle name="Buena 2" xfId="36745" hidden="1"/>
    <cellStyle name="Buena 2" xfId="36696" hidden="1"/>
    <cellStyle name="Buena 2" xfId="36752" hidden="1"/>
    <cellStyle name="Buena 2" xfId="36690" hidden="1"/>
    <cellStyle name="Buena 2" xfId="36762" hidden="1"/>
    <cellStyle name="Buena 2" xfId="36693" hidden="1"/>
    <cellStyle name="Buena 2" xfId="36768" hidden="1"/>
    <cellStyle name="Buena 2" xfId="36759" hidden="1"/>
    <cellStyle name="Buena 2" xfId="36546" hidden="1"/>
    <cellStyle name="Buena 2" xfId="36675" hidden="1"/>
    <cellStyle name="Buena 2" xfId="36775" hidden="1"/>
    <cellStyle name="Buena 2" xfId="36622" hidden="1"/>
    <cellStyle name="Buena 2" xfId="36783" hidden="1"/>
    <cellStyle name="Buena 2" xfId="36617" hidden="1"/>
    <cellStyle name="Buena 2" xfId="36789" hidden="1"/>
    <cellStyle name="Buena 2" xfId="36530" hidden="1"/>
    <cellStyle name="Buena 2" xfId="36595" hidden="1"/>
    <cellStyle name="Buena 2" xfId="36523" hidden="1"/>
    <cellStyle name="Buena 2" xfId="36626" hidden="1"/>
    <cellStyle name="Buena 2" xfId="36510" hidden="1"/>
    <cellStyle name="Buena 2" xfId="36577" hidden="1"/>
    <cellStyle name="Buena 2" xfId="36780" hidden="1"/>
    <cellStyle name="Buena 2" xfId="36585" hidden="1"/>
    <cellStyle name="Buena 2" xfId="36667" hidden="1"/>
    <cellStyle name="Buena 2" xfId="36664" hidden="1"/>
    <cellStyle name="Buena 2" xfId="36660" hidden="1"/>
    <cellStyle name="Buena 2" xfId="36773" hidden="1"/>
    <cellStyle name="Buena 2" xfId="36561" hidden="1"/>
    <cellStyle name="Buena 2" xfId="36601" hidden="1"/>
    <cellStyle name="Buena 2" xfId="36536" hidden="1"/>
    <cellStyle name="Buena 2" xfId="36563" hidden="1"/>
    <cellStyle name="Buena 2" xfId="36572" hidden="1"/>
    <cellStyle name="Buena 2" xfId="36618" hidden="1"/>
    <cellStyle name="Buena 2" xfId="36791" hidden="1"/>
    <cellStyle name="Buena 2" xfId="36654" hidden="1"/>
    <cellStyle name="Buena 2" xfId="27129" hidden="1"/>
    <cellStyle name="Buena 2" xfId="36662" hidden="1"/>
    <cellStyle name="Buena 2" xfId="36531" hidden="1"/>
    <cellStyle name="Buena 2" xfId="36590" hidden="1"/>
    <cellStyle name="Buena 2" xfId="36517" hidden="1"/>
    <cellStyle name="Buena 2" xfId="36776" hidden="1"/>
    <cellStyle name="Buena 2" xfId="36503" hidden="1"/>
    <cellStyle name="Buena 2" xfId="36551" hidden="1"/>
    <cellStyle name="Buena 2" xfId="36657" hidden="1"/>
    <cellStyle name="Buena 2" xfId="36637" hidden="1"/>
    <cellStyle name="Buena 2" xfId="36586" hidden="1"/>
    <cellStyle name="Buena 2" xfId="36805" hidden="1"/>
    <cellStyle name="Buena 2" xfId="36816" hidden="1"/>
    <cellStyle name="Buena 2" xfId="36803" hidden="1"/>
    <cellStyle name="Buena 2" xfId="36825" hidden="1"/>
    <cellStyle name="Buena 2" xfId="36801" hidden="1"/>
    <cellStyle name="Buena 2" xfId="36834" hidden="1"/>
    <cellStyle name="Buena 2" xfId="36799" hidden="1"/>
    <cellStyle name="Buena 2" xfId="36842" hidden="1"/>
    <cellStyle name="Buena 2" xfId="36797" hidden="1"/>
    <cellStyle name="Buena 2" xfId="36852" hidden="1"/>
    <cellStyle name="Buena 2" xfId="36814" hidden="1"/>
    <cellStyle name="Buena 2" xfId="36862" hidden="1"/>
    <cellStyle name="Buena 2" xfId="36813" hidden="1"/>
    <cellStyle name="Buena 2" xfId="36869" hidden="1"/>
    <cellStyle name="Buena 2" xfId="36807" hidden="1"/>
    <cellStyle name="Buena 2" xfId="36879" hidden="1"/>
    <cellStyle name="Buena 2" xfId="36810" hidden="1"/>
    <cellStyle name="Buena 2" xfId="36885" hidden="1"/>
    <cellStyle name="Buena 2" xfId="36876" hidden="1"/>
    <cellStyle name="Buena 2" xfId="36907" hidden="1"/>
    <cellStyle name="Buena 2" xfId="36918" hidden="1"/>
    <cellStyle name="Buena 2" xfId="36905" hidden="1"/>
    <cellStyle name="Buena 2" xfId="36927" hidden="1"/>
    <cellStyle name="Buena 2" xfId="36903" hidden="1"/>
    <cellStyle name="Buena 2" xfId="36936" hidden="1"/>
    <cellStyle name="Buena 2" xfId="36901" hidden="1"/>
    <cellStyle name="Buena 2" xfId="36944" hidden="1"/>
    <cellStyle name="Buena 2" xfId="36899" hidden="1"/>
    <cellStyle name="Buena 2" xfId="36954" hidden="1"/>
    <cellStyle name="Buena 2" xfId="36916" hidden="1"/>
    <cellStyle name="Buena 2" xfId="36964" hidden="1"/>
    <cellStyle name="Buena 2" xfId="36915" hidden="1"/>
    <cellStyle name="Buena 2" xfId="36971" hidden="1"/>
    <cellStyle name="Buena 2" xfId="36909" hidden="1"/>
    <cellStyle name="Buena 2" xfId="36981" hidden="1"/>
    <cellStyle name="Buena 2" xfId="36912" hidden="1"/>
    <cellStyle name="Buena 2" xfId="36987" hidden="1"/>
    <cellStyle name="Buena 2" xfId="36978" hidden="1"/>
    <cellStyle name="Buena 2" xfId="37178" hidden="1"/>
    <cellStyle name="Buena 2" xfId="37189" hidden="1"/>
    <cellStyle name="Buena 2" xfId="37176" hidden="1"/>
    <cellStyle name="Buena 2" xfId="37198" hidden="1"/>
    <cellStyle name="Buena 2" xfId="37174" hidden="1"/>
    <cellStyle name="Buena 2" xfId="37207" hidden="1"/>
    <cellStyle name="Buena 2" xfId="37172" hidden="1"/>
    <cellStyle name="Buena 2" xfId="37215" hidden="1"/>
    <cellStyle name="Buena 2" xfId="37170" hidden="1"/>
    <cellStyle name="Buena 2" xfId="37225" hidden="1"/>
    <cellStyle name="Buena 2" xfId="37187" hidden="1"/>
    <cellStyle name="Buena 2" xfId="37235" hidden="1"/>
    <cellStyle name="Buena 2" xfId="37186" hidden="1"/>
    <cellStyle name="Buena 2" xfId="37242" hidden="1"/>
    <cellStyle name="Buena 2" xfId="37180" hidden="1"/>
    <cellStyle name="Buena 2" xfId="37252" hidden="1"/>
    <cellStyle name="Buena 2" xfId="37183" hidden="1"/>
    <cellStyle name="Buena 2" xfId="37258" hidden="1"/>
    <cellStyle name="Buena 2" xfId="37249" hidden="1"/>
    <cellStyle name="Buena 2" xfId="37036" hidden="1"/>
    <cellStyle name="Buena 2" xfId="37165" hidden="1"/>
    <cellStyle name="Buena 2" xfId="37265" hidden="1"/>
    <cellStyle name="Buena 2" xfId="37112" hidden="1"/>
    <cellStyle name="Buena 2" xfId="37273" hidden="1"/>
    <cellStyle name="Buena 2" xfId="37107" hidden="1"/>
    <cellStyle name="Buena 2" xfId="37279" hidden="1"/>
    <cellStyle name="Buena 2" xfId="37020" hidden="1"/>
    <cellStyle name="Buena 2" xfId="37085" hidden="1"/>
    <cellStyle name="Buena 2" xfId="37013" hidden="1"/>
    <cellStyle name="Buena 2" xfId="37116" hidden="1"/>
    <cellStyle name="Buena 2" xfId="37000" hidden="1"/>
    <cellStyle name="Buena 2" xfId="37067" hidden="1"/>
    <cellStyle name="Buena 2" xfId="37270" hidden="1"/>
    <cellStyle name="Buena 2" xfId="37075" hidden="1"/>
    <cellStyle name="Buena 2" xfId="37157" hidden="1"/>
    <cellStyle name="Buena 2" xfId="37154" hidden="1"/>
    <cellStyle name="Buena 2" xfId="37150" hidden="1"/>
    <cellStyle name="Buena 2" xfId="37263" hidden="1"/>
    <cellStyle name="Buena 2" xfId="37051" hidden="1"/>
    <cellStyle name="Buena 2" xfId="37091" hidden="1"/>
    <cellStyle name="Buena 2" xfId="37026" hidden="1"/>
    <cellStyle name="Buena 2" xfId="37053" hidden="1"/>
    <cellStyle name="Buena 2" xfId="37062" hidden="1"/>
    <cellStyle name="Buena 2" xfId="37108" hidden="1"/>
    <cellStyle name="Buena 2" xfId="37281" hidden="1"/>
    <cellStyle name="Buena 2" xfId="37144" hidden="1"/>
    <cellStyle name="Buena 2" xfId="36892" hidden="1"/>
    <cellStyle name="Buena 2" xfId="37152" hidden="1"/>
    <cellStyle name="Buena 2" xfId="37021" hidden="1"/>
    <cellStyle name="Buena 2" xfId="37080" hidden="1"/>
    <cellStyle name="Buena 2" xfId="37007" hidden="1"/>
    <cellStyle name="Buena 2" xfId="37266" hidden="1"/>
    <cellStyle name="Buena 2" xfId="36993" hidden="1"/>
    <cellStyle name="Buena 2" xfId="37041" hidden="1"/>
    <cellStyle name="Buena 2" xfId="37147" hidden="1"/>
    <cellStyle name="Buena 2" xfId="37127" hidden="1"/>
    <cellStyle name="Buena 2" xfId="37076" hidden="1"/>
    <cellStyle name="Buena 2" xfId="37295" hidden="1"/>
    <cellStyle name="Buena 2" xfId="37306" hidden="1"/>
    <cellStyle name="Buena 2" xfId="37293" hidden="1"/>
    <cellStyle name="Buena 2" xfId="37315" hidden="1"/>
    <cellStyle name="Buena 2" xfId="37291" hidden="1"/>
    <cellStyle name="Buena 2" xfId="37324" hidden="1"/>
    <cellStyle name="Buena 2" xfId="37289" hidden="1"/>
    <cellStyle name="Buena 2" xfId="37332" hidden="1"/>
    <cellStyle name="Buena 2" xfId="37287" hidden="1"/>
    <cellStyle name="Buena 2" xfId="37342" hidden="1"/>
    <cellStyle name="Buena 2" xfId="37304" hidden="1"/>
    <cellStyle name="Buena 2" xfId="37352" hidden="1"/>
    <cellStyle name="Buena 2" xfId="37303" hidden="1"/>
    <cellStyle name="Buena 2" xfId="37359" hidden="1"/>
    <cellStyle name="Buena 2" xfId="37297" hidden="1"/>
    <cellStyle name="Buena 2" xfId="37369" hidden="1"/>
    <cellStyle name="Buena 2" xfId="37300" hidden="1"/>
    <cellStyle name="Buena 2" xfId="37375" hidden="1"/>
    <cellStyle name="Buena 2" xfId="37366" hidden="1"/>
    <cellStyle name="Buena 2" xfId="37397" hidden="1"/>
    <cellStyle name="Buena 2" xfId="37408" hidden="1"/>
    <cellStyle name="Buena 2" xfId="37395" hidden="1"/>
    <cellStyle name="Buena 2" xfId="37417" hidden="1"/>
    <cellStyle name="Buena 2" xfId="37393" hidden="1"/>
    <cellStyle name="Buena 2" xfId="37426" hidden="1"/>
    <cellStyle name="Buena 2" xfId="37391" hidden="1"/>
    <cellStyle name="Buena 2" xfId="37434" hidden="1"/>
    <cellStyle name="Buena 2" xfId="37389" hidden="1"/>
    <cellStyle name="Buena 2" xfId="37444" hidden="1"/>
    <cellStyle name="Buena 2" xfId="37406" hidden="1"/>
    <cellStyle name="Buena 2" xfId="37454" hidden="1"/>
    <cellStyle name="Buena 2" xfId="37405" hidden="1"/>
    <cellStyle name="Buena 2" xfId="37461" hidden="1"/>
    <cellStyle name="Buena 2" xfId="37399" hidden="1"/>
    <cellStyle name="Buena 2" xfId="37471" hidden="1"/>
    <cellStyle name="Buena 2" xfId="37402" hidden="1"/>
    <cellStyle name="Buena 2" xfId="37477" hidden="1"/>
    <cellStyle name="Buena 2" xfId="37468" hidden="1"/>
    <cellStyle name="Buena 2" xfId="37668" hidden="1"/>
    <cellStyle name="Buena 2" xfId="37679" hidden="1"/>
    <cellStyle name="Buena 2" xfId="37666" hidden="1"/>
    <cellStyle name="Buena 2" xfId="37688" hidden="1"/>
    <cellStyle name="Buena 2" xfId="37664" hidden="1"/>
    <cellStyle name="Buena 2" xfId="37697" hidden="1"/>
    <cellStyle name="Buena 2" xfId="37662" hidden="1"/>
    <cellStyle name="Buena 2" xfId="37705" hidden="1"/>
    <cellStyle name="Buena 2" xfId="37660" hidden="1"/>
    <cellStyle name="Buena 2" xfId="37715" hidden="1"/>
    <cellStyle name="Buena 2" xfId="37677" hidden="1"/>
    <cellStyle name="Buena 2" xfId="37725" hidden="1"/>
    <cellStyle name="Buena 2" xfId="37676" hidden="1"/>
    <cellStyle name="Buena 2" xfId="37732" hidden="1"/>
    <cellStyle name="Buena 2" xfId="37670" hidden="1"/>
    <cellStyle name="Buena 2" xfId="37742" hidden="1"/>
    <cellStyle name="Buena 2" xfId="37673" hidden="1"/>
    <cellStyle name="Buena 2" xfId="37748" hidden="1"/>
    <cellStyle name="Buena 2" xfId="37739" hidden="1"/>
    <cellStyle name="Buena 2" xfId="37526" hidden="1"/>
    <cellStyle name="Buena 2" xfId="37655" hidden="1"/>
    <cellStyle name="Buena 2" xfId="37755" hidden="1"/>
    <cellStyle name="Buena 2" xfId="37602" hidden="1"/>
    <cellStyle name="Buena 2" xfId="37763" hidden="1"/>
    <cellStyle name="Buena 2" xfId="37597" hidden="1"/>
    <cellStyle name="Buena 2" xfId="37769" hidden="1"/>
    <cellStyle name="Buena 2" xfId="37510" hidden="1"/>
    <cellStyle name="Buena 2" xfId="37575" hidden="1"/>
    <cellStyle name="Buena 2" xfId="37503" hidden="1"/>
    <cellStyle name="Buena 2" xfId="37606" hidden="1"/>
    <cellStyle name="Buena 2" xfId="37490" hidden="1"/>
    <cellStyle name="Buena 2" xfId="37557" hidden="1"/>
    <cellStyle name="Buena 2" xfId="37760" hidden="1"/>
    <cellStyle name="Buena 2" xfId="37565" hidden="1"/>
    <cellStyle name="Buena 2" xfId="37647" hidden="1"/>
    <cellStyle name="Buena 2" xfId="37644" hidden="1"/>
    <cellStyle name="Buena 2" xfId="37640" hidden="1"/>
    <cellStyle name="Buena 2" xfId="37753" hidden="1"/>
    <cellStyle name="Buena 2" xfId="37541" hidden="1"/>
    <cellStyle name="Buena 2" xfId="37581" hidden="1"/>
    <cellStyle name="Buena 2" xfId="37516" hidden="1"/>
    <cellStyle name="Buena 2" xfId="37543" hidden="1"/>
    <cellStyle name="Buena 2" xfId="37552" hidden="1"/>
    <cellStyle name="Buena 2" xfId="37598" hidden="1"/>
    <cellStyle name="Buena 2" xfId="37771" hidden="1"/>
    <cellStyle name="Buena 2" xfId="37634" hidden="1"/>
    <cellStyle name="Buena 2" xfId="37382" hidden="1"/>
    <cellStyle name="Buena 2" xfId="37642" hidden="1"/>
    <cellStyle name="Buena 2" xfId="37511" hidden="1"/>
    <cellStyle name="Buena 2" xfId="37570" hidden="1"/>
    <cellStyle name="Buena 2" xfId="37497" hidden="1"/>
    <cellStyle name="Buena 2" xfId="37756" hidden="1"/>
    <cellStyle name="Buena 2" xfId="37483" hidden="1"/>
    <cellStyle name="Buena 2" xfId="37531" hidden="1"/>
    <cellStyle name="Buena 2" xfId="37637" hidden="1"/>
    <cellStyle name="Buena 2" xfId="37617" hidden="1"/>
    <cellStyle name="Buena 2" xfId="37566" hidden="1"/>
    <cellStyle name="Buena 2" xfId="37785" hidden="1"/>
    <cellStyle name="Buena 2" xfId="37796" hidden="1"/>
    <cellStyle name="Buena 2" xfId="37783" hidden="1"/>
    <cellStyle name="Buena 2" xfId="37805" hidden="1"/>
    <cellStyle name="Buena 2" xfId="37781" hidden="1"/>
    <cellStyle name="Buena 2" xfId="37814" hidden="1"/>
    <cellStyle name="Buena 2" xfId="37779" hidden="1"/>
    <cellStyle name="Buena 2" xfId="37822" hidden="1"/>
    <cellStyle name="Buena 2" xfId="37777" hidden="1"/>
    <cellStyle name="Buena 2" xfId="37832" hidden="1"/>
    <cellStyle name="Buena 2" xfId="37794" hidden="1"/>
    <cellStyle name="Buena 2" xfId="37842" hidden="1"/>
    <cellStyle name="Buena 2" xfId="37793" hidden="1"/>
    <cellStyle name="Buena 2" xfId="37849" hidden="1"/>
    <cellStyle name="Buena 2" xfId="37787" hidden="1"/>
    <cellStyle name="Buena 2" xfId="37859" hidden="1"/>
    <cellStyle name="Buena 2" xfId="37790" hidden="1"/>
    <cellStyle name="Buena 2" xfId="37865" hidden="1"/>
    <cellStyle name="Buena 2" xfId="37856" hidden="1"/>
    <cellStyle name="Buena 2" xfId="37887" hidden="1"/>
    <cellStyle name="Buena 2" xfId="37898" hidden="1"/>
    <cellStyle name="Buena 2" xfId="37885" hidden="1"/>
    <cellStyle name="Buena 2" xfId="37907" hidden="1"/>
    <cellStyle name="Buena 2" xfId="37883" hidden="1"/>
    <cellStyle name="Buena 2" xfId="37916" hidden="1"/>
    <cellStyle name="Buena 2" xfId="37881" hidden="1"/>
    <cellStyle name="Buena 2" xfId="37924" hidden="1"/>
    <cellStyle name="Buena 2" xfId="37879" hidden="1"/>
    <cellStyle name="Buena 2" xfId="37934" hidden="1"/>
    <cellStyle name="Buena 2" xfId="37896" hidden="1"/>
    <cellStyle name="Buena 2" xfId="37944" hidden="1"/>
    <cellStyle name="Buena 2" xfId="37895" hidden="1"/>
    <cellStyle name="Buena 2" xfId="37951" hidden="1"/>
    <cellStyle name="Buena 2" xfId="37889" hidden="1"/>
    <cellStyle name="Buena 2" xfId="37961" hidden="1"/>
    <cellStyle name="Buena 2" xfId="37892" hidden="1"/>
    <cellStyle name="Buena 2" xfId="37967" hidden="1"/>
    <cellStyle name="Buena 2" xfId="37958" hidden="1"/>
    <cellStyle name="Buena 2" xfId="38158" hidden="1"/>
    <cellStyle name="Buena 2" xfId="38169" hidden="1"/>
    <cellStyle name="Buena 2" xfId="38156" hidden="1"/>
    <cellStyle name="Buena 2" xfId="38178" hidden="1"/>
    <cellStyle name="Buena 2" xfId="38154" hidden="1"/>
    <cellStyle name="Buena 2" xfId="38187" hidden="1"/>
    <cellStyle name="Buena 2" xfId="38152" hidden="1"/>
    <cellStyle name="Buena 2" xfId="38195" hidden="1"/>
    <cellStyle name="Buena 2" xfId="38150" hidden="1"/>
    <cellStyle name="Buena 2" xfId="38205" hidden="1"/>
    <cellStyle name="Buena 2" xfId="38167" hidden="1"/>
    <cellStyle name="Buena 2" xfId="38215" hidden="1"/>
    <cellStyle name="Buena 2" xfId="38166" hidden="1"/>
    <cellStyle name="Buena 2" xfId="38222" hidden="1"/>
    <cellStyle name="Buena 2" xfId="38160" hidden="1"/>
    <cellStyle name="Buena 2" xfId="38232" hidden="1"/>
    <cellStyle name="Buena 2" xfId="38163" hidden="1"/>
    <cellStyle name="Buena 2" xfId="38238" hidden="1"/>
    <cellStyle name="Buena 2" xfId="38229" hidden="1"/>
    <cellStyle name="Buena 2" xfId="38016" hidden="1"/>
    <cellStyle name="Buena 2" xfId="38145" hidden="1"/>
    <cellStyle name="Buena 2" xfId="38245" hidden="1"/>
    <cellStyle name="Buena 2" xfId="38092" hidden="1"/>
    <cellStyle name="Buena 2" xfId="38253" hidden="1"/>
    <cellStyle name="Buena 2" xfId="38087" hidden="1"/>
    <cellStyle name="Buena 2" xfId="38259" hidden="1"/>
    <cellStyle name="Buena 2" xfId="38000" hidden="1"/>
    <cellStyle name="Buena 2" xfId="38065" hidden="1"/>
    <cellStyle name="Buena 2" xfId="37993" hidden="1"/>
    <cellStyle name="Buena 2" xfId="38096" hidden="1"/>
    <cellStyle name="Buena 2" xfId="37980" hidden="1"/>
    <cellStyle name="Buena 2" xfId="38047" hidden="1"/>
    <cellStyle name="Buena 2" xfId="38250" hidden="1"/>
    <cellStyle name="Buena 2" xfId="38055" hidden="1"/>
    <cellStyle name="Buena 2" xfId="38137" hidden="1"/>
    <cellStyle name="Buena 2" xfId="38134" hidden="1"/>
    <cellStyle name="Buena 2" xfId="38130" hidden="1"/>
    <cellStyle name="Buena 2" xfId="38243" hidden="1"/>
    <cellStyle name="Buena 2" xfId="38031" hidden="1"/>
    <cellStyle name="Buena 2" xfId="38071" hidden="1"/>
    <cellStyle name="Buena 2" xfId="38006" hidden="1"/>
    <cellStyle name="Buena 2" xfId="38033" hidden="1"/>
    <cellStyle name="Buena 2" xfId="38042" hidden="1"/>
    <cellStyle name="Buena 2" xfId="38088" hidden="1"/>
    <cellStyle name="Buena 2" xfId="38261" hidden="1"/>
    <cellStyle name="Buena 2" xfId="38124" hidden="1"/>
    <cellStyle name="Buena 2" xfId="37872" hidden="1"/>
    <cellStyle name="Buena 2" xfId="38132" hidden="1"/>
    <cellStyle name="Buena 2" xfId="38001" hidden="1"/>
    <cellStyle name="Buena 2" xfId="38060" hidden="1"/>
    <cellStyle name="Buena 2" xfId="37987" hidden="1"/>
    <cellStyle name="Buena 2" xfId="38246" hidden="1"/>
    <cellStyle name="Buena 2" xfId="37973" hidden="1"/>
    <cellStyle name="Buena 2" xfId="38021" hidden="1"/>
    <cellStyle name="Buena 2" xfId="38127" hidden="1"/>
    <cellStyle name="Buena 2" xfId="38107" hidden="1"/>
    <cellStyle name="Buena 2" xfId="38056" hidden="1"/>
    <cellStyle name="Buena 2" xfId="38275" hidden="1"/>
    <cellStyle name="Buena 2" xfId="38286" hidden="1"/>
    <cellStyle name="Buena 2" xfId="38273" hidden="1"/>
    <cellStyle name="Buena 2" xfId="38295" hidden="1"/>
    <cellStyle name="Buena 2" xfId="38271" hidden="1"/>
    <cellStyle name="Buena 2" xfId="38304" hidden="1"/>
    <cellStyle name="Buena 2" xfId="38269" hidden="1"/>
    <cellStyle name="Buena 2" xfId="38312" hidden="1"/>
    <cellStyle name="Buena 2" xfId="38267" hidden="1"/>
    <cellStyle name="Buena 2" xfId="38322" hidden="1"/>
    <cellStyle name="Buena 2" xfId="38284" hidden="1"/>
    <cellStyle name="Buena 2" xfId="38332" hidden="1"/>
    <cellStyle name="Buena 2" xfId="38283" hidden="1"/>
    <cellStyle name="Buena 2" xfId="38339" hidden="1"/>
    <cellStyle name="Buena 2" xfId="38277" hidden="1"/>
    <cellStyle name="Buena 2" xfId="38349" hidden="1"/>
    <cellStyle name="Buena 2" xfId="38280" hidden="1"/>
    <cellStyle name="Buena 2" xfId="38355" hidden="1"/>
    <cellStyle name="Buena 2" xfId="38346" hidden="1"/>
    <cellStyle name="Buena 2" xfId="38377" hidden="1"/>
    <cellStyle name="Buena 2" xfId="38388" hidden="1"/>
    <cellStyle name="Buena 2" xfId="38375" hidden="1"/>
    <cellStyle name="Buena 2" xfId="38397" hidden="1"/>
    <cellStyle name="Buena 2" xfId="38373" hidden="1"/>
    <cellStyle name="Buena 2" xfId="38406" hidden="1"/>
    <cellStyle name="Buena 2" xfId="38371" hidden="1"/>
    <cellStyle name="Buena 2" xfId="38414" hidden="1"/>
    <cellStyle name="Buena 2" xfId="38369" hidden="1"/>
    <cellStyle name="Buena 2" xfId="38424" hidden="1"/>
    <cellStyle name="Buena 2" xfId="38386" hidden="1"/>
    <cellStyle name="Buena 2" xfId="38434" hidden="1"/>
    <cellStyle name="Buena 2" xfId="38385" hidden="1"/>
    <cellStyle name="Buena 2" xfId="38441" hidden="1"/>
    <cellStyle name="Buena 2" xfId="38379" hidden="1"/>
    <cellStyle name="Buena 2" xfId="38451" hidden="1"/>
    <cellStyle name="Buena 2" xfId="38382" hidden="1"/>
    <cellStyle name="Buena 2" xfId="38457" hidden="1"/>
    <cellStyle name="Buena 2" xfId="38448" hidden="1"/>
    <cellStyle name="Buena 2" xfId="38648" hidden="1"/>
    <cellStyle name="Buena 2" xfId="38659" hidden="1"/>
    <cellStyle name="Buena 2" xfId="38646" hidden="1"/>
    <cellStyle name="Buena 2" xfId="38668" hidden="1"/>
    <cellStyle name="Buena 2" xfId="38644" hidden="1"/>
    <cellStyle name="Buena 2" xfId="38677" hidden="1"/>
    <cellStyle name="Buena 2" xfId="38642" hidden="1"/>
    <cellStyle name="Buena 2" xfId="38685" hidden="1"/>
    <cellStyle name="Buena 2" xfId="38640" hidden="1"/>
    <cellStyle name="Buena 2" xfId="38695" hidden="1"/>
    <cellStyle name="Buena 2" xfId="38657" hidden="1"/>
    <cellStyle name="Buena 2" xfId="38705" hidden="1"/>
    <cellStyle name="Buena 2" xfId="38656" hidden="1"/>
    <cellStyle name="Buena 2" xfId="38712" hidden="1"/>
    <cellStyle name="Buena 2" xfId="38650" hidden="1"/>
    <cellStyle name="Buena 2" xfId="38722" hidden="1"/>
    <cellStyle name="Buena 2" xfId="38653" hidden="1"/>
    <cellStyle name="Buena 2" xfId="38728" hidden="1"/>
    <cellStyle name="Buena 2" xfId="38719" hidden="1"/>
    <cellStyle name="Buena 2" xfId="38506" hidden="1"/>
    <cellStyle name="Buena 2" xfId="38635" hidden="1"/>
    <cellStyle name="Buena 2" xfId="38735" hidden="1"/>
    <cellStyle name="Buena 2" xfId="38582" hidden="1"/>
    <cellStyle name="Buena 2" xfId="38743" hidden="1"/>
    <cellStyle name="Buena 2" xfId="38577" hidden="1"/>
    <cellStyle name="Buena 2" xfId="38749" hidden="1"/>
    <cellStyle name="Buena 2" xfId="38490" hidden="1"/>
    <cellStyle name="Buena 2" xfId="38555" hidden="1"/>
    <cellStyle name="Buena 2" xfId="38483" hidden="1"/>
    <cellStyle name="Buena 2" xfId="38586" hidden="1"/>
    <cellStyle name="Buena 2" xfId="38470" hidden="1"/>
    <cellStyle name="Buena 2" xfId="38537" hidden="1"/>
    <cellStyle name="Buena 2" xfId="38740" hidden="1"/>
    <cellStyle name="Buena 2" xfId="38545" hidden="1"/>
    <cellStyle name="Buena 2" xfId="38627" hidden="1"/>
    <cellStyle name="Buena 2" xfId="38624" hidden="1"/>
    <cellStyle name="Buena 2" xfId="38620" hidden="1"/>
    <cellStyle name="Buena 2" xfId="38733" hidden="1"/>
    <cellStyle name="Buena 2" xfId="38521" hidden="1"/>
    <cellStyle name="Buena 2" xfId="38561" hidden="1"/>
    <cellStyle name="Buena 2" xfId="38496" hidden="1"/>
    <cellStyle name="Buena 2" xfId="38523" hidden="1"/>
    <cellStyle name="Buena 2" xfId="38532" hidden="1"/>
    <cellStyle name="Buena 2" xfId="38578" hidden="1"/>
    <cellStyle name="Buena 2" xfId="38751" hidden="1"/>
    <cellStyle name="Buena 2" xfId="38614" hidden="1"/>
    <cellStyle name="Buena 2" xfId="38362" hidden="1"/>
    <cellStyle name="Buena 2" xfId="38622" hidden="1"/>
    <cellStyle name="Buena 2" xfId="38491" hidden="1"/>
    <cellStyle name="Buena 2" xfId="38550" hidden="1"/>
    <cellStyle name="Buena 2" xfId="38477" hidden="1"/>
    <cellStyle name="Buena 2" xfId="38736" hidden="1"/>
    <cellStyle name="Buena 2" xfId="38463" hidden="1"/>
    <cellStyle name="Buena 2" xfId="38511" hidden="1"/>
    <cellStyle name="Buena 2" xfId="38617" hidden="1"/>
    <cellStyle name="Buena 2" xfId="38597" hidden="1"/>
    <cellStyle name="Buena 2" xfId="38546"/>
    <cellStyle name="Buena 3" xfId="4995" hidden="1"/>
    <cellStyle name="Buena 3" xfId="5014" hidden="1"/>
    <cellStyle name="Buena 3" xfId="5026" hidden="1"/>
    <cellStyle name="Buena 3" xfId="5038" hidden="1"/>
    <cellStyle name="Buena 3" xfId="5049" hidden="1"/>
    <cellStyle name="Buena 3" xfId="5061" hidden="1"/>
    <cellStyle name="Buena 3" xfId="5032" hidden="1"/>
    <cellStyle name="Buena 3" xfId="5057" hidden="1"/>
    <cellStyle name="Buena 3" xfId="5056" hidden="1"/>
    <cellStyle name="Buena 3" xfId="5096" hidden="1"/>
    <cellStyle name="Buena 3" xfId="10159" hidden="1"/>
    <cellStyle name="Buena 3" xfId="10171" hidden="1"/>
    <cellStyle name="Buena 3" xfId="10183" hidden="1"/>
    <cellStyle name="Buena 3" xfId="10194" hidden="1"/>
    <cellStyle name="Buena 3" xfId="10206" hidden="1"/>
    <cellStyle name="Buena 3" xfId="10177" hidden="1"/>
    <cellStyle name="Buena 3" xfId="10202" hidden="1"/>
    <cellStyle name="Buena 3" xfId="10201" hidden="1"/>
    <cellStyle name="Buena 3" xfId="10235" hidden="1"/>
    <cellStyle name="Buena 3" xfId="10684" hidden="1"/>
    <cellStyle name="Buena 3" xfId="10693" hidden="1"/>
    <cellStyle name="Buena 3" xfId="10702" hidden="1"/>
    <cellStyle name="Buena 3" xfId="10710" hidden="1"/>
    <cellStyle name="Buena 3" xfId="10720" hidden="1"/>
    <cellStyle name="Buena 3" xfId="10696" hidden="1"/>
    <cellStyle name="Buena 3" xfId="10716" hidden="1"/>
    <cellStyle name="Buena 3" xfId="10715" hidden="1"/>
    <cellStyle name="Buena 3" xfId="10740" hidden="1"/>
    <cellStyle name="Buena 3" xfId="10568" hidden="1"/>
    <cellStyle name="Buena 3" xfId="10554" hidden="1"/>
    <cellStyle name="Buena 3" xfId="10549" hidden="1"/>
    <cellStyle name="Buena 3" xfId="10628" hidden="1"/>
    <cellStyle name="Buena 3" xfId="10622" hidden="1"/>
    <cellStyle name="Buena 3" xfId="10601" hidden="1"/>
    <cellStyle name="Buena 3" xfId="10625" hidden="1"/>
    <cellStyle name="Buena 3" xfId="10588" hidden="1"/>
    <cellStyle name="Buena 3" xfId="10525" hidden="1"/>
    <cellStyle name="Buena 3" xfId="10492" hidden="1"/>
    <cellStyle name="Buena 3" xfId="10624" hidden="1"/>
    <cellStyle name="Buena 3" xfId="10537" hidden="1"/>
    <cellStyle name="Buena 3" xfId="10612" hidden="1"/>
    <cellStyle name="Buena 3" xfId="10574" hidden="1"/>
    <cellStyle name="Buena 3" xfId="10597" hidden="1"/>
    <cellStyle name="Buena 3" xfId="10634" hidden="1"/>
    <cellStyle name="Buena 3" xfId="10499" hidden="1"/>
    <cellStyle name="Buena 3" xfId="10629" hidden="1"/>
    <cellStyle name="Buena 3" xfId="15812" hidden="1"/>
    <cellStyle name="Buena 3" xfId="15824" hidden="1"/>
    <cellStyle name="Buena 3" xfId="15836" hidden="1"/>
    <cellStyle name="Buena 3" xfId="15847" hidden="1"/>
    <cellStyle name="Buena 3" xfId="15859" hidden="1"/>
    <cellStyle name="Buena 3" xfId="15830" hidden="1"/>
    <cellStyle name="Buena 3" xfId="15855" hidden="1"/>
    <cellStyle name="Buena 3" xfId="15854" hidden="1"/>
    <cellStyle name="Buena 3" xfId="15892" hidden="1"/>
    <cellStyle name="Buena 3" xfId="20944" hidden="1"/>
    <cellStyle name="Buena 3" xfId="20956" hidden="1"/>
    <cellStyle name="Buena 3" xfId="20968" hidden="1"/>
    <cellStyle name="Buena 3" xfId="20979" hidden="1"/>
    <cellStyle name="Buena 3" xfId="20991" hidden="1"/>
    <cellStyle name="Buena 3" xfId="20962" hidden="1"/>
    <cellStyle name="Buena 3" xfId="20987" hidden="1"/>
    <cellStyle name="Buena 3" xfId="20986" hidden="1"/>
    <cellStyle name="Buena 3" xfId="21020" hidden="1"/>
    <cellStyle name="Buena 3" xfId="21469" hidden="1"/>
    <cellStyle name="Buena 3" xfId="21478" hidden="1"/>
    <cellStyle name="Buena 3" xfId="21487" hidden="1"/>
    <cellStyle name="Buena 3" xfId="21495" hidden="1"/>
    <cellStyle name="Buena 3" xfId="21505" hidden="1"/>
    <cellStyle name="Buena 3" xfId="21481" hidden="1"/>
    <cellStyle name="Buena 3" xfId="21501" hidden="1"/>
    <cellStyle name="Buena 3" xfId="21500" hidden="1"/>
    <cellStyle name="Buena 3" xfId="21525" hidden="1"/>
    <cellStyle name="Buena 3" xfId="21353" hidden="1"/>
    <cellStyle name="Buena 3" xfId="21339" hidden="1"/>
    <cellStyle name="Buena 3" xfId="21334" hidden="1"/>
    <cellStyle name="Buena 3" xfId="21413" hidden="1"/>
    <cellStyle name="Buena 3" xfId="21407" hidden="1"/>
    <cellStyle name="Buena 3" xfId="21386" hidden="1"/>
    <cellStyle name="Buena 3" xfId="21410" hidden="1"/>
    <cellStyle name="Buena 3" xfId="21373" hidden="1"/>
    <cellStyle name="Buena 3" xfId="21310" hidden="1"/>
    <cellStyle name="Buena 3" xfId="21277" hidden="1"/>
    <cellStyle name="Buena 3" xfId="21409" hidden="1"/>
    <cellStyle name="Buena 3" xfId="21322" hidden="1"/>
    <cellStyle name="Buena 3" xfId="21397" hidden="1"/>
    <cellStyle name="Buena 3" xfId="21359" hidden="1"/>
    <cellStyle name="Buena 3" xfId="21382" hidden="1"/>
    <cellStyle name="Buena 3" xfId="21419" hidden="1"/>
    <cellStyle name="Buena 3" xfId="21284" hidden="1"/>
    <cellStyle name="Buena 3" xfId="21414" hidden="1"/>
    <cellStyle name="Buena 3" xfId="22753" hidden="1"/>
    <cellStyle name="Buena 3" xfId="22763" hidden="1"/>
    <cellStyle name="Buena 3" xfId="22772" hidden="1"/>
    <cellStyle name="Buena 3" xfId="22780" hidden="1"/>
    <cellStyle name="Buena 3" xfId="22791" hidden="1"/>
    <cellStyle name="Buena 3" xfId="22766" hidden="1"/>
    <cellStyle name="Buena 3" xfId="22787" hidden="1"/>
    <cellStyle name="Buena 3" xfId="22786" hidden="1"/>
    <cellStyle name="Buena 3" xfId="22811" hidden="1"/>
    <cellStyle name="Buena 3" xfId="23976" hidden="1"/>
    <cellStyle name="Buena 3" xfId="23986" hidden="1"/>
    <cellStyle name="Buena 3" xfId="23995" hidden="1"/>
    <cellStyle name="Buena 3" xfId="24003" hidden="1"/>
    <cellStyle name="Buena 3" xfId="24014" hidden="1"/>
    <cellStyle name="Buena 3" xfId="23989" hidden="1"/>
    <cellStyle name="Buena 3" xfId="24010" hidden="1"/>
    <cellStyle name="Buena 3" xfId="24009" hidden="1"/>
    <cellStyle name="Buena 3" xfId="24034" hidden="1"/>
    <cellStyle name="Buena 3" xfId="24296" hidden="1"/>
    <cellStyle name="Buena 3" xfId="24305" hidden="1"/>
    <cellStyle name="Buena 3" xfId="24314" hidden="1"/>
    <cellStyle name="Buena 3" xfId="24322" hidden="1"/>
    <cellStyle name="Buena 3" xfId="24332" hidden="1"/>
    <cellStyle name="Buena 3" xfId="24308" hidden="1"/>
    <cellStyle name="Buena 3" xfId="24328" hidden="1"/>
    <cellStyle name="Buena 3" xfId="24327" hidden="1"/>
    <cellStyle name="Buena 3" xfId="24352" hidden="1"/>
    <cellStyle name="Buena 3" xfId="24181" hidden="1"/>
    <cellStyle name="Buena 3" xfId="24167" hidden="1"/>
    <cellStyle name="Buena 3" xfId="24162" hidden="1"/>
    <cellStyle name="Buena 3" xfId="24240" hidden="1"/>
    <cellStyle name="Buena 3" xfId="24235" hidden="1"/>
    <cellStyle name="Buena 3" xfId="24214" hidden="1"/>
    <cellStyle name="Buena 3" xfId="24238" hidden="1"/>
    <cellStyle name="Buena 3" xfId="24201" hidden="1"/>
    <cellStyle name="Buena 3" xfId="24138" hidden="1"/>
    <cellStyle name="Buena 3" xfId="24107" hidden="1"/>
    <cellStyle name="Buena 3" xfId="24237" hidden="1"/>
    <cellStyle name="Buena 3" xfId="24150" hidden="1"/>
    <cellStyle name="Buena 3" xfId="24225" hidden="1"/>
    <cellStyle name="Buena 3" xfId="24187" hidden="1"/>
    <cellStyle name="Buena 3" xfId="24210" hidden="1"/>
    <cellStyle name="Buena 3" xfId="24246" hidden="1"/>
    <cellStyle name="Buena 3" xfId="24114" hidden="1"/>
    <cellStyle name="Buena 3" xfId="24241" hidden="1"/>
    <cellStyle name="Buena 3" xfId="24452" hidden="1"/>
    <cellStyle name="Buena 3" xfId="24461" hidden="1"/>
    <cellStyle name="Buena 3" xfId="24470" hidden="1"/>
    <cellStyle name="Buena 3" xfId="24478" hidden="1"/>
    <cellStyle name="Buena 3" xfId="24488" hidden="1"/>
    <cellStyle name="Buena 3" xfId="24464" hidden="1"/>
    <cellStyle name="Buena 3" xfId="24484" hidden="1"/>
    <cellStyle name="Buena 3" xfId="24483" hidden="1"/>
    <cellStyle name="Buena 3" xfId="24508" hidden="1"/>
    <cellStyle name="Buena 3" xfId="24554" hidden="1"/>
    <cellStyle name="Buena 3" xfId="24563" hidden="1"/>
    <cellStyle name="Buena 3" xfId="24572" hidden="1"/>
    <cellStyle name="Buena 3" xfId="24580" hidden="1"/>
    <cellStyle name="Buena 3" xfId="24590" hidden="1"/>
    <cellStyle name="Buena 3" xfId="24566" hidden="1"/>
    <cellStyle name="Buena 3" xfId="24586" hidden="1"/>
    <cellStyle name="Buena 3" xfId="24585" hidden="1"/>
    <cellStyle name="Buena 3" xfId="24610" hidden="1"/>
    <cellStyle name="Buena 3" xfId="24825" hidden="1"/>
    <cellStyle name="Buena 3" xfId="24834" hidden="1"/>
    <cellStyle name="Buena 3" xfId="24843" hidden="1"/>
    <cellStyle name="Buena 3" xfId="24851" hidden="1"/>
    <cellStyle name="Buena 3" xfId="24861" hidden="1"/>
    <cellStyle name="Buena 3" xfId="24837" hidden="1"/>
    <cellStyle name="Buena 3" xfId="24857" hidden="1"/>
    <cellStyle name="Buena 3" xfId="24856" hidden="1"/>
    <cellStyle name="Buena 3" xfId="24881" hidden="1"/>
    <cellStyle name="Buena 3" xfId="24711" hidden="1"/>
    <cellStyle name="Buena 3" xfId="24697" hidden="1"/>
    <cellStyle name="Buena 3" xfId="24692" hidden="1"/>
    <cellStyle name="Buena 3" xfId="24769" hidden="1"/>
    <cellStyle name="Buena 3" xfId="24764" hidden="1"/>
    <cellStyle name="Buena 3" xfId="24743" hidden="1"/>
    <cellStyle name="Buena 3" xfId="24767" hidden="1"/>
    <cellStyle name="Buena 3" xfId="24730" hidden="1"/>
    <cellStyle name="Buena 3" xfId="24669" hidden="1"/>
    <cellStyle name="Buena 3" xfId="24638" hidden="1"/>
    <cellStyle name="Buena 3" xfId="24766" hidden="1"/>
    <cellStyle name="Buena 3" xfId="24681" hidden="1"/>
    <cellStyle name="Buena 3" xfId="24754" hidden="1"/>
    <cellStyle name="Buena 3" xfId="24716" hidden="1"/>
    <cellStyle name="Buena 3" xfId="24739" hidden="1"/>
    <cellStyle name="Buena 3" xfId="24775" hidden="1"/>
    <cellStyle name="Buena 3" xfId="24645" hidden="1"/>
    <cellStyle name="Buena 3" xfId="24770" hidden="1"/>
    <cellStyle name="Buena 3" xfId="26061" hidden="1"/>
    <cellStyle name="Buena 3" xfId="26070" hidden="1"/>
    <cellStyle name="Buena 3" xfId="26079" hidden="1"/>
    <cellStyle name="Buena 3" xfId="26087" hidden="1"/>
    <cellStyle name="Buena 3" xfId="26097" hidden="1"/>
    <cellStyle name="Buena 3" xfId="26073" hidden="1"/>
    <cellStyle name="Buena 3" xfId="26093" hidden="1"/>
    <cellStyle name="Buena 3" xfId="26092" hidden="1"/>
    <cellStyle name="Buena 3" xfId="26118" hidden="1"/>
    <cellStyle name="Buena 3" xfId="27319" hidden="1"/>
    <cellStyle name="Buena 3" xfId="27328" hidden="1"/>
    <cellStyle name="Buena 3" xfId="27337" hidden="1"/>
    <cellStyle name="Buena 3" xfId="27345" hidden="1"/>
    <cellStyle name="Buena 3" xfId="27356" hidden="1"/>
    <cellStyle name="Buena 3" xfId="27331" hidden="1"/>
    <cellStyle name="Buena 3" xfId="27352" hidden="1"/>
    <cellStyle name="Buena 3" xfId="27351" hidden="1"/>
    <cellStyle name="Buena 3" xfId="27380" hidden="1"/>
    <cellStyle name="Buena 3" xfId="27632" hidden="1"/>
    <cellStyle name="Buena 3" xfId="27641" hidden="1"/>
    <cellStyle name="Buena 3" xfId="27650" hidden="1"/>
    <cellStyle name="Buena 3" xfId="27658" hidden="1"/>
    <cellStyle name="Buena 3" xfId="27668" hidden="1"/>
    <cellStyle name="Buena 3" xfId="27644" hidden="1"/>
    <cellStyle name="Buena 3" xfId="27664" hidden="1"/>
    <cellStyle name="Buena 3" xfId="27663" hidden="1"/>
    <cellStyle name="Buena 3" xfId="27688" hidden="1"/>
    <cellStyle name="Buena 3" xfId="27518" hidden="1"/>
    <cellStyle name="Buena 3" xfId="27504" hidden="1"/>
    <cellStyle name="Buena 3" xfId="27499" hidden="1"/>
    <cellStyle name="Buena 3" xfId="27576" hidden="1"/>
    <cellStyle name="Buena 3" xfId="27571" hidden="1"/>
    <cellStyle name="Buena 3" xfId="27550" hidden="1"/>
    <cellStyle name="Buena 3" xfId="27574" hidden="1"/>
    <cellStyle name="Buena 3" xfId="27537" hidden="1"/>
    <cellStyle name="Buena 3" xfId="27476" hidden="1"/>
    <cellStyle name="Buena 3" xfId="27445" hidden="1"/>
    <cellStyle name="Buena 3" xfId="27573" hidden="1"/>
    <cellStyle name="Buena 3" xfId="27488" hidden="1"/>
    <cellStyle name="Buena 3" xfId="27561" hidden="1"/>
    <cellStyle name="Buena 3" xfId="27523" hidden="1"/>
    <cellStyle name="Buena 3" xfId="27546" hidden="1"/>
    <cellStyle name="Buena 3" xfId="27582" hidden="1"/>
    <cellStyle name="Buena 3" xfId="27452" hidden="1"/>
    <cellStyle name="Buena 3" xfId="27577" hidden="1"/>
    <cellStyle name="Buena 3" xfId="22616" hidden="1"/>
    <cellStyle name="Buena 3" xfId="23319" hidden="1"/>
    <cellStyle name="Buena 3" xfId="23598" hidden="1"/>
    <cellStyle name="Buena 3" xfId="25125" hidden="1"/>
    <cellStyle name="Buena 3" xfId="23843" hidden="1"/>
    <cellStyle name="Buena 3" xfId="21837" hidden="1"/>
    <cellStyle name="Buena 3" xfId="26659" hidden="1"/>
    <cellStyle name="Buena 3" xfId="25381" hidden="1"/>
    <cellStyle name="Buena 3" xfId="21834" hidden="1"/>
    <cellStyle name="Buena 3" xfId="26818" hidden="1"/>
    <cellStyle name="Buena 3" xfId="24999" hidden="1"/>
    <cellStyle name="Buena 3" xfId="23716" hidden="1"/>
    <cellStyle name="Buena 3" xfId="25265" hidden="1"/>
    <cellStyle name="Buena 3" xfId="25534" hidden="1"/>
    <cellStyle name="Buena 3" xfId="22232" hidden="1"/>
    <cellStyle name="Buena 3" xfId="21705" hidden="1"/>
    <cellStyle name="Buena 3" xfId="21955" hidden="1"/>
    <cellStyle name="Buena 3" xfId="24998" hidden="1"/>
    <cellStyle name="Buena 3" xfId="23155" hidden="1"/>
    <cellStyle name="Buena 3" xfId="22916" hidden="1"/>
    <cellStyle name="Buena 3" xfId="27016" hidden="1"/>
    <cellStyle name="Buena 3" xfId="25501" hidden="1"/>
    <cellStyle name="Buena 3" xfId="22445" hidden="1"/>
    <cellStyle name="Buena 3" xfId="23440" hidden="1"/>
    <cellStyle name="Buena 3" xfId="23153" hidden="1"/>
    <cellStyle name="Buena 3" xfId="26480" hidden="1"/>
    <cellStyle name="Buena 3" xfId="26228" hidden="1"/>
    <cellStyle name="Buena 3" xfId="23448" hidden="1"/>
    <cellStyle name="Buena 3" xfId="25226" hidden="1"/>
    <cellStyle name="Buena 3" xfId="22925" hidden="1"/>
    <cellStyle name="Buena 3" xfId="26235" hidden="1"/>
    <cellStyle name="Buena 3" xfId="27021" hidden="1"/>
    <cellStyle name="Buena 3" xfId="22205" hidden="1"/>
    <cellStyle name="Buena 3" xfId="21915" hidden="1"/>
    <cellStyle name="Buena 3" xfId="23161" hidden="1"/>
    <cellStyle name="Buena 3" xfId="25760" hidden="1"/>
    <cellStyle name="Buena 3" xfId="23167" hidden="1"/>
    <cellStyle name="Buena 3" xfId="22451" hidden="1"/>
    <cellStyle name="Buena 3" xfId="22209" hidden="1"/>
    <cellStyle name="Buena 3" xfId="26236" hidden="1"/>
    <cellStyle name="Buena 3" xfId="27024" hidden="1"/>
    <cellStyle name="Buena 3" xfId="22922" hidden="1"/>
    <cellStyle name="Buena 3" xfId="25222" hidden="1"/>
    <cellStyle name="Buena 3" xfId="24968" hidden="1"/>
    <cellStyle name="Buena 3" xfId="22920" hidden="1"/>
    <cellStyle name="Buena 3" xfId="23142" hidden="1"/>
    <cellStyle name="Buena 3" xfId="22900" hidden="1"/>
    <cellStyle name="Buena 3" xfId="27001" hidden="1"/>
    <cellStyle name="Buena 3" xfId="25487" hidden="1"/>
    <cellStyle name="Buena 3" xfId="22431" hidden="1"/>
    <cellStyle name="Buena 3" xfId="23426" hidden="1"/>
    <cellStyle name="Buena 3" xfId="23140" hidden="1"/>
    <cellStyle name="Buena 3" xfId="26464" hidden="1"/>
    <cellStyle name="Buena 3" xfId="24940" hidden="1"/>
    <cellStyle name="Buena 3" xfId="22421" hidden="1"/>
    <cellStyle name="Buena 3" xfId="22173" hidden="1"/>
    <cellStyle name="Buena 3" xfId="11019" hidden="1"/>
    <cellStyle name="Buena 3" xfId="25191" hidden="1"/>
    <cellStyle name="Buena 3" xfId="26203" hidden="1"/>
    <cellStyle name="Buena 3" xfId="23129" hidden="1"/>
    <cellStyle name="Buena 3" xfId="22419" hidden="1"/>
    <cellStyle name="Buena 3" xfId="23649" hidden="1"/>
    <cellStyle name="Buena 3" xfId="23411" hidden="1"/>
    <cellStyle name="Buena 3" xfId="22330" hidden="1"/>
    <cellStyle name="Buena 3" xfId="21801" hidden="1"/>
    <cellStyle name="Buena 3" xfId="26619" hidden="1"/>
    <cellStyle name="Buena 3" xfId="25094" hidden="1"/>
    <cellStyle name="Buena 3" xfId="25885" hidden="1"/>
    <cellStyle name="Buena 3" xfId="23040" hidden="1"/>
    <cellStyle name="Buena 3" xfId="22322" hidden="1"/>
    <cellStyle name="Buena 3" xfId="23557" hidden="1"/>
    <cellStyle name="Buena 3" xfId="22027" hidden="1"/>
    <cellStyle name="Buena 3" xfId="25714" hidden="1"/>
    <cellStyle name="Buena 3" xfId="23642" hidden="1"/>
    <cellStyle name="Buena 3" xfId="25184" hidden="1"/>
    <cellStyle name="Buena 3" xfId="26424" hidden="1"/>
    <cellStyle name="Buena 3" xfId="26977" hidden="1"/>
    <cellStyle name="Buena 3" xfId="25712" hidden="1"/>
    <cellStyle name="Buena 3" xfId="21873" hidden="1"/>
    <cellStyle name="Buena 3" xfId="22410" hidden="1"/>
    <cellStyle name="Buena 3" xfId="24924" hidden="1"/>
    <cellStyle name="Buena 3" xfId="26200" hidden="1"/>
    <cellStyle name="Buena 3" xfId="22408" hidden="1"/>
    <cellStyle name="Buena 3" xfId="23643" hidden="1"/>
    <cellStyle name="Buena 3" xfId="23941" hidden="1"/>
    <cellStyle name="Buena 3" xfId="11026" hidden="1"/>
    <cellStyle name="Buena 3" xfId="22162" hidden="1"/>
    <cellStyle name="Buena 3" xfId="25410" hidden="1"/>
    <cellStyle name="Buena 3" xfId="26448" hidden="1"/>
    <cellStyle name="Buena 3" xfId="23107" hidden="1"/>
    <cellStyle name="Buena 3" xfId="25060" hidden="1"/>
    <cellStyle name="Buena 3" xfId="23780" hidden="1"/>
    <cellStyle name="Buena 3" xfId="26559" hidden="1"/>
    <cellStyle name="Buena 3" xfId="25557" hidden="1"/>
    <cellStyle name="Buena 3" xfId="21723" hidden="1"/>
    <cellStyle name="Buena 3" xfId="22995" hidden="1"/>
    <cellStyle name="Buena 3" xfId="27081" hidden="1"/>
    <cellStyle name="Buena 3" xfId="25823" hidden="1"/>
    <cellStyle name="Buena 3" xfId="23731" hidden="1"/>
    <cellStyle name="Buena 3" xfId="27925" hidden="1"/>
    <cellStyle name="Buena 3" xfId="27934" hidden="1"/>
    <cellStyle name="Buena 3" xfId="27943" hidden="1"/>
    <cellStyle name="Buena 3" xfId="27951" hidden="1"/>
    <cellStyle name="Buena 3" xfId="27962" hidden="1"/>
    <cellStyle name="Buena 3" xfId="27937" hidden="1"/>
    <cellStyle name="Buena 3" xfId="27958" hidden="1"/>
    <cellStyle name="Buena 3" xfId="27957" hidden="1"/>
    <cellStyle name="Buena 3" xfId="27982" hidden="1"/>
    <cellStyle name="Buena 3" xfId="28222" hidden="1"/>
    <cellStyle name="Buena 3" xfId="28231" hidden="1"/>
    <cellStyle name="Buena 3" xfId="28240" hidden="1"/>
    <cellStyle name="Buena 3" xfId="28248" hidden="1"/>
    <cellStyle name="Buena 3" xfId="28258" hidden="1"/>
    <cellStyle name="Buena 3" xfId="28234" hidden="1"/>
    <cellStyle name="Buena 3" xfId="28254" hidden="1"/>
    <cellStyle name="Buena 3" xfId="28253" hidden="1"/>
    <cellStyle name="Buena 3" xfId="28278" hidden="1"/>
    <cellStyle name="Buena 3" xfId="28107" hidden="1"/>
    <cellStyle name="Buena 3" xfId="28093" hidden="1"/>
    <cellStyle name="Buena 3" xfId="28088" hidden="1"/>
    <cellStyle name="Buena 3" xfId="28166" hidden="1"/>
    <cellStyle name="Buena 3" xfId="28161" hidden="1"/>
    <cellStyle name="Buena 3" xfId="28140" hidden="1"/>
    <cellStyle name="Buena 3" xfId="28164" hidden="1"/>
    <cellStyle name="Buena 3" xfId="28127" hidden="1"/>
    <cellStyle name="Buena 3" xfId="28065" hidden="1"/>
    <cellStyle name="Buena 3" xfId="28034" hidden="1"/>
    <cellStyle name="Buena 3" xfId="28163" hidden="1"/>
    <cellStyle name="Buena 3" xfId="28077" hidden="1"/>
    <cellStyle name="Buena 3" xfId="28151" hidden="1"/>
    <cellStyle name="Buena 3" xfId="28113" hidden="1"/>
    <cellStyle name="Buena 3" xfId="28136" hidden="1"/>
    <cellStyle name="Buena 3" xfId="28172" hidden="1"/>
    <cellStyle name="Buena 3" xfId="28041" hidden="1"/>
    <cellStyle name="Buena 3" xfId="28167" hidden="1"/>
    <cellStyle name="Buena 3" xfId="26222" hidden="1"/>
    <cellStyle name="Buena 3" xfId="22904" hidden="1"/>
    <cellStyle name="Buena 3" xfId="11017" hidden="1"/>
    <cellStyle name="Buena 3" xfId="26764" hidden="1"/>
    <cellStyle name="Buena 3" xfId="22903" hidden="1"/>
    <cellStyle name="Buena 3" xfId="25731" hidden="1"/>
    <cellStyle name="Buena 3" xfId="25481" hidden="1"/>
    <cellStyle name="Buena 3" xfId="25200" hidden="1"/>
    <cellStyle name="Buena 3" xfId="23422" hidden="1"/>
    <cellStyle name="Buena 3" xfId="25740" hidden="1"/>
    <cellStyle name="Buena 3" xfId="25739" hidden="1"/>
    <cellStyle name="Buena 3" xfId="26470" hidden="1"/>
    <cellStyle name="Buena 3" xfId="26209" hidden="1"/>
    <cellStyle name="Buena 3" xfId="27004" hidden="1"/>
    <cellStyle name="Buena 3" xfId="23421" hidden="1"/>
    <cellStyle name="Buena 3" xfId="24935" hidden="1"/>
    <cellStyle name="Buena 3" xfId="22895" hidden="1"/>
    <cellStyle name="Buena 3" xfId="28354" hidden="1"/>
    <cellStyle name="Buena 3" xfId="28569" hidden="1"/>
    <cellStyle name="Buena 3" xfId="28578" hidden="1"/>
    <cellStyle name="Buena 3" xfId="28587" hidden="1"/>
    <cellStyle name="Buena 3" xfId="28595" hidden="1"/>
    <cellStyle name="Buena 3" xfId="28605" hidden="1"/>
    <cellStyle name="Buena 3" xfId="28581" hidden="1"/>
    <cellStyle name="Buena 3" xfId="28601" hidden="1"/>
    <cellStyle name="Buena 3" xfId="28600" hidden="1"/>
    <cellStyle name="Buena 3" xfId="28625" hidden="1"/>
    <cellStyle name="Buena 3" xfId="28455" hidden="1"/>
    <cellStyle name="Buena 3" xfId="28441" hidden="1"/>
    <cellStyle name="Buena 3" xfId="28436" hidden="1"/>
    <cellStyle name="Buena 3" xfId="28513" hidden="1"/>
    <cellStyle name="Buena 3" xfId="28508" hidden="1"/>
    <cellStyle name="Buena 3" xfId="28487" hidden="1"/>
    <cellStyle name="Buena 3" xfId="28511" hidden="1"/>
    <cellStyle name="Buena 3" xfId="28474" hidden="1"/>
    <cellStyle name="Buena 3" xfId="28413" hidden="1"/>
    <cellStyle name="Buena 3" xfId="28382" hidden="1"/>
    <cellStyle name="Buena 3" xfId="28510" hidden="1"/>
    <cellStyle name="Buena 3" xfId="28425" hidden="1"/>
    <cellStyle name="Buena 3" xfId="28498" hidden="1"/>
    <cellStyle name="Buena 3" xfId="28460" hidden="1"/>
    <cellStyle name="Buena 3" xfId="28483" hidden="1"/>
    <cellStyle name="Buena 3" xfId="28519" hidden="1"/>
    <cellStyle name="Buena 3" xfId="28389" hidden="1"/>
    <cellStyle name="Buena 3" xfId="28514" hidden="1"/>
    <cellStyle name="Buena 3" xfId="28686" hidden="1"/>
    <cellStyle name="Buena 3" xfId="28695" hidden="1"/>
    <cellStyle name="Buena 3" xfId="28704" hidden="1"/>
    <cellStyle name="Buena 3" xfId="28712" hidden="1"/>
    <cellStyle name="Buena 3" xfId="28722" hidden="1"/>
    <cellStyle name="Buena 3" xfId="28698" hidden="1"/>
    <cellStyle name="Buena 3" xfId="28718" hidden="1"/>
    <cellStyle name="Buena 3" xfId="28717" hidden="1"/>
    <cellStyle name="Buena 3" xfId="28742" hidden="1"/>
    <cellStyle name="Buena 3" xfId="28788" hidden="1"/>
    <cellStyle name="Buena 3" xfId="28797" hidden="1"/>
    <cellStyle name="Buena 3" xfId="28806" hidden="1"/>
    <cellStyle name="Buena 3" xfId="28814" hidden="1"/>
    <cellStyle name="Buena 3" xfId="28824" hidden="1"/>
    <cellStyle name="Buena 3" xfId="28800" hidden="1"/>
    <cellStyle name="Buena 3" xfId="28820" hidden="1"/>
    <cellStyle name="Buena 3" xfId="28819" hidden="1"/>
    <cellStyle name="Buena 3" xfId="28844" hidden="1"/>
    <cellStyle name="Buena 3" xfId="29059" hidden="1"/>
    <cellStyle name="Buena 3" xfId="29068" hidden="1"/>
    <cellStyle name="Buena 3" xfId="29077" hidden="1"/>
    <cellStyle name="Buena 3" xfId="29085" hidden="1"/>
    <cellStyle name="Buena 3" xfId="29095" hidden="1"/>
    <cellStyle name="Buena 3" xfId="29071" hidden="1"/>
    <cellStyle name="Buena 3" xfId="29091" hidden="1"/>
    <cellStyle name="Buena 3" xfId="29090" hidden="1"/>
    <cellStyle name="Buena 3" xfId="29115" hidden="1"/>
    <cellStyle name="Buena 3" xfId="28945" hidden="1"/>
    <cellStyle name="Buena 3" xfId="28931" hidden="1"/>
    <cellStyle name="Buena 3" xfId="28926" hidden="1"/>
    <cellStyle name="Buena 3" xfId="29003" hidden="1"/>
    <cellStyle name="Buena 3" xfId="28998" hidden="1"/>
    <cellStyle name="Buena 3" xfId="28977" hidden="1"/>
    <cellStyle name="Buena 3" xfId="29001" hidden="1"/>
    <cellStyle name="Buena 3" xfId="28964" hidden="1"/>
    <cellStyle name="Buena 3" xfId="28903" hidden="1"/>
    <cellStyle name="Buena 3" xfId="28872" hidden="1"/>
    <cellStyle name="Buena 3" xfId="29000" hidden="1"/>
    <cellStyle name="Buena 3" xfId="28915" hidden="1"/>
    <cellStyle name="Buena 3" xfId="28988" hidden="1"/>
    <cellStyle name="Buena 3" xfId="28950" hidden="1"/>
    <cellStyle name="Buena 3" xfId="28973" hidden="1"/>
    <cellStyle name="Buena 3" xfId="29009" hidden="1"/>
    <cellStyle name="Buena 3" xfId="28879" hidden="1"/>
    <cellStyle name="Buena 3" xfId="29004" hidden="1"/>
    <cellStyle name="Buena 3" xfId="29176" hidden="1"/>
    <cellStyle name="Buena 3" xfId="29185" hidden="1"/>
    <cellStyle name="Buena 3" xfId="29194" hidden="1"/>
    <cellStyle name="Buena 3" xfId="29202" hidden="1"/>
    <cellStyle name="Buena 3" xfId="29212" hidden="1"/>
    <cellStyle name="Buena 3" xfId="29188" hidden="1"/>
    <cellStyle name="Buena 3" xfId="29208" hidden="1"/>
    <cellStyle name="Buena 3" xfId="29207" hidden="1"/>
    <cellStyle name="Buena 3" xfId="29232" hidden="1"/>
    <cellStyle name="Buena 3" xfId="29278" hidden="1"/>
    <cellStyle name="Buena 3" xfId="29287" hidden="1"/>
    <cellStyle name="Buena 3" xfId="29296" hidden="1"/>
    <cellStyle name="Buena 3" xfId="29304" hidden="1"/>
    <cellStyle name="Buena 3" xfId="29314" hidden="1"/>
    <cellStyle name="Buena 3" xfId="29290" hidden="1"/>
    <cellStyle name="Buena 3" xfId="29310" hidden="1"/>
    <cellStyle name="Buena 3" xfId="29309" hidden="1"/>
    <cellStyle name="Buena 3" xfId="29334" hidden="1"/>
    <cellStyle name="Buena 3" xfId="29549" hidden="1"/>
    <cellStyle name="Buena 3" xfId="29558" hidden="1"/>
    <cellStyle name="Buena 3" xfId="29567" hidden="1"/>
    <cellStyle name="Buena 3" xfId="29575" hidden="1"/>
    <cellStyle name="Buena 3" xfId="29585" hidden="1"/>
    <cellStyle name="Buena 3" xfId="29561" hidden="1"/>
    <cellStyle name="Buena 3" xfId="29581" hidden="1"/>
    <cellStyle name="Buena 3" xfId="29580" hidden="1"/>
    <cellStyle name="Buena 3" xfId="29605" hidden="1"/>
    <cellStyle name="Buena 3" xfId="29435" hidden="1"/>
    <cellStyle name="Buena 3" xfId="29421" hidden="1"/>
    <cellStyle name="Buena 3" xfId="29416" hidden="1"/>
    <cellStyle name="Buena 3" xfId="29493" hidden="1"/>
    <cellStyle name="Buena 3" xfId="29488" hidden="1"/>
    <cellStyle name="Buena 3" xfId="29467" hidden="1"/>
    <cellStyle name="Buena 3" xfId="29491" hidden="1"/>
    <cellStyle name="Buena 3" xfId="29454" hidden="1"/>
    <cellStyle name="Buena 3" xfId="29393" hidden="1"/>
    <cellStyle name="Buena 3" xfId="29362" hidden="1"/>
    <cellStyle name="Buena 3" xfId="29490" hidden="1"/>
    <cellStyle name="Buena 3" xfId="29405" hidden="1"/>
    <cellStyle name="Buena 3" xfId="29478" hidden="1"/>
    <cellStyle name="Buena 3" xfId="29440" hidden="1"/>
    <cellStyle name="Buena 3" xfId="29463" hidden="1"/>
    <cellStyle name="Buena 3" xfId="29499" hidden="1"/>
    <cellStyle name="Buena 3" xfId="29369" hidden="1"/>
    <cellStyle name="Buena 3" xfId="29494" hidden="1"/>
    <cellStyle name="Buena 3" xfId="29666" hidden="1"/>
    <cellStyle name="Buena 3" xfId="29675" hidden="1"/>
    <cellStyle name="Buena 3" xfId="29684" hidden="1"/>
    <cellStyle name="Buena 3" xfId="29692" hidden="1"/>
    <cellStyle name="Buena 3" xfId="29702" hidden="1"/>
    <cellStyle name="Buena 3" xfId="29678" hidden="1"/>
    <cellStyle name="Buena 3" xfId="29698" hidden="1"/>
    <cellStyle name="Buena 3" xfId="29697" hidden="1"/>
    <cellStyle name="Buena 3" xfId="29722" hidden="1"/>
    <cellStyle name="Buena 3" xfId="29768" hidden="1"/>
    <cellStyle name="Buena 3" xfId="29777" hidden="1"/>
    <cellStyle name="Buena 3" xfId="29786" hidden="1"/>
    <cellStyle name="Buena 3" xfId="29794" hidden="1"/>
    <cellStyle name="Buena 3" xfId="29804" hidden="1"/>
    <cellStyle name="Buena 3" xfId="29780" hidden="1"/>
    <cellStyle name="Buena 3" xfId="29800" hidden="1"/>
    <cellStyle name="Buena 3" xfId="29799" hidden="1"/>
    <cellStyle name="Buena 3" xfId="29824" hidden="1"/>
    <cellStyle name="Buena 3" xfId="30039" hidden="1"/>
    <cellStyle name="Buena 3" xfId="30048" hidden="1"/>
    <cellStyle name="Buena 3" xfId="30057" hidden="1"/>
    <cellStyle name="Buena 3" xfId="30065" hidden="1"/>
    <cellStyle name="Buena 3" xfId="30075" hidden="1"/>
    <cellStyle name="Buena 3" xfId="30051" hidden="1"/>
    <cellStyle name="Buena 3" xfId="30071" hidden="1"/>
    <cellStyle name="Buena 3" xfId="30070" hidden="1"/>
    <cellStyle name="Buena 3" xfId="30095" hidden="1"/>
    <cellStyle name="Buena 3" xfId="29925" hidden="1"/>
    <cellStyle name="Buena 3" xfId="29911" hidden="1"/>
    <cellStyle name="Buena 3" xfId="29906" hidden="1"/>
    <cellStyle name="Buena 3" xfId="29983" hidden="1"/>
    <cellStyle name="Buena 3" xfId="29978" hidden="1"/>
    <cellStyle name="Buena 3" xfId="29957" hidden="1"/>
    <cellStyle name="Buena 3" xfId="29981" hidden="1"/>
    <cellStyle name="Buena 3" xfId="29944" hidden="1"/>
    <cellStyle name="Buena 3" xfId="29883" hidden="1"/>
    <cellStyle name="Buena 3" xfId="29852" hidden="1"/>
    <cellStyle name="Buena 3" xfId="29980" hidden="1"/>
    <cellStyle name="Buena 3" xfId="29895" hidden="1"/>
    <cellStyle name="Buena 3" xfId="29968" hidden="1"/>
    <cellStyle name="Buena 3" xfId="29930" hidden="1"/>
    <cellStyle name="Buena 3" xfId="29953" hidden="1"/>
    <cellStyle name="Buena 3" xfId="29989" hidden="1"/>
    <cellStyle name="Buena 3" xfId="29859" hidden="1"/>
    <cellStyle name="Buena 3" xfId="29984" hidden="1"/>
    <cellStyle name="Buena 3" xfId="30156" hidden="1"/>
    <cellStyle name="Buena 3" xfId="30165" hidden="1"/>
    <cellStyle name="Buena 3" xfId="30174" hidden="1"/>
    <cellStyle name="Buena 3" xfId="30182" hidden="1"/>
    <cellStyle name="Buena 3" xfId="30192" hidden="1"/>
    <cellStyle name="Buena 3" xfId="30168" hidden="1"/>
    <cellStyle name="Buena 3" xfId="30188" hidden="1"/>
    <cellStyle name="Buena 3" xfId="30187" hidden="1"/>
    <cellStyle name="Buena 3" xfId="30212" hidden="1"/>
    <cellStyle name="Buena 3" xfId="30258" hidden="1"/>
    <cellStyle name="Buena 3" xfId="30267" hidden="1"/>
    <cellStyle name="Buena 3" xfId="30276" hidden="1"/>
    <cellStyle name="Buena 3" xfId="30284" hidden="1"/>
    <cellStyle name="Buena 3" xfId="30294" hidden="1"/>
    <cellStyle name="Buena 3" xfId="30270" hidden="1"/>
    <cellStyle name="Buena 3" xfId="30290" hidden="1"/>
    <cellStyle name="Buena 3" xfId="30289" hidden="1"/>
    <cellStyle name="Buena 3" xfId="30314" hidden="1"/>
    <cellStyle name="Buena 3" xfId="30529" hidden="1"/>
    <cellStyle name="Buena 3" xfId="30538" hidden="1"/>
    <cellStyle name="Buena 3" xfId="30547" hidden="1"/>
    <cellStyle name="Buena 3" xfId="30555" hidden="1"/>
    <cellStyle name="Buena 3" xfId="30565" hidden="1"/>
    <cellStyle name="Buena 3" xfId="30541" hidden="1"/>
    <cellStyle name="Buena 3" xfId="30561" hidden="1"/>
    <cellStyle name="Buena 3" xfId="30560" hidden="1"/>
    <cellStyle name="Buena 3" xfId="30585" hidden="1"/>
    <cellStyle name="Buena 3" xfId="30415" hidden="1"/>
    <cellStyle name="Buena 3" xfId="30401" hidden="1"/>
    <cellStyle name="Buena 3" xfId="30396" hidden="1"/>
    <cellStyle name="Buena 3" xfId="30473" hidden="1"/>
    <cellStyle name="Buena 3" xfId="30468" hidden="1"/>
    <cellStyle name="Buena 3" xfId="30447" hidden="1"/>
    <cellStyle name="Buena 3" xfId="30471" hidden="1"/>
    <cellStyle name="Buena 3" xfId="30434" hidden="1"/>
    <cellStyle name="Buena 3" xfId="30373" hidden="1"/>
    <cellStyle name="Buena 3" xfId="30342" hidden="1"/>
    <cellStyle name="Buena 3" xfId="30470" hidden="1"/>
    <cellStyle name="Buena 3" xfId="30385" hidden="1"/>
    <cellStyle name="Buena 3" xfId="30458" hidden="1"/>
    <cellStyle name="Buena 3" xfId="30420" hidden="1"/>
    <cellStyle name="Buena 3" xfId="30443" hidden="1"/>
    <cellStyle name="Buena 3" xfId="30479" hidden="1"/>
    <cellStyle name="Buena 3" xfId="30349" hidden="1"/>
    <cellStyle name="Buena 3" xfId="30474" hidden="1"/>
    <cellStyle name="Buena 3" xfId="27821" hidden="1"/>
    <cellStyle name="Buena 3" xfId="26939" hidden="1"/>
    <cellStyle name="Buena 3" xfId="25893" hidden="1"/>
    <cellStyle name="Buena 3" xfId="25245" hidden="1"/>
    <cellStyle name="Buena 3" xfId="22114" hidden="1"/>
    <cellStyle name="Buena 3" xfId="21678" hidden="1"/>
    <cellStyle name="Buena 3" xfId="23875" hidden="1"/>
    <cellStyle name="Buena 3" xfId="26864" hidden="1"/>
    <cellStyle name="Buena 3" xfId="25454" hidden="1"/>
    <cellStyle name="Buena 3" xfId="22064" hidden="1"/>
    <cellStyle name="Buena 3" xfId="24183" hidden="1"/>
    <cellStyle name="Buena 3" xfId="26185" hidden="1"/>
    <cellStyle name="Buena 3" xfId="23255" hidden="1"/>
    <cellStyle name="Buena 3" xfId="24064" hidden="1"/>
    <cellStyle name="Buena 3" xfId="25948" hidden="1"/>
    <cellStyle name="Buena 3" xfId="23622" hidden="1"/>
    <cellStyle name="Buena 3" xfId="25299" hidden="1"/>
    <cellStyle name="Buena 3" xfId="25778" hidden="1"/>
    <cellStyle name="Buena 3" xfId="23497" hidden="1"/>
    <cellStyle name="Buena 3" xfId="23535" hidden="1"/>
    <cellStyle name="Buena 3" xfId="23041" hidden="1"/>
    <cellStyle name="Buena 3" xfId="21988" hidden="1"/>
    <cellStyle name="Buena 3" xfId="25057" hidden="1"/>
    <cellStyle name="Buena 3" xfId="21824" hidden="1"/>
    <cellStyle name="Buena 3" xfId="25567" hidden="1"/>
    <cellStyle name="Buena 3" xfId="23380" hidden="1"/>
    <cellStyle name="Buena 3" xfId="22723" hidden="1"/>
    <cellStyle name="Buena 3" xfId="25365" hidden="1"/>
    <cellStyle name="Buena 3" xfId="26349" hidden="1"/>
    <cellStyle name="Buena 3" xfId="22014" hidden="1"/>
    <cellStyle name="Buena 3" xfId="23935" hidden="1"/>
    <cellStyle name="Buena 3" xfId="25350" hidden="1"/>
    <cellStyle name="Buena 3" xfId="22663" hidden="1"/>
    <cellStyle name="Buena 3" xfId="23695" hidden="1"/>
    <cellStyle name="Buena 3" xfId="27085" hidden="1"/>
    <cellStyle name="Buena 3" xfId="26035" hidden="1"/>
    <cellStyle name="Buena 3" xfId="27373" hidden="1"/>
    <cellStyle name="Buena 3" xfId="22294" hidden="1"/>
    <cellStyle name="Buena 3" xfId="23350" hidden="1"/>
    <cellStyle name="Buena 3" xfId="22708" hidden="1"/>
    <cellStyle name="Buena 3" xfId="25889" hidden="1"/>
    <cellStyle name="Buena 3" xfId="27116" hidden="1"/>
    <cellStyle name="Buena 3" xfId="23784" hidden="1"/>
    <cellStyle name="Buena 3" xfId="27735" hidden="1"/>
    <cellStyle name="Buena 3" xfId="23257" hidden="1"/>
    <cellStyle name="Buena 3" xfId="11133" hidden="1"/>
    <cellStyle name="Buena 3" xfId="22015" hidden="1"/>
    <cellStyle name="Buena 3" xfId="27149" hidden="1"/>
    <cellStyle name="Buena 3" xfId="25312" hidden="1"/>
    <cellStyle name="Buena 3" xfId="23293" hidden="1"/>
    <cellStyle name="Buena 3" xfId="26648" hidden="1"/>
    <cellStyle name="Buena 3" xfId="21978" hidden="1"/>
    <cellStyle name="Buena 3" xfId="25992" hidden="1"/>
    <cellStyle name="Buena 3" xfId="26519" hidden="1"/>
    <cellStyle name="Buena 3" xfId="21820" hidden="1"/>
    <cellStyle name="Buena 3" xfId="27260" hidden="1"/>
    <cellStyle name="Buena 3" xfId="23106" hidden="1"/>
    <cellStyle name="Buena 3" xfId="23469" hidden="1"/>
    <cellStyle name="Buena 3" xfId="26164" hidden="1"/>
    <cellStyle name="Buena 3" xfId="25563" hidden="1"/>
    <cellStyle name="Buena 3" xfId="22596" hidden="1"/>
    <cellStyle name="Buena 3" xfId="27093" hidden="1"/>
    <cellStyle name="Buena 3" xfId="23307" hidden="1"/>
    <cellStyle name="Buena 3" xfId="27170" hidden="1"/>
    <cellStyle name="Buena 3" xfId="27192" hidden="1"/>
    <cellStyle name="Buena 3" xfId="25965" hidden="1"/>
    <cellStyle name="Buena 3" xfId="21940" hidden="1"/>
    <cellStyle name="Buena 3" xfId="23295" hidden="1"/>
    <cellStyle name="Buena 3" xfId="26313" hidden="1"/>
    <cellStyle name="Buena 3" xfId="25933" hidden="1"/>
    <cellStyle name="Buena 3" xfId="25802" hidden="1"/>
    <cellStyle name="Buena 3" xfId="21928" hidden="1"/>
    <cellStyle name="Buena 3" xfId="27251" hidden="1"/>
    <cellStyle name="Buena 3" xfId="26855" hidden="1"/>
    <cellStyle name="Buena 3" xfId="22021" hidden="1"/>
    <cellStyle name="Buena 3" xfId="25248" hidden="1"/>
    <cellStyle name="Buena 3" xfId="25634" hidden="1"/>
    <cellStyle name="Buena 3" xfId="23388" hidden="1"/>
    <cellStyle name="Buena 3" xfId="26575" hidden="1"/>
    <cellStyle name="Buena 3" xfId="26921" hidden="1"/>
    <cellStyle name="Buena 3" xfId="22475" hidden="1"/>
    <cellStyle name="Buena 3" xfId="27426" hidden="1"/>
    <cellStyle name="Buena 3" xfId="23065" hidden="1"/>
    <cellStyle name="Buena 3" xfId="23505" hidden="1"/>
    <cellStyle name="Buena 3" xfId="25405" hidden="1"/>
    <cellStyle name="Buena 3" xfId="23341" hidden="1"/>
    <cellStyle name="Buena 3" xfId="21962" hidden="1"/>
    <cellStyle name="Buena 3" xfId="23513" hidden="1"/>
    <cellStyle name="Buena 3" xfId="25991" hidden="1"/>
    <cellStyle name="Buena 3" xfId="23493" hidden="1"/>
    <cellStyle name="Buena 3" xfId="25570" hidden="1"/>
    <cellStyle name="Buena 3" xfId="23762" hidden="1"/>
    <cellStyle name="Buena 3" xfId="26532" hidden="1"/>
    <cellStyle name="Buena 3" xfId="26811" hidden="1"/>
    <cellStyle name="Buena 3" xfId="27275" hidden="1"/>
    <cellStyle name="Buena 3" xfId="24989" hidden="1"/>
    <cellStyle name="Buena 3" xfId="22151" hidden="1"/>
    <cellStyle name="Buena 3" xfId="25243" hidden="1"/>
    <cellStyle name="Buena 3" xfId="21987" hidden="1"/>
    <cellStyle name="Buena 3" xfId="30727" hidden="1"/>
    <cellStyle name="Buena 3" xfId="30736" hidden="1"/>
    <cellStyle name="Buena 3" xfId="30745" hidden="1"/>
    <cellStyle name="Buena 3" xfId="30753" hidden="1"/>
    <cellStyle name="Buena 3" xfId="30763" hidden="1"/>
    <cellStyle name="Buena 3" xfId="30739" hidden="1"/>
    <cellStyle name="Buena 3" xfId="30759" hidden="1"/>
    <cellStyle name="Buena 3" xfId="30758" hidden="1"/>
    <cellStyle name="Buena 3" xfId="30783" hidden="1"/>
    <cellStyle name="Buena 3" xfId="31012" hidden="1"/>
    <cellStyle name="Buena 3" xfId="31021" hidden="1"/>
    <cellStyle name="Buena 3" xfId="31030" hidden="1"/>
    <cellStyle name="Buena 3" xfId="31038" hidden="1"/>
    <cellStyle name="Buena 3" xfId="31048" hidden="1"/>
    <cellStyle name="Buena 3" xfId="31024" hidden="1"/>
    <cellStyle name="Buena 3" xfId="31044" hidden="1"/>
    <cellStyle name="Buena 3" xfId="31043" hidden="1"/>
    <cellStyle name="Buena 3" xfId="31068" hidden="1"/>
    <cellStyle name="Buena 3" xfId="30898" hidden="1"/>
    <cellStyle name="Buena 3" xfId="30884" hidden="1"/>
    <cellStyle name="Buena 3" xfId="30879" hidden="1"/>
    <cellStyle name="Buena 3" xfId="30956" hidden="1"/>
    <cellStyle name="Buena 3" xfId="30951" hidden="1"/>
    <cellStyle name="Buena 3" xfId="30930" hidden="1"/>
    <cellStyle name="Buena 3" xfId="30954" hidden="1"/>
    <cellStyle name="Buena 3" xfId="30917" hidden="1"/>
    <cellStyle name="Buena 3" xfId="30856" hidden="1"/>
    <cellStyle name="Buena 3" xfId="30825" hidden="1"/>
    <cellStyle name="Buena 3" xfId="30953" hidden="1"/>
    <cellStyle name="Buena 3" xfId="30868" hidden="1"/>
    <cellStyle name="Buena 3" xfId="30941" hidden="1"/>
    <cellStyle name="Buena 3" xfId="30903" hidden="1"/>
    <cellStyle name="Buena 3" xfId="30926" hidden="1"/>
    <cellStyle name="Buena 3" xfId="30962" hidden="1"/>
    <cellStyle name="Buena 3" xfId="30832" hidden="1"/>
    <cellStyle name="Buena 3" xfId="30957" hidden="1"/>
    <cellStyle name="Buena 3" xfId="26148" hidden="1"/>
    <cellStyle name="Buena 3" xfId="23029" hidden="1"/>
    <cellStyle name="Buena 3" xfId="26956" hidden="1"/>
    <cellStyle name="Buena 3" xfId="25922" hidden="1"/>
    <cellStyle name="Buena 3" xfId="26357" hidden="1"/>
    <cellStyle name="Buena 3" xfId="23898" hidden="1"/>
    <cellStyle name="Buena 3" xfId="26338" hidden="1"/>
    <cellStyle name="Buena 3" xfId="21947" hidden="1"/>
    <cellStyle name="Buena 3" xfId="26924" hidden="1"/>
    <cellStyle name="Buena 3" xfId="22668" hidden="1"/>
    <cellStyle name="Buena 3" xfId="23891" hidden="1"/>
    <cellStyle name="Buena 3" xfId="26728" hidden="1"/>
    <cellStyle name="Buena 3" xfId="22953" hidden="1"/>
    <cellStyle name="Buena 3" xfId="22047" hidden="1"/>
    <cellStyle name="Buena 3" xfId="25658" hidden="1"/>
    <cellStyle name="Buena 3" xfId="24409" hidden="1"/>
    <cellStyle name="Buena 3" xfId="23259" hidden="1"/>
    <cellStyle name="Buena 3" xfId="31136" hidden="1"/>
    <cellStyle name="Buena 3" xfId="31351" hidden="1"/>
    <cellStyle name="Buena 3" xfId="31360" hidden="1"/>
    <cellStyle name="Buena 3" xfId="31369" hidden="1"/>
    <cellStyle name="Buena 3" xfId="31377" hidden="1"/>
    <cellStyle name="Buena 3" xfId="31387" hidden="1"/>
    <cellStyle name="Buena 3" xfId="31363" hidden="1"/>
    <cellStyle name="Buena 3" xfId="31383" hidden="1"/>
    <cellStyle name="Buena 3" xfId="31382" hidden="1"/>
    <cellStyle name="Buena 3" xfId="31407" hidden="1"/>
    <cellStyle name="Buena 3" xfId="31237" hidden="1"/>
    <cellStyle name="Buena 3" xfId="31223" hidden="1"/>
    <cellStyle name="Buena 3" xfId="31218" hidden="1"/>
    <cellStyle name="Buena 3" xfId="31295" hidden="1"/>
    <cellStyle name="Buena 3" xfId="31290" hidden="1"/>
    <cellStyle name="Buena 3" xfId="31269" hidden="1"/>
    <cellStyle name="Buena 3" xfId="31293" hidden="1"/>
    <cellStyle name="Buena 3" xfId="31256" hidden="1"/>
    <cellStyle name="Buena 3" xfId="31195" hidden="1"/>
    <cellStyle name="Buena 3" xfId="31164" hidden="1"/>
    <cellStyle name="Buena 3" xfId="31292" hidden="1"/>
    <cellStyle name="Buena 3" xfId="31207" hidden="1"/>
    <cellStyle name="Buena 3" xfId="31280" hidden="1"/>
    <cellStyle name="Buena 3" xfId="31242" hidden="1"/>
    <cellStyle name="Buena 3" xfId="31265" hidden="1"/>
    <cellStyle name="Buena 3" xfId="31301" hidden="1"/>
    <cellStyle name="Buena 3" xfId="31171" hidden="1"/>
    <cellStyle name="Buena 3" xfId="31296" hidden="1"/>
    <cellStyle name="Buena 3" xfId="31468" hidden="1"/>
    <cellStyle name="Buena 3" xfId="31477" hidden="1"/>
    <cellStyle name="Buena 3" xfId="31486" hidden="1"/>
    <cellStyle name="Buena 3" xfId="31494" hidden="1"/>
    <cellStyle name="Buena 3" xfId="31504" hidden="1"/>
    <cellStyle name="Buena 3" xfId="31480" hidden="1"/>
    <cellStyle name="Buena 3" xfId="31500" hidden="1"/>
    <cellStyle name="Buena 3" xfId="31499" hidden="1"/>
    <cellStyle name="Buena 3" xfId="31524" hidden="1"/>
    <cellStyle name="Buena 3" xfId="31570" hidden="1"/>
    <cellStyle name="Buena 3" xfId="31579" hidden="1"/>
    <cellStyle name="Buena 3" xfId="31588" hidden="1"/>
    <cellStyle name="Buena 3" xfId="31596" hidden="1"/>
    <cellStyle name="Buena 3" xfId="31606" hidden="1"/>
    <cellStyle name="Buena 3" xfId="31582" hidden="1"/>
    <cellStyle name="Buena 3" xfId="31602" hidden="1"/>
    <cellStyle name="Buena 3" xfId="31601" hidden="1"/>
    <cellStyle name="Buena 3" xfId="31626" hidden="1"/>
    <cellStyle name="Buena 3" xfId="31841" hidden="1"/>
    <cellStyle name="Buena 3" xfId="31850" hidden="1"/>
    <cellStyle name="Buena 3" xfId="31859" hidden="1"/>
    <cellStyle name="Buena 3" xfId="31867" hidden="1"/>
    <cellStyle name="Buena 3" xfId="31877" hidden="1"/>
    <cellStyle name="Buena 3" xfId="31853" hidden="1"/>
    <cellStyle name="Buena 3" xfId="31873" hidden="1"/>
    <cellStyle name="Buena 3" xfId="31872" hidden="1"/>
    <cellStyle name="Buena 3" xfId="31897" hidden="1"/>
    <cellStyle name="Buena 3" xfId="31727" hidden="1"/>
    <cellStyle name="Buena 3" xfId="31713" hidden="1"/>
    <cellStyle name="Buena 3" xfId="31708" hidden="1"/>
    <cellStyle name="Buena 3" xfId="31785" hidden="1"/>
    <cellStyle name="Buena 3" xfId="31780" hidden="1"/>
    <cellStyle name="Buena 3" xfId="31759" hidden="1"/>
    <cellStyle name="Buena 3" xfId="31783" hidden="1"/>
    <cellStyle name="Buena 3" xfId="31746" hidden="1"/>
    <cellStyle name="Buena 3" xfId="31685" hidden="1"/>
    <cellStyle name="Buena 3" xfId="31654" hidden="1"/>
    <cellStyle name="Buena 3" xfId="31782" hidden="1"/>
    <cellStyle name="Buena 3" xfId="31697" hidden="1"/>
    <cellStyle name="Buena 3" xfId="31770" hidden="1"/>
    <cellStyle name="Buena 3" xfId="31732" hidden="1"/>
    <cellStyle name="Buena 3" xfId="31755" hidden="1"/>
    <cellStyle name="Buena 3" xfId="31791" hidden="1"/>
    <cellStyle name="Buena 3" xfId="31661" hidden="1"/>
    <cellStyle name="Buena 3" xfId="31786" hidden="1"/>
    <cellStyle name="Buena 3" xfId="31958" hidden="1"/>
    <cellStyle name="Buena 3" xfId="31967" hidden="1"/>
    <cellStyle name="Buena 3" xfId="31976" hidden="1"/>
    <cellStyle name="Buena 3" xfId="31984" hidden="1"/>
    <cellStyle name="Buena 3" xfId="31994" hidden="1"/>
    <cellStyle name="Buena 3" xfId="31970" hidden="1"/>
    <cellStyle name="Buena 3" xfId="31990" hidden="1"/>
    <cellStyle name="Buena 3" xfId="31989" hidden="1"/>
    <cellStyle name="Buena 3" xfId="32014" hidden="1"/>
    <cellStyle name="Buena 3" xfId="32060" hidden="1"/>
    <cellStyle name="Buena 3" xfId="32069" hidden="1"/>
    <cellStyle name="Buena 3" xfId="32078" hidden="1"/>
    <cellStyle name="Buena 3" xfId="32086" hidden="1"/>
    <cellStyle name="Buena 3" xfId="32096" hidden="1"/>
    <cellStyle name="Buena 3" xfId="32072" hidden="1"/>
    <cellStyle name="Buena 3" xfId="32092" hidden="1"/>
    <cellStyle name="Buena 3" xfId="32091" hidden="1"/>
    <cellStyle name="Buena 3" xfId="32116" hidden="1"/>
    <cellStyle name="Buena 3" xfId="32331" hidden="1"/>
    <cellStyle name="Buena 3" xfId="32340" hidden="1"/>
    <cellStyle name="Buena 3" xfId="32349" hidden="1"/>
    <cellStyle name="Buena 3" xfId="32357" hidden="1"/>
    <cellStyle name="Buena 3" xfId="32367" hidden="1"/>
    <cellStyle name="Buena 3" xfId="32343" hidden="1"/>
    <cellStyle name="Buena 3" xfId="32363" hidden="1"/>
    <cellStyle name="Buena 3" xfId="32362" hidden="1"/>
    <cellStyle name="Buena 3" xfId="32387" hidden="1"/>
    <cellStyle name="Buena 3" xfId="32217" hidden="1"/>
    <cellStyle name="Buena 3" xfId="32203" hidden="1"/>
    <cellStyle name="Buena 3" xfId="32198" hidden="1"/>
    <cellStyle name="Buena 3" xfId="32275" hidden="1"/>
    <cellStyle name="Buena 3" xfId="32270" hidden="1"/>
    <cellStyle name="Buena 3" xfId="32249" hidden="1"/>
    <cellStyle name="Buena 3" xfId="32273" hidden="1"/>
    <cellStyle name="Buena 3" xfId="32236" hidden="1"/>
    <cellStyle name="Buena 3" xfId="32175" hidden="1"/>
    <cellStyle name="Buena 3" xfId="32144" hidden="1"/>
    <cellStyle name="Buena 3" xfId="32272" hidden="1"/>
    <cellStyle name="Buena 3" xfId="32187" hidden="1"/>
    <cellStyle name="Buena 3" xfId="32260" hidden="1"/>
    <cellStyle name="Buena 3" xfId="32222" hidden="1"/>
    <cellStyle name="Buena 3" xfId="32245" hidden="1"/>
    <cellStyle name="Buena 3" xfId="32281" hidden="1"/>
    <cellStyle name="Buena 3" xfId="32151" hidden="1"/>
    <cellStyle name="Buena 3" xfId="32276" hidden="1"/>
    <cellStyle name="Buena 3" xfId="32448" hidden="1"/>
    <cellStyle name="Buena 3" xfId="32457" hidden="1"/>
    <cellStyle name="Buena 3" xfId="32466" hidden="1"/>
    <cellStyle name="Buena 3" xfId="32474" hidden="1"/>
    <cellStyle name="Buena 3" xfId="32484" hidden="1"/>
    <cellStyle name="Buena 3" xfId="32460" hidden="1"/>
    <cellStyle name="Buena 3" xfId="32480" hidden="1"/>
    <cellStyle name="Buena 3" xfId="32479" hidden="1"/>
    <cellStyle name="Buena 3" xfId="32504" hidden="1"/>
    <cellStyle name="Buena 3" xfId="32550" hidden="1"/>
    <cellStyle name="Buena 3" xfId="32559" hidden="1"/>
    <cellStyle name="Buena 3" xfId="32568" hidden="1"/>
    <cellStyle name="Buena 3" xfId="32576" hidden="1"/>
    <cellStyle name="Buena 3" xfId="32586" hidden="1"/>
    <cellStyle name="Buena 3" xfId="32562" hidden="1"/>
    <cellStyle name="Buena 3" xfId="32582" hidden="1"/>
    <cellStyle name="Buena 3" xfId="32581" hidden="1"/>
    <cellStyle name="Buena 3" xfId="32606" hidden="1"/>
    <cellStyle name="Buena 3" xfId="32821" hidden="1"/>
    <cellStyle name="Buena 3" xfId="32830" hidden="1"/>
    <cellStyle name="Buena 3" xfId="32839" hidden="1"/>
    <cellStyle name="Buena 3" xfId="32847" hidden="1"/>
    <cellStyle name="Buena 3" xfId="32857" hidden="1"/>
    <cellStyle name="Buena 3" xfId="32833" hidden="1"/>
    <cellStyle name="Buena 3" xfId="32853" hidden="1"/>
    <cellStyle name="Buena 3" xfId="32852" hidden="1"/>
    <cellStyle name="Buena 3" xfId="32877" hidden="1"/>
    <cellStyle name="Buena 3" xfId="32707" hidden="1"/>
    <cellStyle name="Buena 3" xfId="32693" hidden="1"/>
    <cellStyle name="Buena 3" xfId="32688" hidden="1"/>
    <cellStyle name="Buena 3" xfId="32765" hidden="1"/>
    <cellStyle name="Buena 3" xfId="32760" hidden="1"/>
    <cellStyle name="Buena 3" xfId="32739" hidden="1"/>
    <cellStyle name="Buena 3" xfId="32763" hidden="1"/>
    <cellStyle name="Buena 3" xfId="32726" hidden="1"/>
    <cellStyle name="Buena 3" xfId="32665" hidden="1"/>
    <cellStyle name="Buena 3" xfId="32634" hidden="1"/>
    <cellStyle name="Buena 3" xfId="32762" hidden="1"/>
    <cellStyle name="Buena 3" xfId="32677" hidden="1"/>
    <cellStyle name="Buena 3" xfId="32750" hidden="1"/>
    <cellStyle name="Buena 3" xfId="32712" hidden="1"/>
    <cellStyle name="Buena 3" xfId="32735" hidden="1"/>
    <cellStyle name="Buena 3" xfId="32771" hidden="1"/>
    <cellStyle name="Buena 3" xfId="32641" hidden="1"/>
    <cellStyle name="Buena 3" xfId="32766" hidden="1"/>
    <cellStyle name="Buena 3" xfId="32938" hidden="1"/>
    <cellStyle name="Buena 3" xfId="32947" hidden="1"/>
    <cellStyle name="Buena 3" xfId="32956" hidden="1"/>
    <cellStyle name="Buena 3" xfId="32964" hidden="1"/>
    <cellStyle name="Buena 3" xfId="32974" hidden="1"/>
    <cellStyle name="Buena 3" xfId="32950" hidden="1"/>
    <cellStyle name="Buena 3" xfId="32970" hidden="1"/>
    <cellStyle name="Buena 3" xfId="32969" hidden="1"/>
    <cellStyle name="Buena 3" xfId="32994" hidden="1"/>
    <cellStyle name="Buena 3" xfId="33040" hidden="1"/>
    <cellStyle name="Buena 3" xfId="33049" hidden="1"/>
    <cellStyle name="Buena 3" xfId="33058" hidden="1"/>
    <cellStyle name="Buena 3" xfId="33066" hidden="1"/>
    <cellStyle name="Buena 3" xfId="33076" hidden="1"/>
    <cellStyle name="Buena 3" xfId="33052" hidden="1"/>
    <cellStyle name="Buena 3" xfId="33072" hidden="1"/>
    <cellStyle name="Buena 3" xfId="33071" hidden="1"/>
    <cellStyle name="Buena 3" xfId="33096" hidden="1"/>
    <cellStyle name="Buena 3" xfId="33311" hidden="1"/>
    <cellStyle name="Buena 3" xfId="33320" hidden="1"/>
    <cellStyle name="Buena 3" xfId="33329" hidden="1"/>
    <cellStyle name="Buena 3" xfId="33337" hidden="1"/>
    <cellStyle name="Buena 3" xfId="33347" hidden="1"/>
    <cellStyle name="Buena 3" xfId="33323" hidden="1"/>
    <cellStyle name="Buena 3" xfId="33343" hidden="1"/>
    <cellStyle name="Buena 3" xfId="33342" hidden="1"/>
    <cellStyle name="Buena 3" xfId="33367" hidden="1"/>
    <cellStyle name="Buena 3" xfId="33197" hidden="1"/>
    <cellStyle name="Buena 3" xfId="33183" hidden="1"/>
    <cellStyle name="Buena 3" xfId="33178" hidden="1"/>
    <cellStyle name="Buena 3" xfId="33255" hidden="1"/>
    <cellStyle name="Buena 3" xfId="33250" hidden="1"/>
    <cellStyle name="Buena 3" xfId="33229" hidden="1"/>
    <cellStyle name="Buena 3" xfId="33253" hidden="1"/>
    <cellStyle name="Buena 3" xfId="33216" hidden="1"/>
    <cellStyle name="Buena 3" xfId="33155" hidden="1"/>
    <cellStyle name="Buena 3" xfId="33124" hidden="1"/>
    <cellStyle name="Buena 3" xfId="33252" hidden="1"/>
    <cellStyle name="Buena 3" xfId="33167" hidden="1"/>
    <cellStyle name="Buena 3" xfId="33240" hidden="1"/>
    <cellStyle name="Buena 3" xfId="33202" hidden="1"/>
    <cellStyle name="Buena 3" xfId="33225" hidden="1"/>
    <cellStyle name="Buena 3" xfId="33261" hidden="1"/>
    <cellStyle name="Buena 3" xfId="33131" hidden="1"/>
    <cellStyle name="Buena 3" xfId="33256" hidden="1"/>
    <cellStyle name="Buena 3" xfId="22624" hidden="1"/>
    <cellStyle name="Buena 3" xfId="22253" hidden="1"/>
    <cellStyle name="Buena 3" xfId="27796" hidden="1"/>
    <cellStyle name="Buena 3" xfId="22242" hidden="1"/>
    <cellStyle name="Buena 3" xfId="22273" hidden="1"/>
    <cellStyle name="Buena 3" xfId="23060" hidden="1"/>
    <cellStyle name="Buena 3" xfId="23299" hidden="1"/>
    <cellStyle name="Buena 3" xfId="23305" hidden="1"/>
    <cellStyle name="Buena 3" xfId="27042" hidden="1"/>
    <cellStyle name="Buena 3" xfId="23526" hidden="1"/>
    <cellStyle name="Buena 3" xfId="22286" hidden="1"/>
    <cellStyle name="Buena 3" xfId="22997" hidden="1"/>
    <cellStyle name="Buena 3" xfId="25595" hidden="1"/>
    <cellStyle name="Buena 3" xfId="25962" hidden="1"/>
    <cellStyle name="Buena 3" xfId="22594" hidden="1"/>
    <cellStyle name="Buena 3" xfId="21761" hidden="1"/>
    <cellStyle name="Buena 3" xfId="23692" hidden="1"/>
    <cellStyle name="Buena 3" xfId="26301" hidden="1"/>
    <cellStyle name="Buena 3" xfId="26597" hidden="1"/>
    <cellStyle name="Buena 3" xfId="27032" hidden="1"/>
    <cellStyle name="Buena 3" xfId="27842" hidden="1"/>
    <cellStyle name="Buena 3" xfId="25105" hidden="1"/>
    <cellStyle name="Buena 3" xfId="22513" hidden="1"/>
    <cellStyle name="Buena 3" xfId="24985" hidden="1"/>
    <cellStyle name="Buena 3" xfId="25117" hidden="1"/>
    <cellStyle name="Buena 3" xfId="26584" hidden="1"/>
    <cellStyle name="Buena 3" xfId="22441" hidden="1"/>
    <cellStyle name="Buena 3" xfId="27349" hidden="1"/>
    <cellStyle name="Buena 3" xfId="22985" hidden="1"/>
    <cellStyle name="Buena 3" xfId="25937" hidden="1"/>
    <cellStyle name="Buena 3" xfId="28326" hidden="1"/>
    <cellStyle name="Buena 3" xfId="24073" hidden="1"/>
    <cellStyle name="Buena 3" xfId="27159" hidden="1"/>
    <cellStyle name="Buena 3" xfId="25358" hidden="1"/>
    <cellStyle name="Buena 3" xfId="21827" hidden="1"/>
    <cellStyle name="Buena 3" xfId="26852" hidden="1"/>
    <cellStyle name="Buena 3" xfId="23172" hidden="1"/>
    <cellStyle name="Buena 3" xfId="23873" hidden="1"/>
    <cellStyle name="Buena 3" xfId="25414" hidden="1"/>
    <cellStyle name="Buena 3" xfId="26474" hidden="1"/>
    <cellStyle name="Buena 3" xfId="25150" hidden="1"/>
    <cellStyle name="Buena 3" xfId="23186" hidden="1"/>
    <cellStyle name="Buena 3" xfId="22072" hidden="1"/>
    <cellStyle name="Buena 3" xfId="22517" hidden="1"/>
    <cellStyle name="Buena 3" xfId="22230" hidden="1"/>
    <cellStyle name="Buena 3" xfId="25801" hidden="1"/>
    <cellStyle name="Buena 3" xfId="27411" hidden="1"/>
    <cellStyle name="Buena 3" xfId="25518" hidden="1"/>
    <cellStyle name="Buena 3" xfId="27764" hidden="1"/>
    <cellStyle name="Buena 3" xfId="23296" hidden="1"/>
    <cellStyle name="Buena 3" xfId="25673" hidden="1"/>
    <cellStyle name="Buena 3" xfId="21716" hidden="1"/>
    <cellStyle name="Buena 3" xfId="22133" hidden="1"/>
    <cellStyle name="Buena 3" xfId="28334" hidden="1"/>
    <cellStyle name="Buena 3" xfId="27051" hidden="1"/>
    <cellStyle name="Buena 3" xfId="23268" hidden="1"/>
    <cellStyle name="Buena 3" xfId="21816" hidden="1"/>
    <cellStyle name="Buena 3" xfId="25036" hidden="1"/>
    <cellStyle name="Buena 3" xfId="22908" hidden="1"/>
    <cellStyle name="Buena 3" xfId="21935" hidden="1"/>
    <cellStyle name="Buena 3" xfId="25440" hidden="1"/>
    <cellStyle name="Buena 3" xfId="26552" hidden="1"/>
    <cellStyle name="Buena 3" xfId="26029" hidden="1"/>
    <cellStyle name="Buena 3" xfId="25935" hidden="1"/>
    <cellStyle name="Buena 3" xfId="11488" hidden="1"/>
    <cellStyle name="Buena 3" xfId="22331" hidden="1"/>
    <cellStyle name="Buena 3" xfId="27082" hidden="1"/>
    <cellStyle name="Buena 3" xfId="26974" hidden="1"/>
    <cellStyle name="Buena 3" xfId="21853" hidden="1"/>
    <cellStyle name="Buena 3" xfId="22703" hidden="1"/>
    <cellStyle name="Buena 3" xfId="23276" hidden="1"/>
    <cellStyle name="Buena 3" xfId="30628" hidden="1"/>
    <cellStyle name="Buena 3" xfId="27736" hidden="1"/>
    <cellStyle name="Buena 3" xfId="23243" hidden="1"/>
    <cellStyle name="Buena 3" xfId="26952" hidden="1"/>
    <cellStyle name="Buena 3" xfId="25587" hidden="1"/>
    <cellStyle name="Buena 3" xfId="27876" hidden="1"/>
    <cellStyle name="Buena 3" xfId="25976" hidden="1"/>
    <cellStyle name="Buena 3" xfId="23980" hidden="1"/>
    <cellStyle name="Buena 3" xfId="24058" hidden="1"/>
    <cellStyle name="Buena 3" xfId="23573" hidden="1"/>
    <cellStyle name="Buena 3" xfId="21857" hidden="1"/>
    <cellStyle name="Buena 3" xfId="25026" hidden="1"/>
    <cellStyle name="Buena 3" xfId="22115" hidden="1"/>
    <cellStyle name="Buena 3" xfId="25391" hidden="1"/>
    <cellStyle name="Buena 3" xfId="22017" hidden="1"/>
    <cellStyle name="Buena 3" xfId="25768" hidden="1"/>
    <cellStyle name="Buena 3" xfId="22961" hidden="1"/>
    <cellStyle name="Buena 3" xfId="26159" hidden="1"/>
    <cellStyle name="Buena 3" xfId="26341" hidden="1"/>
    <cellStyle name="Buena 3" xfId="23365" hidden="1"/>
    <cellStyle name="Buena 3" xfId="27076" hidden="1"/>
    <cellStyle name="Buena 3" xfId="23050" hidden="1"/>
    <cellStyle name="Buena 3" xfId="27828" hidden="1"/>
    <cellStyle name="Buena 3" xfId="22365" hidden="1"/>
    <cellStyle name="Buena 3" xfId="23723" hidden="1"/>
    <cellStyle name="Buena 3" xfId="25394" hidden="1"/>
    <cellStyle name="Buena 3" xfId="21712" hidden="1"/>
    <cellStyle name="Buena 3" xfId="25617" hidden="1"/>
    <cellStyle name="Buena 3" xfId="33446" hidden="1"/>
    <cellStyle name="Buena 3" xfId="33455" hidden="1"/>
    <cellStyle name="Buena 3" xfId="33464" hidden="1"/>
    <cellStyle name="Buena 3" xfId="33472" hidden="1"/>
    <cellStyle name="Buena 3" xfId="33482" hidden="1"/>
    <cellStyle name="Buena 3" xfId="33458" hidden="1"/>
    <cellStyle name="Buena 3" xfId="33478" hidden="1"/>
    <cellStyle name="Buena 3" xfId="33477" hidden="1"/>
    <cellStyle name="Buena 3" xfId="33502" hidden="1"/>
    <cellStyle name="Buena 3" xfId="33717" hidden="1"/>
    <cellStyle name="Buena 3" xfId="33726" hidden="1"/>
    <cellStyle name="Buena 3" xfId="33735" hidden="1"/>
    <cellStyle name="Buena 3" xfId="33743" hidden="1"/>
    <cellStyle name="Buena 3" xfId="33753" hidden="1"/>
    <cellStyle name="Buena 3" xfId="33729" hidden="1"/>
    <cellStyle name="Buena 3" xfId="33749" hidden="1"/>
    <cellStyle name="Buena 3" xfId="33748" hidden="1"/>
    <cellStyle name="Buena 3" xfId="33773" hidden="1"/>
    <cellStyle name="Buena 3" xfId="33603" hidden="1"/>
    <cellStyle name="Buena 3" xfId="33589" hidden="1"/>
    <cellStyle name="Buena 3" xfId="33584" hidden="1"/>
    <cellStyle name="Buena 3" xfId="33661" hidden="1"/>
    <cellStyle name="Buena 3" xfId="33656" hidden="1"/>
    <cellStyle name="Buena 3" xfId="33635" hidden="1"/>
    <cellStyle name="Buena 3" xfId="33659" hidden="1"/>
    <cellStyle name="Buena 3" xfId="33622" hidden="1"/>
    <cellStyle name="Buena 3" xfId="33561" hidden="1"/>
    <cellStyle name="Buena 3" xfId="33530" hidden="1"/>
    <cellStyle name="Buena 3" xfId="33658" hidden="1"/>
    <cellStyle name="Buena 3" xfId="33573" hidden="1"/>
    <cellStyle name="Buena 3" xfId="33646" hidden="1"/>
    <cellStyle name="Buena 3" xfId="33608" hidden="1"/>
    <cellStyle name="Buena 3" xfId="33631" hidden="1"/>
    <cellStyle name="Buena 3" xfId="33667" hidden="1"/>
    <cellStyle name="Buena 3" xfId="33537" hidden="1"/>
    <cellStyle name="Buena 3" xfId="33662" hidden="1"/>
    <cellStyle name="Buena 3" xfId="23064" hidden="1"/>
    <cellStyle name="Buena 3" xfId="26263" hidden="1"/>
    <cellStyle name="Buena 3" xfId="22238" hidden="1"/>
    <cellStyle name="Buena 3" xfId="25135" hidden="1"/>
    <cellStyle name="Buena 3" xfId="27725" hidden="1"/>
    <cellStyle name="Buena 3" xfId="23031" hidden="1"/>
    <cellStyle name="Buena 3" xfId="22004" hidden="1"/>
    <cellStyle name="Buena 3" xfId="23200" hidden="1"/>
    <cellStyle name="Buena 3" xfId="27814" hidden="1"/>
    <cellStyle name="Buena 3" xfId="28335" hidden="1"/>
    <cellStyle name="Buena 3" xfId="26837" hidden="1"/>
    <cellStyle name="Buena 3" xfId="12285" hidden="1"/>
    <cellStyle name="Buena 3" xfId="24950" hidden="1"/>
    <cellStyle name="Buena 3" xfId="25115" hidden="1"/>
    <cellStyle name="Buena 3" xfId="25981" hidden="1"/>
    <cellStyle name="Buena 3" xfId="21755" hidden="1"/>
    <cellStyle name="Buena 3" xfId="25062" hidden="1"/>
    <cellStyle name="Buena 3" xfId="33820" hidden="1"/>
    <cellStyle name="Buena 3" xfId="34035" hidden="1"/>
    <cellStyle name="Buena 3" xfId="34044" hidden="1"/>
    <cellStyle name="Buena 3" xfId="34053" hidden="1"/>
    <cellStyle name="Buena 3" xfId="34061" hidden="1"/>
    <cellStyle name="Buena 3" xfId="34071" hidden="1"/>
    <cellStyle name="Buena 3" xfId="34047" hidden="1"/>
    <cellStyle name="Buena 3" xfId="34067" hidden="1"/>
    <cellStyle name="Buena 3" xfId="34066" hidden="1"/>
    <cellStyle name="Buena 3" xfId="34091" hidden="1"/>
    <cellStyle name="Buena 3" xfId="33921" hidden="1"/>
    <cellStyle name="Buena 3" xfId="33907" hidden="1"/>
    <cellStyle name="Buena 3" xfId="33902" hidden="1"/>
    <cellStyle name="Buena 3" xfId="33979" hidden="1"/>
    <cellStyle name="Buena 3" xfId="33974" hidden="1"/>
    <cellStyle name="Buena 3" xfId="33953" hidden="1"/>
    <cellStyle name="Buena 3" xfId="33977" hidden="1"/>
    <cellStyle name="Buena 3" xfId="33940" hidden="1"/>
    <cellStyle name="Buena 3" xfId="33879" hidden="1"/>
    <cellStyle name="Buena 3" xfId="33848" hidden="1"/>
    <cellStyle name="Buena 3" xfId="33976" hidden="1"/>
    <cellStyle name="Buena 3" xfId="33891" hidden="1"/>
    <cellStyle name="Buena 3" xfId="33964" hidden="1"/>
    <cellStyle name="Buena 3" xfId="33926" hidden="1"/>
    <cellStyle name="Buena 3" xfId="33949" hidden="1"/>
    <cellStyle name="Buena 3" xfId="33985" hidden="1"/>
    <cellStyle name="Buena 3" xfId="33855" hidden="1"/>
    <cellStyle name="Buena 3" xfId="33980" hidden="1"/>
    <cellStyle name="Buena 3" xfId="34152" hidden="1"/>
    <cellStyle name="Buena 3" xfId="34161" hidden="1"/>
    <cellStyle name="Buena 3" xfId="34170" hidden="1"/>
    <cellStyle name="Buena 3" xfId="34178" hidden="1"/>
    <cellStyle name="Buena 3" xfId="34188" hidden="1"/>
    <cellStyle name="Buena 3" xfId="34164" hidden="1"/>
    <cellStyle name="Buena 3" xfId="34184" hidden="1"/>
    <cellStyle name="Buena 3" xfId="34183" hidden="1"/>
    <cellStyle name="Buena 3" xfId="34208" hidden="1"/>
    <cellStyle name="Buena 3" xfId="34254" hidden="1"/>
    <cellStyle name="Buena 3" xfId="34263" hidden="1"/>
    <cellStyle name="Buena 3" xfId="34272" hidden="1"/>
    <cellStyle name="Buena 3" xfId="34280" hidden="1"/>
    <cellStyle name="Buena 3" xfId="34290" hidden="1"/>
    <cellStyle name="Buena 3" xfId="34266" hidden="1"/>
    <cellStyle name="Buena 3" xfId="34286" hidden="1"/>
    <cellStyle name="Buena 3" xfId="34285" hidden="1"/>
    <cellStyle name="Buena 3" xfId="34310" hidden="1"/>
    <cellStyle name="Buena 3" xfId="34525" hidden="1"/>
    <cellStyle name="Buena 3" xfId="34534" hidden="1"/>
    <cellStyle name="Buena 3" xfId="34543" hidden="1"/>
    <cellStyle name="Buena 3" xfId="34551" hidden="1"/>
    <cellStyle name="Buena 3" xfId="34561" hidden="1"/>
    <cellStyle name="Buena 3" xfId="34537" hidden="1"/>
    <cellStyle name="Buena 3" xfId="34557" hidden="1"/>
    <cellStyle name="Buena 3" xfId="34556" hidden="1"/>
    <cellStyle name="Buena 3" xfId="34581" hidden="1"/>
    <cellStyle name="Buena 3" xfId="34411" hidden="1"/>
    <cellStyle name="Buena 3" xfId="34397" hidden="1"/>
    <cellStyle name="Buena 3" xfId="34392" hidden="1"/>
    <cellStyle name="Buena 3" xfId="34469" hidden="1"/>
    <cellStyle name="Buena 3" xfId="34464" hidden="1"/>
    <cellStyle name="Buena 3" xfId="34443" hidden="1"/>
    <cellStyle name="Buena 3" xfId="34467" hidden="1"/>
    <cellStyle name="Buena 3" xfId="34430" hidden="1"/>
    <cellStyle name="Buena 3" xfId="34369" hidden="1"/>
    <cellStyle name="Buena 3" xfId="34338" hidden="1"/>
    <cellStyle name="Buena 3" xfId="34466" hidden="1"/>
    <cellStyle name="Buena 3" xfId="34381" hidden="1"/>
    <cellStyle name="Buena 3" xfId="34454" hidden="1"/>
    <cellStyle name="Buena 3" xfId="34416" hidden="1"/>
    <cellStyle name="Buena 3" xfId="34439" hidden="1"/>
    <cellStyle name="Buena 3" xfId="34475" hidden="1"/>
    <cellStyle name="Buena 3" xfId="34345" hidden="1"/>
    <cellStyle name="Buena 3" xfId="34470" hidden="1"/>
    <cellStyle name="Buena 3" xfId="34642" hidden="1"/>
    <cellStyle name="Buena 3" xfId="34651" hidden="1"/>
    <cellStyle name="Buena 3" xfId="34660" hidden="1"/>
    <cellStyle name="Buena 3" xfId="34668" hidden="1"/>
    <cellStyle name="Buena 3" xfId="34678" hidden="1"/>
    <cellStyle name="Buena 3" xfId="34654" hidden="1"/>
    <cellStyle name="Buena 3" xfId="34674" hidden="1"/>
    <cellStyle name="Buena 3" xfId="34673" hidden="1"/>
    <cellStyle name="Buena 3" xfId="34698" hidden="1"/>
    <cellStyle name="Buena 3" xfId="34744" hidden="1"/>
    <cellStyle name="Buena 3" xfId="34753" hidden="1"/>
    <cellStyle name="Buena 3" xfId="34762" hidden="1"/>
    <cellStyle name="Buena 3" xfId="34770" hidden="1"/>
    <cellStyle name="Buena 3" xfId="34780" hidden="1"/>
    <cellStyle name="Buena 3" xfId="34756" hidden="1"/>
    <cellStyle name="Buena 3" xfId="34776" hidden="1"/>
    <cellStyle name="Buena 3" xfId="34775" hidden="1"/>
    <cellStyle name="Buena 3" xfId="34800" hidden="1"/>
    <cellStyle name="Buena 3" xfId="35015" hidden="1"/>
    <cellStyle name="Buena 3" xfId="35024" hidden="1"/>
    <cellStyle name="Buena 3" xfId="35033" hidden="1"/>
    <cellStyle name="Buena 3" xfId="35041" hidden="1"/>
    <cellStyle name="Buena 3" xfId="35051" hidden="1"/>
    <cellStyle name="Buena 3" xfId="35027" hidden="1"/>
    <cellStyle name="Buena 3" xfId="35047" hidden="1"/>
    <cellStyle name="Buena 3" xfId="35046" hidden="1"/>
    <cellStyle name="Buena 3" xfId="35071" hidden="1"/>
    <cellStyle name="Buena 3" xfId="34901" hidden="1"/>
    <cellStyle name="Buena 3" xfId="34887" hidden="1"/>
    <cellStyle name="Buena 3" xfId="34882" hidden="1"/>
    <cellStyle name="Buena 3" xfId="34959" hidden="1"/>
    <cellStyle name="Buena 3" xfId="34954" hidden="1"/>
    <cellStyle name="Buena 3" xfId="34933" hidden="1"/>
    <cellStyle name="Buena 3" xfId="34957" hidden="1"/>
    <cellStyle name="Buena 3" xfId="34920" hidden="1"/>
    <cellStyle name="Buena 3" xfId="34859" hidden="1"/>
    <cellStyle name="Buena 3" xfId="34828" hidden="1"/>
    <cellStyle name="Buena 3" xfId="34956" hidden="1"/>
    <cellStyle name="Buena 3" xfId="34871" hidden="1"/>
    <cellStyle name="Buena 3" xfId="34944" hidden="1"/>
    <cellStyle name="Buena 3" xfId="34906" hidden="1"/>
    <cellStyle name="Buena 3" xfId="34929" hidden="1"/>
    <cellStyle name="Buena 3" xfId="34965" hidden="1"/>
    <cellStyle name="Buena 3" xfId="34835" hidden="1"/>
    <cellStyle name="Buena 3" xfId="34960" hidden="1"/>
    <cellStyle name="Buena 3" xfId="35132" hidden="1"/>
    <cellStyle name="Buena 3" xfId="35141" hidden="1"/>
    <cellStyle name="Buena 3" xfId="35150" hidden="1"/>
    <cellStyle name="Buena 3" xfId="35158" hidden="1"/>
    <cellStyle name="Buena 3" xfId="35168" hidden="1"/>
    <cellStyle name="Buena 3" xfId="35144" hidden="1"/>
    <cellStyle name="Buena 3" xfId="35164" hidden="1"/>
    <cellStyle name="Buena 3" xfId="35163" hidden="1"/>
    <cellStyle name="Buena 3" xfId="35188" hidden="1"/>
    <cellStyle name="Buena 3" xfId="35234" hidden="1"/>
    <cellStyle name="Buena 3" xfId="35243" hidden="1"/>
    <cellStyle name="Buena 3" xfId="35252" hidden="1"/>
    <cellStyle name="Buena 3" xfId="35260" hidden="1"/>
    <cellStyle name="Buena 3" xfId="35270" hidden="1"/>
    <cellStyle name="Buena 3" xfId="35246" hidden="1"/>
    <cellStyle name="Buena 3" xfId="35266" hidden="1"/>
    <cellStyle name="Buena 3" xfId="35265" hidden="1"/>
    <cellStyle name="Buena 3" xfId="35290" hidden="1"/>
    <cellStyle name="Buena 3" xfId="35505" hidden="1"/>
    <cellStyle name="Buena 3" xfId="35514" hidden="1"/>
    <cellStyle name="Buena 3" xfId="35523" hidden="1"/>
    <cellStyle name="Buena 3" xfId="35531" hidden="1"/>
    <cellStyle name="Buena 3" xfId="35541" hidden="1"/>
    <cellStyle name="Buena 3" xfId="35517" hidden="1"/>
    <cellStyle name="Buena 3" xfId="35537" hidden="1"/>
    <cellStyle name="Buena 3" xfId="35536" hidden="1"/>
    <cellStyle name="Buena 3" xfId="35561" hidden="1"/>
    <cellStyle name="Buena 3" xfId="35391" hidden="1"/>
    <cellStyle name="Buena 3" xfId="35377" hidden="1"/>
    <cellStyle name="Buena 3" xfId="35372" hidden="1"/>
    <cellStyle name="Buena 3" xfId="35449" hidden="1"/>
    <cellStyle name="Buena 3" xfId="35444" hidden="1"/>
    <cellStyle name="Buena 3" xfId="35423" hidden="1"/>
    <cellStyle name="Buena 3" xfId="35447" hidden="1"/>
    <cellStyle name="Buena 3" xfId="35410" hidden="1"/>
    <cellStyle name="Buena 3" xfId="35349" hidden="1"/>
    <cellStyle name="Buena 3" xfId="35318" hidden="1"/>
    <cellStyle name="Buena 3" xfId="35446" hidden="1"/>
    <cellStyle name="Buena 3" xfId="35361" hidden="1"/>
    <cellStyle name="Buena 3" xfId="35434" hidden="1"/>
    <cellStyle name="Buena 3" xfId="35396" hidden="1"/>
    <cellStyle name="Buena 3" xfId="35419" hidden="1"/>
    <cellStyle name="Buena 3" xfId="35455" hidden="1"/>
    <cellStyle name="Buena 3" xfId="35325" hidden="1"/>
    <cellStyle name="Buena 3" xfId="35450" hidden="1"/>
    <cellStyle name="Buena 3" xfId="35622" hidden="1"/>
    <cellStyle name="Buena 3" xfId="35631" hidden="1"/>
    <cellStyle name="Buena 3" xfId="35640" hidden="1"/>
    <cellStyle name="Buena 3" xfId="35648" hidden="1"/>
    <cellStyle name="Buena 3" xfId="35658" hidden="1"/>
    <cellStyle name="Buena 3" xfId="35634" hidden="1"/>
    <cellStyle name="Buena 3" xfId="35654" hidden="1"/>
    <cellStyle name="Buena 3" xfId="35653" hidden="1"/>
    <cellStyle name="Buena 3" xfId="35678" hidden="1"/>
    <cellStyle name="Buena 3" xfId="35724" hidden="1"/>
    <cellStyle name="Buena 3" xfId="35733" hidden="1"/>
    <cellStyle name="Buena 3" xfId="35742" hidden="1"/>
    <cellStyle name="Buena 3" xfId="35750" hidden="1"/>
    <cellStyle name="Buena 3" xfId="35760" hidden="1"/>
    <cellStyle name="Buena 3" xfId="35736" hidden="1"/>
    <cellStyle name="Buena 3" xfId="35756" hidden="1"/>
    <cellStyle name="Buena 3" xfId="35755" hidden="1"/>
    <cellStyle name="Buena 3" xfId="35780" hidden="1"/>
    <cellStyle name="Buena 3" xfId="35995" hidden="1"/>
    <cellStyle name="Buena 3" xfId="36004" hidden="1"/>
    <cellStyle name="Buena 3" xfId="36013" hidden="1"/>
    <cellStyle name="Buena 3" xfId="36021" hidden="1"/>
    <cellStyle name="Buena 3" xfId="36031" hidden="1"/>
    <cellStyle name="Buena 3" xfId="36007" hidden="1"/>
    <cellStyle name="Buena 3" xfId="36027" hidden="1"/>
    <cellStyle name="Buena 3" xfId="36026" hidden="1"/>
    <cellStyle name="Buena 3" xfId="36051" hidden="1"/>
    <cellStyle name="Buena 3" xfId="35881" hidden="1"/>
    <cellStyle name="Buena 3" xfId="35867" hidden="1"/>
    <cellStyle name="Buena 3" xfId="35862" hidden="1"/>
    <cellStyle name="Buena 3" xfId="35939" hidden="1"/>
    <cellStyle name="Buena 3" xfId="35934" hidden="1"/>
    <cellStyle name="Buena 3" xfId="35913" hidden="1"/>
    <cellStyle name="Buena 3" xfId="35937" hidden="1"/>
    <cellStyle name="Buena 3" xfId="35900" hidden="1"/>
    <cellStyle name="Buena 3" xfId="35839" hidden="1"/>
    <cellStyle name="Buena 3" xfId="35808" hidden="1"/>
    <cellStyle name="Buena 3" xfId="35936" hidden="1"/>
    <cellStyle name="Buena 3" xfId="35851" hidden="1"/>
    <cellStyle name="Buena 3" xfId="35924" hidden="1"/>
    <cellStyle name="Buena 3" xfId="35886" hidden="1"/>
    <cellStyle name="Buena 3" xfId="35909" hidden="1"/>
    <cellStyle name="Buena 3" xfId="35945" hidden="1"/>
    <cellStyle name="Buena 3" xfId="35815" hidden="1"/>
    <cellStyle name="Buena 3" xfId="35940" hidden="1"/>
    <cellStyle name="Buena 3" xfId="30673" hidden="1"/>
    <cellStyle name="Buena 3" xfId="30671" hidden="1"/>
    <cellStyle name="Buena 3" xfId="28320" hidden="1"/>
    <cellStyle name="Buena 3" xfId="26630" hidden="1"/>
    <cellStyle name="Buena 3" xfId="25681" hidden="1"/>
    <cellStyle name="Buena 3" xfId="26604" hidden="1"/>
    <cellStyle name="Buena 3" xfId="26327" hidden="1"/>
    <cellStyle name="Buena 3" xfId="26436" hidden="1"/>
    <cellStyle name="Buena 3" xfId="23691" hidden="1"/>
    <cellStyle name="Buena 3" xfId="21682" hidden="1"/>
    <cellStyle name="Buena 3" xfId="27061" hidden="1"/>
    <cellStyle name="Buena 3" xfId="25550" hidden="1"/>
    <cellStyle name="Buena 3" xfId="26556" hidden="1"/>
    <cellStyle name="Buena 3" xfId="26696" hidden="1"/>
    <cellStyle name="Buena 3" xfId="30650" hidden="1"/>
    <cellStyle name="Buena 3" xfId="26135" hidden="1"/>
    <cellStyle name="Buena 3" xfId="22555" hidden="1"/>
    <cellStyle name="Buena 3" xfId="30667" hidden="1"/>
    <cellStyle name="Buena 3" xfId="22672" hidden="1"/>
    <cellStyle name="Buena 3" xfId="23810" hidden="1"/>
    <cellStyle name="Buena 3" xfId="22293" hidden="1"/>
    <cellStyle name="Buena 3" xfId="27286" hidden="1"/>
    <cellStyle name="Buena 3" xfId="24075" hidden="1"/>
    <cellStyle name="Buena 3" xfId="22005" hidden="1"/>
    <cellStyle name="Buena 3" xfId="27867" hidden="1"/>
    <cellStyle name="Buena 3" xfId="25615" hidden="1"/>
    <cellStyle name="Buena 3" xfId="31115" hidden="1"/>
    <cellStyle name="Buena 3" xfId="22347" hidden="1"/>
    <cellStyle name="Buena 3" xfId="22249" hidden="1"/>
    <cellStyle name="Buena 3" xfId="27398" hidden="1"/>
    <cellStyle name="Buena 3" xfId="24079" hidden="1"/>
    <cellStyle name="Buena 3" xfId="23352" hidden="1"/>
    <cellStyle name="Buena 3" xfId="25143" hidden="1"/>
    <cellStyle name="Buena 3" xfId="25897" hidden="1"/>
    <cellStyle name="Buena 3" xfId="22691" hidden="1"/>
    <cellStyle name="Buena 3" xfId="25238" hidden="1"/>
    <cellStyle name="Buena 3" xfId="23774" hidden="1"/>
    <cellStyle name="Buena 3" xfId="25994" hidden="1"/>
    <cellStyle name="Buena 3" xfId="22099" hidden="1"/>
    <cellStyle name="Buena 3" xfId="31111" hidden="1"/>
    <cellStyle name="Buena 3" xfId="26139" hidden="1"/>
    <cellStyle name="Buena 3" xfId="27126" hidden="1"/>
    <cellStyle name="Buena 3" xfId="23462" hidden="1"/>
    <cellStyle name="Buena 3" xfId="21842" hidden="1"/>
    <cellStyle name="Buena 3" xfId="26678" hidden="1"/>
    <cellStyle name="Buena 3" xfId="27772" hidden="1"/>
    <cellStyle name="Buena 3" xfId="28007" hidden="1"/>
    <cellStyle name="Buena 3" xfId="28013" hidden="1"/>
    <cellStyle name="Buena 3" xfId="21944" hidden="1"/>
    <cellStyle name="Buena 3" xfId="27843" hidden="1"/>
    <cellStyle name="Buena 3" xfId="26549" hidden="1"/>
    <cellStyle name="Buena 3" xfId="25894" hidden="1"/>
    <cellStyle name="Buena 3" xfId="22194" hidden="1"/>
    <cellStyle name="Buena 3" xfId="23270" hidden="1"/>
    <cellStyle name="Buena 3" xfId="23265" hidden="1"/>
    <cellStyle name="Buena 3" xfId="23611" hidden="1"/>
    <cellStyle name="Buena 3" xfId="22717" hidden="1"/>
    <cellStyle name="Buena 3" xfId="27122" hidden="1"/>
    <cellStyle name="Buena 3" xfId="23719" hidden="1"/>
    <cellStyle name="Buena 3" xfId="21767" hidden="1"/>
    <cellStyle name="Buena 3" xfId="24082" hidden="1"/>
    <cellStyle name="Buena 3" xfId="30638" hidden="1"/>
    <cellStyle name="Buena 3" xfId="26154" hidden="1"/>
    <cellStyle name="Buena 3" xfId="26000" hidden="1"/>
    <cellStyle name="Buena 3" xfId="23321" hidden="1"/>
    <cellStyle name="Buena 3" xfId="25160" hidden="1"/>
    <cellStyle name="Buena 3" xfId="25621" hidden="1"/>
    <cellStyle name="Buena 3" xfId="26388" hidden="1"/>
    <cellStyle name="Buena 3" xfId="27830" hidden="1"/>
    <cellStyle name="Buena 3" xfId="22677" hidden="1"/>
    <cellStyle name="Buena 3" xfId="28340" hidden="1"/>
    <cellStyle name="Buena 3" xfId="33404" hidden="1"/>
    <cellStyle name="Buena 3" xfId="27870" hidden="1"/>
    <cellStyle name="Buena 3" xfId="24979" hidden="1"/>
    <cellStyle name="Buena 3" xfId="28000" hidden="1"/>
    <cellStyle name="Buena 3" xfId="25116" hidden="1"/>
    <cellStyle name="Buena 3" xfId="26392" hidden="1"/>
    <cellStyle name="Buena 3" xfId="26547" hidden="1"/>
    <cellStyle name="Buena 3" xfId="25156" hidden="1"/>
    <cellStyle name="Buena 3" xfId="25525" hidden="1"/>
    <cellStyle name="Buena 3" xfId="22381" hidden="1"/>
    <cellStyle name="Buena 3" xfId="26543" hidden="1"/>
    <cellStyle name="Buena 3" xfId="23112" hidden="1"/>
    <cellStyle name="Buena 3" xfId="26703" hidden="1"/>
    <cellStyle name="Buena 3" xfId="21765" hidden="1"/>
    <cellStyle name="Buena 3" xfId="27195" hidden="1"/>
    <cellStyle name="Buena 3" xfId="22492" hidden="1"/>
    <cellStyle name="Buena 3" xfId="25551" hidden="1"/>
    <cellStyle name="Buena 3" xfId="25764" hidden="1"/>
    <cellStyle name="Buena 3" xfId="23461" hidden="1"/>
    <cellStyle name="Buena 3" xfId="22595" hidden="1"/>
    <cellStyle name="Buena 3" xfId="21689" hidden="1"/>
    <cellStyle name="Buena 3" xfId="23177" hidden="1"/>
    <cellStyle name="Buena 3" xfId="22306" hidden="1"/>
    <cellStyle name="Buena 3" xfId="21983" hidden="1"/>
    <cellStyle name="Buena 3" xfId="27787" hidden="1"/>
    <cellStyle name="Buena 3" xfId="22875" hidden="1"/>
    <cellStyle name="Buena 3" xfId="23360" hidden="1"/>
    <cellStyle name="Buena 3" xfId="25145" hidden="1"/>
    <cellStyle name="Buena 3" xfId="36112" hidden="1"/>
    <cellStyle name="Buena 3" xfId="36121" hidden="1"/>
    <cellStyle name="Buena 3" xfId="36130" hidden="1"/>
    <cellStyle name="Buena 3" xfId="36138" hidden="1"/>
    <cellStyle name="Buena 3" xfId="36148" hidden="1"/>
    <cellStyle name="Buena 3" xfId="36124" hidden="1"/>
    <cellStyle name="Buena 3" xfId="36144" hidden="1"/>
    <cellStyle name="Buena 3" xfId="36143" hidden="1"/>
    <cellStyle name="Buena 3" xfId="36168" hidden="1"/>
    <cellStyle name="Buena 3" xfId="36383" hidden="1"/>
    <cellStyle name="Buena 3" xfId="36392" hidden="1"/>
    <cellStyle name="Buena 3" xfId="36401" hidden="1"/>
    <cellStyle name="Buena 3" xfId="36409" hidden="1"/>
    <cellStyle name="Buena 3" xfId="36419" hidden="1"/>
    <cellStyle name="Buena 3" xfId="36395" hidden="1"/>
    <cellStyle name="Buena 3" xfId="36415" hidden="1"/>
    <cellStyle name="Buena 3" xfId="36414" hidden="1"/>
    <cellStyle name="Buena 3" xfId="36439" hidden="1"/>
    <cellStyle name="Buena 3" xfId="36269" hidden="1"/>
    <cellStyle name="Buena 3" xfId="36255" hidden="1"/>
    <cellStyle name="Buena 3" xfId="36250" hidden="1"/>
    <cellStyle name="Buena 3" xfId="36327" hidden="1"/>
    <cellStyle name="Buena 3" xfId="36322" hidden="1"/>
    <cellStyle name="Buena 3" xfId="36301" hidden="1"/>
    <cellStyle name="Buena 3" xfId="36325" hidden="1"/>
    <cellStyle name="Buena 3" xfId="36288" hidden="1"/>
    <cellStyle name="Buena 3" xfId="36227" hidden="1"/>
    <cellStyle name="Buena 3" xfId="36196" hidden="1"/>
    <cellStyle name="Buena 3" xfId="36324" hidden="1"/>
    <cellStyle name="Buena 3" xfId="36239" hidden="1"/>
    <cellStyle name="Buena 3" xfId="36312" hidden="1"/>
    <cellStyle name="Buena 3" xfId="36274" hidden="1"/>
    <cellStyle name="Buena 3" xfId="36297" hidden="1"/>
    <cellStyle name="Buena 3" xfId="36333" hidden="1"/>
    <cellStyle name="Buena 3" xfId="36203" hidden="1"/>
    <cellStyle name="Buena 3" xfId="36328" hidden="1"/>
    <cellStyle name="Buena 3" xfId="21929" hidden="1"/>
    <cellStyle name="Buena 3" xfId="22847" hidden="1"/>
    <cellStyle name="Buena 3" xfId="25040" hidden="1"/>
    <cellStyle name="Buena 3" xfId="30633" hidden="1"/>
    <cellStyle name="Buena 3" xfId="28315" hidden="1"/>
    <cellStyle name="Buena 3" xfId="25315" hidden="1"/>
    <cellStyle name="Buena 3" xfId="22860" hidden="1"/>
    <cellStyle name="Buena 3" xfId="27112" hidden="1"/>
    <cellStyle name="Buena 3" xfId="27253" hidden="1"/>
    <cellStyle name="Buena 3" xfId="24068" hidden="1"/>
    <cellStyle name="Buena 3" xfId="26360" hidden="1"/>
    <cellStyle name="Buena 3" xfId="23007" hidden="1"/>
    <cellStyle name="Buena 3" xfId="31120" hidden="1"/>
    <cellStyle name="Buena 3" xfId="22144" hidden="1"/>
    <cellStyle name="Buena 3" xfId="22221" hidden="1"/>
    <cellStyle name="Buena 3" xfId="22645" hidden="1"/>
    <cellStyle name="Buena 3" xfId="26161" hidden="1"/>
    <cellStyle name="Buena 3" xfId="36486" hidden="1"/>
    <cellStyle name="Buena 3" xfId="36701" hidden="1"/>
    <cellStyle name="Buena 3" xfId="36710" hidden="1"/>
    <cellStyle name="Buena 3" xfId="36719" hidden="1"/>
    <cellStyle name="Buena 3" xfId="36727" hidden="1"/>
    <cellStyle name="Buena 3" xfId="36737" hidden="1"/>
    <cellStyle name="Buena 3" xfId="36713" hidden="1"/>
    <cellStyle name="Buena 3" xfId="36733" hidden="1"/>
    <cellStyle name="Buena 3" xfId="36732" hidden="1"/>
    <cellStyle name="Buena 3" xfId="36757" hidden="1"/>
    <cellStyle name="Buena 3" xfId="36587" hidden="1"/>
    <cellStyle name="Buena 3" xfId="36573" hidden="1"/>
    <cellStyle name="Buena 3" xfId="36568" hidden="1"/>
    <cellStyle name="Buena 3" xfId="36645" hidden="1"/>
    <cellStyle name="Buena 3" xfId="36640" hidden="1"/>
    <cellStyle name="Buena 3" xfId="36619" hidden="1"/>
    <cellStyle name="Buena 3" xfId="36643" hidden="1"/>
    <cellStyle name="Buena 3" xfId="36606" hidden="1"/>
    <cellStyle name="Buena 3" xfId="36545" hidden="1"/>
    <cellStyle name="Buena 3" xfId="36514" hidden="1"/>
    <cellStyle name="Buena 3" xfId="36642" hidden="1"/>
    <cellStyle name="Buena 3" xfId="36557" hidden="1"/>
    <cellStyle name="Buena 3" xfId="36630" hidden="1"/>
    <cellStyle name="Buena 3" xfId="36592" hidden="1"/>
    <cellStyle name="Buena 3" xfId="36615" hidden="1"/>
    <cellStyle name="Buena 3" xfId="36651" hidden="1"/>
    <cellStyle name="Buena 3" xfId="36521" hidden="1"/>
    <cellStyle name="Buena 3" xfId="36646" hidden="1"/>
    <cellStyle name="Buena 3" xfId="36818" hidden="1"/>
    <cellStyle name="Buena 3" xfId="36827" hidden="1"/>
    <cellStyle name="Buena 3" xfId="36836" hidden="1"/>
    <cellStyle name="Buena 3" xfId="36844" hidden="1"/>
    <cellStyle name="Buena 3" xfId="36854" hidden="1"/>
    <cellStyle name="Buena 3" xfId="36830" hidden="1"/>
    <cellStyle name="Buena 3" xfId="36850" hidden="1"/>
    <cellStyle name="Buena 3" xfId="36849" hidden="1"/>
    <cellStyle name="Buena 3" xfId="36874" hidden="1"/>
    <cellStyle name="Buena 3" xfId="36920" hidden="1"/>
    <cellStyle name="Buena 3" xfId="36929" hidden="1"/>
    <cellStyle name="Buena 3" xfId="36938" hidden="1"/>
    <cellStyle name="Buena 3" xfId="36946" hidden="1"/>
    <cellStyle name="Buena 3" xfId="36956" hidden="1"/>
    <cellStyle name="Buena 3" xfId="36932" hidden="1"/>
    <cellStyle name="Buena 3" xfId="36952" hidden="1"/>
    <cellStyle name="Buena 3" xfId="36951" hidden="1"/>
    <cellStyle name="Buena 3" xfId="36976" hidden="1"/>
    <cellStyle name="Buena 3" xfId="37191" hidden="1"/>
    <cellStyle name="Buena 3" xfId="37200" hidden="1"/>
    <cellStyle name="Buena 3" xfId="37209" hidden="1"/>
    <cellStyle name="Buena 3" xfId="37217" hidden="1"/>
    <cellStyle name="Buena 3" xfId="37227" hidden="1"/>
    <cellStyle name="Buena 3" xfId="37203" hidden="1"/>
    <cellStyle name="Buena 3" xfId="37223" hidden="1"/>
    <cellStyle name="Buena 3" xfId="37222" hidden="1"/>
    <cellStyle name="Buena 3" xfId="37247" hidden="1"/>
    <cellStyle name="Buena 3" xfId="37077" hidden="1"/>
    <cellStyle name="Buena 3" xfId="37063" hidden="1"/>
    <cellStyle name="Buena 3" xfId="37058" hidden="1"/>
    <cellStyle name="Buena 3" xfId="37135" hidden="1"/>
    <cellStyle name="Buena 3" xfId="37130" hidden="1"/>
    <cellStyle name="Buena 3" xfId="37109" hidden="1"/>
    <cellStyle name="Buena 3" xfId="37133" hidden="1"/>
    <cellStyle name="Buena 3" xfId="37096" hidden="1"/>
    <cellStyle name="Buena 3" xfId="37035" hidden="1"/>
    <cellStyle name="Buena 3" xfId="37004" hidden="1"/>
    <cellStyle name="Buena 3" xfId="37132" hidden="1"/>
    <cellStyle name="Buena 3" xfId="37047" hidden="1"/>
    <cellStyle name="Buena 3" xfId="37120" hidden="1"/>
    <cellStyle name="Buena 3" xfId="37082" hidden="1"/>
    <cellStyle name="Buena 3" xfId="37105" hidden="1"/>
    <cellStyle name="Buena 3" xfId="37141" hidden="1"/>
    <cellStyle name="Buena 3" xfId="37011" hidden="1"/>
    <cellStyle name="Buena 3" xfId="37136" hidden="1"/>
    <cellStyle name="Buena 3" xfId="37308" hidden="1"/>
    <cellStyle name="Buena 3" xfId="37317" hidden="1"/>
    <cellStyle name="Buena 3" xfId="37326" hidden="1"/>
    <cellStyle name="Buena 3" xfId="37334" hidden="1"/>
    <cellStyle name="Buena 3" xfId="37344" hidden="1"/>
    <cellStyle name="Buena 3" xfId="37320" hidden="1"/>
    <cellStyle name="Buena 3" xfId="37340" hidden="1"/>
    <cellStyle name="Buena 3" xfId="37339" hidden="1"/>
    <cellStyle name="Buena 3" xfId="37364" hidden="1"/>
    <cellStyle name="Buena 3" xfId="37410" hidden="1"/>
    <cellStyle name="Buena 3" xfId="37419" hidden="1"/>
    <cellStyle name="Buena 3" xfId="37428" hidden="1"/>
    <cellStyle name="Buena 3" xfId="37436" hidden="1"/>
    <cellStyle name="Buena 3" xfId="37446" hidden="1"/>
    <cellStyle name="Buena 3" xfId="37422" hidden="1"/>
    <cellStyle name="Buena 3" xfId="37442" hidden="1"/>
    <cellStyle name="Buena 3" xfId="37441" hidden="1"/>
    <cellStyle name="Buena 3" xfId="37466" hidden="1"/>
    <cellStyle name="Buena 3" xfId="37681" hidden="1"/>
    <cellStyle name="Buena 3" xfId="37690" hidden="1"/>
    <cellStyle name="Buena 3" xfId="37699" hidden="1"/>
    <cellStyle name="Buena 3" xfId="37707" hidden="1"/>
    <cellStyle name="Buena 3" xfId="37717" hidden="1"/>
    <cellStyle name="Buena 3" xfId="37693" hidden="1"/>
    <cellStyle name="Buena 3" xfId="37713" hidden="1"/>
    <cellStyle name="Buena 3" xfId="37712" hidden="1"/>
    <cellStyle name="Buena 3" xfId="37737" hidden="1"/>
    <cellStyle name="Buena 3" xfId="37567" hidden="1"/>
    <cellStyle name="Buena 3" xfId="37553" hidden="1"/>
    <cellStyle name="Buena 3" xfId="37548" hidden="1"/>
    <cellStyle name="Buena 3" xfId="37625" hidden="1"/>
    <cellStyle name="Buena 3" xfId="37620" hidden="1"/>
    <cellStyle name="Buena 3" xfId="37599" hidden="1"/>
    <cellStyle name="Buena 3" xfId="37623" hidden="1"/>
    <cellStyle name="Buena 3" xfId="37586" hidden="1"/>
    <cellStyle name="Buena 3" xfId="37525" hidden="1"/>
    <cellStyle name="Buena 3" xfId="37494" hidden="1"/>
    <cellStyle name="Buena 3" xfId="37622" hidden="1"/>
    <cellStyle name="Buena 3" xfId="37537" hidden="1"/>
    <cellStyle name="Buena 3" xfId="37610" hidden="1"/>
    <cellStyle name="Buena 3" xfId="37572" hidden="1"/>
    <cellStyle name="Buena 3" xfId="37595" hidden="1"/>
    <cellStyle name="Buena 3" xfId="37631" hidden="1"/>
    <cellStyle name="Buena 3" xfId="37501" hidden="1"/>
    <cellStyle name="Buena 3" xfId="37626" hidden="1"/>
    <cellStyle name="Buena 3" xfId="37798" hidden="1"/>
    <cellStyle name="Buena 3" xfId="37807" hidden="1"/>
    <cellStyle name="Buena 3" xfId="37816" hidden="1"/>
    <cellStyle name="Buena 3" xfId="37824" hidden="1"/>
    <cellStyle name="Buena 3" xfId="37834" hidden="1"/>
    <cellStyle name="Buena 3" xfId="37810" hidden="1"/>
    <cellStyle name="Buena 3" xfId="37830" hidden="1"/>
    <cellStyle name="Buena 3" xfId="37829" hidden="1"/>
    <cellStyle name="Buena 3" xfId="37854" hidden="1"/>
    <cellStyle name="Buena 3" xfId="37900" hidden="1"/>
    <cellStyle name="Buena 3" xfId="37909" hidden="1"/>
    <cellStyle name="Buena 3" xfId="37918" hidden="1"/>
    <cellStyle name="Buena 3" xfId="37926" hidden="1"/>
    <cellStyle name="Buena 3" xfId="37936" hidden="1"/>
    <cellStyle name="Buena 3" xfId="37912" hidden="1"/>
    <cellStyle name="Buena 3" xfId="37932" hidden="1"/>
    <cellStyle name="Buena 3" xfId="37931" hidden="1"/>
    <cellStyle name="Buena 3" xfId="37956" hidden="1"/>
    <cellStyle name="Buena 3" xfId="38171" hidden="1"/>
    <cellStyle name="Buena 3" xfId="38180" hidden="1"/>
    <cellStyle name="Buena 3" xfId="38189" hidden="1"/>
    <cellStyle name="Buena 3" xfId="38197" hidden="1"/>
    <cellStyle name="Buena 3" xfId="38207" hidden="1"/>
    <cellStyle name="Buena 3" xfId="38183" hidden="1"/>
    <cellStyle name="Buena 3" xfId="38203" hidden="1"/>
    <cellStyle name="Buena 3" xfId="38202" hidden="1"/>
    <cellStyle name="Buena 3" xfId="38227" hidden="1"/>
    <cellStyle name="Buena 3" xfId="38057" hidden="1"/>
    <cellStyle name="Buena 3" xfId="38043" hidden="1"/>
    <cellStyle name="Buena 3" xfId="38038" hidden="1"/>
    <cellStyle name="Buena 3" xfId="38115" hidden="1"/>
    <cellStyle name="Buena 3" xfId="38110" hidden="1"/>
    <cellStyle name="Buena 3" xfId="38089" hidden="1"/>
    <cellStyle name="Buena 3" xfId="38113" hidden="1"/>
    <cellStyle name="Buena 3" xfId="38076" hidden="1"/>
    <cellStyle name="Buena 3" xfId="38015" hidden="1"/>
    <cellStyle name="Buena 3" xfId="37984" hidden="1"/>
    <cellStyle name="Buena 3" xfId="38112" hidden="1"/>
    <cellStyle name="Buena 3" xfId="38027" hidden="1"/>
    <cellStyle name="Buena 3" xfId="38100" hidden="1"/>
    <cellStyle name="Buena 3" xfId="38062" hidden="1"/>
    <cellStyle name="Buena 3" xfId="38085" hidden="1"/>
    <cellStyle name="Buena 3" xfId="38121" hidden="1"/>
    <cellStyle name="Buena 3" xfId="37991" hidden="1"/>
    <cellStyle name="Buena 3" xfId="38116" hidden="1"/>
    <cellStyle name="Buena 3" xfId="38288" hidden="1"/>
    <cellStyle name="Buena 3" xfId="38297" hidden="1"/>
    <cellStyle name="Buena 3" xfId="38306" hidden="1"/>
    <cellStyle name="Buena 3" xfId="38314" hidden="1"/>
    <cellStyle name="Buena 3" xfId="38324" hidden="1"/>
    <cellStyle name="Buena 3" xfId="38300" hidden="1"/>
    <cellStyle name="Buena 3" xfId="38320" hidden="1"/>
    <cellStyle name="Buena 3" xfId="38319" hidden="1"/>
    <cellStyle name="Buena 3" xfId="38344" hidden="1"/>
    <cellStyle name="Buena 3" xfId="38390" hidden="1"/>
    <cellStyle name="Buena 3" xfId="38399" hidden="1"/>
    <cellStyle name="Buena 3" xfId="38408" hidden="1"/>
    <cellStyle name="Buena 3" xfId="38416" hidden="1"/>
    <cellStyle name="Buena 3" xfId="38426" hidden="1"/>
    <cellStyle name="Buena 3" xfId="38402" hidden="1"/>
    <cellStyle name="Buena 3" xfId="38422" hidden="1"/>
    <cellStyle name="Buena 3" xfId="38421" hidden="1"/>
    <cellStyle name="Buena 3" xfId="38446" hidden="1"/>
    <cellStyle name="Buena 3" xfId="38661" hidden="1"/>
    <cellStyle name="Buena 3" xfId="38670" hidden="1"/>
    <cellStyle name="Buena 3" xfId="38679" hidden="1"/>
    <cellStyle name="Buena 3" xfId="38687" hidden="1"/>
    <cellStyle name="Buena 3" xfId="38697" hidden="1"/>
    <cellStyle name="Buena 3" xfId="38673" hidden="1"/>
    <cellStyle name="Buena 3" xfId="38693" hidden="1"/>
    <cellStyle name="Buena 3" xfId="38692" hidden="1"/>
    <cellStyle name="Buena 3" xfId="38717" hidden="1"/>
    <cellStyle name="Buena 3" xfId="38547" hidden="1"/>
    <cellStyle name="Buena 3" xfId="38533" hidden="1"/>
    <cellStyle name="Buena 3" xfId="38528" hidden="1"/>
    <cellStyle name="Buena 3" xfId="38605" hidden="1"/>
    <cellStyle name="Buena 3" xfId="38600" hidden="1"/>
    <cellStyle name="Buena 3" xfId="38579" hidden="1"/>
    <cellStyle name="Buena 3" xfId="38603" hidden="1"/>
    <cellStyle name="Buena 3" xfId="38566" hidden="1"/>
    <cellStyle name="Buena 3" xfId="38505" hidden="1"/>
    <cellStyle name="Buena 3" xfId="38474" hidden="1"/>
    <cellStyle name="Buena 3" xfId="38602" hidden="1"/>
    <cellStyle name="Buena 3" xfId="38517" hidden="1"/>
    <cellStyle name="Buena 3" xfId="38590" hidden="1"/>
    <cellStyle name="Buena 3" xfId="38552" hidden="1"/>
    <cellStyle name="Buena 3" xfId="38575" hidden="1"/>
    <cellStyle name="Buena 3" xfId="38611" hidden="1"/>
    <cellStyle name="Buena 3" xfId="38481" hidden="1"/>
    <cellStyle name="Buena 3" xfId="38606"/>
    <cellStyle name="Buena 4" xfId="4997" hidden="1"/>
    <cellStyle name="Buena 4" xfId="5016" hidden="1"/>
    <cellStyle name="Buena 4" xfId="5028" hidden="1"/>
    <cellStyle name="Buena 4" xfId="5040" hidden="1"/>
    <cellStyle name="Buena 4" xfId="5051" hidden="1"/>
    <cellStyle name="Buena 4" xfId="5063" hidden="1"/>
    <cellStyle name="Buena 4" xfId="4972" hidden="1"/>
    <cellStyle name="Buena 4" xfId="5041" hidden="1"/>
    <cellStyle name="Buena 4" xfId="5044" hidden="1"/>
    <cellStyle name="Buena 4" xfId="5004" hidden="1"/>
    <cellStyle name="Buena 4" xfId="10161" hidden="1"/>
    <cellStyle name="Buena 4" xfId="10173" hidden="1"/>
    <cellStyle name="Buena 4" xfId="10185" hidden="1"/>
    <cellStyle name="Buena 4" xfId="10196" hidden="1"/>
    <cellStyle name="Buena 4" xfId="10208" hidden="1"/>
    <cellStyle name="Buena 4" xfId="10121" hidden="1"/>
    <cellStyle name="Buena 4" xfId="10186" hidden="1"/>
    <cellStyle name="Buena 4" xfId="10189" hidden="1"/>
    <cellStyle name="Buena 4" xfId="10149" hidden="1"/>
    <cellStyle name="Buena 4" xfId="10686" hidden="1"/>
    <cellStyle name="Buena 4" xfId="10695" hidden="1"/>
    <cellStyle name="Buena 4" xfId="10704" hidden="1"/>
    <cellStyle name="Buena 4" xfId="10712" hidden="1"/>
    <cellStyle name="Buena 4" xfId="10722" hidden="1"/>
    <cellStyle name="Buena 4" xfId="10660" hidden="1"/>
    <cellStyle name="Buena 4" xfId="10705" hidden="1"/>
    <cellStyle name="Buena 4" xfId="10706" hidden="1"/>
    <cellStyle name="Buena 4" xfId="10678" hidden="1"/>
    <cellStyle name="Buena 4" xfId="10524" hidden="1"/>
    <cellStyle name="Buena 4" xfId="10602" hidden="1"/>
    <cellStyle name="Buena 4" xfId="10596" hidden="1"/>
    <cellStyle name="Buena 4" xfId="10507" hidden="1"/>
    <cellStyle name="Buena 4" xfId="10496" hidden="1"/>
    <cellStyle name="Buena 4" xfId="10490" hidden="1"/>
    <cellStyle name="Buena 4" xfId="10631" hidden="1"/>
    <cellStyle name="Buena 4" xfId="10594" hidden="1"/>
    <cellStyle name="Buena 4" xfId="10644" hidden="1"/>
    <cellStyle name="Buena 4" xfId="10630" hidden="1"/>
    <cellStyle name="Buena 4" xfId="10632" hidden="1"/>
    <cellStyle name="Buena 4" xfId="10555" hidden="1"/>
    <cellStyle name="Buena 4" xfId="10641" hidden="1"/>
    <cellStyle name="Buena 4" xfId="10656" hidden="1"/>
    <cellStyle name="Buena 4" xfId="10768" hidden="1"/>
    <cellStyle name="Buena 4" xfId="10551" hidden="1"/>
    <cellStyle name="Buena 4" xfId="10582" hidden="1"/>
    <cellStyle name="Buena 4" xfId="10616" hidden="1"/>
    <cellStyle name="Buena 4" xfId="15814" hidden="1"/>
    <cellStyle name="Buena 4" xfId="15826" hidden="1"/>
    <cellStyle name="Buena 4" xfId="15838" hidden="1"/>
    <cellStyle name="Buena 4" xfId="15849" hidden="1"/>
    <cellStyle name="Buena 4" xfId="15861" hidden="1"/>
    <cellStyle name="Buena 4" xfId="15772" hidden="1"/>
    <cellStyle name="Buena 4" xfId="15839" hidden="1"/>
    <cellStyle name="Buena 4" xfId="15842" hidden="1"/>
    <cellStyle name="Buena 4" xfId="15802" hidden="1"/>
    <cellStyle name="Buena 4" xfId="20946" hidden="1"/>
    <cellStyle name="Buena 4" xfId="20958" hidden="1"/>
    <cellStyle name="Buena 4" xfId="20970" hidden="1"/>
    <cellStyle name="Buena 4" xfId="20981" hidden="1"/>
    <cellStyle name="Buena 4" xfId="20993" hidden="1"/>
    <cellStyle name="Buena 4" xfId="20906" hidden="1"/>
    <cellStyle name="Buena 4" xfId="20971" hidden="1"/>
    <cellStyle name="Buena 4" xfId="20974" hidden="1"/>
    <cellStyle name="Buena 4" xfId="20934" hidden="1"/>
    <cellStyle name="Buena 4" xfId="21471" hidden="1"/>
    <cellStyle name="Buena 4" xfId="21480" hidden="1"/>
    <cellStyle name="Buena 4" xfId="21489" hidden="1"/>
    <cellStyle name="Buena 4" xfId="21497" hidden="1"/>
    <cellStyle name="Buena 4" xfId="21507" hidden="1"/>
    <cellStyle name="Buena 4" xfId="21445" hidden="1"/>
    <cellStyle name="Buena 4" xfId="21490" hidden="1"/>
    <cellStyle name="Buena 4" xfId="21491" hidden="1"/>
    <cellStyle name="Buena 4" xfId="21463" hidden="1"/>
    <cellStyle name="Buena 4" xfId="21309" hidden="1"/>
    <cellStyle name="Buena 4" xfId="21387" hidden="1"/>
    <cellStyle name="Buena 4" xfId="21381" hidden="1"/>
    <cellStyle name="Buena 4" xfId="21292" hidden="1"/>
    <cellStyle name="Buena 4" xfId="21281" hidden="1"/>
    <cellStyle name="Buena 4" xfId="21275" hidden="1"/>
    <cellStyle name="Buena 4" xfId="21416" hidden="1"/>
    <cellStyle name="Buena 4" xfId="21379" hidden="1"/>
    <cellStyle name="Buena 4" xfId="21429" hidden="1"/>
    <cellStyle name="Buena 4" xfId="21415" hidden="1"/>
    <cellStyle name="Buena 4" xfId="21417" hidden="1"/>
    <cellStyle name="Buena 4" xfId="21340" hidden="1"/>
    <cellStyle name="Buena 4" xfId="21426" hidden="1"/>
    <cellStyle name="Buena 4" xfId="21441" hidden="1"/>
    <cellStyle name="Buena 4" xfId="21553" hidden="1"/>
    <cellStyle name="Buena 4" xfId="21336" hidden="1"/>
    <cellStyle name="Buena 4" xfId="21367" hidden="1"/>
    <cellStyle name="Buena 4" xfId="21401" hidden="1"/>
    <cellStyle name="Buena 4" xfId="22755" hidden="1"/>
    <cellStyle name="Buena 4" xfId="22765" hidden="1"/>
    <cellStyle name="Buena 4" xfId="22774" hidden="1"/>
    <cellStyle name="Buena 4" xfId="22782" hidden="1"/>
    <cellStyle name="Buena 4" xfId="22793" hidden="1"/>
    <cellStyle name="Buena 4" xfId="22729" hidden="1"/>
    <cellStyle name="Buena 4" xfId="22775" hidden="1"/>
    <cellStyle name="Buena 4" xfId="22776" hidden="1"/>
    <cellStyle name="Buena 4" xfId="22747" hidden="1"/>
    <cellStyle name="Buena 4" xfId="23978" hidden="1"/>
    <cellStyle name="Buena 4" xfId="23988" hidden="1"/>
    <cellStyle name="Buena 4" xfId="23997" hidden="1"/>
    <cellStyle name="Buena 4" xfId="24005" hidden="1"/>
    <cellStyle name="Buena 4" xfId="24016" hidden="1"/>
    <cellStyle name="Buena 4" xfId="23951" hidden="1"/>
    <cellStyle name="Buena 4" xfId="23998" hidden="1"/>
    <cellStyle name="Buena 4" xfId="23999" hidden="1"/>
    <cellStyle name="Buena 4" xfId="23969" hidden="1"/>
    <cellStyle name="Buena 4" xfId="24298" hidden="1"/>
    <cellStyle name="Buena 4" xfId="24307" hidden="1"/>
    <cellStyle name="Buena 4" xfId="24316" hidden="1"/>
    <cellStyle name="Buena 4" xfId="24324" hidden="1"/>
    <cellStyle name="Buena 4" xfId="24334" hidden="1"/>
    <cellStyle name="Buena 4" xfId="24272" hidden="1"/>
    <cellStyle name="Buena 4" xfId="24317" hidden="1"/>
    <cellStyle name="Buena 4" xfId="24318" hidden="1"/>
    <cellStyle name="Buena 4" xfId="24290" hidden="1"/>
    <cellStyle name="Buena 4" xfId="24137" hidden="1"/>
    <cellStyle name="Buena 4" xfId="24215" hidden="1"/>
    <cellStyle name="Buena 4" xfId="24209" hidden="1"/>
    <cellStyle name="Buena 4" xfId="24122" hidden="1"/>
    <cellStyle name="Buena 4" xfId="24111" hidden="1"/>
    <cellStyle name="Buena 4" xfId="24105" hidden="1"/>
    <cellStyle name="Buena 4" xfId="24243" hidden="1"/>
    <cellStyle name="Buena 4" xfId="24207" hidden="1"/>
    <cellStyle name="Buena 4" xfId="24256" hidden="1"/>
    <cellStyle name="Buena 4" xfId="24242" hidden="1"/>
    <cellStyle name="Buena 4" xfId="24244" hidden="1"/>
    <cellStyle name="Buena 4" xfId="24168" hidden="1"/>
    <cellStyle name="Buena 4" xfId="24253" hidden="1"/>
    <cellStyle name="Buena 4" xfId="24268" hidden="1"/>
    <cellStyle name="Buena 4" xfId="24380" hidden="1"/>
    <cellStyle name="Buena 4" xfId="24164" hidden="1"/>
    <cellStyle name="Buena 4" xfId="24195" hidden="1"/>
    <cellStyle name="Buena 4" xfId="24229" hidden="1"/>
    <cellStyle name="Buena 4" xfId="24454" hidden="1"/>
    <cellStyle name="Buena 4" xfId="24463" hidden="1"/>
    <cellStyle name="Buena 4" xfId="24472" hidden="1"/>
    <cellStyle name="Buena 4" xfId="24480" hidden="1"/>
    <cellStyle name="Buena 4" xfId="24490" hidden="1"/>
    <cellStyle name="Buena 4" xfId="24428" hidden="1"/>
    <cellStyle name="Buena 4" xfId="24473" hidden="1"/>
    <cellStyle name="Buena 4" xfId="24474" hidden="1"/>
    <cellStyle name="Buena 4" xfId="24446" hidden="1"/>
    <cellStyle name="Buena 4" xfId="24556" hidden="1"/>
    <cellStyle name="Buena 4" xfId="24565" hidden="1"/>
    <cellStyle name="Buena 4" xfId="24574" hidden="1"/>
    <cellStyle name="Buena 4" xfId="24582" hidden="1"/>
    <cellStyle name="Buena 4" xfId="24592" hidden="1"/>
    <cellStyle name="Buena 4" xfId="24530" hidden="1"/>
    <cellStyle name="Buena 4" xfId="24575" hidden="1"/>
    <cellStyle name="Buena 4" xfId="24576" hidden="1"/>
    <cellStyle name="Buena 4" xfId="24548" hidden="1"/>
    <cellStyle name="Buena 4" xfId="24827" hidden="1"/>
    <cellStyle name="Buena 4" xfId="24836" hidden="1"/>
    <cellStyle name="Buena 4" xfId="24845" hidden="1"/>
    <cellStyle name="Buena 4" xfId="24853" hidden="1"/>
    <cellStyle name="Buena 4" xfId="24863" hidden="1"/>
    <cellStyle name="Buena 4" xfId="24801" hidden="1"/>
    <cellStyle name="Buena 4" xfId="24846" hidden="1"/>
    <cellStyle name="Buena 4" xfId="24847" hidden="1"/>
    <cellStyle name="Buena 4" xfId="24819" hidden="1"/>
    <cellStyle name="Buena 4" xfId="24668" hidden="1"/>
    <cellStyle name="Buena 4" xfId="24744" hidden="1"/>
    <cellStyle name="Buena 4" xfId="24738" hidden="1"/>
    <cellStyle name="Buena 4" xfId="24653" hidden="1"/>
    <cellStyle name="Buena 4" xfId="24642" hidden="1"/>
    <cellStyle name="Buena 4" xfId="24636" hidden="1"/>
    <cellStyle name="Buena 4" xfId="24772" hidden="1"/>
    <cellStyle name="Buena 4" xfId="24736" hidden="1"/>
    <cellStyle name="Buena 4" xfId="24785" hidden="1"/>
    <cellStyle name="Buena 4" xfId="24771" hidden="1"/>
    <cellStyle name="Buena 4" xfId="24773" hidden="1"/>
    <cellStyle name="Buena 4" xfId="24698" hidden="1"/>
    <cellStyle name="Buena 4" xfId="24782" hidden="1"/>
    <cellStyle name="Buena 4" xfId="24797" hidden="1"/>
    <cellStyle name="Buena 4" xfId="24909" hidden="1"/>
    <cellStyle name="Buena 4" xfId="24694" hidden="1"/>
    <cellStyle name="Buena 4" xfId="24724" hidden="1"/>
    <cellStyle name="Buena 4" xfId="24758" hidden="1"/>
    <cellStyle name="Buena 4" xfId="26063" hidden="1"/>
    <cellStyle name="Buena 4" xfId="26072" hidden="1"/>
    <cellStyle name="Buena 4" xfId="26081" hidden="1"/>
    <cellStyle name="Buena 4" xfId="26089" hidden="1"/>
    <cellStyle name="Buena 4" xfId="26099" hidden="1"/>
    <cellStyle name="Buena 4" xfId="26037" hidden="1"/>
    <cellStyle name="Buena 4" xfId="26082" hidden="1"/>
    <cellStyle name="Buena 4" xfId="26083" hidden="1"/>
    <cellStyle name="Buena 4" xfId="26055" hidden="1"/>
    <cellStyle name="Buena 4" xfId="27321" hidden="1"/>
    <cellStyle name="Buena 4" xfId="27330" hidden="1"/>
    <cellStyle name="Buena 4" xfId="27339" hidden="1"/>
    <cellStyle name="Buena 4" xfId="27347" hidden="1"/>
    <cellStyle name="Buena 4" xfId="27358" hidden="1"/>
    <cellStyle name="Buena 4" xfId="27294" hidden="1"/>
    <cellStyle name="Buena 4" xfId="27340" hidden="1"/>
    <cellStyle name="Buena 4" xfId="27341" hidden="1"/>
    <cellStyle name="Buena 4" xfId="27312" hidden="1"/>
    <cellStyle name="Buena 4" xfId="27634" hidden="1"/>
    <cellStyle name="Buena 4" xfId="27643" hidden="1"/>
    <cellStyle name="Buena 4" xfId="27652" hidden="1"/>
    <cellStyle name="Buena 4" xfId="27660" hidden="1"/>
    <cellStyle name="Buena 4" xfId="27670" hidden="1"/>
    <cellStyle name="Buena 4" xfId="27608" hidden="1"/>
    <cellStyle name="Buena 4" xfId="27653" hidden="1"/>
    <cellStyle name="Buena 4" xfId="27654" hidden="1"/>
    <cellStyle name="Buena 4" xfId="27626" hidden="1"/>
    <cellStyle name="Buena 4" xfId="27475" hidden="1"/>
    <cellStyle name="Buena 4" xfId="27551" hidden="1"/>
    <cellStyle name="Buena 4" xfId="27545" hidden="1"/>
    <cellStyle name="Buena 4" xfId="27460" hidden="1"/>
    <cellStyle name="Buena 4" xfId="27449" hidden="1"/>
    <cellStyle name="Buena 4" xfId="27443" hidden="1"/>
    <cellStyle name="Buena 4" xfId="27579" hidden="1"/>
    <cellStyle name="Buena 4" xfId="27543" hidden="1"/>
    <cellStyle name="Buena 4" xfId="27592" hidden="1"/>
    <cellStyle name="Buena 4" xfId="27578" hidden="1"/>
    <cellStyle name="Buena 4" xfId="27580" hidden="1"/>
    <cellStyle name="Buena 4" xfId="27505" hidden="1"/>
    <cellStyle name="Buena 4" xfId="27589" hidden="1"/>
    <cellStyle name="Buena 4" xfId="27604" hidden="1"/>
    <cellStyle name="Buena 4" xfId="27716" hidden="1"/>
    <cellStyle name="Buena 4" xfId="27501" hidden="1"/>
    <cellStyle name="Buena 4" xfId="27531" hidden="1"/>
    <cellStyle name="Buena 4" xfId="27565" hidden="1"/>
    <cellStyle name="Buena 4" xfId="21838" hidden="1"/>
    <cellStyle name="Buena 4" xfId="27186" hidden="1"/>
    <cellStyle name="Buena 4" xfId="25382" hidden="1"/>
    <cellStyle name="Buena 4" xfId="23080" hidden="1"/>
    <cellStyle name="Buena 4" xfId="22080" hidden="1"/>
    <cellStyle name="Buena 4" xfId="25669" hidden="1"/>
    <cellStyle name="Buena 4" xfId="26660" hidden="1"/>
    <cellStyle name="Buena 4" xfId="27185" hidden="1"/>
    <cellStyle name="Buena 4" xfId="25667" hidden="1"/>
    <cellStyle name="Buena 4" xfId="22233" hidden="1"/>
    <cellStyle name="Buena 4" xfId="22957" hidden="1"/>
    <cellStyle name="Buena 4" xfId="21956" hidden="1"/>
    <cellStyle name="Buena 4" xfId="23189" hidden="1"/>
    <cellStyle name="Buena 4" xfId="23471" hidden="1"/>
    <cellStyle name="Buena 4" xfId="21959" hidden="1"/>
    <cellStyle name="Buena 4" xfId="21706" hidden="1"/>
    <cellStyle name="Buena 4" xfId="22956" hidden="1"/>
    <cellStyle name="Buena 4" xfId="25793" hidden="1"/>
    <cellStyle name="Buena 4" xfId="27017" hidden="1"/>
    <cellStyle name="Buena 4" xfId="26785" hidden="1"/>
    <cellStyle name="Buena 4" xfId="22446" hidden="1"/>
    <cellStyle name="Buena 4" xfId="23439" hidden="1"/>
    <cellStyle name="Buena 4" xfId="12065" hidden="1"/>
    <cellStyle name="Buena 4" xfId="26233" hidden="1"/>
    <cellStyle name="Buena 4" xfId="21910" hidden="1"/>
    <cellStyle name="Buena 4" xfId="10959" hidden="1"/>
    <cellStyle name="Buena 4" xfId="25503" hidden="1"/>
    <cellStyle name="Buena 4" xfId="23165" hidden="1"/>
    <cellStyle name="Buena 4" xfId="25224" hidden="1"/>
    <cellStyle name="Buena 4" xfId="26237" hidden="1"/>
    <cellStyle name="Buena 4" xfId="26492" hidden="1"/>
    <cellStyle name="Buena 4" xfId="22459" hidden="1"/>
    <cellStyle name="Buena 4" xfId="25229" hidden="1"/>
    <cellStyle name="Buena 4" xfId="26789" hidden="1"/>
    <cellStyle name="Buena 4" xfId="10956" hidden="1"/>
    <cellStyle name="Buena 4" xfId="26234" hidden="1"/>
    <cellStyle name="Buena 4" xfId="25506" hidden="1"/>
    <cellStyle name="Buena 4" xfId="23444" hidden="1"/>
    <cellStyle name="Buena 4" xfId="26490" hidden="1"/>
    <cellStyle name="Buena 4" xfId="21914" hidden="1"/>
    <cellStyle name="Buena 4" xfId="22449" hidden="1"/>
    <cellStyle name="Buena 4" xfId="22442" hidden="1"/>
    <cellStyle name="Buena 4" xfId="26794" hidden="1"/>
    <cellStyle name="Buena 4" xfId="25509" hidden="1"/>
    <cellStyle name="Buena 4" xfId="23445" hidden="1"/>
    <cellStyle name="Buena 4" xfId="27002" hidden="1"/>
    <cellStyle name="Buena 4" xfId="26771" hidden="1"/>
    <cellStyle name="Buena 4" xfId="22432" hidden="1"/>
    <cellStyle name="Buena 4" xfId="23425" hidden="1"/>
    <cellStyle name="Buena 4" xfId="12100" hidden="1"/>
    <cellStyle name="Buena 4" xfId="26219" hidden="1"/>
    <cellStyle name="Buena 4" xfId="21897" hidden="1"/>
    <cellStyle name="Buena 4" xfId="10963" hidden="1"/>
    <cellStyle name="Buena 4" xfId="25489" hidden="1"/>
    <cellStyle name="Buena 4" xfId="12106" hidden="1"/>
    <cellStyle name="Buena 4" xfId="26453" hidden="1"/>
    <cellStyle name="Buena 4" xfId="26204" hidden="1"/>
    <cellStyle name="Buena 4" xfId="23128" hidden="1"/>
    <cellStyle name="Buena 4" xfId="25474" hidden="1"/>
    <cellStyle name="Buena 4" xfId="23416" hidden="1"/>
    <cellStyle name="Buena 4" xfId="22887" hidden="1"/>
    <cellStyle name="Buena 4" xfId="25475" hidden="1"/>
    <cellStyle name="Buena 4" xfId="25193" hidden="1"/>
    <cellStyle name="Buena 4" xfId="26624" hidden="1"/>
    <cellStyle name="Buena 4" xfId="26367" hidden="1"/>
    <cellStyle name="Buena 4" xfId="25887" hidden="1"/>
    <cellStyle name="Buena 4" xfId="23037" hidden="1"/>
    <cellStyle name="Buena 4" xfId="23806" hidden="1"/>
    <cellStyle name="Buena 4" xfId="22048" hidden="1"/>
    <cellStyle name="Buena 4" xfId="27145" hidden="1"/>
    <cellStyle name="Buena 4" xfId="23808" hidden="1"/>
    <cellStyle name="Buena 4" xfId="25100" hidden="1"/>
    <cellStyle name="Buena 4" xfId="10969" hidden="1"/>
    <cellStyle name="Buena 4" xfId="26978" hidden="1"/>
    <cellStyle name="Buena 4" xfId="23403" hidden="1"/>
    <cellStyle name="Buena 4" xfId="24925" hidden="1"/>
    <cellStyle name="Buena 4" xfId="23409" hidden="1"/>
    <cellStyle name="Buena 4" xfId="13359" hidden="1"/>
    <cellStyle name="Buena 4" xfId="26960" hidden="1"/>
    <cellStyle name="Buena 4" xfId="25465" hidden="1"/>
    <cellStyle name="Buena 4" xfId="12108" hidden="1"/>
    <cellStyle name="Buena 4" xfId="25696" hidden="1"/>
    <cellStyle name="Buena 4" xfId="23628" hidden="1"/>
    <cellStyle name="Buena 4" xfId="22412" hidden="1"/>
    <cellStyle name="Buena 4" xfId="22105" hidden="1"/>
    <cellStyle name="Buena 4" xfId="25891" hidden="1"/>
    <cellStyle name="Buena 4" xfId="25878" hidden="1"/>
    <cellStyle name="Buena 4" xfId="23121" hidden="1"/>
    <cellStyle name="Buena 4" xfId="25182" hidden="1"/>
    <cellStyle name="Buena 4" xfId="23402" hidden="1"/>
    <cellStyle name="Buena 4" xfId="23017" hidden="1"/>
    <cellStyle name="Buena 4" xfId="22011" hidden="1"/>
    <cellStyle name="Buena 4" xfId="25840" hidden="1"/>
    <cellStyle name="Buena 4" xfId="23491" hidden="1"/>
    <cellStyle name="Buena 4" xfId="26292" hidden="1"/>
    <cellStyle name="Buena 4" xfId="25911" hidden="1"/>
    <cellStyle name="Buena 4" xfId="27092" hidden="1"/>
    <cellStyle name="Buena 4" xfId="21989" hidden="1"/>
    <cellStyle name="Buena 4" xfId="22319" hidden="1"/>
    <cellStyle name="Buena 4" xfId="27927" hidden="1"/>
    <cellStyle name="Buena 4" xfId="27936" hidden="1"/>
    <cellStyle name="Buena 4" xfId="27945" hidden="1"/>
    <cellStyle name="Buena 4" xfId="27953" hidden="1"/>
    <cellStyle name="Buena 4" xfId="27964" hidden="1"/>
    <cellStyle name="Buena 4" xfId="27900" hidden="1"/>
    <cellStyle name="Buena 4" xfId="27946" hidden="1"/>
    <cellStyle name="Buena 4" xfId="27947" hidden="1"/>
    <cellStyle name="Buena 4" xfId="27919" hidden="1"/>
    <cellStyle name="Buena 4" xfId="28224" hidden="1"/>
    <cellStyle name="Buena 4" xfId="28233" hidden="1"/>
    <cellStyle name="Buena 4" xfId="28242" hidden="1"/>
    <cellStyle name="Buena 4" xfId="28250" hidden="1"/>
    <cellStyle name="Buena 4" xfId="28260" hidden="1"/>
    <cellStyle name="Buena 4" xfId="28198" hidden="1"/>
    <cellStyle name="Buena 4" xfId="28243" hidden="1"/>
    <cellStyle name="Buena 4" xfId="28244" hidden="1"/>
    <cellStyle name="Buena 4" xfId="28216" hidden="1"/>
    <cellStyle name="Buena 4" xfId="28064" hidden="1"/>
    <cellStyle name="Buena 4" xfId="28141" hidden="1"/>
    <cellStyle name="Buena 4" xfId="28135" hidden="1"/>
    <cellStyle name="Buena 4" xfId="28049" hidden="1"/>
    <cellStyle name="Buena 4" xfId="28038" hidden="1"/>
    <cellStyle name="Buena 4" xfId="28032" hidden="1"/>
    <cellStyle name="Buena 4" xfId="28169" hidden="1"/>
    <cellStyle name="Buena 4" xfId="28133" hidden="1"/>
    <cellStyle name="Buena 4" xfId="28182" hidden="1"/>
    <cellStyle name="Buena 4" xfId="28168" hidden="1"/>
    <cellStyle name="Buena 4" xfId="28170" hidden="1"/>
    <cellStyle name="Buena 4" xfId="28094" hidden="1"/>
    <cellStyle name="Buena 4" xfId="28179" hidden="1"/>
    <cellStyle name="Buena 4" xfId="28194" hidden="1"/>
    <cellStyle name="Buena 4" xfId="28306" hidden="1"/>
    <cellStyle name="Buena 4" xfId="28090" hidden="1"/>
    <cellStyle name="Buena 4" xfId="28121" hidden="1"/>
    <cellStyle name="Buena 4" xfId="28155" hidden="1"/>
    <cellStyle name="Buena 4" xfId="23658" hidden="1"/>
    <cellStyle name="Buena 4" xfId="25479" hidden="1"/>
    <cellStyle name="Buena 4" xfId="23137" hidden="1"/>
    <cellStyle name="Buena 4" xfId="24937" hidden="1"/>
    <cellStyle name="Buena 4" xfId="23433" hidden="1"/>
    <cellStyle name="Buena 4" xfId="26456" hidden="1"/>
    <cellStyle name="Buena 4" xfId="23419" hidden="1"/>
    <cellStyle name="Buena 4" xfId="26208" hidden="1"/>
    <cellStyle name="Buena 4" xfId="23417" hidden="1"/>
    <cellStyle name="Buena 4" xfId="25199" hidden="1"/>
    <cellStyle name="Buena 4" xfId="21888" hidden="1"/>
    <cellStyle name="Buena 4" xfId="26766" hidden="1"/>
    <cellStyle name="Buena 4" xfId="25198" hidden="1"/>
    <cellStyle name="Buena 4" xfId="24949" hidden="1"/>
    <cellStyle name="Buena 4" xfId="24939" hidden="1"/>
    <cellStyle name="Buena 4" xfId="22892" hidden="1"/>
    <cellStyle name="Buena 4" xfId="23653" hidden="1"/>
    <cellStyle name="Buena 4" xfId="24933" hidden="1"/>
    <cellStyle name="Buena 4" xfId="28571" hidden="1"/>
    <cellStyle name="Buena 4" xfId="28580" hidden="1"/>
    <cellStyle name="Buena 4" xfId="28589" hidden="1"/>
    <cellStyle name="Buena 4" xfId="28597" hidden="1"/>
    <cellStyle name="Buena 4" xfId="28607" hidden="1"/>
    <cellStyle name="Buena 4" xfId="28545" hidden="1"/>
    <cellStyle name="Buena 4" xfId="28590" hidden="1"/>
    <cellStyle name="Buena 4" xfId="28591" hidden="1"/>
    <cellStyle name="Buena 4" xfId="28563" hidden="1"/>
    <cellStyle name="Buena 4" xfId="28412" hidden="1"/>
    <cellStyle name="Buena 4" xfId="28488" hidden="1"/>
    <cellStyle name="Buena 4" xfId="28482" hidden="1"/>
    <cellStyle name="Buena 4" xfId="28397" hidden="1"/>
    <cellStyle name="Buena 4" xfId="28386" hidden="1"/>
    <cellStyle name="Buena 4" xfId="28380" hidden="1"/>
    <cellStyle name="Buena 4" xfId="28516" hidden="1"/>
    <cellStyle name="Buena 4" xfId="28480" hidden="1"/>
    <cellStyle name="Buena 4" xfId="28529" hidden="1"/>
    <cellStyle name="Buena 4" xfId="28515" hidden="1"/>
    <cellStyle name="Buena 4" xfId="28517" hidden="1"/>
    <cellStyle name="Buena 4" xfId="28442" hidden="1"/>
    <cellStyle name="Buena 4" xfId="28526" hidden="1"/>
    <cellStyle name="Buena 4" xfId="28541" hidden="1"/>
    <cellStyle name="Buena 4" xfId="28653" hidden="1"/>
    <cellStyle name="Buena 4" xfId="28438" hidden="1"/>
    <cellStyle name="Buena 4" xfId="28468" hidden="1"/>
    <cellStyle name="Buena 4" xfId="28502" hidden="1"/>
    <cellStyle name="Buena 4" xfId="28688" hidden="1"/>
    <cellStyle name="Buena 4" xfId="28697" hidden="1"/>
    <cellStyle name="Buena 4" xfId="28706" hidden="1"/>
    <cellStyle name="Buena 4" xfId="28714" hidden="1"/>
    <cellStyle name="Buena 4" xfId="28724" hidden="1"/>
    <cellStyle name="Buena 4" xfId="28662" hidden="1"/>
    <cellStyle name="Buena 4" xfId="28707" hidden="1"/>
    <cellStyle name="Buena 4" xfId="28708" hidden="1"/>
    <cellStyle name="Buena 4" xfId="28680" hidden="1"/>
    <cellStyle name="Buena 4" xfId="28790" hidden="1"/>
    <cellStyle name="Buena 4" xfId="28799" hidden="1"/>
    <cellStyle name="Buena 4" xfId="28808" hidden="1"/>
    <cellStyle name="Buena 4" xfId="28816" hidden="1"/>
    <cellStyle name="Buena 4" xfId="28826" hidden="1"/>
    <cellStyle name="Buena 4" xfId="28764" hidden="1"/>
    <cellStyle name="Buena 4" xfId="28809" hidden="1"/>
    <cellStyle name="Buena 4" xfId="28810" hidden="1"/>
    <cellStyle name="Buena 4" xfId="28782" hidden="1"/>
    <cellStyle name="Buena 4" xfId="29061" hidden="1"/>
    <cellStyle name="Buena 4" xfId="29070" hidden="1"/>
    <cellStyle name="Buena 4" xfId="29079" hidden="1"/>
    <cellStyle name="Buena 4" xfId="29087" hidden="1"/>
    <cellStyle name="Buena 4" xfId="29097" hidden="1"/>
    <cellStyle name="Buena 4" xfId="29035" hidden="1"/>
    <cellStyle name="Buena 4" xfId="29080" hidden="1"/>
    <cellStyle name="Buena 4" xfId="29081" hidden="1"/>
    <cellStyle name="Buena 4" xfId="29053" hidden="1"/>
    <cellStyle name="Buena 4" xfId="28902" hidden="1"/>
    <cellStyle name="Buena 4" xfId="28978" hidden="1"/>
    <cellStyle name="Buena 4" xfId="28972" hidden="1"/>
    <cellStyle name="Buena 4" xfId="28887" hidden="1"/>
    <cellStyle name="Buena 4" xfId="28876" hidden="1"/>
    <cellStyle name="Buena 4" xfId="28870" hidden="1"/>
    <cellStyle name="Buena 4" xfId="29006" hidden="1"/>
    <cellStyle name="Buena 4" xfId="28970" hidden="1"/>
    <cellStyle name="Buena 4" xfId="29019" hidden="1"/>
    <cellStyle name="Buena 4" xfId="29005" hidden="1"/>
    <cellStyle name="Buena 4" xfId="29007" hidden="1"/>
    <cellStyle name="Buena 4" xfId="28932" hidden="1"/>
    <cellStyle name="Buena 4" xfId="29016" hidden="1"/>
    <cellStyle name="Buena 4" xfId="29031" hidden="1"/>
    <cellStyle name="Buena 4" xfId="29143" hidden="1"/>
    <cellStyle name="Buena 4" xfId="28928" hidden="1"/>
    <cellStyle name="Buena 4" xfId="28958" hidden="1"/>
    <cellStyle name="Buena 4" xfId="28992" hidden="1"/>
    <cellStyle name="Buena 4" xfId="29178" hidden="1"/>
    <cellStyle name="Buena 4" xfId="29187" hidden="1"/>
    <cellStyle name="Buena 4" xfId="29196" hidden="1"/>
    <cellStyle name="Buena 4" xfId="29204" hidden="1"/>
    <cellStyle name="Buena 4" xfId="29214" hidden="1"/>
    <cellStyle name="Buena 4" xfId="29152" hidden="1"/>
    <cellStyle name="Buena 4" xfId="29197" hidden="1"/>
    <cellStyle name="Buena 4" xfId="29198" hidden="1"/>
    <cellStyle name="Buena 4" xfId="29170" hidden="1"/>
    <cellStyle name="Buena 4" xfId="29280" hidden="1"/>
    <cellStyle name="Buena 4" xfId="29289" hidden="1"/>
    <cellStyle name="Buena 4" xfId="29298" hidden="1"/>
    <cellStyle name="Buena 4" xfId="29306" hidden="1"/>
    <cellStyle name="Buena 4" xfId="29316" hidden="1"/>
    <cellStyle name="Buena 4" xfId="29254" hidden="1"/>
    <cellStyle name="Buena 4" xfId="29299" hidden="1"/>
    <cellStyle name="Buena 4" xfId="29300" hidden="1"/>
    <cellStyle name="Buena 4" xfId="29272" hidden="1"/>
    <cellStyle name="Buena 4" xfId="29551" hidden="1"/>
    <cellStyle name="Buena 4" xfId="29560" hidden="1"/>
    <cellStyle name="Buena 4" xfId="29569" hidden="1"/>
    <cellStyle name="Buena 4" xfId="29577" hidden="1"/>
    <cellStyle name="Buena 4" xfId="29587" hidden="1"/>
    <cellStyle name="Buena 4" xfId="29525" hidden="1"/>
    <cellStyle name="Buena 4" xfId="29570" hidden="1"/>
    <cellStyle name="Buena 4" xfId="29571" hidden="1"/>
    <cellStyle name="Buena 4" xfId="29543" hidden="1"/>
    <cellStyle name="Buena 4" xfId="29392" hidden="1"/>
    <cellStyle name="Buena 4" xfId="29468" hidden="1"/>
    <cellStyle name="Buena 4" xfId="29462" hidden="1"/>
    <cellStyle name="Buena 4" xfId="29377" hidden="1"/>
    <cellStyle name="Buena 4" xfId="29366" hidden="1"/>
    <cellStyle name="Buena 4" xfId="29360" hidden="1"/>
    <cellStyle name="Buena 4" xfId="29496" hidden="1"/>
    <cellStyle name="Buena 4" xfId="29460" hidden="1"/>
    <cellStyle name="Buena 4" xfId="29509" hidden="1"/>
    <cellStyle name="Buena 4" xfId="29495" hidden="1"/>
    <cellStyle name="Buena 4" xfId="29497" hidden="1"/>
    <cellStyle name="Buena 4" xfId="29422" hidden="1"/>
    <cellStyle name="Buena 4" xfId="29506" hidden="1"/>
    <cellStyle name="Buena 4" xfId="29521" hidden="1"/>
    <cellStyle name="Buena 4" xfId="29633" hidden="1"/>
    <cellStyle name="Buena 4" xfId="29418" hidden="1"/>
    <cellStyle name="Buena 4" xfId="29448" hidden="1"/>
    <cellStyle name="Buena 4" xfId="29482" hidden="1"/>
    <cellStyle name="Buena 4" xfId="29668" hidden="1"/>
    <cellStyle name="Buena 4" xfId="29677" hidden="1"/>
    <cellStyle name="Buena 4" xfId="29686" hidden="1"/>
    <cellStyle name="Buena 4" xfId="29694" hidden="1"/>
    <cellStyle name="Buena 4" xfId="29704" hidden="1"/>
    <cellStyle name="Buena 4" xfId="29642" hidden="1"/>
    <cellStyle name="Buena 4" xfId="29687" hidden="1"/>
    <cellStyle name="Buena 4" xfId="29688" hidden="1"/>
    <cellStyle name="Buena 4" xfId="29660" hidden="1"/>
    <cellStyle name="Buena 4" xfId="29770" hidden="1"/>
    <cellStyle name="Buena 4" xfId="29779" hidden="1"/>
    <cellStyle name="Buena 4" xfId="29788" hidden="1"/>
    <cellStyle name="Buena 4" xfId="29796" hidden="1"/>
    <cellStyle name="Buena 4" xfId="29806" hidden="1"/>
    <cellStyle name="Buena 4" xfId="29744" hidden="1"/>
    <cellStyle name="Buena 4" xfId="29789" hidden="1"/>
    <cellStyle name="Buena 4" xfId="29790" hidden="1"/>
    <cellStyle name="Buena 4" xfId="29762" hidden="1"/>
    <cellStyle name="Buena 4" xfId="30041" hidden="1"/>
    <cellStyle name="Buena 4" xfId="30050" hidden="1"/>
    <cellStyle name="Buena 4" xfId="30059" hidden="1"/>
    <cellStyle name="Buena 4" xfId="30067" hidden="1"/>
    <cellStyle name="Buena 4" xfId="30077" hidden="1"/>
    <cellStyle name="Buena 4" xfId="30015" hidden="1"/>
    <cellStyle name="Buena 4" xfId="30060" hidden="1"/>
    <cellStyle name="Buena 4" xfId="30061" hidden="1"/>
    <cellStyle name="Buena 4" xfId="30033" hidden="1"/>
    <cellStyle name="Buena 4" xfId="29882" hidden="1"/>
    <cellStyle name="Buena 4" xfId="29958" hidden="1"/>
    <cellStyle name="Buena 4" xfId="29952" hidden="1"/>
    <cellStyle name="Buena 4" xfId="29867" hidden="1"/>
    <cellStyle name="Buena 4" xfId="29856" hidden="1"/>
    <cellStyle name="Buena 4" xfId="29850" hidden="1"/>
    <cellStyle name="Buena 4" xfId="29986" hidden="1"/>
    <cellStyle name="Buena 4" xfId="29950" hidden="1"/>
    <cellStyle name="Buena 4" xfId="29999" hidden="1"/>
    <cellStyle name="Buena 4" xfId="29985" hidden="1"/>
    <cellStyle name="Buena 4" xfId="29987" hidden="1"/>
    <cellStyle name="Buena 4" xfId="29912" hidden="1"/>
    <cellStyle name="Buena 4" xfId="29996" hidden="1"/>
    <cellStyle name="Buena 4" xfId="30011" hidden="1"/>
    <cellStyle name="Buena 4" xfId="30123" hidden="1"/>
    <cellStyle name="Buena 4" xfId="29908" hidden="1"/>
    <cellStyle name="Buena 4" xfId="29938" hidden="1"/>
    <cellStyle name="Buena 4" xfId="29972" hidden="1"/>
    <cellStyle name="Buena 4" xfId="30158" hidden="1"/>
    <cellStyle name="Buena 4" xfId="30167" hidden="1"/>
    <cellStyle name="Buena 4" xfId="30176" hidden="1"/>
    <cellStyle name="Buena 4" xfId="30184" hidden="1"/>
    <cellStyle name="Buena 4" xfId="30194" hidden="1"/>
    <cellStyle name="Buena 4" xfId="30132" hidden="1"/>
    <cellStyle name="Buena 4" xfId="30177" hidden="1"/>
    <cellStyle name="Buena 4" xfId="30178" hidden="1"/>
    <cellStyle name="Buena 4" xfId="30150" hidden="1"/>
    <cellStyle name="Buena 4" xfId="30260" hidden="1"/>
    <cellStyle name="Buena 4" xfId="30269" hidden="1"/>
    <cellStyle name="Buena 4" xfId="30278" hidden="1"/>
    <cellStyle name="Buena 4" xfId="30286" hidden="1"/>
    <cellStyle name="Buena 4" xfId="30296" hidden="1"/>
    <cellStyle name="Buena 4" xfId="30234" hidden="1"/>
    <cellStyle name="Buena 4" xfId="30279" hidden="1"/>
    <cellStyle name="Buena 4" xfId="30280" hidden="1"/>
    <cellStyle name="Buena 4" xfId="30252" hidden="1"/>
    <cellStyle name="Buena 4" xfId="30531" hidden="1"/>
    <cellStyle name="Buena 4" xfId="30540" hidden="1"/>
    <cellStyle name="Buena 4" xfId="30549" hidden="1"/>
    <cellStyle name="Buena 4" xfId="30557" hidden="1"/>
    <cellStyle name="Buena 4" xfId="30567" hidden="1"/>
    <cellStyle name="Buena 4" xfId="30505" hidden="1"/>
    <cellStyle name="Buena 4" xfId="30550" hidden="1"/>
    <cellStyle name="Buena 4" xfId="30551" hidden="1"/>
    <cellStyle name="Buena 4" xfId="30523" hidden="1"/>
    <cellStyle name="Buena 4" xfId="30372" hidden="1"/>
    <cellStyle name="Buena 4" xfId="30448" hidden="1"/>
    <cellStyle name="Buena 4" xfId="30442" hidden="1"/>
    <cellStyle name="Buena 4" xfId="30357" hidden="1"/>
    <cellStyle name="Buena 4" xfId="30346" hidden="1"/>
    <cellStyle name="Buena 4" xfId="30340" hidden="1"/>
    <cellStyle name="Buena 4" xfId="30476" hidden="1"/>
    <cellStyle name="Buena 4" xfId="30440" hidden="1"/>
    <cellStyle name="Buena 4" xfId="30489" hidden="1"/>
    <cellStyle name="Buena 4" xfId="30475" hidden="1"/>
    <cellStyle name="Buena 4" xfId="30477" hidden="1"/>
    <cellStyle name="Buena 4" xfId="30402" hidden="1"/>
    <cellStyle name="Buena 4" xfId="30486" hidden="1"/>
    <cellStyle name="Buena 4" xfId="30501" hidden="1"/>
    <cellStyle name="Buena 4" xfId="30613" hidden="1"/>
    <cellStyle name="Buena 4" xfId="30398" hidden="1"/>
    <cellStyle name="Buena 4" xfId="30428" hidden="1"/>
    <cellStyle name="Buena 4" xfId="30462" hidden="1"/>
    <cellStyle name="Buena 4" xfId="25140" hidden="1"/>
    <cellStyle name="Buena 4" xfId="22025" hidden="1"/>
    <cellStyle name="Buena 4" xfId="23518" hidden="1"/>
    <cellStyle name="Buena 4" xfId="25562" hidden="1"/>
    <cellStyle name="Buena 4" xfId="25564" hidden="1"/>
    <cellStyle name="Buena 4" xfId="25949" hidden="1"/>
    <cellStyle name="Buena 4" xfId="22651" hidden="1"/>
    <cellStyle name="Buena 4" xfId="22558" hidden="1"/>
    <cellStyle name="Buena 4" xfId="26680" hidden="1"/>
    <cellStyle name="Buena 4" xfId="27198" hidden="1"/>
    <cellStyle name="Buena 4" xfId="23013" hidden="1"/>
    <cellStyle name="Buena 4" xfId="26567" hidden="1"/>
    <cellStyle name="Buena 4" xfId="22710" hidden="1"/>
    <cellStyle name="Buena 4" xfId="25363" hidden="1"/>
    <cellStyle name="Buena 4" xfId="23767" hidden="1"/>
    <cellStyle name="Buena 4" xfId="22385" hidden="1"/>
    <cellStyle name="Buena 4" xfId="26335" hidden="1"/>
    <cellStyle name="Buena 4" xfId="25910" hidden="1"/>
    <cellStyle name="Buena 4" xfId="25635" hidden="1"/>
    <cellStyle name="Buena 4" xfId="26652" hidden="1"/>
    <cellStyle name="Buena 4" xfId="26336" hidden="1"/>
    <cellStyle name="Buena 4" xfId="22069" hidden="1"/>
    <cellStyle name="Buena 4" xfId="26953" hidden="1"/>
    <cellStyle name="Buena 4" xfId="26016" hidden="1"/>
    <cellStyle name="Buena 4" xfId="25233" hidden="1"/>
    <cellStyle name="Buena 4" xfId="23621" hidden="1"/>
    <cellStyle name="Buena 4" xfId="25021" hidden="1"/>
    <cellStyle name="Buena 4" xfId="21729" hidden="1"/>
    <cellStyle name="Buena 4" xfId="22013" hidden="1"/>
    <cellStyle name="Buena 4" xfId="26011" hidden="1"/>
    <cellStyle name="Buena 4" xfId="22136" hidden="1"/>
    <cellStyle name="Buena 4" xfId="22008" hidden="1"/>
    <cellStyle name="Buena 4" xfId="23540" hidden="1"/>
    <cellStyle name="Buena 4" xfId="23836" hidden="1"/>
    <cellStyle name="Buena 4" xfId="23866" hidden="1"/>
    <cellStyle name="Buena 4" xfId="27273" hidden="1"/>
    <cellStyle name="Buena 4" xfId="25556" hidden="1"/>
    <cellStyle name="Buena 4" xfId="25652" hidden="1"/>
    <cellStyle name="Buena 4" xfId="27245" hidden="1"/>
    <cellStyle name="Buena 4" xfId="27033" hidden="1"/>
    <cellStyle name="Buena 4" xfId="26874" hidden="1"/>
    <cellStyle name="Buena 4" xfId="22568" hidden="1"/>
    <cellStyle name="Buena 4" xfId="26396" hidden="1"/>
    <cellStyle name="Buena 4" xfId="22251" hidden="1"/>
    <cellStyle name="Buena 4" xfId="26917" hidden="1"/>
    <cellStyle name="Buena 4" xfId="23813" hidden="1"/>
    <cellStyle name="Buena 4" xfId="26254" hidden="1"/>
    <cellStyle name="Buena 4" xfId="25898" hidden="1"/>
    <cellStyle name="Buena 4" xfId="25374" hidden="1"/>
    <cellStyle name="Buena 4" xfId="22646" hidden="1"/>
    <cellStyle name="Buena 4" xfId="22482" hidden="1"/>
    <cellStyle name="Buena 4" xfId="25048" hidden="1"/>
    <cellStyle name="Buena 4" xfId="22102" hidden="1"/>
    <cellStyle name="Buena 4" xfId="23251" hidden="1"/>
    <cellStyle name="Buena 4" xfId="25695" hidden="1"/>
    <cellStyle name="Buena 4" xfId="25450" hidden="1"/>
    <cellStyle name="Buena 4" xfId="27414" hidden="1"/>
    <cellStyle name="Buena 4" xfId="22986" hidden="1"/>
    <cellStyle name="Buena 4" xfId="25884" hidden="1"/>
    <cellStyle name="Buena 4" xfId="22068" hidden="1"/>
    <cellStyle name="Buena 4" xfId="26344" hidden="1"/>
    <cellStyle name="Buena 4" xfId="27139" hidden="1"/>
    <cellStyle name="Buena 4" xfId="25255" hidden="1"/>
    <cellStyle name="Buena 4" xfId="27215" hidden="1"/>
    <cellStyle name="Buena 4" xfId="26514" hidden="1"/>
    <cellStyle name="Buena 4" xfId="26361" hidden="1"/>
    <cellStyle name="Buena 4" xfId="23234" hidden="1"/>
    <cellStyle name="Buena 4" xfId="25553" hidden="1"/>
    <cellStyle name="Buena 4" xfId="23747" hidden="1"/>
    <cellStyle name="Buena 4" xfId="22560" hidden="1"/>
    <cellStyle name="Buena 4" xfId="27070" hidden="1"/>
    <cellStyle name="Buena 4" xfId="22472" hidden="1"/>
    <cellStyle name="Buena 4" xfId="23871" hidden="1"/>
    <cellStyle name="Buena 4" xfId="26903" hidden="1"/>
    <cellStyle name="Buena 4" xfId="23944" hidden="1"/>
    <cellStyle name="Buena 4" xfId="21942" hidden="1"/>
    <cellStyle name="Buena 4" xfId="25373" hidden="1"/>
    <cellStyle name="Buena 4" xfId="22103" hidden="1"/>
    <cellStyle name="Buena 4" xfId="21803" hidden="1"/>
    <cellStyle name="Buena 4" xfId="26362" hidden="1"/>
    <cellStyle name="Buena 4" xfId="21694" hidden="1"/>
    <cellStyle name="Buena 4" xfId="26536" hidden="1"/>
    <cellStyle name="Buena 4" xfId="23635" hidden="1"/>
    <cellStyle name="Buena 4" xfId="22348" hidden="1"/>
    <cellStyle name="Buena 4" xfId="23218" hidden="1"/>
    <cellStyle name="Buena 4" xfId="23277" hidden="1"/>
    <cellStyle name="Buena 4" xfId="25671" hidden="1"/>
    <cellStyle name="Buena 4" xfId="27086" hidden="1"/>
    <cellStyle name="Buena 4" xfId="23792" hidden="1"/>
    <cellStyle name="Buena 4" xfId="27285" hidden="1"/>
    <cellStyle name="Buena 4" xfId="27402" hidden="1"/>
    <cellStyle name="Buena 4" xfId="21710" hidden="1"/>
    <cellStyle name="Buena 4" xfId="26719" hidden="1"/>
    <cellStyle name="Buena 4" xfId="26316" hidden="1"/>
    <cellStyle name="Buena 4" xfId="25240" hidden="1"/>
    <cellStyle name="Buena 4" xfId="25417" hidden="1"/>
    <cellStyle name="Buena 4" xfId="23392" hidden="1"/>
    <cellStyle name="Buena 4" xfId="25982" hidden="1"/>
    <cellStyle name="Buena 4" xfId="22590" hidden="1"/>
    <cellStyle name="Buena 4" xfId="30729" hidden="1"/>
    <cellStyle name="Buena 4" xfId="30738" hidden="1"/>
    <cellStyle name="Buena 4" xfId="30747" hidden="1"/>
    <cellStyle name="Buena 4" xfId="30755" hidden="1"/>
    <cellStyle name="Buena 4" xfId="30765" hidden="1"/>
    <cellStyle name="Buena 4" xfId="30703" hidden="1"/>
    <cellStyle name="Buena 4" xfId="30748" hidden="1"/>
    <cellStyle name="Buena 4" xfId="30749" hidden="1"/>
    <cellStyle name="Buena 4" xfId="30721" hidden="1"/>
    <cellStyle name="Buena 4" xfId="31014" hidden="1"/>
    <cellStyle name="Buena 4" xfId="31023" hidden="1"/>
    <cellStyle name="Buena 4" xfId="31032" hidden="1"/>
    <cellStyle name="Buena 4" xfId="31040" hidden="1"/>
    <cellStyle name="Buena 4" xfId="31050" hidden="1"/>
    <cellStyle name="Buena 4" xfId="30988" hidden="1"/>
    <cellStyle name="Buena 4" xfId="31033" hidden="1"/>
    <cellStyle name="Buena 4" xfId="31034" hidden="1"/>
    <cellStyle name="Buena 4" xfId="31006" hidden="1"/>
    <cellStyle name="Buena 4" xfId="30855" hidden="1"/>
    <cellStyle name="Buena 4" xfId="30931" hidden="1"/>
    <cellStyle name="Buena 4" xfId="30925" hidden="1"/>
    <cellStyle name="Buena 4" xfId="30840" hidden="1"/>
    <cellStyle name="Buena 4" xfId="30829" hidden="1"/>
    <cellStyle name="Buena 4" xfId="30823" hidden="1"/>
    <cellStyle name="Buena 4" xfId="30959" hidden="1"/>
    <cellStyle name="Buena 4" xfId="30923" hidden="1"/>
    <cellStyle name="Buena 4" xfId="30972" hidden="1"/>
    <cellStyle name="Buena 4" xfId="30958" hidden="1"/>
    <cellStyle name="Buena 4" xfId="30960" hidden="1"/>
    <cellStyle name="Buena 4" xfId="30885" hidden="1"/>
    <cellStyle name="Buena 4" xfId="30969" hidden="1"/>
    <cellStyle name="Buena 4" xfId="30984" hidden="1"/>
    <cellStyle name="Buena 4" xfId="31096" hidden="1"/>
    <cellStyle name="Buena 4" xfId="30881" hidden="1"/>
    <cellStyle name="Buena 4" xfId="30911" hidden="1"/>
    <cellStyle name="Buena 4" xfId="30945" hidden="1"/>
    <cellStyle name="Buena 4" xfId="26834" hidden="1"/>
    <cellStyle name="Buena 4" xfId="21792" hidden="1"/>
    <cellStyle name="Buena 4" xfId="27084" hidden="1"/>
    <cellStyle name="Buena 4" xfId="24412" hidden="1"/>
    <cellStyle name="Buena 4" xfId="21825" hidden="1"/>
    <cellStyle name="Buena 4" xfId="25993" hidden="1"/>
    <cellStyle name="Buena 4" xfId="26393" hidden="1"/>
    <cellStyle name="Buena 4" xfId="26269" hidden="1"/>
    <cellStyle name="Buena 4" xfId="21823" hidden="1"/>
    <cellStyle name="Buena 4" xfId="22480" hidden="1"/>
    <cellStyle name="Buena 4" xfId="25302" hidden="1"/>
    <cellStyle name="Buena 4" xfId="23837" hidden="1"/>
    <cellStyle name="Buena 4" xfId="23710" hidden="1"/>
    <cellStyle name="Buena 4" xfId="23467" hidden="1"/>
    <cellStyle name="Buena 4" xfId="24407" hidden="1"/>
    <cellStyle name="Buena 4" xfId="22301" hidden="1"/>
    <cellStyle name="Buena 4" xfId="21740" hidden="1"/>
    <cellStyle name="Buena 4" xfId="24410" hidden="1"/>
    <cellStyle name="Buena 4" xfId="31353" hidden="1"/>
    <cellStyle name="Buena 4" xfId="31362" hidden="1"/>
    <cellStyle name="Buena 4" xfId="31371" hidden="1"/>
    <cellStyle name="Buena 4" xfId="31379" hidden="1"/>
    <cellStyle name="Buena 4" xfId="31389" hidden="1"/>
    <cellStyle name="Buena 4" xfId="31327" hidden="1"/>
    <cellStyle name="Buena 4" xfId="31372" hidden="1"/>
    <cellStyle name="Buena 4" xfId="31373" hidden="1"/>
    <cellStyle name="Buena 4" xfId="31345" hidden="1"/>
    <cellStyle name="Buena 4" xfId="31194" hidden="1"/>
    <cellStyle name="Buena 4" xfId="31270" hidden="1"/>
    <cellStyle name="Buena 4" xfId="31264" hidden="1"/>
    <cellStyle name="Buena 4" xfId="31179" hidden="1"/>
    <cellStyle name="Buena 4" xfId="31168" hidden="1"/>
    <cellStyle name="Buena 4" xfId="31162" hidden="1"/>
    <cellStyle name="Buena 4" xfId="31298" hidden="1"/>
    <cellStyle name="Buena 4" xfId="31262" hidden="1"/>
    <cellStyle name="Buena 4" xfId="31311" hidden="1"/>
    <cellStyle name="Buena 4" xfId="31297" hidden="1"/>
    <cellStyle name="Buena 4" xfId="31299" hidden="1"/>
    <cellStyle name="Buena 4" xfId="31224" hidden="1"/>
    <cellStyle name="Buena 4" xfId="31308" hidden="1"/>
    <cellStyle name="Buena 4" xfId="31323" hidden="1"/>
    <cellStyle name="Buena 4" xfId="31435" hidden="1"/>
    <cellStyle name="Buena 4" xfId="31220" hidden="1"/>
    <cellStyle name="Buena 4" xfId="31250" hidden="1"/>
    <cellStyle name="Buena 4" xfId="31284" hidden="1"/>
    <cellStyle name="Buena 4" xfId="31470" hidden="1"/>
    <cellStyle name="Buena 4" xfId="31479" hidden="1"/>
    <cellStyle name="Buena 4" xfId="31488" hidden="1"/>
    <cellStyle name="Buena 4" xfId="31496" hidden="1"/>
    <cellStyle name="Buena 4" xfId="31506" hidden="1"/>
    <cellStyle name="Buena 4" xfId="31444" hidden="1"/>
    <cellStyle name="Buena 4" xfId="31489" hidden="1"/>
    <cellStyle name="Buena 4" xfId="31490" hidden="1"/>
    <cellStyle name="Buena 4" xfId="31462" hidden="1"/>
    <cellStyle name="Buena 4" xfId="31572" hidden="1"/>
    <cellStyle name="Buena 4" xfId="31581" hidden="1"/>
    <cellStyle name="Buena 4" xfId="31590" hidden="1"/>
    <cellStyle name="Buena 4" xfId="31598" hidden="1"/>
    <cellStyle name="Buena 4" xfId="31608" hidden="1"/>
    <cellStyle name="Buena 4" xfId="31546" hidden="1"/>
    <cellStyle name="Buena 4" xfId="31591" hidden="1"/>
    <cellStyle name="Buena 4" xfId="31592" hidden="1"/>
    <cellStyle name="Buena 4" xfId="31564" hidden="1"/>
    <cellStyle name="Buena 4" xfId="31843" hidden="1"/>
    <cellStyle name="Buena 4" xfId="31852" hidden="1"/>
    <cellStyle name="Buena 4" xfId="31861" hidden="1"/>
    <cellStyle name="Buena 4" xfId="31869" hidden="1"/>
    <cellStyle name="Buena 4" xfId="31879" hidden="1"/>
    <cellStyle name="Buena 4" xfId="31817" hidden="1"/>
    <cellStyle name="Buena 4" xfId="31862" hidden="1"/>
    <cellStyle name="Buena 4" xfId="31863" hidden="1"/>
    <cellStyle name="Buena 4" xfId="31835" hidden="1"/>
    <cellStyle name="Buena 4" xfId="31684" hidden="1"/>
    <cellStyle name="Buena 4" xfId="31760" hidden="1"/>
    <cellStyle name="Buena 4" xfId="31754" hidden="1"/>
    <cellStyle name="Buena 4" xfId="31669" hidden="1"/>
    <cellStyle name="Buena 4" xfId="31658" hidden="1"/>
    <cellStyle name="Buena 4" xfId="31652" hidden="1"/>
    <cellStyle name="Buena 4" xfId="31788" hidden="1"/>
    <cellStyle name="Buena 4" xfId="31752" hidden="1"/>
    <cellStyle name="Buena 4" xfId="31801" hidden="1"/>
    <cellStyle name="Buena 4" xfId="31787" hidden="1"/>
    <cellStyle name="Buena 4" xfId="31789" hidden="1"/>
    <cellStyle name="Buena 4" xfId="31714" hidden="1"/>
    <cellStyle name="Buena 4" xfId="31798" hidden="1"/>
    <cellStyle name="Buena 4" xfId="31813" hidden="1"/>
    <cellStyle name="Buena 4" xfId="31925" hidden="1"/>
    <cellStyle name="Buena 4" xfId="31710" hidden="1"/>
    <cellStyle name="Buena 4" xfId="31740" hidden="1"/>
    <cellStyle name="Buena 4" xfId="31774" hidden="1"/>
    <cellStyle name="Buena 4" xfId="31960" hidden="1"/>
    <cellStyle name="Buena 4" xfId="31969" hidden="1"/>
    <cellStyle name="Buena 4" xfId="31978" hidden="1"/>
    <cellStyle name="Buena 4" xfId="31986" hidden="1"/>
    <cellStyle name="Buena 4" xfId="31996" hidden="1"/>
    <cellStyle name="Buena 4" xfId="31934" hidden="1"/>
    <cellStyle name="Buena 4" xfId="31979" hidden="1"/>
    <cellStyle name="Buena 4" xfId="31980" hidden="1"/>
    <cellStyle name="Buena 4" xfId="31952" hidden="1"/>
    <cellStyle name="Buena 4" xfId="32062" hidden="1"/>
    <cellStyle name="Buena 4" xfId="32071" hidden="1"/>
    <cellStyle name="Buena 4" xfId="32080" hidden="1"/>
    <cellStyle name="Buena 4" xfId="32088" hidden="1"/>
    <cellStyle name="Buena 4" xfId="32098" hidden="1"/>
    <cellStyle name="Buena 4" xfId="32036" hidden="1"/>
    <cellStyle name="Buena 4" xfId="32081" hidden="1"/>
    <cellStyle name="Buena 4" xfId="32082" hidden="1"/>
    <cellStyle name="Buena 4" xfId="32054" hidden="1"/>
    <cellStyle name="Buena 4" xfId="32333" hidden="1"/>
    <cellStyle name="Buena 4" xfId="32342" hidden="1"/>
    <cellStyle name="Buena 4" xfId="32351" hidden="1"/>
    <cellStyle name="Buena 4" xfId="32359" hidden="1"/>
    <cellStyle name="Buena 4" xfId="32369" hidden="1"/>
    <cellStyle name="Buena 4" xfId="32307" hidden="1"/>
    <cellStyle name="Buena 4" xfId="32352" hidden="1"/>
    <cellStyle name="Buena 4" xfId="32353" hidden="1"/>
    <cellStyle name="Buena 4" xfId="32325" hidden="1"/>
    <cellStyle name="Buena 4" xfId="32174" hidden="1"/>
    <cellStyle name="Buena 4" xfId="32250" hidden="1"/>
    <cellStyle name="Buena 4" xfId="32244" hidden="1"/>
    <cellStyle name="Buena 4" xfId="32159" hidden="1"/>
    <cellStyle name="Buena 4" xfId="32148" hidden="1"/>
    <cellStyle name="Buena 4" xfId="32142" hidden="1"/>
    <cellStyle name="Buena 4" xfId="32278" hidden="1"/>
    <cellStyle name="Buena 4" xfId="32242" hidden="1"/>
    <cellStyle name="Buena 4" xfId="32291" hidden="1"/>
    <cellStyle name="Buena 4" xfId="32277" hidden="1"/>
    <cellStyle name="Buena 4" xfId="32279" hidden="1"/>
    <cellStyle name="Buena 4" xfId="32204" hidden="1"/>
    <cellStyle name="Buena 4" xfId="32288" hidden="1"/>
    <cellStyle name="Buena 4" xfId="32303" hidden="1"/>
    <cellStyle name="Buena 4" xfId="32415" hidden="1"/>
    <cellStyle name="Buena 4" xfId="32200" hidden="1"/>
    <cellStyle name="Buena 4" xfId="32230" hidden="1"/>
    <cellStyle name="Buena 4" xfId="32264" hidden="1"/>
    <cellStyle name="Buena 4" xfId="32450" hidden="1"/>
    <cellStyle name="Buena 4" xfId="32459" hidden="1"/>
    <cellStyle name="Buena 4" xfId="32468" hidden="1"/>
    <cellStyle name="Buena 4" xfId="32476" hidden="1"/>
    <cellStyle name="Buena 4" xfId="32486" hidden="1"/>
    <cellStyle name="Buena 4" xfId="32424" hidden="1"/>
    <cellStyle name="Buena 4" xfId="32469" hidden="1"/>
    <cellStyle name="Buena 4" xfId="32470" hidden="1"/>
    <cellStyle name="Buena 4" xfId="32442" hidden="1"/>
    <cellStyle name="Buena 4" xfId="32552" hidden="1"/>
    <cellStyle name="Buena 4" xfId="32561" hidden="1"/>
    <cellStyle name="Buena 4" xfId="32570" hidden="1"/>
    <cellStyle name="Buena 4" xfId="32578" hidden="1"/>
    <cellStyle name="Buena 4" xfId="32588" hidden="1"/>
    <cellStyle name="Buena 4" xfId="32526" hidden="1"/>
    <cellStyle name="Buena 4" xfId="32571" hidden="1"/>
    <cellStyle name="Buena 4" xfId="32572" hidden="1"/>
    <cellStyle name="Buena 4" xfId="32544" hidden="1"/>
    <cellStyle name="Buena 4" xfId="32823" hidden="1"/>
    <cellStyle name="Buena 4" xfId="32832" hidden="1"/>
    <cellStyle name="Buena 4" xfId="32841" hidden="1"/>
    <cellStyle name="Buena 4" xfId="32849" hidden="1"/>
    <cellStyle name="Buena 4" xfId="32859" hidden="1"/>
    <cellStyle name="Buena 4" xfId="32797" hidden="1"/>
    <cellStyle name="Buena 4" xfId="32842" hidden="1"/>
    <cellStyle name="Buena 4" xfId="32843" hidden="1"/>
    <cellStyle name="Buena 4" xfId="32815" hidden="1"/>
    <cellStyle name="Buena 4" xfId="32664" hidden="1"/>
    <cellStyle name="Buena 4" xfId="32740" hidden="1"/>
    <cellStyle name="Buena 4" xfId="32734" hidden="1"/>
    <cellStyle name="Buena 4" xfId="32649" hidden="1"/>
    <cellStyle name="Buena 4" xfId="32638" hidden="1"/>
    <cellStyle name="Buena 4" xfId="32632" hidden="1"/>
    <cellStyle name="Buena 4" xfId="32768" hidden="1"/>
    <cellStyle name="Buena 4" xfId="32732" hidden="1"/>
    <cellStyle name="Buena 4" xfId="32781" hidden="1"/>
    <cellStyle name="Buena 4" xfId="32767" hidden="1"/>
    <cellStyle name="Buena 4" xfId="32769" hidden="1"/>
    <cellStyle name="Buena 4" xfId="32694" hidden="1"/>
    <cellStyle name="Buena 4" xfId="32778" hidden="1"/>
    <cellStyle name="Buena 4" xfId="32793" hidden="1"/>
    <cellStyle name="Buena 4" xfId="32905" hidden="1"/>
    <cellStyle name="Buena 4" xfId="32690" hidden="1"/>
    <cellStyle name="Buena 4" xfId="32720" hidden="1"/>
    <cellStyle name="Buena 4" xfId="32754" hidden="1"/>
    <cellStyle name="Buena 4" xfId="32940" hidden="1"/>
    <cellStyle name="Buena 4" xfId="32949" hidden="1"/>
    <cellStyle name="Buena 4" xfId="32958" hidden="1"/>
    <cellStyle name="Buena 4" xfId="32966" hidden="1"/>
    <cellStyle name="Buena 4" xfId="32976" hidden="1"/>
    <cellStyle name="Buena 4" xfId="32914" hidden="1"/>
    <cellStyle name="Buena 4" xfId="32959" hidden="1"/>
    <cellStyle name="Buena 4" xfId="32960" hidden="1"/>
    <cellStyle name="Buena 4" xfId="32932" hidden="1"/>
    <cellStyle name="Buena 4" xfId="33042" hidden="1"/>
    <cellStyle name="Buena 4" xfId="33051" hidden="1"/>
    <cellStyle name="Buena 4" xfId="33060" hidden="1"/>
    <cellStyle name="Buena 4" xfId="33068" hidden="1"/>
    <cellStyle name="Buena 4" xfId="33078" hidden="1"/>
    <cellStyle name="Buena 4" xfId="33016" hidden="1"/>
    <cellStyle name="Buena 4" xfId="33061" hidden="1"/>
    <cellStyle name="Buena 4" xfId="33062" hidden="1"/>
    <cellStyle name="Buena 4" xfId="33034" hidden="1"/>
    <cellStyle name="Buena 4" xfId="33313" hidden="1"/>
    <cellStyle name="Buena 4" xfId="33322" hidden="1"/>
    <cellStyle name="Buena 4" xfId="33331" hidden="1"/>
    <cellStyle name="Buena 4" xfId="33339" hidden="1"/>
    <cellStyle name="Buena 4" xfId="33349" hidden="1"/>
    <cellStyle name="Buena 4" xfId="33287" hidden="1"/>
    <cellStyle name="Buena 4" xfId="33332" hidden="1"/>
    <cellStyle name="Buena 4" xfId="33333" hidden="1"/>
    <cellStyle name="Buena 4" xfId="33305" hidden="1"/>
    <cellStyle name="Buena 4" xfId="33154" hidden="1"/>
    <cellStyle name="Buena 4" xfId="33230" hidden="1"/>
    <cellStyle name="Buena 4" xfId="33224" hidden="1"/>
    <cellStyle name="Buena 4" xfId="33139" hidden="1"/>
    <cellStyle name="Buena 4" xfId="33128" hidden="1"/>
    <cellStyle name="Buena 4" xfId="33122" hidden="1"/>
    <cellStyle name="Buena 4" xfId="33258" hidden="1"/>
    <cellStyle name="Buena 4" xfId="33222" hidden="1"/>
    <cellStyle name="Buena 4" xfId="33271" hidden="1"/>
    <cellStyle name="Buena 4" xfId="33257" hidden="1"/>
    <cellStyle name="Buena 4" xfId="33259" hidden="1"/>
    <cellStyle name="Buena 4" xfId="33184" hidden="1"/>
    <cellStyle name="Buena 4" xfId="33268" hidden="1"/>
    <cellStyle name="Buena 4" xfId="33283" hidden="1"/>
    <cellStyle name="Buena 4" xfId="33395" hidden="1"/>
    <cellStyle name="Buena 4" xfId="33180" hidden="1"/>
    <cellStyle name="Buena 4" xfId="33210" hidden="1"/>
    <cellStyle name="Buena 4" xfId="33244" hidden="1"/>
    <cellStyle name="Buena 4" xfId="23735" hidden="1"/>
    <cellStyle name="Buena 4" xfId="23315" hidden="1"/>
    <cellStyle name="Buena 4" xfId="23532" hidden="1"/>
    <cellStyle name="Buena 4" xfId="23506" hidden="1"/>
    <cellStyle name="Buena 4" xfId="30659" hidden="1"/>
    <cellStyle name="Buena 4" xfId="25434" hidden="1"/>
    <cellStyle name="Buena 4" xfId="22040" hidden="1"/>
    <cellStyle name="Buena 4" xfId="24970" hidden="1"/>
    <cellStyle name="Buena 4" xfId="26836" hidden="1"/>
    <cellStyle name="Buena 4" xfId="27400" hidden="1"/>
    <cellStyle name="Buena 4" xfId="22276" hidden="1"/>
    <cellStyle name="Buena 4" xfId="23596" hidden="1"/>
    <cellStyle name="Buena 4" xfId="22496" hidden="1"/>
    <cellStyle name="Buena 4" xfId="27158" hidden="1"/>
    <cellStyle name="Buena 4" xfId="26398" hidden="1"/>
    <cellStyle name="Buena 4" xfId="25431" hidden="1"/>
    <cellStyle name="Buena 4" xfId="25271" hidden="1"/>
    <cellStyle name="Buena 4" xfId="25386" hidden="1"/>
    <cellStyle name="Buena 4" xfId="26300" hidden="1"/>
    <cellStyle name="Buena 4" xfId="23618" hidden="1"/>
    <cellStyle name="Buena 4" xfId="25544" hidden="1"/>
    <cellStyle name="Buena 4" xfId="25304" hidden="1"/>
    <cellStyle name="Buena 4" xfId="23937" hidden="1"/>
    <cellStyle name="Buena 4" xfId="28327" hidden="1"/>
    <cellStyle name="Buena 4" xfId="26674" hidden="1"/>
    <cellStyle name="Buena 4" xfId="23263" hidden="1"/>
    <cellStyle name="Buena 4" xfId="23711" hidden="1"/>
    <cellStyle name="Buena 4" xfId="27859" hidden="1"/>
    <cellStyle name="Buena 4" xfId="26600" hidden="1"/>
    <cellStyle name="Buena 4" xfId="28325" hidden="1"/>
    <cellStyle name="Buena 4" xfId="26380" hidden="1"/>
    <cellStyle name="Buena 4" xfId="25072" hidden="1"/>
    <cellStyle name="Buena 4" xfId="23603" hidden="1"/>
    <cellStyle name="Buena 4" xfId="25531" hidden="1"/>
    <cellStyle name="Buena 4" xfId="26572" hidden="1"/>
    <cellStyle name="Buena 4" xfId="23149" hidden="1"/>
    <cellStyle name="Buena 4" xfId="22108" hidden="1"/>
    <cellStyle name="Buena 4" xfId="23370" hidden="1"/>
    <cellStyle name="Buena 4" xfId="25272" hidden="1"/>
    <cellStyle name="Buena 4" xfId="22977" hidden="1"/>
    <cellStyle name="Buena 4" xfId="26677" hidden="1"/>
    <cellStyle name="Buena 4" xfId="26146" hidden="1"/>
    <cellStyle name="Buena 4" xfId="22980" hidden="1"/>
    <cellStyle name="Buena 4" xfId="21867" hidden="1"/>
    <cellStyle name="Buena 4" xfId="27813" hidden="1"/>
    <cellStyle name="Buena 4" xfId="25940" hidden="1"/>
    <cellStyle name="Buena 4" xfId="26034" hidden="1"/>
    <cellStyle name="Buena 4" xfId="25605" hidden="1"/>
    <cellStyle name="Buena 4" xfId="24007" hidden="1"/>
    <cellStyle name="Buena 4" xfId="23096" hidden="1"/>
    <cellStyle name="Buena 4" xfId="23671" hidden="1"/>
    <cellStyle name="Buena 4" xfId="23698" hidden="1"/>
    <cellStyle name="Buena 4" xfId="24083" hidden="1"/>
    <cellStyle name="Buena 4" xfId="25392" hidden="1"/>
    <cellStyle name="Buena 4" xfId="26908" hidden="1"/>
    <cellStyle name="Buena 4" xfId="23861" hidden="1"/>
    <cellStyle name="Buena 4" xfId="25496" hidden="1"/>
    <cellStyle name="Buena 4" xfId="25274" hidden="1"/>
    <cellStyle name="Buena 4" xfId="27410" hidden="1"/>
    <cellStyle name="Buena 4" xfId="26578" hidden="1"/>
    <cellStyle name="Buena 4" xfId="28009" hidden="1"/>
    <cellStyle name="Buena 4" xfId="27272" hidden="1"/>
    <cellStyle name="Buena 4" xfId="25798" hidden="1"/>
    <cellStyle name="Buena 4" xfId="25289" hidden="1"/>
    <cellStyle name="Buena 4" xfId="28001" hidden="1"/>
    <cellStyle name="Buena 4" xfId="27827" hidden="1"/>
    <cellStyle name="Buena 4" xfId="27256" hidden="1"/>
    <cellStyle name="Buena 4" xfId="23283" hidden="1"/>
    <cellStyle name="Buena 4" xfId="30641" hidden="1"/>
    <cellStyle name="Buena 4" xfId="25389" hidden="1"/>
    <cellStyle name="Buena 4" xfId="27776" hidden="1"/>
    <cellStyle name="Buena 4" xfId="23254" hidden="1"/>
    <cellStyle name="Buena 4" xfId="23501" hidden="1"/>
    <cellStyle name="Buena 4" xfId="21964" hidden="1"/>
    <cellStyle name="Buena 4" xfId="23721" hidden="1"/>
    <cellStyle name="Buena 4" xfId="27836" hidden="1"/>
    <cellStyle name="Buena 4" xfId="22784" hidden="1"/>
    <cellStyle name="Buena 4" xfId="22852" hidden="1"/>
    <cellStyle name="Buena 4" xfId="23820" hidden="1"/>
    <cellStyle name="Buena 4" xfId="26580" hidden="1"/>
    <cellStyle name="Buena 4" xfId="26275" hidden="1"/>
    <cellStyle name="Buena 4" xfId="27164" hidden="1"/>
    <cellStyle name="Buena 4" xfId="25239" hidden="1"/>
    <cellStyle name="Buena 4" xfId="26867" hidden="1"/>
    <cellStyle name="Buena 4" xfId="30670" hidden="1"/>
    <cellStyle name="Buena 4" xfId="22073" hidden="1"/>
    <cellStyle name="Buena 4" xfId="23855" hidden="1"/>
    <cellStyle name="Buena 4" xfId="21691" hidden="1"/>
    <cellStyle name="Buena 4" xfId="26276" hidden="1"/>
    <cellStyle name="Buena 4" xfId="21687" hidden="1"/>
    <cellStyle name="Buena 4" xfId="27203" hidden="1"/>
    <cellStyle name="Buena 4" xfId="24056" hidden="1"/>
    <cellStyle name="Buena 4" xfId="25909" hidden="1"/>
    <cellStyle name="Buena 4" xfId="22100" hidden="1"/>
    <cellStyle name="Buena 4" xfId="27898" hidden="1"/>
    <cellStyle name="Buena 4" xfId="25821" hidden="1"/>
    <cellStyle name="Buena 4" xfId="25309" hidden="1"/>
    <cellStyle name="Buena 4" xfId="25987" hidden="1"/>
    <cellStyle name="Buena 4" xfId="26166" hidden="1"/>
    <cellStyle name="Buena 4" xfId="33448" hidden="1"/>
    <cellStyle name="Buena 4" xfId="33457" hidden="1"/>
    <cellStyle name="Buena 4" xfId="33466" hidden="1"/>
    <cellStyle name="Buena 4" xfId="33474" hidden="1"/>
    <cellStyle name="Buena 4" xfId="33484" hidden="1"/>
    <cellStyle name="Buena 4" xfId="33422" hidden="1"/>
    <cellStyle name="Buena 4" xfId="33467" hidden="1"/>
    <cellStyle name="Buena 4" xfId="33468" hidden="1"/>
    <cellStyle name="Buena 4" xfId="33440" hidden="1"/>
    <cellStyle name="Buena 4" xfId="33719" hidden="1"/>
    <cellStyle name="Buena 4" xfId="33728" hidden="1"/>
    <cellStyle name="Buena 4" xfId="33737" hidden="1"/>
    <cellStyle name="Buena 4" xfId="33745" hidden="1"/>
    <cellStyle name="Buena 4" xfId="33755" hidden="1"/>
    <cellStyle name="Buena 4" xfId="33693" hidden="1"/>
    <cellStyle name="Buena 4" xfId="33738" hidden="1"/>
    <cellStyle name="Buena 4" xfId="33739" hidden="1"/>
    <cellStyle name="Buena 4" xfId="33711" hidden="1"/>
    <cellStyle name="Buena 4" xfId="33560" hidden="1"/>
    <cellStyle name="Buena 4" xfId="33636" hidden="1"/>
    <cellStyle name="Buena 4" xfId="33630" hidden="1"/>
    <cellStyle name="Buena 4" xfId="33545" hidden="1"/>
    <cellStyle name="Buena 4" xfId="33534" hidden="1"/>
    <cellStyle name="Buena 4" xfId="33528" hidden="1"/>
    <cellStyle name="Buena 4" xfId="33664" hidden="1"/>
    <cellStyle name="Buena 4" xfId="33628" hidden="1"/>
    <cellStyle name="Buena 4" xfId="33677" hidden="1"/>
    <cellStyle name="Buena 4" xfId="33663" hidden="1"/>
    <cellStyle name="Buena 4" xfId="33665" hidden="1"/>
    <cellStyle name="Buena 4" xfId="33590" hidden="1"/>
    <cellStyle name="Buena 4" xfId="33674" hidden="1"/>
    <cellStyle name="Buena 4" xfId="33689" hidden="1"/>
    <cellStyle name="Buena 4" xfId="33801" hidden="1"/>
    <cellStyle name="Buena 4" xfId="33586" hidden="1"/>
    <cellStyle name="Buena 4" xfId="33616" hidden="1"/>
    <cellStyle name="Buena 4" xfId="33650" hidden="1"/>
    <cellStyle name="Buena 4" xfId="27104" hidden="1"/>
    <cellStyle name="Buena 4" xfId="26626" hidden="1"/>
    <cellStyle name="Buena 4" xfId="25137" hidden="1"/>
    <cellStyle name="Buena 4" xfId="21843" hidden="1"/>
    <cellStyle name="Buena 4" xfId="26507" hidden="1"/>
    <cellStyle name="Buena 4" xfId="23217" hidden="1"/>
    <cellStyle name="Buena 4" xfId="27062" hidden="1"/>
    <cellStyle name="Buena 4" xfId="28337" hidden="1"/>
    <cellStyle name="Buena 4" xfId="26256" hidden="1"/>
    <cellStyle name="Buena 4" xfId="21828" hidden="1"/>
    <cellStyle name="Buena 4" xfId="25578" hidden="1"/>
    <cellStyle name="Buena 4" xfId="27238" hidden="1"/>
    <cellStyle name="Buena 4" xfId="26405" hidden="1"/>
    <cellStyle name="Buena 4" xfId="23401" hidden="1"/>
    <cellStyle name="Buena 4" xfId="23267" hidden="1"/>
    <cellStyle name="Buena 4" xfId="25654" hidden="1"/>
    <cellStyle name="Buena 4" xfId="25295" hidden="1"/>
    <cellStyle name="Buena 4" xfId="22157" hidden="1"/>
    <cellStyle name="Buena 4" xfId="34037" hidden="1"/>
    <cellStyle name="Buena 4" xfId="34046" hidden="1"/>
    <cellStyle name="Buena 4" xfId="34055" hidden="1"/>
    <cellStyle name="Buena 4" xfId="34063" hidden="1"/>
    <cellStyle name="Buena 4" xfId="34073" hidden="1"/>
    <cellStyle name="Buena 4" xfId="34011" hidden="1"/>
    <cellStyle name="Buena 4" xfId="34056" hidden="1"/>
    <cellStyle name="Buena 4" xfId="34057" hidden="1"/>
    <cellStyle name="Buena 4" xfId="34029" hidden="1"/>
    <cellStyle name="Buena 4" xfId="33878" hidden="1"/>
    <cellStyle name="Buena 4" xfId="33954" hidden="1"/>
    <cellStyle name="Buena 4" xfId="33948" hidden="1"/>
    <cellStyle name="Buena 4" xfId="33863" hidden="1"/>
    <cellStyle name="Buena 4" xfId="33852" hidden="1"/>
    <cellStyle name="Buena 4" xfId="33846" hidden="1"/>
    <cellStyle name="Buena 4" xfId="33982" hidden="1"/>
    <cellStyle name="Buena 4" xfId="33946" hidden="1"/>
    <cellStyle name="Buena 4" xfId="33995" hidden="1"/>
    <cellStyle name="Buena 4" xfId="33981" hidden="1"/>
    <cellStyle name="Buena 4" xfId="33983" hidden="1"/>
    <cellStyle name="Buena 4" xfId="33908" hidden="1"/>
    <cellStyle name="Buena 4" xfId="33992" hidden="1"/>
    <cellStyle name="Buena 4" xfId="34007" hidden="1"/>
    <cellStyle name="Buena 4" xfId="34119" hidden="1"/>
    <cellStyle name="Buena 4" xfId="33904" hidden="1"/>
    <cellStyle name="Buena 4" xfId="33934" hidden="1"/>
    <cellStyle name="Buena 4" xfId="33968" hidden="1"/>
    <cellStyle name="Buena 4" xfId="34154" hidden="1"/>
    <cellStyle name="Buena 4" xfId="34163" hidden="1"/>
    <cellStyle name="Buena 4" xfId="34172" hidden="1"/>
    <cellStyle name="Buena 4" xfId="34180" hidden="1"/>
    <cellStyle name="Buena 4" xfId="34190" hidden="1"/>
    <cellStyle name="Buena 4" xfId="34128" hidden="1"/>
    <cellStyle name="Buena 4" xfId="34173" hidden="1"/>
    <cellStyle name="Buena 4" xfId="34174" hidden="1"/>
    <cellStyle name="Buena 4" xfId="34146" hidden="1"/>
    <cellStyle name="Buena 4" xfId="34256" hidden="1"/>
    <cellStyle name="Buena 4" xfId="34265" hidden="1"/>
    <cellStyle name="Buena 4" xfId="34274" hidden="1"/>
    <cellStyle name="Buena 4" xfId="34282" hidden="1"/>
    <cellStyle name="Buena 4" xfId="34292" hidden="1"/>
    <cellStyle name="Buena 4" xfId="34230" hidden="1"/>
    <cellStyle name="Buena 4" xfId="34275" hidden="1"/>
    <cellStyle name="Buena 4" xfId="34276" hidden="1"/>
    <cellStyle name="Buena 4" xfId="34248" hidden="1"/>
    <cellStyle name="Buena 4" xfId="34527" hidden="1"/>
    <cellStyle name="Buena 4" xfId="34536" hidden="1"/>
    <cellStyle name="Buena 4" xfId="34545" hidden="1"/>
    <cellStyle name="Buena 4" xfId="34553" hidden="1"/>
    <cellStyle name="Buena 4" xfId="34563" hidden="1"/>
    <cellStyle name="Buena 4" xfId="34501" hidden="1"/>
    <cellStyle name="Buena 4" xfId="34546" hidden="1"/>
    <cellStyle name="Buena 4" xfId="34547" hidden="1"/>
    <cellStyle name="Buena 4" xfId="34519" hidden="1"/>
    <cellStyle name="Buena 4" xfId="34368" hidden="1"/>
    <cellStyle name="Buena 4" xfId="34444" hidden="1"/>
    <cellStyle name="Buena 4" xfId="34438" hidden="1"/>
    <cellStyle name="Buena 4" xfId="34353" hidden="1"/>
    <cellStyle name="Buena 4" xfId="34342" hidden="1"/>
    <cellStyle name="Buena 4" xfId="34336" hidden="1"/>
    <cellStyle name="Buena 4" xfId="34472" hidden="1"/>
    <cellStyle name="Buena 4" xfId="34436" hidden="1"/>
    <cellStyle name="Buena 4" xfId="34485" hidden="1"/>
    <cellStyle name="Buena 4" xfId="34471" hidden="1"/>
    <cellStyle name="Buena 4" xfId="34473" hidden="1"/>
    <cellStyle name="Buena 4" xfId="34398" hidden="1"/>
    <cellStyle name="Buena 4" xfId="34482" hidden="1"/>
    <cellStyle name="Buena 4" xfId="34497" hidden="1"/>
    <cellStyle name="Buena 4" xfId="34609" hidden="1"/>
    <cellStyle name="Buena 4" xfId="34394" hidden="1"/>
    <cellStyle name="Buena 4" xfId="34424" hidden="1"/>
    <cellStyle name="Buena 4" xfId="34458" hidden="1"/>
    <cellStyle name="Buena 4" xfId="34644" hidden="1"/>
    <cellStyle name="Buena 4" xfId="34653" hidden="1"/>
    <cellStyle name="Buena 4" xfId="34662" hidden="1"/>
    <cellStyle name="Buena 4" xfId="34670" hidden="1"/>
    <cellStyle name="Buena 4" xfId="34680" hidden="1"/>
    <cellStyle name="Buena 4" xfId="34618" hidden="1"/>
    <cellStyle name="Buena 4" xfId="34663" hidden="1"/>
    <cellStyle name="Buena 4" xfId="34664" hidden="1"/>
    <cellStyle name="Buena 4" xfId="34636" hidden="1"/>
    <cellStyle name="Buena 4" xfId="34746" hidden="1"/>
    <cellStyle name="Buena 4" xfId="34755" hidden="1"/>
    <cellStyle name="Buena 4" xfId="34764" hidden="1"/>
    <cellStyle name="Buena 4" xfId="34772" hidden="1"/>
    <cellStyle name="Buena 4" xfId="34782" hidden="1"/>
    <cellStyle name="Buena 4" xfId="34720" hidden="1"/>
    <cellStyle name="Buena 4" xfId="34765" hidden="1"/>
    <cellStyle name="Buena 4" xfId="34766" hidden="1"/>
    <cellStyle name="Buena 4" xfId="34738" hidden="1"/>
    <cellStyle name="Buena 4" xfId="35017" hidden="1"/>
    <cellStyle name="Buena 4" xfId="35026" hidden="1"/>
    <cellStyle name="Buena 4" xfId="35035" hidden="1"/>
    <cellStyle name="Buena 4" xfId="35043" hidden="1"/>
    <cellStyle name="Buena 4" xfId="35053" hidden="1"/>
    <cellStyle name="Buena 4" xfId="34991" hidden="1"/>
    <cellStyle name="Buena 4" xfId="35036" hidden="1"/>
    <cellStyle name="Buena 4" xfId="35037" hidden="1"/>
    <cellStyle name="Buena 4" xfId="35009" hidden="1"/>
    <cellStyle name="Buena 4" xfId="34858" hidden="1"/>
    <cellStyle name="Buena 4" xfId="34934" hidden="1"/>
    <cellStyle name="Buena 4" xfId="34928" hidden="1"/>
    <cellStyle name="Buena 4" xfId="34843" hidden="1"/>
    <cellStyle name="Buena 4" xfId="34832" hidden="1"/>
    <cellStyle name="Buena 4" xfId="34826" hidden="1"/>
    <cellStyle name="Buena 4" xfId="34962" hidden="1"/>
    <cellStyle name="Buena 4" xfId="34926" hidden="1"/>
    <cellStyle name="Buena 4" xfId="34975" hidden="1"/>
    <cellStyle name="Buena 4" xfId="34961" hidden="1"/>
    <cellStyle name="Buena 4" xfId="34963" hidden="1"/>
    <cellStyle name="Buena 4" xfId="34888" hidden="1"/>
    <cellStyle name="Buena 4" xfId="34972" hidden="1"/>
    <cellStyle name="Buena 4" xfId="34987" hidden="1"/>
    <cellStyle name="Buena 4" xfId="35099" hidden="1"/>
    <cellStyle name="Buena 4" xfId="34884" hidden="1"/>
    <cellStyle name="Buena 4" xfId="34914" hidden="1"/>
    <cellStyle name="Buena 4" xfId="34948" hidden="1"/>
    <cellStyle name="Buena 4" xfId="35134" hidden="1"/>
    <cellStyle name="Buena 4" xfId="35143" hidden="1"/>
    <cellStyle name="Buena 4" xfId="35152" hidden="1"/>
    <cellStyle name="Buena 4" xfId="35160" hidden="1"/>
    <cellStyle name="Buena 4" xfId="35170" hidden="1"/>
    <cellStyle name="Buena 4" xfId="35108" hidden="1"/>
    <cellStyle name="Buena 4" xfId="35153" hidden="1"/>
    <cellStyle name="Buena 4" xfId="35154" hidden="1"/>
    <cellStyle name="Buena 4" xfId="35126" hidden="1"/>
    <cellStyle name="Buena 4" xfId="35236" hidden="1"/>
    <cellStyle name="Buena 4" xfId="35245" hidden="1"/>
    <cellStyle name="Buena 4" xfId="35254" hidden="1"/>
    <cellStyle name="Buena 4" xfId="35262" hidden="1"/>
    <cellStyle name="Buena 4" xfId="35272" hidden="1"/>
    <cellStyle name="Buena 4" xfId="35210" hidden="1"/>
    <cellStyle name="Buena 4" xfId="35255" hidden="1"/>
    <cellStyle name="Buena 4" xfId="35256" hidden="1"/>
    <cellStyle name="Buena 4" xfId="35228" hidden="1"/>
    <cellStyle name="Buena 4" xfId="35507" hidden="1"/>
    <cellStyle name="Buena 4" xfId="35516" hidden="1"/>
    <cellStyle name="Buena 4" xfId="35525" hidden="1"/>
    <cellStyle name="Buena 4" xfId="35533" hidden="1"/>
    <cellStyle name="Buena 4" xfId="35543" hidden="1"/>
    <cellStyle name="Buena 4" xfId="35481" hidden="1"/>
    <cellStyle name="Buena 4" xfId="35526" hidden="1"/>
    <cellStyle name="Buena 4" xfId="35527" hidden="1"/>
    <cellStyle name="Buena 4" xfId="35499" hidden="1"/>
    <cellStyle name="Buena 4" xfId="35348" hidden="1"/>
    <cellStyle name="Buena 4" xfId="35424" hidden="1"/>
    <cellStyle name="Buena 4" xfId="35418" hidden="1"/>
    <cellStyle name="Buena 4" xfId="35333" hidden="1"/>
    <cellStyle name="Buena 4" xfId="35322" hidden="1"/>
    <cellStyle name="Buena 4" xfId="35316" hidden="1"/>
    <cellStyle name="Buena 4" xfId="35452" hidden="1"/>
    <cellStyle name="Buena 4" xfId="35416" hidden="1"/>
    <cellStyle name="Buena 4" xfId="35465" hidden="1"/>
    <cellStyle name="Buena 4" xfId="35451" hidden="1"/>
    <cellStyle name="Buena 4" xfId="35453" hidden="1"/>
    <cellStyle name="Buena 4" xfId="35378" hidden="1"/>
    <cellStyle name="Buena 4" xfId="35462" hidden="1"/>
    <cellStyle name="Buena 4" xfId="35477" hidden="1"/>
    <cellStyle name="Buena 4" xfId="35589" hidden="1"/>
    <cellStyle name="Buena 4" xfId="35374" hidden="1"/>
    <cellStyle name="Buena 4" xfId="35404" hidden="1"/>
    <cellStyle name="Buena 4" xfId="35438" hidden="1"/>
    <cellStyle name="Buena 4" xfId="35624" hidden="1"/>
    <cellStyle name="Buena 4" xfId="35633" hidden="1"/>
    <cellStyle name="Buena 4" xfId="35642" hidden="1"/>
    <cellStyle name="Buena 4" xfId="35650" hidden="1"/>
    <cellStyle name="Buena 4" xfId="35660" hidden="1"/>
    <cellStyle name="Buena 4" xfId="35598" hidden="1"/>
    <cellStyle name="Buena 4" xfId="35643" hidden="1"/>
    <cellStyle name="Buena 4" xfId="35644" hidden="1"/>
    <cellStyle name="Buena 4" xfId="35616" hidden="1"/>
    <cellStyle name="Buena 4" xfId="35726" hidden="1"/>
    <cellStyle name="Buena 4" xfId="35735" hidden="1"/>
    <cellStyle name="Buena 4" xfId="35744" hidden="1"/>
    <cellStyle name="Buena 4" xfId="35752" hidden="1"/>
    <cellStyle name="Buena 4" xfId="35762" hidden="1"/>
    <cellStyle name="Buena 4" xfId="35700" hidden="1"/>
    <cellStyle name="Buena 4" xfId="35745" hidden="1"/>
    <cellStyle name="Buena 4" xfId="35746" hidden="1"/>
    <cellStyle name="Buena 4" xfId="35718" hidden="1"/>
    <cellStyle name="Buena 4" xfId="35997" hidden="1"/>
    <cellStyle name="Buena 4" xfId="36006" hidden="1"/>
    <cellStyle name="Buena 4" xfId="36015" hidden="1"/>
    <cellStyle name="Buena 4" xfId="36023" hidden="1"/>
    <cellStyle name="Buena 4" xfId="36033" hidden="1"/>
    <cellStyle name="Buena 4" xfId="35971" hidden="1"/>
    <cellStyle name="Buena 4" xfId="36016" hidden="1"/>
    <cellStyle name="Buena 4" xfId="36017" hidden="1"/>
    <cellStyle name="Buena 4" xfId="35989" hidden="1"/>
    <cellStyle name="Buena 4" xfId="35838" hidden="1"/>
    <cellStyle name="Buena 4" xfId="35914" hidden="1"/>
    <cellStyle name="Buena 4" xfId="35908" hidden="1"/>
    <cellStyle name="Buena 4" xfId="35823" hidden="1"/>
    <cellStyle name="Buena 4" xfId="35812" hidden="1"/>
    <cellStyle name="Buena 4" xfId="35806" hidden="1"/>
    <cellStyle name="Buena 4" xfId="35942" hidden="1"/>
    <cellStyle name="Buena 4" xfId="35906" hidden="1"/>
    <cellStyle name="Buena 4" xfId="35955" hidden="1"/>
    <cellStyle name="Buena 4" xfId="35941" hidden="1"/>
    <cellStyle name="Buena 4" xfId="35943" hidden="1"/>
    <cellStyle name="Buena 4" xfId="35868" hidden="1"/>
    <cellStyle name="Buena 4" xfId="35952" hidden="1"/>
    <cellStyle name="Buena 4" xfId="35967" hidden="1"/>
    <cellStyle name="Buena 4" xfId="36079" hidden="1"/>
    <cellStyle name="Buena 4" xfId="35864" hidden="1"/>
    <cellStyle name="Buena 4" xfId="35894" hidden="1"/>
    <cellStyle name="Buena 4" xfId="35928" hidden="1"/>
    <cellStyle name="Buena 4" xfId="26701" hidden="1"/>
    <cellStyle name="Buena 4" xfId="30806" hidden="1"/>
    <cellStyle name="Buena 4" xfId="21752" hidden="1"/>
    <cellStyle name="Buena 4" xfId="22573" hidden="1"/>
    <cellStyle name="Buena 4" xfId="33414" hidden="1"/>
    <cellStyle name="Buena 4" xfId="27413" hidden="1"/>
    <cellStyle name="Buena 4" xfId="22376" hidden="1"/>
    <cellStyle name="Buena 4" xfId="21845" hidden="1"/>
    <cellStyle name="Buena 4" xfId="23094" hidden="1"/>
    <cellStyle name="Buena 4" xfId="26030" hidden="1"/>
    <cellStyle name="Buena 4" xfId="24067" hidden="1"/>
    <cellStyle name="Buena 4" xfId="30805" hidden="1"/>
    <cellStyle name="Buena 4" xfId="25151" hidden="1"/>
    <cellStyle name="Buena 4" xfId="25003" hidden="1"/>
    <cellStyle name="Buena 4" xfId="30803" hidden="1"/>
    <cellStyle name="Buena 4" xfId="25141" hidden="1"/>
    <cellStyle name="Buena 4" xfId="21872" hidden="1"/>
    <cellStyle name="Buena 4" xfId="30695" hidden="1"/>
    <cellStyle name="Buena 4" xfId="24087" hidden="1"/>
    <cellStyle name="Buena 4" xfId="23533" hidden="1"/>
    <cellStyle name="Buena 4" xfId="27861" hidden="1"/>
    <cellStyle name="Buena 4" xfId="25053" hidden="1"/>
    <cellStyle name="Buena 4" xfId="22939" hidden="1"/>
    <cellStyle name="Buena 4" xfId="22665" hidden="1"/>
    <cellStyle name="Buena 4" xfId="30632" hidden="1"/>
    <cellStyle name="Buena 4" xfId="26820" hidden="1"/>
    <cellStyle name="Buena 4" xfId="25895" hidden="1"/>
    <cellStyle name="Buena 4" xfId="25308" hidden="1"/>
    <cellStyle name="Buena 4" xfId="27812" hidden="1"/>
    <cellStyle name="Buena 4" xfId="26727" hidden="1"/>
    <cellStyle name="Buena 4" xfId="27108" hidden="1"/>
    <cellStyle name="Buena 4" xfId="27213" hidden="1"/>
    <cellStyle name="Buena 4" xfId="27873" hidden="1"/>
    <cellStyle name="Buena 4" xfId="22639" hidden="1"/>
    <cellStyle name="Buena 4" xfId="26170" hidden="1"/>
    <cellStyle name="Buena 4" xfId="31112" hidden="1"/>
    <cellStyle name="Buena 4" xfId="23213" hidden="1"/>
    <cellStyle name="Buena 4" xfId="23092" hidden="1"/>
    <cellStyle name="Buena 4" xfId="21715" hidden="1"/>
    <cellStyle name="Buena 4" xfId="27858" hidden="1"/>
    <cellStyle name="Buena 4" xfId="25685" hidden="1"/>
    <cellStyle name="Buena 4" xfId="26526" hidden="1"/>
    <cellStyle name="Buena 4" xfId="25984" hidden="1"/>
    <cellStyle name="Buena 4" xfId="22092" hidden="1"/>
    <cellStyle name="Buena 4" xfId="22937" hidden="1"/>
    <cellStyle name="Buena 4" xfId="30676" hidden="1"/>
    <cellStyle name="Buena 4" xfId="25134" hidden="1"/>
    <cellStyle name="Buena 4" xfId="27077" hidden="1"/>
    <cellStyle name="Buena 4" xfId="25951" hidden="1"/>
    <cellStyle name="Buena 4" xfId="26919" hidden="1"/>
    <cellStyle name="Buena 4" xfId="31116" hidden="1"/>
    <cellStyle name="Buena 4" xfId="23905" hidden="1"/>
    <cellStyle name="Buena 4" xfId="26844" hidden="1"/>
    <cellStyle name="Buena 4" xfId="24918" hidden="1"/>
    <cellStyle name="Buena 4" xfId="26888" hidden="1"/>
    <cellStyle name="Buena 4" xfId="21863" hidden="1"/>
    <cellStyle name="Buena 4" xfId="26607" hidden="1"/>
    <cellStyle name="Buena 4" xfId="30681" hidden="1"/>
    <cellStyle name="Buena 4" xfId="26192" hidden="1"/>
    <cellStyle name="Buena 4" xfId="27236" hidden="1"/>
    <cellStyle name="Buena 4" xfId="30809" hidden="1"/>
    <cellStyle name="Buena 4" xfId="23077" hidden="1"/>
    <cellStyle name="Buena 4" xfId="22853" hidden="1"/>
    <cellStyle name="Buena 4" xfId="25020" hidden="1"/>
    <cellStyle name="Buena 4" xfId="22212" hidden="1"/>
    <cellStyle name="Buena 4" xfId="27774" hidden="1"/>
    <cellStyle name="Buena 4" xfId="21844" hidden="1"/>
    <cellStyle name="Buena 4" xfId="26633" hidden="1"/>
    <cellStyle name="Buena 4" xfId="33410" hidden="1"/>
    <cellStyle name="Buena 4" xfId="30646" hidden="1"/>
    <cellStyle name="Buena 4" xfId="23386" hidden="1"/>
    <cellStyle name="Buena 4" xfId="25795" hidden="1"/>
    <cellStyle name="Buena 4" xfId="26281" hidden="1"/>
    <cellStyle name="Buena 4" xfId="23923" hidden="1"/>
    <cellStyle name="Buena 4" xfId="25542" hidden="1"/>
    <cellStyle name="Buena 4" xfId="26183" hidden="1"/>
    <cellStyle name="Buena 4" xfId="25670" hidden="1"/>
    <cellStyle name="Buena 4" xfId="25291" hidden="1"/>
    <cellStyle name="Buena 4" xfId="22561" hidden="1"/>
    <cellStyle name="Buena 4" xfId="22250" hidden="1"/>
    <cellStyle name="Buena 4" xfId="30691" hidden="1"/>
    <cellStyle name="Buena 4" xfId="23876" hidden="1"/>
    <cellStyle name="Buena 4" xfId="23920" hidden="1"/>
    <cellStyle name="Buena 4" xfId="27423" hidden="1"/>
    <cellStyle name="Buena 4" xfId="33418" hidden="1"/>
    <cellStyle name="Buena 4" xfId="25684" hidden="1"/>
    <cellStyle name="Buena 4" xfId="30665" hidden="1"/>
    <cellStyle name="Buena 4" xfId="22019" hidden="1"/>
    <cellStyle name="Buena 4" xfId="22841" hidden="1"/>
    <cellStyle name="Buena 4" xfId="26012" hidden="1"/>
    <cellStyle name="Buena 4" xfId="23817" hidden="1"/>
    <cellStyle name="Buena 4" xfId="25016" hidden="1"/>
    <cellStyle name="Buena 4" xfId="22507" hidden="1"/>
    <cellStyle name="Buena 4" xfId="22085" hidden="1"/>
    <cellStyle name="Buena 4" xfId="21981" hidden="1"/>
    <cellStyle name="Buena 4" xfId="26940" hidden="1"/>
    <cellStyle name="Buena 4" xfId="22539" hidden="1"/>
    <cellStyle name="Buena 4" xfId="26264" hidden="1"/>
    <cellStyle name="Buena 4" xfId="26374" hidden="1"/>
    <cellStyle name="Buena 4" xfId="36114" hidden="1"/>
    <cellStyle name="Buena 4" xfId="36123" hidden="1"/>
    <cellStyle name="Buena 4" xfId="36132" hidden="1"/>
    <cellStyle name="Buena 4" xfId="36140" hidden="1"/>
    <cellStyle name="Buena 4" xfId="36150" hidden="1"/>
    <cellStyle name="Buena 4" xfId="36088" hidden="1"/>
    <cellStyle name="Buena 4" xfId="36133" hidden="1"/>
    <cellStyle name="Buena 4" xfId="36134" hidden="1"/>
    <cellStyle name="Buena 4" xfId="36106" hidden="1"/>
    <cellStyle name="Buena 4" xfId="36385" hidden="1"/>
    <cellStyle name="Buena 4" xfId="36394" hidden="1"/>
    <cellStyle name="Buena 4" xfId="36403" hidden="1"/>
    <cellStyle name="Buena 4" xfId="36411" hidden="1"/>
    <cellStyle name="Buena 4" xfId="36421" hidden="1"/>
    <cellStyle name="Buena 4" xfId="36359" hidden="1"/>
    <cellStyle name="Buena 4" xfId="36404" hidden="1"/>
    <cellStyle name="Buena 4" xfId="36405" hidden="1"/>
    <cellStyle name="Buena 4" xfId="36377" hidden="1"/>
    <cellStyle name="Buena 4" xfId="36226" hidden="1"/>
    <cellStyle name="Buena 4" xfId="36302" hidden="1"/>
    <cellStyle name="Buena 4" xfId="36296" hidden="1"/>
    <cellStyle name="Buena 4" xfId="36211" hidden="1"/>
    <cellStyle name="Buena 4" xfId="36200" hidden="1"/>
    <cellStyle name="Buena 4" xfId="36194" hidden="1"/>
    <cellStyle name="Buena 4" xfId="36330" hidden="1"/>
    <cellStyle name="Buena 4" xfId="36294" hidden="1"/>
    <cellStyle name="Buena 4" xfId="36343" hidden="1"/>
    <cellStyle name="Buena 4" xfId="36329" hidden="1"/>
    <cellStyle name="Buena 4" xfId="36331" hidden="1"/>
    <cellStyle name="Buena 4" xfId="36256" hidden="1"/>
    <cellStyle name="Buena 4" xfId="36340" hidden="1"/>
    <cellStyle name="Buena 4" xfId="36355" hidden="1"/>
    <cellStyle name="Buena 4" xfId="36467" hidden="1"/>
    <cellStyle name="Buena 4" xfId="36252" hidden="1"/>
    <cellStyle name="Buena 4" xfId="36282" hidden="1"/>
    <cellStyle name="Buena 4" xfId="36316" hidden="1"/>
    <cellStyle name="Buena 4" xfId="26835" hidden="1"/>
    <cellStyle name="Buena 4" xfId="23351" hidden="1"/>
    <cellStyle name="Buena 4" xfId="27258" hidden="1"/>
    <cellStyle name="Buena 4" xfId="27838" hidden="1"/>
    <cellStyle name="Buena 4" xfId="26900" hidden="1"/>
    <cellStyle name="Buena 4" xfId="22090" hidden="1"/>
    <cellStyle name="Buena 4" xfId="22405" hidden="1"/>
    <cellStyle name="Buena 4" xfId="23696" hidden="1"/>
    <cellStyle name="Buena 4" xfId="25424" hidden="1"/>
    <cellStyle name="Buena 4" xfId="22032" hidden="1"/>
    <cellStyle name="Buena 4" xfId="30652" hidden="1"/>
    <cellStyle name="Buena 4" xfId="22724" hidden="1"/>
    <cellStyle name="Buena 4" xfId="30689" hidden="1"/>
    <cellStyle name="Buena 4" xfId="25413" hidden="1"/>
    <cellStyle name="Buena 4" xfId="23345" hidden="1"/>
    <cellStyle name="Buena 4" xfId="23763" hidden="1"/>
    <cellStyle name="Buena 4" xfId="27846" hidden="1"/>
    <cellStyle name="Buena 4" xfId="25683" hidden="1"/>
    <cellStyle name="Buena 4" xfId="36703" hidden="1"/>
    <cellStyle name="Buena 4" xfId="36712" hidden="1"/>
    <cellStyle name="Buena 4" xfId="36721" hidden="1"/>
    <cellStyle name="Buena 4" xfId="36729" hidden="1"/>
    <cellStyle name="Buena 4" xfId="36739" hidden="1"/>
    <cellStyle name="Buena 4" xfId="36677" hidden="1"/>
    <cellStyle name="Buena 4" xfId="36722" hidden="1"/>
    <cellStyle name="Buena 4" xfId="36723" hidden="1"/>
    <cellStyle name="Buena 4" xfId="36695" hidden="1"/>
    <cellStyle name="Buena 4" xfId="36544" hidden="1"/>
    <cellStyle name="Buena 4" xfId="36620" hidden="1"/>
    <cellStyle name="Buena 4" xfId="36614" hidden="1"/>
    <cellStyle name="Buena 4" xfId="36529" hidden="1"/>
    <cellStyle name="Buena 4" xfId="36518" hidden="1"/>
    <cellStyle name="Buena 4" xfId="36512" hidden="1"/>
    <cellStyle name="Buena 4" xfId="36648" hidden="1"/>
    <cellStyle name="Buena 4" xfId="36612" hidden="1"/>
    <cellStyle name="Buena 4" xfId="36661" hidden="1"/>
    <cellStyle name="Buena 4" xfId="36647" hidden="1"/>
    <cellStyle name="Buena 4" xfId="36649" hidden="1"/>
    <cellStyle name="Buena 4" xfId="36574" hidden="1"/>
    <cellStyle name="Buena 4" xfId="36658" hidden="1"/>
    <cellStyle name="Buena 4" xfId="36673" hidden="1"/>
    <cellStyle name="Buena 4" xfId="36785" hidden="1"/>
    <cellStyle name="Buena 4" xfId="36570" hidden="1"/>
    <cellStyle name="Buena 4" xfId="36600" hidden="1"/>
    <cellStyle name="Buena 4" xfId="36634" hidden="1"/>
    <cellStyle name="Buena 4" xfId="36820" hidden="1"/>
    <cellStyle name="Buena 4" xfId="36829" hidden="1"/>
    <cellStyle name="Buena 4" xfId="36838" hidden="1"/>
    <cellStyle name="Buena 4" xfId="36846" hidden="1"/>
    <cellStyle name="Buena 4" xfId="36856" hidden="1"/>
    <cellStyle name="Buena 4" xfId="36794" hidden="1"/>
    <cellStyle name="Buena 4" xfId="36839" hidden="1"/>
    <cellStyle name="Buena 4" xfId="36840" hidden="1"/>
    <cellStyle name="Buena 4" xfId="36812" hidden="1"/>
    <cellStyle name="Buena 4" xfId="36922" hidden="1"/>
    <cellStyle name="Buena 4" xfId="36931" hidden="1"/>
    <cellStyle name="Buena 4" xfId="36940" hidden="1"/>
    <cellStyle name="Buena 4" xfId="36948" hidden="1"/>
    <cellStyle name="Buena 4" xfId="36958" hidden="1"/>
    <cellStyle name="Buena 4" xfId="36896" hidden="1"/>
    <cellStyle name="Buena 4" xfId="36941" hidden="1"/>
    <cellStyle name="Buena 4" xfId="36942" hidden="1"/>
    <cellStyle name="Buena 4" xfId="36914" hidden="1"/>
    <cellStyle name="Buena 4" xfId="37193" hidden="1"/>
    <cellStyle name="Buena 4" xfId="37202" hidden="1"/>
    <cellStyle name="Buena 4" xfId="37211" hidden="1"/>
    <cellStyle name="Buena 4" xfId="37219" hidden="1"/>
    <cellStyle name="Buena 4" xfId="37229" hidden="1"/>
    <cellStyle name="Buena 4" xfId="37167" hidden="1"/>
    <cellStyle name="Buena 4" xfId="37212" hidden="1"/>
    <cellStyle name="Buena 4" xfId="37213" hidden="1"/>
    <cellStyle name="Buena 4" xfId="37185" hidden="1"/>
    <cellStyle name="Buena 4" xfId="37034" hidden="1"/>
    <cellStyle name="Buena 4" xfId="37110" hidden="1"/>
    <cellStyle name="Buena 4" xfId="37104" hidden="1"/>
    <cellStyle name="Buena 4" xfId="37019" hidden="1"/>
    <cellStyle name="Buena 4" xfId="37008" hidden="1"/>
    <cellStyle name="Buena 4" xfId="37002" hidden="1"/>
    <cellStyle name="Buena 4" xfId="37138" hidden="1"/>
    <cellStyle name="Buena 4" xfId="37102" hidden="1"/>
    <cellStyle name="Buena 4" xfId="37151" hidden="1"/>
    <cellStyle name="Buena 4" xfId="37137" hidden="1"/>
    <cellStyle name="Buena 4" xfId="37139" hidden="1"/>
    <cellStyle name="Buena 4" xfId="37064" hidden="1"/>
    <cellStyle name="Buena 4" xfId="37148" hidden="1"/>
    <cellStyle name="Buena 4" xfId="37163" hidden="1"/>
    <cellStyle name="Buena 4" xfId="37275" hidden="1"/>
    <cellStyle name="Buena 4" xfId="37060" hidden="1"/>
    <cellStyle name="Buena 4" xfId="37090" hidden="1"/>
    <cellStyle name="Buena 4" xfId="37124" hidden="1"/>
    <cellStyle name="Buena 4" xfId="37310" hidden="1"/>
    <cellStyle name="Buena 4" xfId="37319" hidden="1"/>
    <cellStyle name="Buena 4" xfId="37328" hidden="1"/>
    <cellStyle name="Buena 4" xfId="37336" hidden="1"/>
    <cellStyle name="Buena 4" xfId="37346" hidden="1"/>
    <cellStyle name="Buena 4" xfId="37284" hidden="1"/>
    <cellStyle name="Buena 4" xfId="37329" hidden="1"/>
    <cellStyle name="Buena 4" xfId="37330" hidden="1"/>
    <cellStyle name="Buena 4" xfId="37302" hidden="1"/>
    <cellStyle name="Buena 4" xfId="37412" hidden="1"/>
    <cellStyle name="Buena 4" xfId="37421" hidden="1"/>
    <cellStyle name="Buena 4" xfId="37430" hidden="1"/>
    <cellStyle name="Buena 4" xfId="37438" hidden="1"/>
    <cellStyle name="Buena 4" xfId="37448" hidden="1"/>
    <cellStyle name="Buena 4" xfId="37386" hidden="1"/>
    <cellStyle name="Buena 4" xfId="37431" hidden="1"/>
    <cellStyle name="Buena 4" xfId="37432" hidden="1"/>
    <cellStyle name="Buena 4" xfId="37404" hidden="1"/>
    <cellStyle name="Buena 4" xfId="37683" hidden="1"/>
    <cellStyle name="Buena 4" xfId="37692" hidden="1"/>
    <cellStyle name="Buena 4" xfId="37701" hidden="1"/>
    <cellStyle name="Buena 4" xfId="37709" hidden="1"/>
    <cellStyle name="Buena 4" xfId="37719" hidden="1"/>
    <cellStyle name="Buena 4" xfId="37657" hidden="1"/>
    <cellStyle name="Buena 4" xfId="37702" hidden="1"/>
    <cellStyle name="Buena 4" xfId="37703" hidden="1"/>
    <cellStyle name="Buena 4" xfId="37675" hidden="1"/>
    <cellStyle name="Buena 4" xfId="37524" hidden="1"/>
    <cellStyle name="Buena 4" xfId="37600" hidden="1"/>
    <cellStyle name="Buena 4" xfId="37594" hidden="1"/>
    <cellStyle name="Buena 4" xfId="37509" hidden="1"/>
    <cellStyle name="Buena 4" xfId="37498" hidden="1"/>
    <cellStyle name="Buena 4" xfId="37492" hidden="1"/>
    <cellStyle name="Buena 4" xfId="37628" hidden="1"/>
    <cellStyle name="Buena 4" xfId="37592" hidden="1"/>
    <cellStyle name="Buena 4" xfId="37641" hidden="1"/>
    <cellStyle name="Buena 4" xfId="37627" hidden="1"/>
    <cellStyle name="Buena 4" xfId="37629" hidden="1"/>
    <cellStyle name="Buena 4" xfId="37554" hidden="1"/>
    <cellStyle name="Buena 4" xfId="37638" hidden="1"/>
    <cellStyle name="Buena 4" xfId="37653" hidden="1"/>
    <cellStyle name="Buena 4" xfId="37765" hidden="1"/>
    <cellStyle name="Buena 4" xfId="37550" hidden="1"/>
    <cellStyle name="Buena 4" xfId="37580" hidden="1"/>
    <cellStyle name="Buena 4" xfId="37614" hidden="1"/>
    <cellStyle name="Buena 4" xfId="37800" hidden="1"/>
    <cellStyle name="Buena 4" xfId="37809" hidden="1"/>
    <cellStyle name="Buena 4" xfId="37818" hidden="1"/>
    <cellStyle name="Buena 4" xfId="37826" hidden="1"/>
    <cellStyle name="Buena 4" xfId="37836" hidden="1"/>
    <cellStyle name="Buena 4" xfId="37774" hidden="1"/>
    <cellStyle name="Buena 4" xfId="37819" hidden="1"/>
    <cellStyle name="Buena 4" xfId="37820" hidden="1"/>
    <cellStyle name="Buena 4" xfId="37792" hidden="1"/>
    <cellStyle name="Buena 4" xfId="37902" hidden="1"/>
    <cellStyle name="Buena 4" xfId="37911" hidden="1"/>
    <cellStyle name="Buena 4" xfId="37920" hidden="1"/>
    <cellStyle name="Buena 4" xfId="37928" hidden="1"/>
    <cellStyle name="Buena 4" xfId="37938" hidden="1"/>
    <cellStyle name="Buena 4" xfId="37876" hidden="1"/>
    <cellStyle name="Buena 4" xfId="37921" hidden="1"/>
    <cellStyle name="Buena 4" xfId="37922" hidden="1"/>
    <cellStyle name="Buena 4" xfId="37894" hidden="1"/>
    <cellStyle name="Buena 4" xfId="38173" hidden="1"/>
    <cellStyle name="Buena 4" xfId="38182" hidden="1"/>
    <cellStyle name="Buena 4" xfId="38191" hidden="1"/>
    <cellStyle name="Buena 4" xfId="38199" hidden="1"/>
    <cellStyle name="Buena 4" xfId="38209" hidden="1"/>
    <cellStyle name="Buena 4" xfId="38147" hidden="1"/>
    <cellStyle name="Buena 4" xfId="38192" hidden="1"/>
    <cellStyle name="Buena 4" xfId="38193" hidden="1"/>
    <cellStyle name="Buena 4" xfId="38165" hidden="1"/>
    <cellStyle name="Buena 4" xfId="38014" hidden="1"/>
    <cellStyle name="Buena 4" xfId="38090" hidden="1"/>
    <cellStyle name="Buena 4" xfId="38084" hidden="1"/>
    <cellStyle name="Buena 4" xfId="37999" hidden="1"/>
    <cellStyle name="Buena 4" xfId="37988" hidden="1"/>
    <cellStyle name="Buena 4" xfId="37982" hidden="1"/>
    <cellStyle name="Buena 4" xfId="38118" hidden="1"/>
    <cellStyle name="Buena 4" xfId="38082" hidden="1"/>
    <cellStyle name="Buena 4" xfId="38131" hidden="1"/>
    <cellStyle name="Buena 4" xfId="38117" hidden="1"/>
    <cellStyle name="Buena 4" xfId="38119" hidden="1"/>
    <cellStyle name="Buena 4" xfId="38044" hidden="1"/>
    <cellStyle name="Buena 4" xfId="38128" hidden="1"/>
    <cellStyle name="Buena 4" xfId="38143" hidden="1"/>
    <cellStyle name="Buena 4" xfId="38255" hidden="1"/>
    <cellStyle name="Buena 4" xfId="38040" hidden="1"/>
    <cellStyle name="Buena 4" xfId="38070" hidden="1"/>
    <cellStyle name="Buena 4" xfId="38104" hidden="1"/>
    <cellStyle name="Buena 4" xfId="38290" hidden="1"/>
    <cellStyle name="Buena 4" xfId="38299" hidden="1"/>
    <cellStyle name="Buena 4" xfId="38308" hidden="1"/>
    <cellStyle name="Buena 4" xfId="38316" hidden="1"/>
    <cellStyle name="Buena 4" xfId="38326" hidden="1"/>
    <cellStyle name="Buena 4" xfId="38264" hidden="1"/>
    <cellStyle name="Buena 4" xfId="38309" hidden="1"/>
    <cellStyle name="Buena 4" xfId="38310" hidden="1"/>
    <cellStyle name="Buena 4" xfId="38282" hidden="1"/>
    <cellStyle name="Buena 4" xfId="38392" hidden="1"/>
    <cellStyle name="Buena 4" xfId="38401" hidden="1"/>
    <cellStyle name="Buena 4" xfId="38410" hidden="1"/>
    <cellStyle name="Buena 4" xfId="38418" hidden="1"/>
    <cellStyle name="Buena 4" xfId="38428" hidden="1"/>
    <cellStyle name="Buena 4" xfId="38366" hidden="1"/>
    <cellStyle name="Buena 4" xfId="38411" hidden="1"/>
    <cellStyle name="Buena 4" xfId="38412" hidden="1"/>
    <cellStyle name="Buena 4" xfId="38384" hidden="1"/>
    <cellStyle name="Buena 4" xfId="38663" hidden="1"/>
    <cellStyle name="Buena 4" xfId="38672" hidden="1"/>
    <cellStyle name="Buena 4" xfId="38681" hidden="1"/>
    <cellStyle name="Buena 4" xfId="38689" hidden="1"/>
    <cellStyle name="Buena 4" xfId="38699" hidden="1"/>
    <cellStyle name="Buena 4" xfId="38637" hidden="1"/>
    <cellStyle name="Buena 4" xfId="38682" hidden="1"/>
    <cellStyle name="Buena 4" xfId="38683" hidden="1"/>
    <cellStyle name="Buena 4" xfId="38655" hidden="1"/>
    <cellStyle name="Buena 4" xfId="38504" hidden="1"/>
    <cellStyle name="Buena 4" xfId="38580" hidden="1"/>
    <cellStyle name="Buena 4" xfId="38574" hidden="1"/>
    <cellStyle name="Buena 4" xfId="38489" hidden="1"/>
    <cellStyle name="Buena 4" xfId="38478" hidden="1"/>
    <cellStyle name="Buena 4" xfId="38472" hidden="1"/>
    <cellStyle name="Buena 4" xfId="38608" hidden="1"/>
    <cellStyle name="Buena 4" xfId="38572" hidden="1"/>
    <cellStyle name="Buena 4" xfId="38621" hidden="1"/>
    <cellStyle name="Buena 4" xfId="38607" hidden="1"/>
    <cellStyle name="Buena 4" xfId="38609" hidden="1"/>
    <cellStyle name="Buena 4" xfId="38534" hidden="1"/>
    <cellStyle name="Buena 4" xfId="38618" hidden="1"/>
    <cellStyle name="Buena 4" xfId="38633" hidden="1"/>
    <cellStyle name="Buena 4" xfId="38745" hidden="1"/>
    <cellStyle name="Buena 4" xfId="38530" hidden="1"/>
    <cellStyle name="Buena 4" xfId="38560" hidden="1"/>
    <cellStyle name="Buena 4" xfId="38594"/>
    <cellStyle name="Buena 5" xfId="5065" hidden="1"/>
    <cellStyle name="Buena 5" xfId="5022" hidden="1"/>
    <cellStyle name="Buena 5" xfId="5021" hidden="1"/>
    <cellStyle name="Buena 5" xfId="5075" hidden="1"/>
    <cellStyle name="Buena 5" xfId="5076" hidden="1"/>
    <cellStyle name="Buena 5" xfId="10167" hidden="1"/>
    <cellStyle name="Buena 5" xfId="10166" hidden="1"/>
    <cellStyle name="Buena 5" xfId="10214" hidden="1"/>
    <cellStyle name="Buena 5" xfId="10215" hidden="1"/>
    <cellStyle name="Buena 5" xfId="10689" hidden="1"/>
    <cellStyle name="Buena 5" xfId="10688" hidden="1"/>
    <cellStyle name="Buena 5" xfId="10724" hidden="1"/>
    <cellStyle name="Buena 5" xfId="10725" hidden="1"/>
    <cellStyle name="Buena 5" xfId="10606" hidden="1"/>
    <cellStyle name="Buena 5" xfId="7675" hidden="1"/>
    <cellStyle name="Buena 5" xfId="10489" hidden="1"/>
    <cellStyle name="Buena 5" xfId="10579" hidden="1"/>
    <cellStyle name="Buena 5" xfId="10546" hidden="1"/>
    <cellStyle name="Buena 5" xfId="10523" hidden="1"/>
    <cellStyle name="Buena 5" xfId="10483" hidden="1"/>
    <cellStyle name="Buena 5" xfId="10569" hidden="1"/>
    <cellStyle name="Buena 5" xfId="15820" hidden="1"/>
    <cellStyle name="Buena 5" xfId="15819" hidden="1"/>
    <cellStyle name="Buena 5" xfId="15871" hidden="1"/>
    <cellStyle name="Buena 5" xfId="15872" hidden="1"/>
    <cellStyle name="Buena 5" xfId="20952" hidden="1"/>
    <cellStyle name="Buena 5" xfId="20951" hidden="1"/>
    <cellStyle name="Buena 5" xfId="20999" hidden="1"/>
    <cellStyle name="Buena 5" xfId="21000" hidden="1"/>
    <cellStyle name="Buena 5" xfId="21474" hidden="1"/>
    <cellStyle name="Buena 5" xfId="21473" hidden="1"/>
    <cellStyle name="Buena 5" xfId="21509" hidden="1"/>
    <cellStyle name="Buena 5" xfId="21510" hidden="1"/>
    <cellStyle name="Buena 5" xfId="21391" hidden="1"/>
    <cellStyle name="Buena 5" xfId="18460" hidden="1"/>
    <cellStyle name="Buena 5" xfId="21274" hidden="1"/>
    <cellStyle name="Buena 5" xfId="21364" hidden="1"/>
    <cellStyle name="Buena 5" xfId="21331" hidden="1"/>
    <cellStyle name="Buena 5" xfId="21308" hidden="1"/>
    <cellStyle name="Buena 5" xfId="21268" hidden="1"/>
    <cellStyle name="Buena 5" xfId="21354" hidden="1"/>
    <cellStyle name="Buena 5" xfId="22759" hidden="1"/>
    <cellStyle name="Buena 5" xfId="22758" hidden="1"/>
    <cellStyle name="Buena 5" xfId="22795" hidden="1"/>
    <cellStyle name="Buena 5" xfId="22796" hidden="1"/>
    <cellStyle name="Buena 5" xfId="23982" hidden="1"/>
    <cellStyle name="Buena 5" xfId="23981" hidden="1"/>
    <cellStyle name="Buena 5" xfId="24018" hidden="1"/>
    <cellStyle name="Buena 5" xfId="24019" hidden="1"/>
    <cellStyle name="Buena 5" xfId="24301" hidden="1"/>
    <cellStyle name="Buena 5" xfId="24300" hidden="1"/>
    <cellStyle name="Buena 5" xfId="24336" hidden="1"/>
    <cellStyle name="Buena 5" xfId="24337" hidden="1"/>
    <cellStyle name="Buena 5" xfId="24219" hidden="1"/>
    <cellStyle name="Buena 5" xfId="23394" hidden="1"/>
    <cellStyle name="Buena 5" xfId="24104" hidden="1"/>
    <cellStyle name="Buena 5" xfId="24192" hidden="1"/>
    <cellStyle name="Buena 5" xfId="24159" hidden="1"/>
    <cellStyle name="Buena 5" xfId="24136" hidden="1"/>
    <cellStyle name="Buena 5" xfId="24098" hidden="1"/>
    <cellStyle name="Buena 5" xfId="24182" hidden="1"/>
    <cellStyle name="Buena 5" xfId="24457" hidden="1"/>
    <cellStyle name="Buena 5" xfId="24456" hidden="1"/>
    <cellStyle name="Buena 5" xfId="24492" hidden="1"/>
    <cellStyle name="Buena 5" xfId="24493" hidden="1"/>
    <cellStyle name="Buena 5" xfId="24559" hidden="1"/>
    <cellStyle name="Buena 5" xfId="24558" hidden="1"/>
    <cellStyle name="Buena 5" xfId="24594" hidden="1"/>
    <cellStyle name="Buena 5" xfId="24595" hidden="1"/>
    <cellStyle name="Buena 5" xfId="24830" hidden="1"/>
    <cellStyle name="Buena 5" xfId="24829" hidden="1"/>
    <cellStyle name="Buena 5" xfId="24865" hidden="1"/>
    <cellStyle name="Buena 5" xfId="24866" hidden="1"/>
    <cellStyle name="Buena 5" xfId="24748" hidden="1"/>
    <cellStyle name="Buena 5" xfId="24527" hidden="1"/>
    <cellStyle name="Buena 5" xfId="24635" hidden="1"/>
    <cellStyle name="Buena 5" xfId="24721" hidden="1"/>
    <cellStyle name="Buena 5" xfId="24689" hidden="1"/>
    <cellStyle name="Buena 5" xfId="24667" hidden="1"/>
    <cellStyle name="Buena 5" xfId="24629" hidden="1"/>
    <cellStyle name="Buena 5" xfId="24712" hidden="1"/>
    <cellStyle name="Buena 5" xfId="26066" hidden="1"/>
    <cellStyle name="Buena 5" xfId="26065" hidden="1"/>
    <cellStyle name="Buena 5" xfId="26101" hidden="1"/>
    <cellStyle name="Buena 5" xfId="26102" hidden="1"/>
    <cellStyle name="Buena 5" xfId="27324" hidden="1"/>
    <cellStyle name="Buena 5" xfId="27323" hidden="1"/>
    <cellStyle name="Buena 5" xfId="27361" hidden="1"/>
    <cellStyle name="Buena 5" xfId="27362" hidden="1"/>
    <cellStyle name="Buena 5" xfId="27637" hidden="1"/>
    <cellStyle name="Buena 5" xfId="27636" hidden="1"/>
    <cellStyle name="Buena 5" xfId="27672" hidden="1"/>
    <cellStyle name="Buena 5" xfId="27673" hidden="1"/>
    <cellStyle name="Buena 5" xfId="27555" hidden="1"/>
    <cellStyle name="Buena 5" xfId="26741" hidden="1"/>
    <cellStyle name="Buena 5" xfId="27442" hidden="1"/>
    <cellStyle name="Buena 5" xfId="27528" hidden="1"/>
    <cellStyle name="Buena 5" xfId="27496" hidden="1"/>
    <cellStyle name="Buena 5" xfId="27474" hidden="1"/>
    <cellStyle name="Buena 5" xfId="27436" hidden="1"/>
    <cellStyle name="Buena 5" xfId="27519" hidden="1"/>
    <cellStyle name="Buena 5" xfId="23599" hidden="1"/>
    <cellStyle name="Buena 5" xfId="26933" hidden="1"/>
    <cellStyle name="Buena 5" xfId="25928" hidden="1"/>
    <cellStyle name="Buena 5" xfId="27183" hidden="1"/>
    <cellStyle name="Buena 5" xfId="23717" hidden="1"/>
    <cellStyle name="Buena 5" xfId="27054" hidden="1"/>
    <cellStyle name="Buena 5" xfId="27049" hidden="1"/>
    <cellStyle name="Buena 5" xfId="23714" hidden="1"/>
    <cellStyle name="Buena 5" xfId="21911" hidden="1"/>
    <cellStyle name="Buena 5" xfId="22447" hidden="1"/>
    <cellStyle name="Buena 5" xfId="26229" hidden="1"/>
    <cellStyle name="Buena 5" xfId="22914" hidden="1"/>
    <cellStyle name="Buena 5" xfId="27022" hidden="1"/>
    <cellStyle name="Buena 5" xfId="22022" hidden="1"/>
    <cellStyle name="Buena 5" xfId="22211" hidden="1"/>
    <cellStyle name="Buena 5" xfId="24963" hidden="1"/>
    <cellStyle name="Buena 5" xfId="15863" hidden="1"/>
    <cellStyle name="Buena 5" xfId="26491" hidden="1"/>
    <cellStyle name="Buena 5" xfId="24969" hidden="1"/>
    <cellStyle name="Buena 5" xfId="22207" hidden="1"/>
    <cellStyle name="Buena 5" xfId="21898" hidden="1"/>
    <cellStyle name="Buena 5" xfId="22433" hidden="1"/>
    <cellStyle name="Buena 5" xfId="26215" hidden="1"/>
    <cellStyle name="Buena 5" xfId="22898" hidden="1"/>
    <cellStyle name="Buena 5" xfId="22888" hidden="1"/>
    <cellStyle name="Buena 5" xfId="26205" hidden="1"/>
    <cellStyle name="Buena 5" xfId="23412" hidden="1"/>
    <cellStyle name="Buena 5" xfId="22171" hidden="1"/>
    <cellStyle name="Buena 5" xfId="27151" hidden="1"/>
    <cellStyle name="Buena 5" xfId="25892" hidden="1"/>
    <cellStyle name="Buena 5" xfId="22041" hidden="1"/>
    <cellStyle name="Buena 5" xfId="21794" hidden="1"/>
    <cellStyle name="Buena 5" xfId="11030" hidden="1"/>
    <cellStyle name="Buena 5" xfId="22426" hidden="1"/>
    <cellStyle name="Buena 5" xfId="21881" hidden="1"/>
    <cellStyle name="Buena 5" xfId="26749" hidden="1"/>
    <cellStyle name="Buena 5" xfId="26751" hidden="1"/>
    <cellStyle name="Buena 5" xfId="21879" hidden="1"/>
    <cellStyle name="Buena 5" xfId="26449" hidden="1"/>
    <cellStyle name="Buena 5" xfId="26980" hidden="1"/>
    <cellStyle name="Buena 5" xfId="26590" hidden="1"/>
    <cellStyle name="Buena 5" xfId="25313" hidden="1"/>
    <cellStyle name="Buena 5" xfId="25279" hidden="1"/>
    <cellStyle name="Buena 5" xfId="26546" hidden="1"/>
    <cellStyle name="Buena 5" xfId="27930" hidden="1"/>
    <cellStyle name="Buena 5" xfId="27929" hidden="1"/>
    <cellStyle name="Buena 5" xfId="27966" hidden="1"/>
    <cellStyle name="Buena 5" xfId="27967" hidden="1"/>
    <cellStyle name="Buena 5" xfId="28227" hidden="1"/>
    <cellStyle name="Buena 5" xfId="28226" hidden="1"/>
    <cellStyle name="Buena 5" xfId="28262" hidden="1"/>
    <cellStyle name="Buena 5" xfId="28263" hidden="1"/>
    <cellStyle name="Buena 5" xfId="28145" hidden="1"/>
    <cellStyle name="Buena 5" xfId="27420" hidden="1"/>
    <cellStyle name="Buena 5" xfId="28031" hidden="1"/>
    <cellStyle name="Buena 5" xfId="28118" hidden="1"/>
    <cellStyle name="Buena 5" xfId="28085" hidden="1"/>
    <cellStyle name="Buena 5" xfId="28063" hidden="1"/>
    <cellStyle name="Buena 5" xfId="28025" hidden="1"/>
    <cellStyle name="Buena 5" xfId="28108" hidden="1"/>
    <cellStyle name="Buena 5" xfId="24948" hidden="1"/>
    <cellStyle name="Buena 5" xfId="26774" hidden="1"/>
    <cellStyle name="Buena 5" xfId="21892" hidden="1"/>
    <cellStyle name="Buena 5" xfId="21889" hidden="1"/>
    <cellStyle name="Buena 5" xfId="23146" hidden="1"/>
    <cellStyle name="Buena 5" xfId="22435" hidden="1"/>
    <cellStyle name="Buena 5" xfId="25738" hidden="1"/>
    <cellStyle name="Buena 5" xfId="23431" hidden="1"/>
    <cellStyle name="Buena 5" xfId="28574" hidden="1"/>
    <cellStyle name="Buena 5" xfId="28573" hidden="1"/>
    <cellStyle name="Buena 5" xfId="28609" hidden="1"/>
    <cellStyle name="Buena 5" xfId="28610" hidden="1"/>
    <cellStyle name="Buena 5" xfId="28492" hidden="1"/>
    <cellStyle name="Buena 5" xfId="21890" hidden="1"/>
    <cellStyle name="Buena 5" xfId="28379" hidden="1"/>
    <cellStyle name="Buena 5" xfId="28465" hidden="1"/>
    <cellStyle name="Buena 5" xfId="28433" hidden="1"/>
    <cellStyle name="Buena 5" xfId="28411" hidden="1"/>
    <cellStyle name="Buena 5" xfId="28373" hidden="1"/>
    <cellStyle name="Buena 5" xfId="28456" hidden="1"/>
    <cellStyle name="Buena 5" xfId="28691" hidden="1"/>
    <cellStyle name="Buena 5" xfId="28690" hidden="1"/>
    <cellStyle name="Buena 5" xfId="28726" hidden="1"/>
    <cellStyle name="Buena 5" xfId="28727" hidden="1"/>
    <cellStyle name="Buena 5" xfId="28793" hidden="1"/>
    <cellStyle name="Buena 5" xfId="28792" hidden="1"/>
    <cellStyle name="Buena 5" xfId="28828" hidden="1"/>
    <cellStyle name="Buena 5" xfId="28829" hidden="1"/>
    <cellStyle name="Buena 5" xfId="29064" hidden="1"/>
    <cellStyle name="Buena 5" xfId="29063" hidden="1"/>
    <cellStyle name="Buena 5" xfId="29099" hidden="1"/>
    <cellStyle name="Buena 5" xfId="29100" hidden="1"/>
    <cellStyle name="Buena 5" xfId="28982" hidden="1"/>
    <cellStyle name="Buena 5" xfId="28761" hidden="1"/>
    <cellStyle name="Buena 5" xfId="28869" hidden="1"/>
    <cellStyle name="Buena 5" xfId="28955" hidden="1"/>
    <cellStyle name="Buena 5" xfId="28923" hidden="1"/>
    <cellStyle name="Buena 5" xfId="28901" hidden="1"/>
    <cellStyle name="Buena 5" xfId="28863" hidden="1"/>
    <cellStyle name="Buena 5" xfId="28946" hidden="1"/>
    <cellStyle name="Buena 5" xfId="29181" hidden="1"/>
    <cellStyle name="Buena 5" xfId="29180" hidden="1"/>
    <cellStyle name="Buena 5" xfId="29216" hidden="1"/>
    <cellStyle name="Buena 5" xfId="29217" hidden="1"/>
    <cellStyle name="Buena 5" xfId="29283" hidden="1"/>
    <cellStyle name="Buena 5" xfId="29282" hidden="1"/>
    <cellStyle name="Buena 5" xfId="29318" hidden="1"/>
    <cellStyle name="Buena 5" xfId="29319" hidden="1"/>
    <cellStyle name="Buena 5" xfId="29554" hidden="1"/>
    <cellStyle name="Buena 5" xfId="29553" hidden="1"/>
    <cellStyle name="Buena 5" xfId="29589" hidden="1"/>
    <cellStyle name="Buena 5" xfId="29590" hidden="1"/>
    <cellStyle name="Buena 5" xfId="29472" hidden="1"/>
    <cellStyle name="Buena 5" xfId="29251" hidden="1"/>
    <cellStyle name="Buena 5" xfId="29359" hidden="1"/>
    <cellStyle name="Buena 5" xfId="29445" hidden="1"/>
    <cellStyle name="Buena 5" xfId="29413" hidden="1"/>
    <cellStyle name="Buena 5" xfId="29391" hidden="1"/>
    <cellStyle name="Buena 5" xfId="29353" hidden="1"/>
    <cellStyle name="Buena 5" xfId="29436" hidden="1"/>
    <cellStyle name="Buena 5" xfId="29671" hidden="1"/>
    <cellStyle name="Buena 5" xfId="29670" hidden="1"/>
    <cellStyle name="Buena 5" xfId="29706" hidden="1"/>
    <cellStyle name="Buena 5" xfId="29707" hidden="1"/>
    <cellStyle name="Buena 5" xfId="29773" hidden="1"/>
    <cellStyle name="Buena 5" xfId="29772" hidden="1"/>
    <cellStyle name="Buena 5" xfId="29808" hidden="1"/>
    <cellStyle name="Buena 5" xfId="29809" hidden="1"/>
    <cellStyle name="Buena 5" xfId="30044" hidden="1"/>
    <cellStyle name="Buena 5" xfId="30043" hidden="1"/>
    <cellStyle name="Buena 5" xfId="30079" hidden="1"/>
    <cellStyle name="Buena 5" xfId="30080" hidden="1"/>
    <cellStyle name="Buena 5" xfId="29962" hidden="1"/>
    <cellStyle name="Buena 5" xfId="29741" hidden="1"/>
    <cellStyle name="Buena 5" xfId="29849" hidden="1"/>
    <cellStyle name="Buena 5" xfId="29935" hidden="1"/>
    <cellStyle name="Buena 5" xfId="29903" hidden="1"/>
    <cellStyle name="Buena 5" xfId="29881" hidden="1"/>
    <cellStyle name="Buena 5" xfId="29843" hidden="1"/>
    <cellStyle name="Buena 5" xfId="29926" hidden="1"/>
    <cellStyle name="Buena 5" xfId="30161" hidden="1"/>
    <cellStyle name="Buena 5" xfId="30160" hidden="1"/>
    <cellStyle name="Buena 5" xfId="30196" hidden="1"/>
    <cellStyle name="Buena 5" xfId="30197" hidden="1"/>
    <cellStyle name="Buena 5" xfId="30263" hidden="1"/>
    <cellStyle name="Buena 5" xfId="30262" hidden="1"/>
    <cellStyle name="Buena 5" xfId="30298" hidden="1"/>
    <cellStyle name="Buena 5" xfId="30299" hidden="1"/>
    <cellStyle name="Buena 5" xfId="30534" hidden="1"/>
    <cellStyle name="Buena 5" xfId="30533" hidden="1"/>
    <cellStyle name="Buena 5" xfId="30569" hidden="1"/>
    <cellStyle name="Buena 5" xfId="30570" hidden="1"/>
    <cellStyle name="Buena 5" xfId="30452" hidden="1"/>
    <cellStyle name="Buena 5" xfId="30231" hidden="1"/>
    <cellStyle name="Buena 5" xfId="30339" hidden="1"/>
    <cellStyle name="Buena 5" xfId="30425" hidden="1"/>
    <cellStyle name="Buena 5" xfId="30393" hidden="1"/>
    <cellStyle name="Buena 5" xfId="30371" hidden="1"/>
    <cellStyle name="Buena 5" xfId="30333" hidden="1"/>
    <cellStyle name="Buena 5" xfId="30416" hidden="1"/>
    <cellStyle name="Buena 5" xfId="27152" hidden="1"/>
    <cellStyle name="Buena 5" xfId="22055" hidden="1"/>
    <cellStyle name="Buena 5" xfId="26150" hidden="1"/>
    <cellStyle name="Buena 5" xfId="27130" hidden="1"/>
    <cellStyle name="Buena 5" xfId="22866" hidden="1"/>
    <cellStyle name="Buena 5" xfId="25625" hidden="1"/>
    <cellStyle name="Buena 5" xfId="23275" hidden="1"/>
    <cellStyle name="Buena 5" xfId="26435" hidden="1"/>
    <cellStyle name="Buena 5" xfId="26499" hidden="1"/>
    <cellStyle name="Buena 5" xfId="23015" hidden="1"/>
    <cellStyle name="Buena 5" xfId="26024" hidden="1"/>
    <cellStyle name="Buena 5" xfId="25610" hidden="1"/>
    <cellStyle name="Buena 5" xfId="26621" hidden="1"/>
    <cellStyle name="Buena 5" xfId="22519" hidden="1"/>
    <cellStyle name="Buena 5" xfId="23880" hidden="1"/>
    <cellStyle name="Buena 5" xfId="24398" hidden="1"/>
    <cellStyle name="Buena 5" xfId="21856" hidden="1"/>
    <cellStyle name="Buena 5" xfId="22682" hidden="1"/>
    <cellStyle name="Buena 5" xfId="24394" hidden="1"/>
    <cellStyle name="Buena 5" xfId="25419" hidden="1"/>
    <cellStyle name="Buena 5" xfId="26324" hidden="1"/>
    <cellStyle name="Buena 5" xfId="27160" hidden="1"/>
    <cellStyle name="Buena 5" xfId="23187" hidden="1"/>
    <cellStyle name="Buena 5" xfId="23787" hidden="1"/>
    <cellStyle name="Buena 5" xfId="23020" hidden="1"/>
    <cellStyle name="Buena 5" xfId="24080" hidden="1"/>
    <cellStyle name="Buena 5" xfId="25913" hidden="1"/>
    <cellStyle name="Buena 5" xfId="22706" hidden="1"/>
    <cellStyle name="Buena 5" xfId="22307" hidden="1"/>
    <cellStyle name="Buena 5" xfId="25882" hidden="1"/>
    <cellStyle name="Buena 5" xfId="23751" hidden="1"/>
    <cellStyle name="Buena 5" xfId="25939" hidden="1"/>
    <cellStyle name="Buena 5" xfId="25409" hidden="1"/>
    <cellStyle name="Buena 5" xfId="26914" hidden="1"/>
    <cellStyle name="Buena 5" xfId="25049" hidden="1"/>
    <cellStyle name="Buena 5" xfId="27179" hidden="1"/>
    <cellStyle name="Buena 5" xfId="22605" hidden="1"/>
    <cellStyle name="Buena 5" xfId="21999" hidden="1"/>
    <cellStyle name="Buena 5" xfId="27247" hidden="1"/>
    <cellStyle name="Buena 5" xfId="22326" hidden="1"/>
    <cellStyle name="Buena 5" xfId="27291" hidden="1"/>
    <cellStyle name="Buena 5" xfId="23558" hidden="1"/>
    <cellStyle name="Buena 5" xfId="25903" hidden="1"/>
    <cellStyle name="Buena 5" xfId="26853" hidden="1"/>
    <cellStyle name="Buena 5" xfId="30732" hidden="1"/>
    <cellStyle name="Buena 5" xfId="30731" hidden="1"/>
    <cellStyle name="Buena 5" xfId="30767" hidden="1"/>
    <cellStyle name="Buena 5" xfId="30768" hidden="1"/>
    <cellStyle name="Buena 5" xfId="31017" hidden="1"/>
    <cellStyle name="Buena 5" xfId="31016" hidden="1"/>
    <cellStyle name="Buena 5" xfId="31052" hidden="1"/>
    <cellStyle name="Buena 5" xfId="31053" hidden="1"/>
    <cellStyle name="Buena 5" xfId="30935" hidden="1"/>
    <cellStyle name="Buena 5" xfId="28017" hidden="1"/>
    <cellStyle name="Buena 5" xfId="30822" hidden="1"/>
    <cellStyle name="Buena 5" xfId="30908" hidden="1"/>
    <cellStyle name="Buena 5" xfId="30876" hidden="1"/>
    <cellStyle name="Buena 5" xfId="30854" hidden="1"/>
    <cellStyle name="Buena 5" xfId="30816" hidden="1"/>
    <cellStyle name="Buena 5" xfId="30899" hidden="1"/>
    <cellStyle name="Buena 5" xfId="26810" hidden="1"/>
    <cellStyle name="Buena 5" xfId="26803" hidden="1"/>
    <cellStyle name="Buena 5" xfId="27100" hidden="1"/>
    <cellStyle name="Buena 5" xfId="26574" hidden="1"/>
    <cellStyle name="Buena 5" xfId="24404" hidden="1"/>
    <cellStyle name="Buena 5" xfId="22592" hidden="1"/>
    <cellStyle name="Buena 5" xfId="27227" hidden="1"/>
    <cellStyle name="Buena 5" xfId="22602" hidden="1"/>
    <cellStyle name="Buena 5" xfId="31356" hidden="1"/>
    <cellStyle name="Buena 5" xfId="31355" hidden="1"/>
    <cellStyle name="Buena 5" xfId="31391" hidden="1"/>
    <cellStyle name="Buena 5" xfId="31392" hidden="1"/>
    <cellStyle name="Buena 5" xfId="31274" hidden="1"/>
    <cellStyle name="Buena 5" xfId="23238" hidden="1"/>
    <cellStyle name="Buena 5" xfId="31161" hidden="1"/>
    <cellStyle name="Buena 5" xfId="31247" hidden="1"/>
    <cellStyle name="Buena 5" xfId="31215" hidden="1"/>
    <cellStyle name="Buena 5" xfId="31193" hidden="1"/>
    <cellStyle name="Buena 5" xfId="31155" hidden="1"/>
    <cellStyle name="Buena 5" xfId="31238" hidden="1"/>
    <cellStyle name="Buena 5" xfId="31473" hidden="1"/>
    <cellStyle name="Buena 5" xfId="31472" hidden="1"/>
    <cellStyle name="Buena 5" xfId="31508" hidden="1"/>
    <cellStyle name="Buena 5" xfId="31509" hidden="1"/>
    <cellStyle name="Buena 5" xfId="31575" hidden="1"/>
    <cellStyle name="Buena 5" xfId="31574" hidden="1"/>
    <cellStyle name="Buena 5" xfId="31610" hidden="1"/>
    <cellStyle name="Buena 5" xfId="31611" hidden="1"/>
    <cellStyle name="Buena 5" xfId="31846" hidden="1"/>
    <cellStyle name="Buena 5" xfId="31845" hidden="1"/>
    <cellStyle name="Buena 5" xfId="31881" hidden="1"/>
    <cellStyle name="Buena 5" xfId="31882" hidden="1"/>
    <cellStyle name="Buena 5" xfId="31764" hidden="1"/>
    <cellStyle name="Buena 5" xfId="31543" hidden="1"/>
    <cellStyle name="Buena 5" xfId="31651" hidden="1"/>
    <cellStyle name="Buena 5" xfId="31737" hidden="1"/>
    <cellStyle name="Buena 5" xfId="31705" hidden="1"/>
    <cellStyle name="Buena 5" xfId="31683" hidden="1"/>
    <cellStyle name="Buena 5" xfId="31645" hidden="1"/>
    <cellStyle name="Buena 5" xfId="31728" hidden="1"/>
    <cellStyle name="Buena 5" xfId="31963" hidden="1"/>
    <cellStyle name="Buena 5" xfId="31962" hidden="1"/>
    <cellStyle name="Buena 5" xfId="31998" hidden="1"/>
    <cellStyle name="Buena 5" xfId="31999" hidden="1"/>
    <cellStyle name="Buena 5" xfId="32065" hidden="1"/>
    <cellStyle name="Buena 5" xfId="32064" hidden="1"/>
    <cellStyle name="Buena 5" xfId="32100" hidden="1"/>
    <cellStyle name="Buena 5" xfId="32101" hidden="1"/>
    <cellStyle name="Buena 5" xfId="32336" hidden="1"/>
    <cellStyle name="Buena 5" xfId="32335" hidden="1"/>
    <cellStyle name="Buena 5" xfId="32371" hidden="1"/>
    <cellStyle name="Buena 5" xfId="32372" hidden="1"/>
    <cellStyle name="Buena 5" xfId="32254" hidden="1"/>
    <cellStyle name="Buena 5" xfId="32033" hidden="1"/>
    <cellStyle name="Buena 5" xfId="32141" hidden="1"/>
    <cellStyle name="Buena 5" xfId="32227" hidden="1"/>
    <cellStyle name="Buena 5" xfId="32195" hidden="1"/>
    <cellStyle name="Buena 5" xfId="32173" hidden="1"/>
    <cellStyle name="Buena 5" xfId="32135" hidden="1"/>
    <cellStyle name="Buena 5" xfId="32218" hidden="1"/>
    <cellStyle name="Buena 5" xfId="32453" hidden="1"/>
    <cellStyle name="Buena 5" xfId="32452" hidden="1"/>
    <cellStyle name="Buena 5" xfId="32488" hidden="1"/>
    <cellStyle name="Buena 5" xfId="32489" hidden="1"/>
    <cellStyle name="Buena 5" xfId="32555" hidden="1"/>
    <cellStyle name="Buena 5" xfId="32554" hidden="1"/>
    <cellStyle name="Buena 5" xfId="32590" hidden="1"/>
    <cellStyle name="Buena 5" xfId="32591" hidden="1"/>
    <cellStyle name="Buena 5" xfId="32826" hidden="1"/>
    <cellStyle name="Buena 5" xfId="32825" hidden="1"/>
    <cellStyle name="Buena 5" xfId="32861" hidden="1"/>
    <cellStyle name="Buena 5" xfId="32862" hidden="1"/>
    <cellStyle name="Buena 5" xfId="32744" hidden="1"/>
    <cellStyle name="Buena 5" xfId="32523" hidden="1"/>
    <cellStyle name="Buena 5" xfId="32631" hidden="1"/>
    <cellStyle name="Buena 5" xfId="32717" hidden="1"/>
    <cellStyle name="Buena 5" xfId="32685" hidden="1"/>
    <cellStyle name="Buena 5" xfId="32663" hidden="1"/>
    <cellStyle name="Buena 5" xfId="32625" hidden="1"/>
    <cellStyle name="Buena 5" xfId="32708" hidden="1"/>
    <cellStyle name="Buena 5" xfId="32943" hidden="1"/>
    <cellStyle name="Buena 5" xfId="32942" hidden="1"/>
    <cellStyle name="Buena 5" xfId="32978" hidden="1"/>
    <cellStyle name="Buena 5" xfId="32979" hidden="1"/>
    <cellStyle name="Buena 5" xfId="33045" hidden="1"/>
    <cellStyle name="Buena 5" xfId="33044" hidden="1"/>
    <cellStyle name="Buena 5" xfId="33080" hidden="1"/>
    <cellStyle name="Buena 5" xfId="33081" hidden="1"/>
    <cellStyle name="Buena 5" xfId="33316" hidden="1"/>
    <cellStyle name="Buena 5" xfId="33315" hidden="1"/>
    <cellStyle name="Buena 5" xfId="33351" hidden="1"/>
    <cellStyle name="Buena 5" xfId="33352" hidden="1"/>
    <cellStyle name="Buena 5" xfId="33234" hidden="1"/>
    <cellStyle name="Buena 5" xfId="33013" hidden="1"/>
    <cellStyle name="Buena 5" xfId="33121" hidden="1"/>
    <cellStyle name="Buena 5" xfId="33207" hidden="1"/>
    <cellStyle name="Buena 5" xfId="33175" hidden="1"/>
    <cellStyle name="Buena 5" xfId="33153" hidden="1"/>
    <cellStyle name="Buena 5" xfId="33115" hidden="1"/>
    <cellStyle name="Buena 5" xfId="33198" hidden="1"/>
    <cellStyle name="Buena 5" xfId="22991" hidden="1"/>
    <cellStyle name="Buena 5" xfId="11178" hidden="1"/>
    <cellStyle name="Buena 5" xfId="27289" hidden="1"/>
    <cellStyle name="Buena 5" xfId="23376" hidden="1"/>
    <cellStyle name="Buena 5" xfId="22834" hidden="1"/>
    <cellStyle name="Buena 5" xfId="27102" hidden="1"/>
    <cellStyle name="Buena 5" xfId="27823" hidden="1"/>
    <cellStyle name="Buena 5" xfId="26412" hidden="1"/>
    <cellStyle name="Buena 5" xfId="26144" hidden="1"/>
    <cellStyle name="Buena 5" xfId="23281" hidden="1"/>
    <cellStyle name="Buena 5" xfId="28329" hidden="1"/>
    <cellStyle name="Buena 5" xfId="26690" hidden="1"/>
    <cellStyle name="Buena 5" xfId="25101" hidden="1"/>
    <cellStyle name="Buena 5" xfId="30627" hidden="1"/>
    <cellStyle name="Buena 5" xfId="25872" hidden="1"/>
    <cellStyle name="Buena 5" xfId="27833" hidden="1"/>
    <cellStyle name="Buena 5" xfId="23906" hidden="1"/>
    <cellStyle name="Buena 5" xfId="23727" hidden="1"/>
    <cellStyle name="Buena 5" xfId="25006" hidden="1"/>
    <cellStyle name="Buena 5" xfId="21737" hidden="1"/>
    <cellStyle name="Buena 5" xfId="21851" hidden="1"/>
    <cellStyle name="Buena 5" xfId="21766" hidden="1"/>
    <cellStyle name="Buena 5" xfId="22440" hidden="1"/>
    <cellStyle name="Buena 5" xfId="26611" hidden="1"/>
    <cellStyle name="Buena 5" xfId="21926" hidden="1"/>
    <cellStyle name="Buena 5" xfId="23434" hidden="1"/>
    <cellStyle name="Buena 5" xfId="23337" hidden="1"/>
    <cellStyle name="Buena 5" xfId="21850" hidden="1"/>
    <cellStyle name="Buena 5" xfId="23884" hidden="1"/>
    <cellStyle name="Buena 5" xfId="26527" hidden="1"/>
    <cellStyle name="Buena 5" xfId="30635" hidden="1"/>
    <cellStyle name="Buena 5" xfId="26028" hidden="1"/>
    <cellStyle name="Buena 5" xfId="21870" hidden="1"/>
    <cellStyle name="Buena 5" xfId="26167" hidden="1"/>
    <cellStyle name="Buena 5" xfId="25416" hidden="1"/>
    <cellStyle name="Buena 5" xfId="21688" hidden="1"/>
    <cellStyle name="Buena 5" xfId="21742" hidden="1"/>
    <cellStyle name="Buena 5" xfId="25555" hidden="1"/>
    <cellStyle name="Buena 5" xfId="26872" hidden="1"/>
    <cellStyle name="Buena 5" xfId="23072" hidden="1"/>
    <cellStyle name="Buena 5" xfId="26806" hidden="1"/>
    <cellStyle name="Buena 5" xfId="24995" hidden="1"/>
    <cellStyle name="Buena 5" xfId="23192" hidden="1"/>
    <cellStyle name="Buena 5" xfId="22534" hidden="1"/>
    <cellStyle name="Buena 5" xfId="33451" hidden="1"/>
    <cellStyle name="Buena 5" xfId="33450" hidden="1"/>
    <cellStyle name="Buena 5" xfId="33486" hidden="1"/>
    <cellStyle name="Buena 5" xfId="33487" hidden="1"/>
    <cellStyle name="Buena 5" xfId="33722" hidden="1"/>
    <cellStyle name="Buena 5" xfId="33721" hidden="1"/>
    <cellStyle name="Buena 5" xfId="33757" hidden="1"/>
    <cellStyle name="Buena 5" xfId="33758" hidden="1"/>
    <cellStyle name="Buena 5" xfId="33640" hidden="1"/>
    <cellStyle name="Buena 5" xfId="27427" hidden="1"/>
    <cellStyle name="Buena 5" xfId="33527" hidden="1"/>
    <cellStyle name="Buena 5" xfId="33613" hidden="1"/>
    <cellStyle name="Buena 5" xfId="33581" hidden="1"/>
    <cellStyle name="Buena 5" xfId="33559" hidden="1"/>
    <cellStyle name="Buena 5" xfId="33521" hidden="1"/>
    <cellStyle name="Buena 5" xfId="33604" hidden="1"/>
    <cellStyle name="Buena 5" xfId="26629" hidden="1"/>
    <cellStyle name="Buena 5" xfId="22654" hidden="1"/>
    <cellStyle name="Buena 5" xfId="22113" hidden="1"/>
    <cellStyle name="Buena 5" xfId="24987" hidden="1"/>
    <cellStyle name="Buena 5" xfId="22938" hidden="1"/>
    <cellStyle name="Buena 5" xfId="27257" hidden="1"/>
    <cellStyle name="Buena 5" xfId="26224" hidden="1"/>
    <cellStyle name="Buena 5" xfId="22481" hidden="1"/>
    <cellStyle name="Buena 5" xfId="34040" hidden="1"/>
    <cellStyle name="Buena 5" xfId="34039" hidden="1"/>
    <cellStyle name="Buena 5" xfId="34075" hidden="1"/>
    <cellStyle name="Buena 5" xfId="34076" hidden="1"/>
    <cellStyle name="Buena 5" xfId="33958" hidden="1"/>
    <cellStyle name="Buena 5" xfId="26416" hidden="1"/>
    <cellStyle name="Buena 5" xfId="33845" hidden="1"/>
    <cellStyle name="Buena 5" xfId="33931" hidden="1"/>
    <cellStyle name="Buena 5" xfId="33899" hidden="1"/>
    <cellStyle name="Buena 5" xfId="33877" hidden="1"/>
    <cellStyle name="Buena 5" xfId="33839" hidden="1"/>
    <cellStyle name="Buena 5" xfId="33922" hidden="1"/>
    <cellStyle name="Buena 5" xfId="34157" hidden="1"/>
    <cellStyle name="Buena 5" xfId="34156" hidden="1"/>
    <cellStyle name="Buena 5" xfId="34192" hidden="1"/>
    <cellStyle name="Buena 5" xfId="34193" hidden="1"/>
    <cellStyle name="Buena 5" xfId="34259" hidden="1"/>
    <cellStyle name="Buena 5" xfId="34258" hidden="1"/>
    <cellStyle name="Buena 5" xfId="34294" hidden="1"/>
    <cellStyle name="Buena 5" xfId="34295" hidden="1"/>
    <cellStyle name="Buena 5" xfId="34530" hidden="1"/>
    <cellStyle name="Buena 5" xfId="34529" hidden="1"/>
    <cellStyle name="Buena 5" xfId="34565" hidden="1"/>
    <cellStyle name="Buena 5" xfId="34566" hidden="1"/>
    <cellStyle name="Buena 5" xfId="34448" hidden="1"/>
    <cellStyle name="Buena 5" xfId="34227" hidden="1"/>
    <cellStyle name="Buena 5" xfId="34335" hidden="1"/>
    <cellStyle name="Buena 5" xfId="34421" hidden="1"/>
    <cellStyle name="Buena 5" xfId="34389" hidden="1"/>
    <cellStyle name="Buena 5" xfId="34367" hidden="1"/>
    <cellStyle name="Buena 5" xfId="34329" hidden="1"/>
    <cellStyle name="Buena 5" xfId="34412" hidden="1"/>
    <cellStyle name="Buena 5" xfId="34647" hidden="1"/>
    <cellStyle name="Buena 5" xfId="34646" hidden="1"/>
    <cellStyle name="Buena 5" xfId="34682" hidden="1"/>
    <cellStyle name="Buena 5" xfId="34683" hidden="1"/>
    <cellStyle name="Buena 5" xfId="34749" hidden="1"/>
    <cellStyle name="Buena 5" xfId="34748" hidden="1"/>
    <cellStyle name="Buena 5" xfId="34784" hidden="1"/>
    <cellStyle name="Buena 5" xfId="34785" hidden="1"/>
    <cellStyle name="Buena 5" xfId="35020" hidden="1"/>
    <cellStyle name="Buena 5" xfId="35019" hidden="1"/>
    <cellStyle name="Buena 5" xfId="35055" hidden="1"/>
    <cellStyle name="Buena 5" xfId="35056" hidden="1"/>
    <cellStyle name="Buena 5" xfId="34938" hidden="1"/>
    <cellStyle name="Buena 5" xfId="34717" hidden="1"/>
    <cellStyle name="Buena 5" xfId="34825" hidden="1"/>
    <cellStyle name="Buena 5" xfId="34911" hidden="1"/>
    <cellStyle name="Buena 5" xfId="34879" hidden="1"/>
    <cellStyle name="Buena 5" xfId="34857" hidden="1"/>
    <cellStyle name="Buena 5" xfId="34819" hidden="1"/>
    <cellStyle name="Buena 5" xfId="34902" hidden="1"/>
    <cellStyle name="Buena 5" xfId="35137" hidden="1"/>
    <cellStyle name="Buena 5" xfId="35136" hidden="1"/>
    <cellStyle name="Buena 5" xfId="35172" hidden="1"/>
    <cellStyle name="Buena 5" xfId="35173" hidden="1"/>
    <cellStyle name="Buena 5" xfId="35239" hidden="1"/>
    <cellStyle name="Buena 5" xfId="35238" hidden="1"/>
    <cellStyle name="Buena 5" xfId="35274" hidden="1"/>
    <cellStyle name="Buena 5" xfId="35275" hidden="1"/>
    <cellStyle name="Buena 5" xfId="35510" hidden="1"/>
    <cellStyle name="Buena 5" xfId="35509" hidden="1"/>
    <cellStyle name="Buena 5" xfId="35545" hidden="1"/>
    <cellStyle name="Buena 5" xfId="35546" hidden="1"/>
    <cellStyle name="Buena 5" xfId="35428" hidden="1"/>
    <cellStyle name="Buena 5" xfId="35207" hidden="1"/>
    <cellStyle name="Buena 5" xfId="35315" hidden="1"/>
    <cellStyle name="Buena 5" xfId="35401" hidden="1"/>
    <cellStyle name="Buena 5" xfId="35369" hidden="1"/>
    <cellStyle name="Buena 5" xfId="35347" hidden="1"/>
    <cellStyle name="Buena 5" xfId="35309" hidden="1"/>
    <cellStyle name="Buena 5" xfId="35392" hidden="1"/>
    <cellStyle name="Buena 5" xfId="35627" hidden="1"/>
    <cellStyle name="Buena 5" xfId="35626" hidden="1"/>
    <cellStyle name="Buena 5" xfId="35662" hidden="1"/>
    <cellStyle name="Buena 5" xfId="35663" hidden="1"/>
    <cellStyle name="Buena 5" xfId="35729" hidden="1"/>
    <cellStyle name="Buena 5" xfId="35728" hidden="1"/>
    <cellStyle name="Buena 5" xfId="35764" hidden="1"/>
    <cellStyle name="Buena 5" xfId="35765" hidden="1"/>
    <cellStyle name="Buena 5" xfId="36000" hidden="1"/>
    <cellStyle name="Buena 5" xfId="35999" hidden="1"/>
    <cellStyle name="Buena 5" xfId="36035" hidden="1"/>
    <cellStyle name="Buena 5" xfId="36036" hidden="1"/>
    <cellStyle name="Buena 5" xfId="35918" hidden="1"/>
    <cellStyle name="Buena 5" xfId="35697" hidden="1"/>
    <cellStyle name="Buena 5" xfId="35805" hidden="1"/>
    <cellStyle name="Buena 5" xfId="35891" hidden="1"/>
    <cellStyle name="Buena 5" xfId="35859" hidden="1"/>
    <cellStyle name="Buena 5" xfId="35837" hidden="1"/>
    <cellStyle name="Buena 5" xfId="35799" hidden="1"/>
    <cellStyle name="Buena 5" xfId="35882" hidden="1"/>
    <cellStyle name="Buena 5" xfId="30643" hidden="1"/>
    <cellStyle name="Buena 5" xfId="23357" hidden="1"/>
    <cellStyle name="Buena 5" xfId="23726" hidden="1"/>
    <cellStyle name="Buena 5" xfId="22223" hidden="1"/>
    <cellStyle name="Buena 5" xfId="26582" hidden="1"/>
    <cellStyle name="Buena 5" xfId="26418" hidden="1"/>
    <cellStyle name="Buena 5" xfId="27769" hidden="1"/>
    <cellStyle name="Buena 5" xfId="27847" hidden="1"/>
    <cellStyle name="Buena 5" xfId="23722" hidden="1"/>
    <cellStyle name="Buena 5" xfId="21749" hidden="1"/>
    <cellStyle name="Buena 5" xfId="25341" hidden="1"/>
    <cellStyle name="Buena 5" xfId="22712" hidden="1"/>
    <cellStyle name="Buena 5" xfId="22593" hidden="1"/>
    <cellStyle name="Buena 5" xfId="33403" hidden="1"/>
    <cellStyle name="Buena 5" xfId="27893" hidden="1"/>
    <cellStyle name="Buena 5" xfId="26706" hidden="1"/>
    <cellStyle name="Buena 5" xfId="28318" hidden="1"/>
    <cellStyle name="Buena 5" xfId="23300" hidden="1"/>
    <cellStyle name="Buena 5" xfId="25697" hidden="1"/>
    <cellStyle name="Buena 5" xfId="21781" hidden="1"/>
    <cellStyle name="Buena 5" xfId="23372" hidden="1"/>
    <cellStyle name="Buena 5" xfId="27214" hidden="1"/>
    <cellStyle name="Buena 5" xfId="31117" hidden="1"/>
    <cellStyle name="Buena 5" xfId="22661" hidden="1"/>
    <cellStyle name="Buena 5" xfId="25849" hidden="1"/>
    <cellStyle name="Buena 5" xfId="26310" hidden="1"/>
    <cellStyle name="Buena 5" xfId="23086" hidden="1"/>
    <cellStyle name="Buena 5" xfId="21724" hidden="1"/>
    <cellStyle name="Buena 5" xfId="23888" hidden="1"/>
    <cellStyle name="Buena 5" xfId="26379" hidden="1"/>
    <cellStyle name="Buena 5" xfId="33407" hidden="1"/>
    <cellStyle name="Buena 5" xfId="27781" hidden="1"/>
    <cellStyle name="Buena 5" xfId="24994" hidden="1"/>
    <cellStyle name="Buena 5" xfId="23009" hidden="1"/>
    <cellStyle name="Buena 5" xfId="23734" hidden="1"/>
    <cellStyle name="Buena 5" xfId="26698" hidden="1"/>
    <cellStyle name="Buena 5" xfId="25161" hidden="1"/>
    <cellStyle name="Buena 5" xfId="25966" hidden="1"/>
    <cellStyle name="Buena 5" xfId="25970" hidden="1"/>
    <cellStyle name="Buena 5" xfId="23455" hidden="1"/>
    <cellStyle name="Buena 5" xfId="26693" hidden="1"/>
    <cellStyle name="Buena 5" xfId="27090" hidden="1"/>
    <cellStyle name="Buena 5" xfId="25169" hidden="1"/>
    <cellStyle name="Buena 5" xfId="22126" hidden="1"/>
    <cellStyle name="Buena 5" xfId="36117" hidden="1"/>
    <cellStyle name="Buena 5" xfId="36116" hidden="1"/>
    <cellStyle name="Buena 5" xfId="36152" hidden="1"/>
    <cellStyle name="Buena 5" xfId="36153" hidden="1"/>
    <cellStyle name="Buena 5" xfId="36388" hidden="1"/>
    <cellStyle name="Buena 5" xfId="36387" hidden="1"/>
    <cellStyle name="Buena 5" xfId="36423" hidden="1"/>
    <cellStyle name="Buena 5" xfId="36424" hidden="1"/>
    <cellStyle name="Buena 5" xfId="36306" hidden="1"/>
    <cellStyle name="Buena 5" xfId="27826" hidden="1"/>
    <cellStyle name="Buena 5" xfId="36193" hidden="1"/>
    <cellStyle name="Buena 5" xfId="36279" hidden="1"/>
    <cellStyle name="Buena 5" xfId="36247" hidden="1"/>
    <cellStyle name="Buena 5" xfId="36225" hidden="1"/>
    <cellStyle name="Buena 5" xfId="36187" hidden="1"/>
    <cellStyle name="Buena 5" xfId="36270" hidden="1"/>
    <cellStyle name="Buena 5" xfId="23945" hidden="1"/>
    <cellStyle name="Buena 5" xfId="23771" hidden="1"/>
    <cellStyle name="Buena 5" xfId="22976" hidden="1"/>
    <cellStyle name="Buena 5" xfId="25361" hidden="1"/>
    <cellStyle name="Buena 5" xfId="22386" hidden="1"/>
    <cellStyle name="Buena 5" xfId="23328" hidden="1"/>
    <cellStyle name="Buena 5" xfId="25919" hidden="1"/>
    <cellStyle name="Buena 5" xfId="27131" hidden="1"/>
    <cellStyle name="Buena 5" xfId="36706" hidden="1"/>
    <cellStyle name="Buena 5" xfId="36705" hidden="1"/>
    <cellStyle name="Buena 5" xfId="36741" hidden="1"/>
    <cellStyle name="Buena 5" xfId="36742" hidden="1"/>
    <cellStyle name="Buena 5" xfId="36624" hidden="1"/>
    <cellStyle name="Buena 5" xfId="27190" hidden="1"/>
    <cellStyle name="Buena 5" xfId="36511" hidden="1"/>
    <cellStyle name="Buena 5" xfId="36597" hidden="1"/>
    <cellStyle name="Buena 5" xfId="36565" hidden="1"/>
    <cellStyle name="Buena 5" xfId="36543" hidden="1"/>
    <cellStyle name="Buena 5" xfId="36505" hidden="1"/>
    <cellStyle name="Buena 5" xfId="36588" hidden="1"/>
    <cellStyle name="Buena 5" xfId="36823" hidden="1"/>
    <cellStyle name="Buena 5" xfId="36822" hidden="1"/>
    <cellStyle name="Buena 5" xfId="36858" hidden="1"/>
    <cellStyle name="Buena 5" xfId="36859" hidden="1"/>
    <cellStyle name="Buena 5" xfId="36925" hidden="1"/>
    <cellStyle name="Buena 5" xfId="36924" hidden="1"/>
    <cellStyle name="Buena 5" xfId="36960" hidden="1"/>
    <cellStyle name="Buena 5" xfId="36961" hidden="1"/>
    <cellStyle name="Buena 5" xfId="37196" hidden="1"/>
    <cellStyle name="Buena 5" xfId="37195" hidden="1"/>
    <cellStyle name="Buena 5" xfId="37231" hidden="1"/>
    <cellStyle name="Buena 5" xfId="37232" hidden="1"/>
    <cellStyle name="Buena 5" xfId="37114" hidden="1"/>
    <cellStyle name="Buena 5" xfId="36893" hidden="1"/>
    <cellStyle name="Buena 5" xfId="37001" hidden="1"/>
    <cellStyle name="Buena 5" xfId="37087" hidden="1"/>
    <cellStyle name="Buena 5" xfId="37055" hidden="1"/>
    <cellStyle name="Buena 5" xfId="37033" hidden="1"/>
    <cellStyle name="Buena 5" xfId="36995" hidden="1"/>
    <cellStyle name="Buena 5" xfId="37078" hidden="1"/>
    <cellStyle name="Buena 5" xfId="37313" hidden="1"/>
    <cellStyle name="Buena 5" xfId="37312" hidden="1"/>
    <cellStyle name="Buena 5" xfId="37348" hidden="1"/>
    <cellStyle name="Buena 5" xfId="37349" hidden="1"/>
    <cellStyle name="Buena 5" xfId="37415" hidden="1"/>
    <cellStyle name="Buena 5" xfId="37414" hidden="1"/>
    <cellStyle name="Buena 5" xfId="37450" hidden="1"/>
    <cellStyle name="Buena 5" xfId="37451" hidden="1"/>
    <cellStyle name="Buena 5" xfId="37686" hidden="1"/>
    <cellStyle name="Buena 5" xfId="37685" hidden="1"/>
    <cellStyle name="Buena 5" xfId="37721" hidden="1"/>
    <cellStyle name="Buena 5" xfId="37722" hidden="1"/>
    <cellStyle name="Buena 5" xfId="37604" hidden="1"/>
    <cellStyle name="Buena 5" xfId="37383" hidden="1"/>
    <cellStyle name="Buena 5" xfId="37491" hidden="1"/>
    <cellStyle name="Buena 5" xfId="37577" hidden="1"/>
    <cellStyle name="Buena 5" xfId="37545" hidden="1"/>
    <cellStyle name="Buena 5" xfId="37523" hidden="1"/>
    <cellStyle name="Buena 5" xfId="37485" hidden="1"/>
    <cellStyle name="Buena 5" xfId="37568" hidden="1"/>
    <cellStyle name="Buena 5" xfId="37803" hidden="1"/>
    <cellStyle name="Buena 5" xfId="37802" hidden="1"/>
    <cellStyle name="Buena 5" xfId="37838" hidden="1"/>
    <cellStyle name="Buena 5" xfId="37839" hidden="1"/>
    <cellStyle name="Buena 5" xfId="37905" hidden="1"/>
    <cellStyle name="Buena 5" xfId="37904" hidden="1"/>
    <cellStyle name="Buena 5" xfId="37940" hidden="1"/>
    <cellStyle name="Buena 5" xfId="37941" hidden="1"/>
    <cellStyle name="Buena 5" xfId="38176" hidden="1"/>
    <cellStyle name="Buena 5" xfId="38175" hidden="1"/>
    <cellStyle name="Buena 5" xfId="38211" hidden="1"/>
    <cellStyle name="Buena 5" xfId="38212" hidden="1"/>
    <cellStyle name="Buena 5" xfId="38094" hidden="1"/>
    <cellStyle name="Buena 5" xfId="37873" hidden="1"/>
    <cellStyle name="Buena 5" xfId="37981" hidden="1"/>
    <cellStyle name="Buena 5" xfId="38067" hidden="1"/>
    <cellStyle name="Buena 5" xfId="38035" hidden="1"/>
    <cellStyle name="Buena 5" xfId="38013" hidden="1"/>
    <cellStyle name="Buena 5" xfId="37975" hidden="1"/>
    <cellStyle name="Buena 5" xfId="38058" hidden="1"/>
    <cellStyle name="Buena 5" xfId="38293" hidden="1"/>
    <cellStyle name="Buena 5" xfId="38292" hidden="1"/>
    <cellStyle name="Buena 5" xfId="38328" hidden="1"/>
    <cellStyle name="Buena 5" xfId="38329" hidden="1"/>
    <cellStyle name="Buena 5" xfId="38395" hidden="1"/>
    <cellStyle name="Buena 5" xfId="38394" hidden="1"/>
    <cellStyle name="Buena 5" xfId="38430" hidden="1"/>
    <cellStyle name="Buena 5" xfId="38431" hidden="1"/>
    <cellStyle name="Buena 5" xfId="38666" hidden="1"/>
    <cellStyle name="Buena 5" xfId="38665" hidden="1"/>
    <cellStyle name="Buena 5" xfId="38701" hidden="1"/>
    <cellStyle name="Buena 5" xfId="38702" hidden="1"/>
    <cellStyle name="Buena 5" xfId="38584" hidden="1"/>
    <cellStyle name="Buena 5" xfId="38363" hidden="1"/>
    <cellStyle name="Buena 5" xfId="38471" hidden="1"/>
    <cellStyle name="Buena 5" xfId="38557" hidden="1"/>
    <cellStyle name="Buena 5" xfId="38525" hidden="1"/>
    <cellStyle name="Buena 5" xfId="38503" hidden="1"/>
    <cellStyle name="Buena 5" xfId="38465" hidden="1"/>
    <cellStyle name="Buena 5" xfId="38548"/>
    <cellStyle name="Buena 6" xfId="5067" hidden="1"/>
    <cellStyle name="Buena 6" xfId="5081" hidden="1"/>
    <cellStyle name="Buena 6" xfId="5092" hidden="1"/>
    <cellStyle name="Buena 6" xfId="5103" hidden="1"/>
    <cellStyle name="Buena 6" xfId="5111" hidden="1"/>
    <cellStyle name="Buena 6" xfId="10220" hidden="1"/>
    <cellStyle name="Buena 6" xfId="10231" hidden="1"/>
    <cellStyle name="Buena 6" xfId="10242" hidden="1"/>
    <cellStyle name="Buena 6" xfId="10250" hidden="1"/>
    <cellStyle name="Buena 6" xfId="10730" hidden="1"/>
    <cellStyle name="Buena 6" xfId="10737" hidden="1"/>
    <cellStyle name="Buena 6" xfId="10747" hidden="1"/>
    <cellStyle name="Buena 6" xfId="10753" hidden="1"/>
    <cellStyle name="Buena 6" xfId="10615" hidden="1"/>
    <cellStyle name="Buena 6" xfId="10760" hidden="1"/>
    <cellStyle name="Buena 6" xfId="10648" hidden="1"/>
    <cellStyle name="Buena 6" xfId="10642" hidden="1"/>
    <cellStyle name="Buena 6" xfId="10609" hidden="1"/>
    <cellStyle name="Buena 6" xfId="10500" hidden="1"/>
    <cellStyle name="Buena 6" xfId="10511" hidden="1"/>
    <cellStyle name="Buena 6" xfId="10636" hidden="1"/>
    <cellStyle name="Buena 6" xfId="15877" hidden="1"/>
    <cellStyle name="Buena 6" xfId="15888" hidden="1"/>
    <cellStyle name="Buena 6" xfId="15899" hidden="1"/>
    <cellStyle name="Buena 6" xfId="15907" hidden="1"/>
    <cellStyle name="Buena 6" xfId="21005" hidden="1"/>
    <cellStyle name="Buena 6" xfId="21016" hidden="1"/>
    <cellStyle name="Buena 6" xfId="21027" hidden="1"/>
    <cellStyle name="Buena 6" xfId="21035" hidden="1"/>
    <cellStyle name="Buena 6" xfId="21515" hidden="1"/>
    <cellStyle name="Buena 6" xfId="21522" hidden="1"/>
    <cellStyle name="Buena 6" xfId="21532" hidden="1"/>
    <cellStyle name="Buena 6" xfId="21538" hidden="1"/>
    <cellStyle name="Buena 6" xfId="21400" hidden="1"/>
    <cellStyle name="Buena 6" xfId="21545" hidden="1"/>
    <cellStyle name="Buena 6" xfId="21433" hidden="1"/>
    <cellStyle name="Buena 6" xfId="21427" hidden="1"/>
    <cellStyle name="Buena 6" xfId="21394" hidden="1"/>
    <cellStyle name="Buena 6" xfId="21285" hidden="1"/>
    <cellStyle name="Buena 6" xfId="21296" hidden="1"/>
    <cellStyle name="Buena 6" xfId="21421" hidden="1"/>
    <cellStyle name="Buena 6" xfId="22801" hidden="1"/>
    <cellStyle name="Buena 6" xfId="22808" hidden="1"/>
    <cellStyle name="Buena 6" xfId="22818" hidden="1"/>
    <cellStyle name="Buena 6" xfId="22824" hidden="1"/>
    <cellStyle name="Buena 6" xfId="24024" hidden="1"/>
    <cellStyle name="Buena 6" xfId="24031" hidden="1"/>
    <cellStyle name="Buena 6" xfId="24041" hidden="1"/>
    <cellStyle name="Buena 6" xfId="24048" hidden="1"/>
    <cellStyle name="Buena 6" xfId="24342" hidden="1"/>
    <cellStyle name="Buena 6" xfId="24349" hidden="1"/>
    <cellStyle name="Buena 6" xfId="24359" hidden="1"/>
    <cellStyle name="Buena 6" xfId="24365" hidden="1"/>
    <cellStyle name="Buena 6" xfId="24228" hidden="1"/>
    <cellStyle name="Buena 6" xfId="24372" hidden="1"/>
    <cellStyle name="Buena 6" xfId="24260" hidden="1"/>
    <cellStyle name="Buena 6" xfId="24254" hidden="1"/>
    <cellStyle name="Buena 6" xfId="24222" hidden="1"/>
    <cellStyle name="Buena 6" xfId="24115" hidden="1"/>
    <cellStyle name="Buena 6" xfId="24126" hidden="1"/>
    <cellStyle name="Buena 6" xfId="24248" hidden="1"/>
    <cellStyle name="Buena 6" xfId="24498" hidden="1"/>
    <cellStyle name="Buena 6" xfId="24505" hidden="1"/>
    <cellStyle name="Buena 6" xfId="24515" hidden="1"/>
    <cellStyle name="Buena 6" xfId="24521" hidden="1"/>
    <cellStyle name="Buena 6" xfId="24600" hidden="1"/>
    <cellStyle name="Buena 6" xfId="24607" hidden="1"/>
    <cellStyle name="Buena 6" xfId="24617" hidden="1"/>
    <cellStyle name="Buena 6" xfId="24623" hidden="1"/>
    <cellStyle name="Buena 6" xfId="24871" hidden="1"/>
    <cellStyle name="Buena 6" xfId="24878" hidden="1"/>
    <cellStyle name="Buena 6" xfId="24888" hidden="1"/>
    <cellStyle name="Buena 6" xfId="24894" hidden="1"/>
    <cellStyle name="Buena 6" xfId="24757" hidden="1"/>
    <cellStyle name="Buena 6" xfId="24901" hidden="1"/>
    <cellStyle name="Buena 6" xfId="24789" hidden="1"/>
    <cellStyle name="Buena 6" xfId="24783" hidden="1"/>
    <cellStyle name="Buena 6" xfId="24751" hidden="1"/>
    <cellStyle name="Buena 6" xfId="24646" hidden="1"/>
    <cellStyle name="Buena 6" xfId="24657" hidden="1"/>
    <cellStyle name="Buena 6" xfId="24777" hidden="1"/>
    <cellStyle name="Buena 6" xfId="26107" hidden="1"/>
    <cellStyle name="Buena 6" xfId="26115" hidden="1"/>
    <cellStyle name="Buena 6" xfId="26125" hidden="1"/>
    <cellStyle name="Buena 6" xfId="26131" hidden="1"/>
    <cellStyle name="Buena 6" xfId="27367" hidden="1"/>
    <cellStyle name="Buena 6" xfId="27377" hidden="1"/>
    <cellStyle name="Buena 6" xfId="27387" hidden="1"/>
    <cellStyle name="Buena 6" xfId="27393" hidden="1"/>
    <cellStyle name="Buena 6" xfId="27678" hidden="1"/>
    <cellStyle name="Buena 6" xfId="27685" hidden="1"/>
    <cellStyle name="Buena 6" xfId="27695" hidden="1"/>
    <cellStyle name="Buena 6" xfId="27701" hidden="1"/>
    <cellStyle name="Buena 6" xfId="27564" hidden="1"/>
    <cellStyle name="Buena 6" xfId="27708" hidden="1"/>
    <cellStyle name="Buena 6" xfId="27596" hidden="1"/>
    <cellStyle name="Buena 6" xfId="27590" hidden="1"/>
    <cellStyle name="Buena 6" xfId="27558" hidden="1"/>
    <cellStyle name="Buena 6" xfId="27453" hidden="1"/>
    <cellStyle name="Buena 6" xfId="27464" hidden="1"/>
    <cellStyle name="Buena 6" xfId="27584" hidden="1"/>
    <cellStyle name="Buena 6" xfId="25124" hidden="1"/>
    <cellStyle name="Buena 6" xfId="27182" hidden="1"/>
    <cellStyle name="Buena 6" xfId="22215" hidden="1"/>
    <cellStyle name="Buena 6" xfId="21934" hidden="1"/>
    <cellStyle name="Buena 6" xfId="26246" hidden="1"/>
    <cellStyle name="Buena 6" xfId="23694" hidden="1"/>
    <cellStyle name="Buena 6" xfId="25263" hidden="1"/>
    <cellStyle name="Buena 6" xfId="21704" hidden="1"/>
    <cellStyle name="Buena 6" xfId="25216" hidden="1"/>
    <cellStyle name="Buena 6" xfId="21908" hidden="1"/>
    <cellStyle name="Buena 6" xfId="26478" hidden="1"/>
    <cellStyle name="Buena 6" xfId="21907" hidden="1"/>
    <cellStyle name="Buena 6" xfId="26790" hidden="1"/>
    <cellStyle name="Buena 6" xfId="23436" hidden="1"/>
    <cellStyle name="Buena 6" xfId="23443" hidden="1"/>
    <cellStyle name="Buena 6" xfId="10957" hidden="1"/>
    <cellStyle name="Buena 6" xfId="21916" hidden="1"/>
    <cellStyle name="Buena 6" xfId="26243" hidden="1"/>
    <cellStyle name="Buena 6" xfId="23689" hidden="1"/>
    <cellStyle name="Buena 6" xfId="23158" hidden="1"/>
    <cellStyle name="Buena 6" xfId="25202" hidden="1"/>
    <cellStyle name="Buena 6" xfId="21895" hidden="1"/>
    <cellStyle name="Buena 6" xfId="25201" hidden="1"/>
    <cellStyle name="Buena 6" xfId="22429" hidden="1"/>
    <cellStyle name="Buena 6" xfId="26987" hidden="1"/>
    <cellStyle name="Buena 6" xfId="22885" hidden="1"/>
    <cellStyle name="Buena 6" xfId="23647" hidden="1"/>
    <cellStyle name="Buena 6" xfId="22884" hidden="1"/>
    <cellStyle name="Buena 6" xfId="26889" hidden="1"/>
    <cellStyle name="Buena 6" xfId="27133" hidden="1"/>
    <cellStyle name="Buena 6" xfId="23538" hidden="1"/>
    <cellStyle name="Buena 6" xfId="27120" hidden="1"/>
    <cellStyle name="Buena 6" xfId="26747" hidden="1"/>
    <cellStyle name="Buena 6" xfId="23030" hidden="1"/>
    <cellStyle name="Buena 6" xfId="23043" hidden="1"/>
    <cellStyle name="Buena 6" xfId="21860" hidden="1"/>
    <cellStyle name="Buena 6" xfId="22876" hidden="1"/>
    <cellStyle name="Buena 6" xfId="23124" hidden="1"/>
    <cellStyle name="Buena 6" xfId="26753" hidden="1"/>
    <cellStyle name="Buena 6" xfId="23342" hidden="1"/>
    <cellStyle name="Buena 6" xfId="22506" hidden="1"/>
    <cellStyle name="Buena 6" xfId="26540" hidden="1"/>
    <cellStyle name="Buena 6" xfId="25546" hidden="1"/>
    <cellStyle name="Buena 6" xfId="27067" hidden="1"/>
    <cellStyle name="Buena 6" xfId="27972" hidden="1"/>
    <cellStyle name="Buena 6" xfId="27979" hidden="1"/>
    <cellStyle name="Buena 6" xfId="27989" hidden="1"/>
    <cellStyle name="Buena 6" xfId="27996" hidden="1"/>
    <cellStyle name="Buena 6" xfId="28268" hidden="1"/>
    <cellStyle name="Buena 6" xfId="28275" hidden="1"/>
    <cellStyle name="Buena 6" xfId="28285" hidden="1"/>
    <cellStyle name="Buena 6" xfId="28291" hidden="1"/>
    <cellStyle name="Buena 6" xfId="28154" hidden="1"/>
    <cellStyle name="Buena 6" xfId="28298" hidden="1"/>
    <cellStyle name="Buena 6" xfId="28186" hidden="1"/>
    <cellStyle name="Buena 6" xfId="28180" hidden="1"/>
    <cellStyle name="Buena 6" xfId="28148" hidden="1"/>
    <cellStyle name="Buena 6" xfId="28042" hidden="1"/>
    <cellStyle name="Buena 6" xfId="28053" hidden="1"/>
    <cellStyle name="Buena 6" xfId="28174" hidden="1"/>
    <cellStyle name="Buena 6" xfId="22893" hidden="1"/>
    <cellStyle name="Buena 6" xfId="23654" hidden="1"/>
    <cellStyle name="Buena 6" xfId="25495" hidden="1"/>
    <cellStyle name="Buena 6" xfId="22907" hidden="1"/>
    <cellStyle name="Buena 6" xfId="28344" hidden="1"/>
    <cellStyle name="Buena 6" xfId="28351" hidden="1"/>
    <cellStyle name="Buena 6" xfId="28361" hidden="1"/>
    <cellStyle name="Buena 6" xfId="28367" hidden="1"/>
    <cellStyle name="Buena 6" xfId="28615" hidden="1"/>
    <cellStyle name="Buena 6" xfId="28622" hidden="1"/>
    <cellStyle name="Buena 6" xfId="28632" hidden="1"/>
    <cellStyle name="Buena 6" xfId="28638" hidden="1"/>
    <cellStyle name="Buena 6" xfId="28501" hidden="1"/>
    <cellStyle name="Buena 6" xfId="28645" hidden="1"/>
    <cellStyle name="Buena 6" xfId="28533" hidden="1"/>
    <cellStyle name="Buena 6" xfId="28527" hidden="1"/>
    <cellStyle name="Buena 6" xfId="28495" hidden="1"/>
    <cellStyle name="Buena 6" xfId="28390" hidden="1"/>
    <cellStyle name="Buena 6" xfId="28401" hidden="1"/>
    <cellStyle name="Buena 6" xfId="28521" hidden="1"/>
    <cellStyle name="Buena 6" xfId="28732" hidden="1"/>
    <cellStyle name="Buena 6" xfId="28739" hidden="1"/>
    <cellStyle name="Buena 6" xfId="28749" hidden="1"/>
    <cellStyle name="Buena 6" xfId="28755" hidden="1"/>
    <cellStyle name="Buena 6" xfId="28834" hidden="1"/>
    <cellStyle name="Buena 6" xfId="28841" hidden="1"/>
    <cellStyle name="Buena 6" xfId="28851" hidden="1"/>
    <cellStyle name="Buena 6" xfId="28857" hidden="1"/>
    <cellStyle name="Buena 6" xfId="29105" hidden="1"/>
    <cellStyle name="Buena 6" xfId="29112" hidden="1"/>
    <cellStyle name="Buena 6" xfId="29122" hidden="1"/>
    <cellStyle name="Buena 6" xfId="29128" hidden="1"/>
    <cellStyle name="Buena 6" xfId="28991" hidden="1"/>
    <cellStyle name="Buena 6" xfId="29135" hidden="1"/>
    <cellStyle name="Buena 6" xfId="29023" hidden="1"/>
    <cellStyle name="Buena 6" xfId="29017" hidden="1"/>
    <cellStyle name="Buena 6" xfId="28985" hidden="1"/>
    <cellStyle name="Buena 6" xfId="28880" hidden="1"/>
    <cellStyle name="Buena 6" xfId="28891" hidden="1"/>
    <cellStyle name="Buena 6" xfId="29011" hidden="1"/>
    <cellStyle name="Buena 6" xfId="29222" hidden="1"/>
    <cellStyle name="Buena 6" xfId="29229" hidden="1"/>
    <cellStyle name="Buena 6" xfId="29239" hidden="1"/>
    <cellStyle name="Buena 6" xfId="29245" hidden="1"/>
    <cellStyle name="Buena 6" xfId="29324" hidden="1"/>
    <cellStyle name="Buena 6" xfId="29331" hidden="1"/>
    <cellStyle name="Buena 6" xfId="29341" hidden="1"/>
    <cellStyle name="Buena 6" xfId="29347" hidden="1"/>
    <cellStyle name="Buena 6" xfId="29595" hidden="1"/>
    <cellStyle name="Buena 6" xfId="29602" hidden="1"/>
    <cellStyle name="Buena 6" xfId="29612" hidden="1"/>
    <cellStyle name="Buena 6" xfId="29618" hidden="1"/>
    <cellStyle name="Buena 6" xfId="29481" hidden="1"/>
    <cellStyle name="Buena 6" xfId="29625" hidden="1"/>
    <cellStyle name="Buena 6" xfId="29513" hidden="1"/>
    <cellStyle name="Buena 6" xfId="29507" hidden="1"/>
    <cellStyle name="Buena 6" xfId="29475" hidden="1"/>
    <cellStyle name="Buena 6" xfId="29370" hidden="1"/>
    <cellStyle name="Buena 6" xfId="29381" hidden="1"/>
    <cellStyle name="Buena 6" xfId="29501" hidden="1"/>
    <cellStyle name="Buena 6" xfId="29712" hidden="1"/>
    <cellStyle name="Buena 6" xfId="29719" hidden="1"/>
    <cellStyle name="Buena 6" xfId="29729" hidden="1"/>
    <cellStyle name="Buena 6" xfId="29735" hidden="1"/>
    <cellStyle name="Buena 6" xfId="29814" hidden="1"/>
    <cellStyle name="Buena 6" xfId="29821" hidden="1"/>
    <cellStyle name="Buena 6" xfId="29831" hidden="1"/>
    <cellStyle name="Buena 6" xfId="29837" hidden="1"/>
    <cellStyle name="Buena 6" xfId="30085" hidden="1"/>
    <cellStyle name="Buena 6" xfId="30092" hidden="1"/>
    <cellStyle name="Buena 6" xfId="30102" hidden="1"/>
    <cellStyle name="Buena 6" xfId="30108" hidden="1"/>
    <cellStyle name="Buena 6" xfId="29971" hidden="1"/>
    <cellStyle name="Buena 6" xfId="30115" hidden="1"/>
    <cellStyle name="Buena 6" xfId="30003" hidden="1"/>
    <cellStyle name="Buena 6" xfId="29997" hidden="1"/>
    <cellStyle name="Buena 6" xfId="29965" hidden="1"/>
    <cellStyle name="Buena 6" xfId="29860" hidden="1"/>
    <cellStyle name="Buena 6" xfId="29871" hidden="1"/>
    <cellStyle name="Buena 6" xfId="29991" hidden="1"/>
    <cellStyle name="Buena 6" xfId="30202" hidden="1"/>
    <cellStyle name="Buena 6" xfId="30209" hidden="1"/>
    <cellStyle name="Buena 6" xfId="30219" hidden="1"/>
    <cellStyle name="Buena 6" xfId="30225" hidden="1"/>
    <cellStyle name="Buena 6" xfId="30304" hidden="1"/>
    <cellStyle name="Buena 6" xfId="30311" hidden="1"/>
    <cellStyle name="Buena 6" xfId="30321" hidden="1"/>
    <cellStyle name="Buena 6" xfId="30327" hidden="1"/>
    <cellStyle name="Buena 6" xfId="30575" hidden="1"/>
    <cellStyle name="Buena 6" xfId="30582" hidden="1"/>
    <cellStyle name="Buena 6" xfId="30592" hidden="1"/>
    <cellStyle name="Buena 6" xfId="30598" hidden="1"/>
    <cellStyle name="Buena 6" xfId="30461" hidden="1"/>
    <cellStyle name="Buena 6" xfId="30605" hidden="1"/>
    <cellStyle name="Buena 6" xfId="30493" hidden="1"/>
    <cellStyle name="Buena 6" xfId="30487" hidden="1"/>
    <cellStyle name="Buena 6" xfId="30455" hidden="1"/>
    <cellStyle name="Buena 6" xfId="30350" hidden="1"/>
    <cellStyle name="Buena 6" xfId="30361" hidden="1"/>
    <cellStyle name="Buena 6" xfId="30481" hidden="1"/>
    <cellStyle name="Buena 6" xfId="23465" hidden="1"/>
    <cellStyle name="Buena 6" xfId="25871" hidden="1"/>
    <cellStyle name="Buena 6" xfId="25043" hidden="1"/>
    <cellStyle name="Buena 6" xfId="22278" hidden="1"/>
    <cellStyle name="Buena 6" xfId="22947" hidden="1"/>
    <cellStyle name="Buena 6" xfId="23397" hidden="1"/>
    <cellStyle name="Buena 6" xfId="22298" hidden="1"/>
    <cellStyle name="Buena 6" xfId="23102" hidden="1"/>
    <cellStyle name="Buena 6" xfId="22299" hidden="1"/>
    <cellStyle name="Buena 6" xfId="23456" hidden="1"/>
    <cellStyle name="Buena 6" xfId="25446" hidden="1"/>
    <cellStyle name="Buena 6" xfId="26802" hidden="1"/>
    <cellStyle name="Buena 6" xfId="22603" hidden="1"/>
    <cellStyle name="Buena 6" xfId="27174" hidden="1"/>
    <cellStyle name="Buena 6" xfId="23062" hidden="1"/>
    <cellStyle name="Buena 6" xfId="23338" hidden="1"/>
    <cellStyle name="Buena 6" xfId="22464" hidden="1"/>
    <cellStyle name="Buena 6" xfId="23918" hidden="1"/>
    <cellStyle name="Buena 6" xfId="26437" hidden="1"/>
    <cellStyle name="Buena 6" xfId="26553" hidden="1"/>
    <cellStyle name="Buena 6" xfId="21701" hidden="1"/>
    <cellStyle name="Buena 6" xfId="21998" hidden="1"/>
    <cellStyle name="Buena 6" xfId="21675" hidden="1"/>
    <cellStyle name="Buena 6" xfId="25359" hidden="1"/>
    <cellStyle name="Buena 6" xfId="22578" hidden="1"/>
    <cellStyle name="Buena 6" xfId="21788" hidden="1"/>
    <cellStyle name="Buena 6" xfId="23230" hidden="1"/>
    <cellStyle name="Buena 6" xfId="22029" hidden="1"/>
    <cellStyle name="Buena 6" xfId="26635" hidden="1"/>
    <cellStyle name="Buena 6" xfId="25332" hidden="1"/>
    <cellStyle name="Buena 6" xfId="27153" hidden="1"/>
    <cellStyle name="Buena 6" xfId="23547" hidden="1"/>
    <cellStyle name="Buena 6" xfId="25130" hidden="1"/>
    <cellStyle name="Buena 6" xfId="25582" hidden="1"/>
    <cellStyle name="Buena 6" xfId="23231" hidden="1"/>
    <cellStyle name="Buena 6" xfId="24983" hidden="1"/>
    <cellStyle name="Buena 6" xfId="22311" hidden="1"/>
    <cellStyle name="Buena 6" xfId="21980" hidden="1"/>
    <cellStyle name="Buena 6" xfId="21832" hidden="1"/>
    <cellStyle name="Buena 6" xfId="23594" hidden="1"/>
    <cellStyle name="Buena 6" xfId="27136" hidden="1"/>
    <cellStyle name="Buena 6" xfId="25058" hidden="1"/>
    <cellStyle name="Buena 6" xfId="26318" hidden="1"/>
    <cellStyle name="Buena 6" xfId="27265" hidden="1"/>
    <cellStyle name="Buena 6" xfId="30773" hidden="1"/>
    <cellStyle name="Buena 6" xfId="30780" hidden="1"/>
    <cellStyle name="Buena 6" xfId="30790" hidden="1"/>
    <cellStyle name="Buena 6" xfId="30797" hidden="1"/>
    <cellStyle name="Buena 6" xfId="31058" hidden="1"/>
    <cellStyle name="Buena 6" xfId="31065" hidden="1"/>
    <cellStyle name="Buena 6" xfId="31075" hidden="1"/>
    <cellStyle name="Buena 6" xfId="31081" hidden="1"/>
    <cellStyle name="Buena 6" xfId="30944" hidden="1"/>
    <cellStyle name="Buena 6" xfId="31088" hidden="1"/>
    <cellStyle name="Buena 6" xfId="30976" hidden="1"/>
    <cellStyle name="Buena 6" xfId="30970" hidden="1"/>
    <cellStyle name="Buena 6" xfId="30938" hidden="1"/>
    <cellStyle name="Buena 6" xfId="30833" hidden="1"/>
    <cellStyle name="Buena 6" xfId="30844" hidden="1"/>
    <cellStyle name="Buena 6" xfId="30964" hidden="1"/>
    <cellStyle name="Buena 6" xfId="25320" hidden="1"/>
    <cellStyle name="Buena 6" xfId="25013" hidden="1"/>
    <cellStyle name="Buena 6" xfId="21764" hidden="1"/>
    <cellStyle name="Buena 6" xfId="23549" hidden="1"/>
    <cellStyle name="Buena 6" xfId="31126" hidden="1"/>
    <cellStyle name="Buena 6" xfId="31133" hidden="1"/>
    <cellStyle name="Buena 6" xfId="31143" hidden="1"/>
    <cellStyle name="Buena 6" xfId="31149" hidden="1"/>
    <cellStyle name="Buena 6" xfId="31397" hidden="1"/>
    <cellStyle name="Buena 6" xfId="31404" hidden="1"/>
    <cellStyle name="Buena 6" xfId="31414" hidden="1"/>
    <cellStyle name="Buena 6" xfId="31420" hidden="1"/>
    <cellStyle name="Buena 6" xfId="31283" hidden="1"/>
    <cellStyle name="Buena 6" xfId="31427" hidden="1"/>
    <cellStyle name="Buena 6" xfId="31315" hidden="1"/>
    <cellStyle name="Buena 6" xfId="31309" hidden="1"/>
    <cellStyle name="Buena 6" xfId="31277" hidden="1"/>
    <cellStyle name="Buena 6" xfId="31172" hidden="1"/>
    <cellStyle name="Buena 6" xfId="31183" hidden="1"/>
    <cellStyle name="Buena 6" xfId="31303" hidden="1"/>
    <cellStyle name="Buena 6" xfId="31514" hidden="1"/>
    <cellStyle name="Buena 6" xfId="31521" hidden="1"/>
    <cellStyle name="Buena 6" xfId="31531" hidden="1"/>
    <cellStyle name="Buena 6" xfId="31537" hidden="1"/>
    <cellStyle name="Buena 6" xfId="31616" hidden="1"/>
    <cellStyle name="Buena 6" xfId="31623" hidden="1"/>
    <cellStyle name="Buena 6" xfId="31633" hidden="1"/>
    <cellStyle name="Buena 6" xfId="31639" hidden="1"/>
    <cellStyle name="Buena 6" xfId="31887" hidden="1"/>
    <cellStyle name="Buena 6" xfId="31894" hidden="1"/>
    <cellStyle name="Buena 6" xfId="31904" hidden="1"/>
    <cellStyle name="Buena 6" xfId="31910" hidden="1"/>
    <cellStyle name="Buena 6" xfId="31773" hidden="1"/>
    <cellStyle name="Buena 6" xfId="31917" hidden="1"/>
    <cellStyle name="Buena 6" xfId="31805" hidden="1"/>
    <cellStyle name="Buena 6" xfId="31799" hidden="1"/>
    <cellStyle name="Buena 6" xfId="31767" hidden="1"/>
    <cellStyle name="Buena 6" xfId="31662" hidden="1"/>
    <cellStyle name="Buena 6" xfId="31673" hidden="1"/>
    <cellStyle name="Buena 6" xfId="31793" hidden="1"/>
    <cellStyle name="Buena 6" xfId="32004" hidden="1"/>
    <cellStyle name="Buena 6" xfId="32011" hidden="1"/>
    <cellStyle name="Buena 6" xfId="32021" hidden="1"/>
    <cellStyle name="Buena 6" xfId="32027" hidden="1"/>
    <cellStyle name="Buena 6" xfId="32106" hidden="1"/>
    <cellStyle name="Buena 6" xfId="32113" hidden="1"/>
    <cellStyle name="Buena 6" xfId="32123" hidden="1"/>
    <cellStyle name="Buena 6" xfId="32129" hidden="1"/>
    <cellStyle name="Buena 6" xfId="32377" hidden="1"/>
    <cellStyle name="Buena 6" xfId="32384" hidden="1"/>
    <cellStyle name="Buena 6" xfId="32394" hidden="1"/>
    <cellStyle name="Buena 6" xfId="32400" hidden="1"/>
    <cellStyle name="Buena 6" xfId="32263" hidden="1"/>
    <cellStyle name="Buena 6" xfId="32407" hidden="1"/>
    <cellStyle name="Buena 6" xfId="32295" hidden="1"/>
    <cellStyle name="Buena 6" xfId="32289" hidden="1"/>
    <cellStyle name="Buena 6" xfId="32257" hidden="1"/>
    <cellStyle name="Buena 6" xfId="32152" hidden="1"/>
    <cellStyle name="Buena 6" xfId="32163" hidden="1"/>
    <cellStyle name="Buena 6" xfId="32283" hidden="1"/>
    <cellStyle name="Buena 6" xfId="32494" hidden="1"/>
    <cellStyle name="Buena 6" xfId="32501" hidden="1"/>
    <cellStyle name="Buena 6" xfId="32511" hidden="1"/>
    <cellStyle name="Buena 6" xfId="32517" hidden="1"/>
    <cellStyle name="Buena 6" xfId="32596" hidden="1"/>
    <cellStyle name="Buena 6" xfId="32603" hidden="1"/>
    <cellStyle name="Buena 6" xfId="32613" hidden="1"/>
    <cellStyle name="Buena 6" xfId="32619" hidden="1"/>
    <cellStyle name="Buena 6" xfId="32867" hidden="1"/>
    <cellStyle name="Buena 6" xfId="32874" hidden="1"/>
    <cellStyle name="Buena 6" xfId="32884" hidden="1"/>
    <cellStyle name="Buena 6" xfId="32890" hidden="1"/>
    <cellStyle name="Buena 6" xfId="32753" hidden="1"/>
    <cellStyle name="Buena 6" xfId="32897" hidden="1"/>
    <cellStyle name="Buena 6" xfId="32785" hidden="1"/>
    <cellStyle name="Buena 6" xfId="32779" hidden="1"/>
    <cellStyle name="Buena 6" xfId="32747" hidden="1"/>
    <cellStyle name="Buena 6" xfId="32642" hidden="1"/>
    <cellStyle name="Buena 6" xfId="32653" hidden="1"/>
    <cellStyle name="Buena 6" xfId="32773" hidden="1"/>
    <cellStyle name="Buena 6" xfId="32984" hidden="1"/>
    <cellStyle name="Buena 6" xfId="32991" hidden="1"/>
    <cellStyle name="Buena 6" xfId="33001" hidden="1"/>
    <cellStyle name="Buena 6" xfId="33007" hidden="1"/>
    <cellStyle name="Buena 6" xfId="33086" hidden="1"/>
    <cellStyle name="Buena 6" xfId="33093" hidden="1"/>
    <cellStyle name="Buena 6" xfId="33103" hidden="1"/>
    <cellStyle name="Buena 6" xfId="33109" hidden="1"/>
    <cellStyle name="Buena 6" xfId="33357" hidden="1"/>
    <cellStyle name="Buena 6" xfId="33364" hidden="1"/>
    <cellStyle name="Buena 6" xfId="33374" hidden="1"/>
    <cellStyle name="Buena 6" xfId="33380" hidden="1"/>
    <cellStyle name="Buena 6" xfId="33243" hidden="1"/>
    <cellStyle name="Buena 6" xfId="33387" hidden="1"/>
    <cellStyle name="Buena 6" xfId="33275" hidden="1"/>
    <cellStyle name="Buena 6" xfId="33269" hidden="1"/>
    <cellStyle name="Buena 6" xfId="33237" hidden="1"/>
    <cellStyle name="Buena 6" xfId="33132" hidden="1"/>
    <cellStyle name="Buena 6" xfId="33143" hidden="1"/>
    <cellStyle name="Buena 6" xfId="33263" hidden="1"/>
    <cellStyle name="Buena 6" xfId="25385" hidden="1"/>
    <cellStyle name="Buena 6" xfId="23314" hidden="1"/>
    <cellStyle name="Buena 6" xfId="27803" hidden="1"/>
    <cellStyle name="Buena 6" xfId="26568" hidden="1"/>
    <cellStyle name="Buena 6" xfId="23672" hidden="1"/>
    <cellStyle name="Buena 6" xfId="25078" hidden="1"/>
    <cellStyle name="Buena 6" xfId="22585" hidden="1"/>
    <cellStyle name="Buena 6" xfId="23826" hidden="1"/>
    <cellStyle name="Buena 6" xfId="25318" hidden="1"/>
    <cellStyle name="Buena 6" xfId="27783" hidden="1"/>
    <cellStyle name="Buena 6" xfId="23045" hidden="1"/>
    <cellStyle name="Buena 6" xfId="26293" hidden="1"/>
    <cellStyle name="Buena 6" xfId="27105" hidden="1"/>
    <cellStyle name="Buena 6" xfId="21805" hidden="1"/>
    <cellStyle name="Buena 6" xfId="21780" hidden="1"/>
    <cellStyle name="Buena 6" xfId="25629" hidden="1"/>
    <cellStyle name="Buena 6" xfId="23816" hidden="1"/>
    <cellStyle name="Buena 6" xfId="28321" hidden="1"/>
    <cellStyle name="Buena 6" xfId="23220" hidden="1"/>
    <cellStyle name="Buena 6" xfId="25548" hidden="1"/>
    <cellStyle name="Buena 6" xfId="26014" hidden="1"/>
    <cellStyle name="Buena 6" xfId="25604" hidden="1"/>
    <cellStyle name="Buena 6" xfId="25328" hidden="1"/>
    <cellStyle name="Buena 6" xfId="25172" hidden="1"/>
    <cellStyle name="Buena 6" xfId="21686" hidden="1"/>
    <cellStyle name="Buena 6" xfId="26655" hidden="1"/>
    <cellStyle name="Buena 6" xfId="21719" hidden="1"/>
    <cellStyle name="Buena 6" xfId="12062" hidden="1"/>
    <cellStyle name="Buena 6" xfId="21744" hidden="1"/>
    <cellStyle name="Buena 6" xfId="23605" hidden="1"/>
    <cellStyle name="Buena 6" xfId="22036" hidden="1"/>
    <cellStyle name="Buena 6" xfId="23772" hidden="1"/>
    <cellStyle name="Buena 6" xfId="25786" hidden="1"/>
    <cellStyle name="Buena 6" xfId="22637" hidden="1"/>
    <cellStyle name="Buena 6" xfId="27167" hidden="1"/>
    <cellStyle name="Buena 6" xfId="11047" hidden="1"/>
    <cellStyle name="Buena 6" xfId="22098" hidden="1"/>
    <cellStyle name="Buena 6" xfId="21968" hidden="1"/>
    <cellStyle name="Buena 6" xfId="23818" hidden="1"/>
    <cellStyle name="Buena 6" xfId="26279" hidden="1"/>
    <cellStyle name="Buena 6" xfId="23089" hidden="1"/>
    <cellStyle name="Buena 6" xfId="26562" hidden="1"/>
    <cellStyle name="Buena 6" xfId="25770" hidden="1"/>
    <cellStyle name="Buena 6" xfId="26606" hidden="1"/>
    <cellStyle name="Buena 6" xfId="33492" hidden="1"/>
    <cellStyle name="Buena 6" xfId="33499" hidden="1"/>
    <cellStyle name="Buena 6" xfId="33509" hidden="1"/>
    <cellStyle name="Buena 6" xfId="33515" hidden="1"/>
    <cellStyle name="Buena 6" xfId="33763" hidden="1"/>
    <cellStyle name="Buena 6" xfId="33770" hidden="1"/>
    <cellStyle name="Buena 6" xfId="33780" hidden="1"/>
    <cellStyle name="Buena 6" xfId="33786" hidden="1"/>
    <cellStyle name="Buena 6" xfId="33649" hidden="1"/>
    <cellStyle name="Buena 6" xfId="33793" hidden="1"/>
    <cellStyle name="Buena 6" xfId="33681" hidden="1"/>
    <cellStyle name="Buena 6" xfId="33675" hidden="1"/>
    <cellStyle name="Buena 6" xfId="33643" hidden="1"/>
    <cellStyle name="Buena 6" xfId="33538" hidden="1"/>
    <cellStyle name="Buena 6" xfId="33549" hidden="1"/>
    <cellStyle name="Buena 6" xfId="33669" hidden="1"/>
    <cellStyle name="Buena 6" xfId="22342" hidden="1"/>
    <cellStyle name="Buena 6" xfId="27252" hidden="1"/>
    <cellStyle name="Buena 6" xfId="25608" hidden="1"/>
    <cellStyle name="Buena 6" xfId="23454" hidden="1"/>
    <cellStyle name="Buena 6" xfId="33810" hidden="1"/>
    <cellStyle name="Buena 6" xfId="33817" hidden="1"/>
    <cellStyle name="Buena 6" xfId="33827" hidden="1"/>
    <cellStyle name="Buena 6" xfId="33833" hidden="1"/>
    <cellStyle name="Buena 6" xfId="34081" hidden="1"/>
    <cellStyle name="Buena 6" xfId="34088" hidden="1"/>
    <cellStyle name="Buena 6" xfId="34098" hidden="1"/>
    <cellStyle name="Buena 6" xfId="34104" hidden="1"/>
    <cellStyle name="Buena 6" xfId="33967" hidden="1"/>
    <cellStyle name="Buena 6" xfId="34111" hidden="1"/>
    <cellStyle name="Buena 6" xfId="33999" hidden="1"/>
    <cellStyle name="Buena 6" xfId="33993" hidden="1"/>
    <cellStyle name="Buena 6" xfId="33961" hidden="1"/>
    <cellStyle name="Buena 6" xfId="33856" hidden="1"/>
    <cellStyle name="Buena 6" xfId="33867" hidden="1"/>
    <cellStyle name="Buena 6" xfId="33987" hidden="1"/>
    <cellStyle name="Buena 6" xfId="34198" hidden="1"/>
    <cellStyle name="Buena 6" xfId="34205" hidden="1"/>
    <cellStyle name="Buena 6" xfId="34215" hidden="1"/>
    <cellStyle name="Buena 6" xfId="34221" hidden="1"/>
    <cellStyle name="Buena 6" xfId="34300" hidden="1"/>
    <cellStyle name="Buena 6" xfId="34307" hidden="1"/>
    <cellStyle name="Buena 6" xfId="34317" hidden="1"/>
    <cellStyle name="Buena 6" xfId="34323" hidden="1"/>
    <cellStyle name="Buena 6" xfId="34571" hidden="1"/>
    <cellStyle name="Buena 6" xfId="34578" hidden="1"/>
    <cellStyle name="Buena 6" xfId="34588" hidden="1"/>
    <cellStyle name="Buena 6" xfId="34594" hidden="1"/>
    <cellStyle name="Buena 6" xfId="34457" hidden="1"/>
    <cellStyle name="Buena 6" xfId="34601" hidden="1"/>
    <cellStyle name="Buena 6" xfId="34489" hidden="1"/>
    <cellStyle name="Buena 6" xfId="34483" hidden="1"/>
    <cellStyle name="Buena 6" xfId="34451" hidden="1"/>
    <cellStyle name="Buena 6" xfId="34346" hidden="1"/>
    <cellStyle name="Buena 6" xfId="34357" hidden="1"/>
    <cellStyle name="Buena 6" xfId="34477" hidden="1"/>
    <cellStyle name="Buena 6" xfId="34688" hidden="1"/>
    <cellStyle name="Buena 6" xfId="34695" hidden="1"/>
    <cellStyle name="Buena 6" xfId="34705" hidden="1"/>
    <cellStyle name="Buena 6" xfId="34711" hidden="1"/>
    <cellStyle name="Buena 6" xfId="34790" hidden="1"/>
    <cellStyle name="Buena 6" xfId="34797" hidden="1"/>
    <cellStyle name="Buena 6" xfId="34807" hidden="1"/>
    <cellStyle name="Buena 6" xfId="34813" hidden="1"/>
    <cellStyle name="Buena 6" xfId="35061" hidden="1"/>
    <cellStyle name="Buena 6" xfId="35068" hidden="1"/>
    <cellStyle name="Buena 6" xfId="35078" hidden="1"/>
    <cellStyle name="Buena 6" xfId="35084" hidden="1"/>
    <cellStyle name="Buena 6" xfId="34947" hidden="1"/>
    <cellStyle name="Buena 6" xfId="35091" hidden="1"/>
    <cellStyle name="Buena 6" xfId="34979" hidden="1"/>
    <cellStyle name="Buena 6" xfId="34973" hidden="1"/>
    <cellStyle name="Buena 6" xfId="34941" hidden="1"/>
    <cellStyle name="Buena 6" xfId="34836" hidden="1"/>
    <cellStyle name="Buena 6" xfId="34847" hidden="1"/>
    <cellStyle name="Buena 6" xfId="34967" hidden="1"/>
    <cellStyle name="Buena 6" xfId="35178" hidden="1"/>
    <cellStyle name="Buena 6" xfId="35185" hidden="1"/>
    <cellStyle name="Buena 6" xfId="35195" hidden="1"/>
    <cellStyle name="Buena 6" xfId="35201" hidden="1"/>
    <cellStyle name="Buena 6" xfId="35280" hidden="1"/>
    <cellStyle name="Buena 6" xfId="35287" hidden="1"/>
    <cellStyle name="Buena 6" xfId="35297" hidden="1"/>
    <cellStyle name="Buena 6" xfId="35303" hidden="1"/>
    <cellStyle name="Buena 6" xfId="35551" hidden="1"/>
    <cellStyle name="Buena 6" xfId="35558" hidden="1"/>
    <cellStyle name="Buena 6" xfId="35568" hidden="1"/>
    <cellStyle name="Buena 6" xfId="35574" hidden="1"/>
    <cellStyle name="Buena 6" xfId="35437" hidden="1"/>
    <cellStyle name="Buena 6" xfId="35581" hidden="1"/>
    <cellStyle name="Buena 6" xfId="35469" hidden="1"/>
    <cellStyle name="Buena 6" xfId="35463" hidden="1"/>
    <cellStyle name="Buena 6" xfId="35431" hidden="1"/>
    <cellStyle name="Buena 6" xfId="35326" hidden="1"/>
    <cellStyle name="Buena 6" xfId="35337" hidden="1"/>
    <cellStyle name="Buena 6" xfId="35457" hidden="1"/>
    <cellStyle name="Buena 6" xfId="35668" hidden="1"/>
    <cellStyle name="Buena 6" xfId="35675" hidden="1"/>
    <cellStyle name="Buena 6" xfId="35685" hidden="1"/>
    <cellStyle name="Buena 6" xfId="35691" hidden="1"/>
    <cellStyle name="Buena 6" xfId="35770" hidden="1"/>
    <cellStyle name="Buena 6" xfId="35777" hidden="1"/>
    <cellStyle name="Buena 6" xfId="35787" hidden="1"/>
    <cellStyle name="Buena 6" xfId="35793" hidden="1"/>
    <cellStyle name="Buena 6" xfId="36041" hidden="1"/>
    <cellStyle name="Buena 6" xfId="36048" hidden="1"/>
    <cellStyle name="Buena 6" xfId="36058" hidden="1"/>
    <cellStyle name="Buena 6" xfId="36064" hidden="1"/>
    <cellStyle name="Buena 6" xfId="35927" hidden="1"/>
    <cellStyle name="Buena 6" xfId="36071" hidden="1"/>
    <cellStyle name="Buena 6" xfId="35959" hidden="1"/>
    <cellStyle name="Buena 6" xfId="35953" hidden="1"/>
    <cellStyle name="Buena 6" xfId="35921" hidden="1"/>
    <cellStyle name="Buena 6" xfId="35816" hidden="1"/>
    <cellStyle name="Buena 6" xfId="35827" hidden="1"/>
    <cellStyle name="Buena 6" xfId="35947" hidden="1"/>
    <cellStyle name="Buena 6" xfId="22946" hidden="1"/>
    <cellStyle name="Buena 6" xfId="30808" hidden="1"/>
    <cellStyle name="Buena 6" xfId="25080" hidden="1"/>
    <cellStyle name="Buena 6" xfId="22106" hidden="1"/>
    <cellStyle name="Buena 6" xfId="31105" hidden="1"/>
    <cellStyle name="Buena 6" xfId="27095" hidden="1"/>
    <cellStyle name="Buena 6" xfId="23620" hidden="1"/>
    <cellStyle name="Buena 6" xfId="25813" hidden="1"/>
    <cellStyle name="Buena 6" xfId="25430" hidden="1"/>
    <cellStyle name="Buena 6" xfId="23730" hidden="1"/>
    <cellStyle name="Buena 6" xfId="27798" hidden="1"/>
    <cellStyle name="Buena 6" xfId="21862" hidden="1"/>
    <cellStyle name="Buena 6" xfId="25763" hidden="1"/>
    <cellStyle name="Buena 6" xfId="26021" hidden="1"/>
    <cellStyle name="Buena 6" xfId="25436" hidden="1"/>
    <cellStyle name="Buena 6" xfId="23103" hidden="1"/>
    <cellStyle name="Buena 6" xfId="25776" hidden="1"/>
    <cellStyle name="Buena 6" xfId="23381" hidden="1"/>
    <cellStyle name="Buena 6" xfId="30639" hidden="1"/>
    <cellStyle name="Buena 6" xfId="30679" hidden="1"/>
    <cellStyle name="Buena 6" xfId="23531" hidden="1"/>
    <cellStyle name="Buena 6" xfId="22659" hidden="1"/>
    <cellStyle name="Buena 6" xfId="26306" hidden="1"/>
    <cellStyle name="Buena 6" xfId="26025" hidden="1"/>
    <cellStyle name="Buena 6" xfId="27165" hidden="1"/>
    <cellStyle name="Buena 6" xfId="27038" hidden="1"/>
    <cellStyle name="Buena 6" xfId="26530" hidden="1"/>
    <cellStyle name="Buena 6" xfId="23624" hidden="1"/>
    <cellStyle name="Buena 6" xfId="23378" hidden="1"/>
    <cellStyle name="Buena 6" xfId="23280" hidden="1"/>
    <cellStyle name="Buena 6" xfId="22960" hidden="1"/>
    <cellStyle name="Buena 6" xfId="26299" hidden="1"/>
    <cellStyle name="Buena 6" xfId="25380" hidden="1"/>
    <cellStyle name="Buena 6" xfId="26886" hidden="1"/>
    <cellStyle name="Buena 6" xfId="27050" hidden="1"/>
    <cellStyle name="Buena 6" xfId="27851" hidden="1"/>
    <cellStyle name="Buena 6" xfId="21849" hidden="1"/>
    <cellStyle name="Buena 6" xfId="25691" hidden="1"/>
    <cellStyle name="Buena 6" xfId="26945" hidden="1"/>
    <cellStyle name="Buena 6" xfId="26585" hidden="1"/>
    <cellStyle name="Buena 6" xfId="30687" hidden="1"/>
    <cellStyle name="Buena 6" xfId="26718" hidden="1"/>
    <cellStyle name="Buena 6" xfId="25906" hidden="1"/>
    <cellStyle name="Buena 6" xfId="25023" hidden="1"/>
    <cellStyle name="Buena 6" xfId="36158" hidden="1"/>
    <cellStyle name="Buena 6" xfId="36165" hidden="1"/>
    <cellStyle name="Buena 6" xfId="36175" hidden="1"/>
    <cellStyle name="Buena 6" xfId="36181" hidden="1"/>
    <cellStyle name="Buena 6" xfId="36429" hidden="1"/>
    <cellStyle name="Buena 6" xfId="36436" hidden="1"/>
    <cellStyle name="Buena 6" xfId="36446" hidden="1"/>
    <cellStyle name="Buena 6" xfId="36452" hidden="1"/>
    <cellStyle name="Buena 6" xfId="36315" hidden="1"/>
    <cellStyle name="Buena 6" xfId="36459" hidden="1"/>
    <cellStyle name="Buena 6" xfId="36347" hidden="1"/>
    <cellStyle name="Buena 6" xfId="36341" hidden="1"/>
    <cellStyle name="Buena 6" xfId="36309" hidden="1"/>
    <cellStyle name="Buena 6" xfId="36204" hidden="1"/>
    <cellStyle name="Buena 6" xfId="36215" hidden="1"/>
    <cellStyle name="Buena 6" xfId="36335" hidden="1"/>
    <cellStyle name="Buena 6" xfId="22693" hidden="1"/>
    <cellStyle name="Buena 6" xfId="23458" hidden="1"/>
    <cellStyle name="Buena 6" xfId="27036" hidden="1"/>
    <cellStyle name="Buena 6" xfId="25398" hidden="1"/>
    <cellStyle name="Buena 6" xfId="36476" hidden="1"/>
    <cellStyle name="Buena 6" xfId="36483" hidden="1"/>
    <cellStyle name="Buena 6" xfId="36493" hidden="1"/>
    <cellStyle name="Buena 6" xfId="36499" hidden="1"/>
    <cellStyle name="Buena 6" xfId="36747" hidden="1"/>
    <cellStyle name="Buena 6" xfId="36754" hidden="1"/>
    <cellStyle name="Buena 6" xfId="36764" hidden="1"/>
    <cellStyle name="Buena 6" xfId="36770" hidden="1"/>
    <cellStyle name="Buena 6" xfId="36633" hidden="1"/>
    <cellStyle name="Buena 6" xfId="36777" hidden="1"/>
    <cellStyle name="Buena 6" xfId="36665" hidden="1"/>
    <cellStyle name="Buena 6" xfId="36659" hidden="1"/>
    <cellStyle name="Buena 6" xfId="36627" hidden="1"/>
    <cellStyle name="Buena 6" xfId="36522" hidden="1"/>
    <cellStyle name="Buena 6" xfId="36533" hidden="1"/>
    <cellStyle name="Buena 6" xfId="36653" hidden="1"/>
    <cellStyle name="Buena 6" xfId="36864" hidden="1"/>
    <cellStyle name="Buena 6" xfId="36871" hidden="1"/>
    <cellStyle name="Buena 6" xfId="36881" hidden="1"/>
    <cellStyle name="Buena 6" xfId="36887" hidden="1"/>
    <cellStyle name="Buena 6" xfId="36966" hidden="1"/>
    <cellStyle name="Buena 6" xfId="36973" hidden="1"/>
    <cellStyle name="Buena 6" xfId="36983" hidden="1"/>
    <cellStyle name="Buena 6" xfId="36989" hidden="1"/>
    <cellStyle name="Buena 6" xfId="37237" hidden="1"/>
    <cellStyle name="Buena 6" xfId="37244" hidden="1"/>
    <cellStyle name="Buena 6" xfId="37254" hidden="1"/>
    <cellStyle name="Buena 6" xfId="37260" hidden="1"/>
    <cellStyle name="Buena 6" xfId="37123" hidden="1"/>
    <cellStyle name="Buena 6" xfId="37267" hidden="1"/>
    <cellStyle name="Buena 6" xfId="37155" hidden="1"/>
    <cellStyle name="Buena 6" xfId="37149" hidden="1"/>
    <cellStyle name="Buena 6" xfId="37117" hidden="1"/>
    <cellStyle name="Buena 6" xfId="37012" hidden="1"/>
    <cellStyle name="Buena 6" xfId="37023" hidden="1"/>
    <cellStyle name="Buena 6" xfId="37143" hidden="1"/>
    <cellStyle name="Buena 6" xfId="37354" hidden="1"/>
    <cellStyle name="Buena 6" xfId="37361" hidden="1"/>
    <cellStyle name="Buena 6" xfId="37371" hidden="1"/>
    <cellStyle name="Buena 6" xfId="37377" hidden="1"/>
    <cellStyle name="Buena 6" xfId="37456" hidden="1"/>
    <cellStyle name="Buena 6" xfId="37463" hidden="1"/>
    <cellStyle name="Buena 6" xfId="37473" hidden="1"/>
    <cellStyle name="Buena 6" xfId="37479" hidden="1"/>
    <cellStyle name="Buena 6" xfId="37727" hidden="1"/>
    <cellStyle name="Buena 6" xfId="37734" hidden="1"/>
    <cellStyle name="Buena 6" xfId="37744" hidden="1"/>
    <cellStyle name="Buena 6" xfId="37750" hidden="1"/>
    <cellStyle name="Buena 6" xfId="37613" hidden="1"/>
    <cellStyle name="Buena 6" xfId="37757" hidden="1"/>
    <cellStyle name="Buena 6" xfId="37645" hidden="1"/>
    <cellStyle name="Buena 6" xfId="37639" hidden="1"/>
    <cellStyle name="Buena 6" xfId="37607" hidden="1"/>
    <cellStyle name="Buena 6" xfId="37502" hidden="1"/>
    <cellStyle name="Buena 6" xfId="37513" hidden="1"/>
    <cellStyle name="Buena 6" xfId="37633" hidden="1"/>
    <cellStyle name="Buena 6" xfId="37844" hidden="1"/>
    <cellStyle name="Buena 6" xfId="37851" hidden="1"/>
    <cellStyle name="Buena 6" xfId="37861" hidden="1"/>
    <cellStyle name="Buena 6" xfId="37867" hidden="1"/>
    <cellStyle name="Buena 6" xfId="37946" hidden="1"/>
    <cellStyle name="Buena 6" xfId="37953" hidden="1"/>
    <cellStyle name="Buena 6" xfId="37963" hidden="1"/>
    <cellStyle name="Buena 6" xfId="37969" hidden="1"/>
    <cellStyle name="Buena 6" xfId="38217" hidden="1"/>
    <cellStyle name="Buena 6" xfId="38224" hidden="1"/>
    <cellStyle name="Buena 6" xfId="38234" hidden="1"/>
    <cellStyle name="Buena 6" xfId="38240" hidden="1"/>
    <cellStyle name="Buena 6" xfId="38103" hidden="1"/>
    <cellStyle name="Buena 6" xfId="38247" hidden="1"/>
    <cellStyle name="Buena 6" xfId="38135" hidden="1"/>
    <cellStyle name="Buena 6" xfId="38129" hidden="1"/>
    <cellStyle name="Buena 6" xfId="38097" hidden="1"/>
    <cellStyle name="Buena 6" xfId="37992" hidden="1"/>
    <cellStyle name="Buena 6" xfId="38003" hidden="1"/>
    <cellStyle name="Buena 6" xfId="38123" hidden="1"/>
    <cellStyle name="Buena 6" xfId="38334" hidden="1"/>
    <cellStyle name="Buena 6" xfId="38341" hidden="1"/>
    <cellStyle name="Buena 6" xfId="38351" hidden="1"/>
    <cellStyle name="Buena 6" xfId="38357" hidden="1"/>
    <cellStyle name="Buena 6" xfId="38436" hidden="1"/>
    <cellStyle name="Buena 6" xfId="38443" hidden="1"/>
    <cellStyle name="Buena 6" xfId="38453" hidden="1"/>
    <cellStyle name="Buena 6" xfId="38459" hidden="1"/>
    <cellStyle name="Buena 6" xfId="38707" hidden="1"/>
    <cellStyle name="Buena 6" xfId="38714" hidden="1"/>
    <cellStyle name="Buena 6" xfId="38724" hidden="1"/>
    <cellStyle name="Buena 6" xfId="38730" hidden="1"/>
    <cellStyle name="Buena 6" xfId="38593" hidden="1"/>
    <cellStyle name="Buena 6" xfId="38737" hidden="1"/>
    <cellStyle name="Buena 6" xfId="38625" hidden="1"/>
    <cellStyle name="Buena 6" xfId="38619" hidden="1"/>
    <cellStyle name="Buena 6" xfId="38587" hidden="1"/>
    <cellStyle name="Buena 6" xfId="38482" hidden="1"/>
    <cellStyle name="Buena 6" xfId="38493" hidden="1"/>
    <cellStyle name="Buena 6" xfId="38613"/>
    <cellStyle name="Buena 7" xfId="5069" hidden="1"/>
    <cellStyle name="Buena 7" xfId="5083" hidden="1"/>
    <cellStyle name="Buena 7" xfId="5094" hidden="1"/>
    <cellStyle name="Buena 7" xfId="5105" hidden="1"/>
    <cellStyle name="Buena 7" xfId="5113" hidden="1"/>
    <cellStyle name="Buena 7" xfId="10222" hidden="1"/>
    <cellStyle name="Buena 7" xfId="10233" hidden="1"/>
    <cellStyle name="Buena 7" xfId="10244" hidden="1"/>
    <cellStyle name="Buena 7" xfId="10252" hidden="1"/>
    <cellStyle name="Buena 7" xfId="10732" hidden="1"/>
    <cellStyle name="Buena 7" xfId="10739" hidden="1"/>
    <cellStyle name="Buena 7" xfId="10749" hidden="1"/>
    <cellStyle name="Buena 7" xfId="10755" hidden="1"/>
    <cellStyle name="Buena 7" xfId="10486" hidden="1"/>
    <cellStyle name="Buena 7" xfId="10575" hidden="1"/>
    <cellStyle name="Buena 7" xfId="10646" hidden="1"/>
    <cellStyle name="Buena 7" xfId="10607" hidden="1"/>
    <cellStyle name="Buena 7" xfId="10770" hidden="1"/>
    <cellStyle name="Buena 7" xfId="5380" hidden="1"/>
    <cellStyle name="Buena 7" xfId="10605" hidden="1"/>
    <cellStyle name="Buena 7" xfId="10545" hidden="1"/>
    <cellStyle name="Buena 7" xfId="15879" hidden="1"/>
    <cellStyle name="Buena 7" xfId="15890" hidden="1"/>
    <cellStyle name="Buena 7" xfId="15901" hidden="1"/>
    <cellStyle name="Buena 7" xfId="15909" hidden="1"/>
    <cellStyle name="Buena 7" xfId="21007" hidden="1"/>
    <cellStyle name="Buena 7" xfId="21018" hidden="1"/>
    <cellStyle name="Buena 7" xfId="21029" hidden="1"/>
    <cellStyle name="Buena 7" xfId="21037" hidden="1"/>
    <cellStyle name="Buena 7" xfId="21517" hidden="1"/>
    <cellStyle name="Buena 7" xfId="21524" hidden="1"/>
    <cellStyle name="Buena 7" xfId="21534" hidden="1"/>
    <cellStyle name="Buena 7" xfId="21540" hidden="1"/>
    <cellStyle name="Buena 7" xfId="21271" hidden="1"/>
    <cellStyle name="Buena 7" xfId="21360" hidden="1"/>
    <cellStyle name="Buena 7" xfId="21431" hidden="1"/>
    <cellStyle name="Buena 7" xfId="21392" hidden="1"/>
    <cellStyle name="Buena 7" xfId="21555" hidden="1"/>
    <cellStyle name="Buena 7" xfId="16174" hidden="1"/>
    <cellStyle name="Buena 7" xfId="21390" hidden="1"/>
    <cellStyle name="Buena 7" xfId="21330" hidden="1"/>
    <cellStyle name="Buena 7" xfId="22803" hidden="1"/>
    <cellStyle name="Buena 7" xfId="22810" hidden="1"/>
    <cellStyle name="Buena 7" xfId="22820" hidden="1"/>
    <cellStyle name="Buena 7" xfId="22826" hidden="1"/>
    <cellStyle name="Buena 7" xfId="24026" hidden="1"/>
    <cellStyle name="Buena 7" xfId="24033" hidden="1"/>
    <cellStyle name="Buena 7" xfId="24043" hidden="1"/>
    <cellStyle name="Buena 7" xfId="24050" hidden="1"/>
    <cellStyle name="Buena 7" xfId="24344" hidden="1"/>
    <cellStyle name="Buena 7" xfId="24351" hidden="1"/>
    <cellStyle name="Buena 7" xfId="24361" hidden="1"/>
    <cellStyle name="Buena 7" xfId="24367" hidden="1"/>
    <cellStyle name="Buena 7" xfId="24101" hidden="1"/>
    <cellStyle name="Buena 7" xfId="24188" hidden="1"/>
    <cellStyle name="Buena 7" xfId="24258" hidden="1"/>
    <cellStyle name="Buena 7" xfId="24220" hidden="1"/>
    <cellStyle name="Buena 7" xfId="24382" hidden="1"/>
    <cellStyle name="Buena 7" xfId="22864" hidden="1"/>
    <cellStyle name="Buena 7" xfId="24218" hidden="1"/>
    <cellStyle name="Buena 7" xfId="24158" hidden="1"/>
    <cellStyle name="Buena 7" xfId="24500" hidden="1"/>
    <cellStyle name="Buena 7" xfId="24507" hidden="1"/>
    <cellStyle name="Buena 7" xfId="24517" hidden="1"/>
    <cellStyle name="Buena 7" xfId="24523" hidden="1"/>
    <cellStyle name="Buena 7" xfId="24602" hidden="1"/>
    <cellStyle name="Buena 7" xfId="24609" hidden="1"/>
    <cellStyle name="Buena 7" xfId="24619" hidden="1"/>
    <cellStyle name="Buena 7" xfId="24625" hidden="1"/>
    <cellStyle name="Buena 7" xfId="24873" hidden="1"/>
    <cellStyle name="Buena 7" xfId="24880" hidden="1"/>
    <cellStyle name="Buena 7" xfId="24890" hidden="1"/>
    <cellStyle name="Buena 7" xfId="24896" hidden="1"/>
    <cellStyle name="Buena 7" xfId="24632" hidden="1"/>
    <cellStyle name="Buena 7" xfId="24717" hidden="1"/>
    <cellStyle name="Buena 7" xfId="24787" hidden="1"/>
    <cellStyle name="Buena 7" xfId="24749" hidden="1"/>
    <cellStyle name="Buena 7" xfId="24911" hidden="1"/>
    <cellStyle name="Buena 7" xfId="24524" hidden="1"/>
    <cellStyle name="Buena 7" xfId="24747" hidden="1"/>
    <cellStyle name="Buena 7" xfId="24688" hidden="1"/>
    <cellStyle name="Buena 7" xfId="26109" hidden="1"/>
    <cellStyle name="Buena 7" xfId="26117" hidden="1"/>
    <cellStyle name="Buena 7" xfId="26127" hidden="1"/>
    <cellStyle name="Buena 7" xfId="26133" hidden="1"/>
    <cellStyle name="Buena 7" xfId="27369" hidden="1"/>
    <cellStyle name="Buena 7" xfId="27379" hidden="1"/>
    <cellStyle name="Buena 7" xfId="27389" hidden="1"/>
    <cellStyle name="Buena 7" xfId="27395" hidden="1"/>
    <cellStyle name="Buena 7" xfId="27680" hidden="1"/>
    <cellStyle name="Buena 7" xfId="27687" hidden="1"/>
    <cellStyle name="Buena 7" xfId="27697" hidden="1"/>
    <cellStyle name="Buena 7" xfId="27703" hidden="1"/>
    <cellStyle name="Buena 7" xfId="27439" hidden="1"/>
    <cellStyle name="Buena 7" xfId="27524" hidden="1"/>
    <cellStyle name="Buena 7" xfId="27594" hidden="1"/>
    <cellStyle name="Buena 7" xfId="27556" hidden="1"/>
    <cellStyle name="Buena 7" xfId="27718" hidden="1"/>
    <cellStyle name="Buena 7" xfId="26184" hidden="1"/>
    <cellStyle name="Buena 7" xfId="27554" hidden="1"/>
    <cellStyle name="Buena 7" xfId="27495" hidden="1"/>
    <cellStyle name="Buena 7" xfId="23079" hidden="1"/>
    <cellStyle name="Buena 7" xfId="22612" hidden="1"/>
    <cellStyle name="Buena 7" xfId="26503" hidden="1"/>
    <cellStyle name="Buena 7" xfId="25123" hidden="1"/>
    <cellStyle name="Buena 7" xfId="25517" hidden="1"/>
    <cellStyle name="Buena 7" xfId="21927" hidden="1"/>
    <cellStyle name="Buena 7" xfId="23188" hidden="1"/>
    <cellStyle name="Buena 7" xfId="26265" hidden="1"/>
    <cellStyle name="Buena 7" xfId="23152" hidden="1"/>
    <cellStyle name="Buena 7" xfId="24953" hidden="1"/>
    <cellStyle name="Buena 7" xfId="25746" hidden="1"/>
    <cellStyle name="Buena 7" xfId="24952" hidden="1"/>
    <cellStyle name="Buena 7" xfId="25515" hidden="1"/>
    <cellStyle name="Buena 7" xfId="23685" hidden="1"/>
    <cellStyle name="Buena 7" xfId="25505" hidden="1"/>
    <cellStyle name="Buena 7" xfId="23683" hidden="1"/>
    <cellStyle name="Buena 7" xfId="10984" hidden="1"/>
    <cellStyle name="Buena 7" xfId="25917" hidden="1"/>
    <cellStyle name="Buena 7" xfId="25755" hidden="1"/>
    <cellStyle name="Buena 7" xfId="21920" hidden="1"/>
    <cellStyle name="Buena 7" xfId="23139" hidden="1"/>
    <cellStyle name="Buena 7" xfId="12101" hidden="1"/>
    <cellStyle name="Buena 7" xfId="23138" hidden="1"/>
    <cellStyle name="Buena 7" xfId="10965" hidden="1"/>
    <cellStyle name="Buena 7" xfId="22418" hidden="1"/>
    <cellStyle name="Buena 7" xfId="26756" hidden="1"/>
    <cellStyle name="Buena 7" xfId="21882" hidden="1"/>
    <cellStyle name="Buena 7" xfId="26755" hidden="1"/>
    <cellStyle name="Buena 7" xfId="22308" hidden="1"/>
    <cellStyle name="Buena 7" xfId="22562" hidden="1"/>
    <cellStyle name="Buena 7" xfId="25321" hidden="1"/>
    <cellStyle name="Buena 7" xfId="22550" hidden="1"/>
    <cellStyle name="Buena 7" xfId="26985" hidden="1"/>
    <cellStyle name="Buena 7" xfId="24921" hidden="1"/>
    <cellStyle name="Buena 7" xfId="25099" hidden="1"/>
    <cellStyle name="Buena 7" xfId="24919" hidden="1"/>
    <cellStyle name="Buena 7" xfId="23799" hidden="1"/>
    <cellStyle name="Buena 7" xfId="26213" hidden="1"/>
    <cellStyle name="Buena 7" xfId="21874" hidden="1"/>
    <cellStyle name="Buena 7" xfId="25468" hidden="1"/>
    <cellStyle name="Buena 7" xfId="21722" hidden="1"/>
    <cellStyle name="Buena 7" xfId="25809" hidden="1"/>
    <cellStyle name="Buena 7" xfId="23483" hidden="1"/>
    <cellStyle name="Buena 7" xfId="22499" hidden="1"/>
    <cellStyle name="Buena 7" xfId="27974" hidden="1"/>
    <cellStyle name="Buena 7" xfId="27981" hidden="1"/>
    <cellStyle name="Buena 7" xfId="27991" hidden="1"/>
    <cellStyle name="Buena 7" xfId="27998" hidden="1"/>
    <cellStyle name="Buena 7" xfId="28270" hidden="1"/>
    <cellStyle name="Buena 7" xfId="28277" hidden="1"/>
    <cellStyle name="Buena 7" xfId="28287" hidden="1"/>
    <cellStyle name="Buena 7" xfId="28293" hidden="1"/>
    <cellStyle name="Buena 7" xfId="28028" hidden="1"/>
    <cellStyle name="Buena 7" xfId="28114" hidden="1"/>
    <cellStyle name="Buena 7" xfId="28184" hidden="1"/>
    <cellStyle name="Buena 7" xfId="28146" hidden="1"/>
    <cellStyle name="Buena 7" xfId="28308" hidden="1"/>
    <cellStyle name="Buena 7" xfId="25672" hidden="1"/>
    <cellStyle name="Buena 7" xfId="28144" hidden="1"/>
    <cellStyle name="Buena 7" xfId="28084" hidden="1"/>
    <cellStyle name="Buena 7" xfId="22427" hidden="1"/>
    <cellStyle name="Buena 7" xfId="25741" hidden="1"/>
    <cellStyle name="Buena 7" xfId="12103" hidden="1"/>
    <cellStyle name="Buena 7" xfId="21891" hidden="1"/>
    <cellStyle name="Buena 7" xfId="28346" hidden="1"/>
    <cellStyle name="Buena 7" xfId="28353" hidden="1"/>
    <cellStyle name="Buena 7" xfId="28363" hidden="1"/>
    <cellStyle name="Buena 7" xfId="28369" hidden="1"/>
    <cellStyle name="Buena 7" xfId="28617" hidden="1"/>
    <cellStyle name="Buena 7" xfId="28624" hidden="1"/>
    <cellStyle name="Buena 7" xfId="28634" hidden="1"/>
    <cellStyle name="Buena 7" xfId="28640" hidden="1"/>
    <cellStyle name="Buena 7" xfId="28376" hidden="1"/>
    <cellStyle name="Buena 7" xfId="28461" hidden="1"/>
    <cellStyle name="Buena 7" xfId="28531" hidden="1"/>
    <cellStyle name="Buena 7" xfId="28493" hidden="1"/>
    <cellStyle name="Buena 7" xfId="28655" hidden="1"/>
    <cellStyle name="Buena 7" xfId="23133" hidden="1"/>
    <cellStyle name="Buena 7" xfId="28491" hidden="1"/>
    <cellStyle name="Buena 7" xfId="28432" hidden="1"/>
    <cellStyle name="Buena 7" xfId="28734" hidden="1"/>
    <cellStyle name="Buena 7" xfId="28741" hidden="1"/>
    <cellStyle name="Buena 7" xfId="28751" hidden="1"/>
    <cellStyle name="Buena 7" xfId="28757" hidden="1"/>
    <cellStyle name="Buena 7" xfId="28836" hidden="1"/>
    <cellStyle name="Buena 7" xfId="28843" hidden="1"/>
    <cellStyle name="Buena 7" xfId="28853" hidden="1"/>
    <cellStyle name="Buena 7" xfId="28859" hidden="1"/>
    <cellStyle name="Buena 7" xfId="29107" hidden="1"/>
    <cellStyle name="Buena 7" xfId="29114" hidden="1"/>
    <cellStyle name="Buena 7" xfId="29124" hidden="1"/>
    <cellStyle name="Buena 7" xfId="29130" hidden="1"/>
    <cellStyle name="Buena 7" xfId="28866" hidden="1"/>
    <cellStyle name="Buena 7" xfId="28951" hidden="1"/>
    <cellStyle name="Buena 7" xfId="29021" hidden="1"/>
    <cellStyle name="Buena 7" xfId="28983" hidden="1"/>
    <cellStyle name="Buena 7" xfId="29145" hidden="1"/>
    <cellStyle name="Buena 7" xfId="28758" hidden="1"/>
    <cellStyle name="Buena 7" xfId="28981" hidden="1"/>
    <cellStyle name="Buena 7" xfId="28922" hidden="1"/>
    <cellStyle name="Buena 7" xfId="29224" hidden="1"/>
    <cellStyle name="Buena 7" xfId="29231" hidden="1"/>
    <cellStyle name="Buena 7" xfId="29241" hidden="1"/>
    <cellStyle name="Buena 7" xfId="29247" hidden="1"/>
    <cellStyle name="Buena 7" xfId="29326" hidden="1"/>
    <cellStyle name="Buena 7" xfId="29333" hidden="1"/>
    <cellStyle name="Buena 7" xfId="29343" hidden="1"/>
    <cellStyle name="Buena 7" xfId="29349" hidden="1"/>
    <cellStyle name="Buena 7" xfId="29597" hidden="1"/>
    <cellStyle name="Buena 7" xfId="29604" hidden="1"/>
    <cellStyle name="Buena 7" xfId="29614" hidden="1"/>
    <cellStyle name="Buena 7" xfId="29620" hidden="1"/>
    <cellStyle name="Buena 7" xfId="29356" hidden="1"/>
    <cellStyle name="Buena 7" xfId="29441" hidden="1"/>
    <cellStyle name="Buena 7" xfId="29511" hidden="1"/>
    <cellStyle name="Buena 7" xfId="29473" hidden="1"/>
    <cellStyle name="Buena 7" xfId="29635" hidden="1"/>
    <cellStyle name="Buena 7" xfId="29248" hidden="1"/>
    <cellStyle name="Buena 7" xfId="29471" hidden="1"/>
    <cellStyle name="Buena 7" xfId="29412" hidden="1"/>
    <cellStyle name="Buena 7" xfId="29714" hidden="1"/>
    <cellStyle name="Buena 7" xfId="29721" hidden="1"/>
    <cellStyle name="Buena 7" xfId="29731" hidden="1"/>
    <cellStyle name="Buena 7" xfId="29737" hidden="1"/>
    <cellStyle name="Buena 7" xfId="29816" hidden="1"/>
    <cellStyle name="Buena 7" xfId="29823" hidden="1"/>
    <cellStyle name="Buena 7" xfId="29833" hidden="1"/>
    <cellStyle name="Buena 7" xfId="29839" hidden="1"/>
    <cellStyle name="Buena 7" xfId="30087" hidden="1"/>
    <cellStyle name="Buena 7" xfId="30094" hidden="1"/>
    <cellStyle name="Buena 7" xfId="30104" hidden="1"/>
    <cellStyle name="Buena 7" xfId="30110" hidden="1"/>
    <cellStyle name="Buena 7" xfId="29846" hidden="1"/>
    <cellStyle name="Buena 7" xfId="29931" hidden="1"/>
    <cellStyle name="Buena 7" xfId="30001" hidden="1"/>
    <cellStyle name="Buena 7" xfId="29963" hidden="1"/>
    <cellStyle name="Buena 7" xfId="30125" hidden="1"/>
    <cellStyle name="Buena 7" xfId="29738" hidden="1"/>
    <cellStyle name="Buena 7" xfId="29961" hidden="1"/>
    <cellStyle name="Buena 7" xfId="29902" hidden="1"/>
    <cellStyle name="Buena 7" xfId="30204" hidden="1"/>
    <cellStyle name="Buena 7" xfId="30211" hidden="1"/>
    <cellStyle name="Buena 7" xfId="30221" hidden="1"/>
    <cellStyle name="Buena 7" xfId="30227" hidden="1"/>
    <cellStyle name="Buena 7" xfId="30306" hidden="1"/>
    <cellStyle name="Buena 7" xfId="30313" hidden="1"/>
    <cellStyle name="Buena 7" xfId="30323" hidden="1"/>
    <cellStyle name="Buena 7" xfId="30329" hidden="1"/>
    <cellStyle name="Buena 7" xfId="30577" hidden="1"/>
    <cellStyle name="Buena 7" xfId="30584" hidden="1"/>
    <cellStyle name="Buena 7" xfId="30594" hidden="1"/>
    <cellStyle name="Buena 7" xfId="30600" hidden="1"/>
    <cellStyle name="Buena 7" xfId="30336" hidden="1"/>
    <cellStyle name="Buena 7" xfId="30421" hidden="1"/>
    <cellStyle name="Buena 7" xfId="30491" hidden="1"/>
    <cellStyle name="Buena 7" xfId="30453" hidden="1"/>
    <cellStyle name="Buena 7" xfId="30615" hidden="1"/>
    <cellStyle name="Buena 7" xfId="30228" hidden="1"/>
    <cellStyle name="Buena 7" xfId="30451" hidden="1"/>
    <cellStyle name="Buena 7" xfId="30392" hidden="1"/>
    <cellStyle name="Buena 7" xfId="26302" hidden="1"/>
    <cellStyle name="Buena 7" xfId="27817" hidden="1"/>
    <cellStyle name="Buena 7" xfId="25773" hidden="1"/>
    <cellStyle name="Buena 7" xfId="27728" hidden="1"/>
    <cellStyle name="Buena 7" xfId="26545" hidden="1"/>
    <cellStyle name="Buena 7" xfId="25046" hidden="1"/>
    <cellStyle name="Buena 7" xfId="26020" hidden="1"/>
    <cellStyle name="Buena 7" xfId="25253" hidden="1"/>
    <cellStyle name="Buena 7" xfId="22989" hidden="1"/>
    <cellStyle name="Buena 7" xfId="24403" hidden="1"/>
    <cellStyle name="Buena 7" xfId="23881" hidden="1"/>
    <cellStyle name="Buena 7" xfId="27747" hidden="1"/>
    <cellStyle name="Buena 7" xfId="23738" hidden="1"/>
    <cellStyle name="Buena 7" xfId="26744" hidden="1"/>
    <cellStyle name="Buena 7" xfId="22982" hidden="1"/>
    <cellStyle name="Buena 7" xfId="22869" hidden="1"/>
    <cellStyle name="Buena 7" xfId="26420" hidden="1"/>
    <cellStyle name="Buena 7" xfId="24389" hidden="1"/>
    <cellStyle name="Buena 7" xfId="22400" hidden="1"/>
    <cellStyle name="Buena 7" xfId="26323" hidden="1"/>
    <cellStyle name="Buena 7" xfId="22512" hidden="1"/>
    <cellStyle name="Buena 7" xfId="27756" hidden="1"/>
    <cellStyle name="Buena 7" xfId="23744" hidden="1"/>
    <cellStyle name="Buena 7" xfId="27206" hidden="1"/>
    <cellStyle name="Buena 7" xfId="23830" hidden="1"/>
    <cellStyle name="Buena 7" xfId="23076" hidden="1"/>
    <cellStyle name="Buena 7" xfId="26325" hidden="1"/>
    <cellStyle name="Buena 7" xfId="26397" hidden="1"/>
    <cellStyle name="Buena 7" xfId="23863" hidden="1"/>
    <cellStyle name="Buena 7" xfId="27777" hidden="1"/>
    <cellStyle name="Buena 7" xfId="26331" hidden="1"/>
    <cellStyle name="Buena 7" xfId="27766" hidden="1"/>
    <cellStyle name="Buena 7" xfId="27147" hidden="1"/>
    <cellStyle name="Buena 7" xfId="25780" hidden="1"/>
    <cellStyle name="Buena 7" xfId="24390" hidden="1"/>
    <cellStyle name="Buena 7" xfId="26512" hidden="1"/>
    <cellStyle name="Buena 7" xfId="22523" hidden="1"/>
    <cellStyle name="Buena 7" xfId="22227" hidden="1"/>
    <cellStyle name="Buena 7" xfId="23239" hidden="1"/>
    <cellStyle name="Buena 7" xfId="26896" hidden="1"/>
    <cellStyle name="Buena 7" xfId="26432" hidden="1"/>
    <cellStyle name="Buena 7" xfId="27232" hidden="1"/>
    <cellStyle name="Buena 7" xfId="27228" hidden="1"/>
    <cellStyle name="Buena 7" xfId="22313" hidden="1"/>
    <cellStyle name="Buena 7" xfId="30775" hidden="1"/>
    <cellStyle name="Buena 7" xfId="30782" hidden="1"/>
    <cellStyle name="Buena 7" xfId="30792" hidden="1"/>
    <cellStyle name="Buena 7" xfId="30799" hidden="1"/>
    <cellStyle name="Buena 7" xfId="31060" hidden="1"/>
    <cellStyle name="Buena 7" xfId="31067" hidden="1"/>
    <cellStyle name="Buena 7" xfId="31077" hidden="1"/>
    <cellStyle name="Buena 7" xfId="31083" hidden="1"/>
    <cellStyle name="Buena 7" xfId="30819" hidden="1"/>
    <cellStyle name="Buena 7" xfId="30904" hidden="1"/>
    <cellStyle name="Buena 7" xfId="30974" hidden="1"/>
    <cellStyle name="Buena 7" xfId="30936" hidden="1"/>
    <cellStyle name="Buena 7" xfId="31098" hidden="1"/>
    <cellStyle name="Buena 7" xfId="25530" hidden="1"/>
    <cellStyle name="Buena 7" xfId="30934" hidden="1"/>
    <cellStyle name="Buena 7" xfId="30875" hidden="1"/>
    <cellStyle name="Buena 7" xfId="23572" hidden="1"/>
    <cellStyle name="Buena 7" xfId="22122" hidden="1"/>
    <cellStyle name="Buena 7" xfId="26694" hidden="1"/>
    <cellStyle name="Buena 7" xfId="25850" hidden="1"/>
    <cellStyle name="Buena 7" xfId="31128" hidden="1"/>
    <cellStyle name="Buena 7" xfId="31135" hidden="1"/>
    <cellStyle name="Buena 7" xfId="31145" hidden="1"/>
    <cellStyle name="Buena 7" xfId="31151" hidden="1"/>
    <cellStyle name="Buena 7" xfId="31399" hidden="1"/>
    <cellStyle name="Buena 7" xfId="31406" hidden="1"/>
    <cellStyle name="Buena 7" xfId="31416" hidden="1"/>
    <cellStyle name="Buena 7" xfId="31422" hidden="1"/>
    <cellStyle name="Buena 7" xfId="31158" hidden="1"/>
    <cellStyle name="Buena 7" xfId="31243" hidden="1"/>
    <cellStyle name="Buena 7" xfId="31313" hidden="1"/>
    <cellStyle name="Buena 7" xfId="31275" hidden="1"/>
    <cellStyle name="Buena 7" xfId="31437" hidden="1"/>
    <cellStyle name="Buena 7" xfId="25282" hidden="1"/>
    <cellStyle name="Buena 7" xfId="31273" hidden="1"/>
    <cellStyle name="Buena 7" xfId="31214" hidden="1"/>
    <cellStyle name="Buena 7" xfId="31516" hidden="1"/>
    <cellStyle name="Buena 7" xfId="31523" hidden="1"/>
    <cellStyle name="Buena 7" xfId="31533" hidden="1"/>
    <cellStyle name="Buena 7" xfId="31539" hidden="1"/>
    <cellStyle name="Buena 7" xfId="31618" hidden="1"/>
    <cellStyle name="Buena 7" xfId="31625" hidden="1"/>
    <cellStyle name="Buena 7" xfId="31635" hidden="1"/>
    <cellStyle name="Buena 7" xfId="31641" hidden="1"/>
    <cellStyle name="Buena 7" xfId="31889" hidden="1"/>
    <cellStyle name="Buena 7" xfId="31896" hidden="1"/>
    <cellStyle name="Buena 7" xfId="31906" hidden="1"/>
    <cellStyle name="Buena 7" xfId="31912" hidden="1"/>
    <cellStyle name="Buena 7" xfId="31648" hidden="1"/>
    <cellStyle name="Buena 7" xfId="31733" hidden="1"/>
    <cellStyle name="Buena 7" xfId="31803" hidden="1"/>
    <cellStyle name="Buena 7" xfId="31765" hidden="1"/>
    <cellStyle name="Buena 7" xfId="31927" hidden="1"/>
    <cellStyle name="Buena 7" xfId="31540" hidden="1"/>
    <cellStyle name="Buena 7" xfId="31763" hidden="1"/>
    <cellStyle name="Buena 7" xfId="31704" hidden="1"/>
    <cellStyle name="Buena 7" xfId="32006" hidden="1"/>
    <cellStyle name="Buena 7" xfId="32013" hidden="1"/>
    <cellStyle name="Buena 7" xfId="32023" hidden="1"/>
    <cellStyle name="Buena 7" xfId="32029" hidden="1"/>
    <cellStyle name="Buena 7" xfId="32108" hidden="1"/>
    <cellStyle name="Buena 7" xfId="32115" hidden="1"/>
    <cellStyle name="Buena 7" xfId="32125" hidden="1"/>
    <cellStyle name="Buena 7" xfId="32131" hidden="1"/>
    <cellStyle name="Buena 7" xfId="32379" hidden="1"/>
    <cellStyle name="Buena 7" xfId="32386" hidden="1"/>
    <cellStyle name="Buena 7" xfId="32396" hidden="1"/>
    <cellStyle name="Buena 7" xfId="32402" hidden="1"/>
    <cellStyle name="Buena 7" xfId="32138" hidden="1"/>
    <cellStyle name="Buena 7" xfId="32223" hidden="1"/>
    <cellStyle name="Buena 7" xfId="32293" hidden="1"/>
    <cellStyle name="Buena 7" xfId="32255" hidden="1"/>
    <cellStyle name="Buena 7" xfId="32417" hidden="1"/>
    <cellStyle name="Buena 7" xfId="32030" hidden="1"/>
    <cellStyle name="Buena 7" xfId="32253" hidden="1"/>
    <cellStyle name="Buena 7" xfId="32194" hidden="1"/>
    <cellStyle name="Buena 7" xfId="32496" hidden="1"/>
    <cellStyle name="Buena 7" xfId="32503" hidden="1"/>
    <cellStyle name="Buena 7" xfId="32513" hidden="1"/>
    <cellStyle name="Buena 7" xfId="32519" hidden="1"/>
    <cellStyle name="Buena 7" xfId="32598" hidden="1"/>
    <cellStyle name="Buena 7" xfId="32605" hidden="1"/>
    <cellStyle name="Buena 7" xfId="32615" hidden="1"/>
    <cellStyle name="Buena 7" xfId="32621" hidden="1"/>
    <cellStyle name="Buena 7" xfId="32869" hidden="1"/>
    <cellStyle name="Buena 7" xfId="32876" hidden="1"/>
    <cellStyle name="Buena 7" xfId="32886" hidden="1"/>
    <cellStyle name="Buena 7" xfId="32892" hidden="1"/>
    <cellStyle name="Buena 7" xfId="32628" hidden="1"/>
    <cellStyle name="Buena 7" xfId="32713" hidden="1"/>
    <cellStyle name="Buena 7" xfId="32783" hidden="1"/>
    <cellStyle name="Buena 7" xfId="32745" hidden="1"/>
    <cellStyle name="Buena 7" xfId="32907" hidden="1"/>
    <cellStyle name="Buena 7" xfId="32520" hidden="1"/>
    <cellStyle name="Buena 7" xfId="32743" hidden="1"/>
    <cellStyle name="Buena 7" xfId="32684" hidden="1"/>
    <cellStyle name="Buena 7" xfId="32986" hidden="1"/>
    <cellStyle name="Buena 7" xfId="32993" hidden="1"/>
    <cellStyle name="Buena 7" xfId="33003" hidden="1"/>
    <cellStyle name="Buena 7" xfId="33009" hidden="1"/>
    <cellStyle name="Buena 7" xfId="33088" hidden="1"/>
    <cellStyle name="Buena 7" xfId="33095" hidden="1"/>
    <cellStyle name="Buena 7" xfId="33105" hidden="1"/>
    <cellStyle name="Buena 7" xfId="33111" hidden="1"/>
    <cellStyle name="Buena 7" xfId="33359" hidden="1"/>
    <cellStyle name="Buena 7" xfId="33366" hidden="1"/>
    <cellStyle name="Buena 7" xfId="33376" hidden="1"/>
    <cellStyle name="Buena 7" xfId="33382" hidden="1"/>
    <cellStyle name="Buena 7" xfId="33118" hidden="1"/>
    <cellStyle name="Buena 7" xfId="33203" hidden="1"/>
    <cellStyle name="Buena 7" xfId="33273" hidden="1"/>
    <cellStyle name="Buena 7" xfId="33235" hidden="1"/>
    <cellStyle name="Buena 7" xfId="33397" hidden="1"/>
    <cellStyle name="Buena 7" xfId="33010" hidden="1"/>
    <cellStyle name="Buena 7" xfId="33233" hidden="1"/>
    <cellStyle name="Buena 7" xfId="33174" hidden="1"/>
    <cellStyle name="Buena 7" xfId="22471" hidden="1"/>
    <cellStyle name="Buena 7" xfId="22619" hidden="1"/>
    <cellStyle name="Buena 7" xfId="22292" hidden="1"/>
    <cellStyle name="Buena 7" xfId="23568" hidden="1"/>
    <cellStyle name="Buena 7" xfId="25031" hidden="1"/>
    <cellStyle name="Buena 7" xfId="25432" hidden="1"/>
    <cellStyle name="Buena 7" xfId="26394" hidden="1"/>
    <cellStyle name="Buena 7" xfId="28314" hidden="1"/>
    <cellStyle name="Buena 7" xfId="22692" hidden="1"/>
    <cellStyle name="Buena 7" xfId="26539" hidden="1"/>
    <cellStyle name="Buena 7" xfId="27052" hidden="1"/>
    <cellStyle name="Buena 7" xfId="23499" hidden="1"/>
    <cellStyle name="Buena 7" xfId="22533" hidden="1"/>
    <cellStyle name="Buena 7" xfId="22316" hidden="1"/>
    <cellStyle name="Buena 7" xfId="23885" hidden="1"/>
    <cellStyle name="Buena 7" xfId="25418" hidden="1"/>
    <cellStyle name="Buena 7" xfId="26288" hidden="1"/>
    <cellStyle name="Buena 7" xfId="26936" hidden="1"/>
    <cellStyle name="Buena 7" xfId="22696" hidden="1"/>
    <cellStyle name="Buena 7" xfId="22652" hidden="1"/>
    <cellStyle name="Buena 7" xfId="23587" hidden="1"/>
    <cellStyle name="Buena 7" xfId="26915" hidden="1"/>
    <cellStyle name="Buena 7" xfId="25523" hidden="1"/>
    <cellStyle name="Buena 7" xfId="27168" hidden="1"/>
    <cellStyle name="Buena 7" xfId="27230" hidden="1"/>
    <cellStyle name="Buena 7" xfId="25599" hidden="1"/>
    <cellStyle name="Buena 7" xfId="23617" hidden="1"/>
    <cellStyle name="Buena 7" xfId="25131" hidden="1"/>
    <cellStyle name="Buena 7" xfId="23208" hidden="1"/>
    <cellStyle name="Buena 7" xfId="26681" hidden="1"/>
    <cellStyle name="Buena 7" xfId="26808" hidden="1"/>
    <cellStyle name="Buena 7" xfId="22941" hidden="1"/>
    <cellStyle name="Buena 7" xfId="23486" hidden="1"/>
    <cellStyle name="Buena 7" xfId="25121" hidden="1"/>
    <cellStyle name="Buena 7" xfId="23303" hidden="1"/>
    <cellStyle name="Buena 7" xfId="25050" hidden="1"/>
    <cellStyle name="Buena 7" xfId="25947" hidden="1"/>
    <cellStyle name="Buena 7" xfId="22909" hidden="1"/>
    <cellStyle name="Buena 7" xfId="27163" hidden="1"/>
    <cellStyle name="Buena 7" xfId="26935" hidden="1"/>
    <cellStyle name="Buena 7" xfId="25876" hidden="1"/>
    <cellStyle name="Buena 7" xfId="23752" hidden="1"/>
    <cellStyle name="Buena 7" xfId="25113" hidden="1"/>
    <cellStyle name="Buena 7" xfId="23198" hidden="1"/>
    <cellStyle name="Buena 7" xfId="33494" hidden="1"/>
    <cellStyle name="Buena 7" xfId="33501" hidden="1"/>
    <cellStyle name="Buena 7" xfId="33511" hidden="1"/>
    <cellStyle name="Buena 7" xfId="33517" hidden="1"/>
    <cellStyle name="Buena 7" xfId="33765" hidden="1"/>
    <cellStyle name="Buena 7" xfId="33772" hidden="1"/>
    <cellStyle name="Buena 7" xfId="33782" hidden="1"/>
    <cellStyle name="Buena 7" xfId="33788" hidden="1"/>
    <cellStyle name="Buena 7" xfId="33524" hidden="1"/>
    <cellStyle name="Buena 7" xfId="33609" hidden="1"/>
    <cellStyle name="Buena 7" xfId="33679" hidden="1"/>
    <cellStyle name="Buena 7" xfId="33641" hidden="1"/>
    <cellStyle name="Buena 7" xfId="33803" hidden="1"/>
    <cellStyle name="Buena 7" xfId="27156" hidden="1"/>
    <cellStyle name="Buena 7" xfId="33639" hidden="1"/>
    <cellStyle name="Buena 7" xfId="33580" hidden="1"/>
    <cellStyle name="Buena 7" xfId="25252" hidden="1"/>
    <cellStyle name="Buena 7" xfId="21905" hidden="1"/>
    <cellStyle name="Buena 7" xfId="26723" hidden="1"/>
    <cellStyle name="Buena 7" xfId="26319" hidden="1"/>
    <cellStyle name="Buena 7" xfId="33812" hidden="1"/>
    <cellStyle name="Buena 7" xfId="33819" hidden="1"/>
    <cellStyle name="Buena 7" xfId="33829" hidden="1"/>
    <cellStyle name="Buena 7" xfId="33835" hidden="1"/>
    <cellStyle name="Buena 7" xfId="34083" hidden="1"/>
    <cellStyle name="Buena 7" xfId="34090" hidden="1"/>
    <cellStyle name="Buena 7" xfId="34100" hidden="1"/>
    <cellStyle name="Buena 7" xfId="34106" hidden="1"/>
    <cellStyle name="Buena 7" xfId="33842" hidden="1"/>
    <cellStyle name="Buena 7" xfId="33927" hidden="1"/>
    <cellStyle name="Buena 7" xfId="33997" hidden="1"/>
    <cellStyle name="Buena 7" xfId="33959" hidden="1"/>
    <cellStyle name="Buena 7" xfId="34121" hidden="1"/>
    <cellStyle name="Buena 7" xfId="22023" hidden="1"/>
    <cellStyle name="Buena 7" xfId="33957" hidden="1"/>
    <cellStyle name="Buena 7" xfId="33898" hidden="1"/>
    <cellStyle name="Buena 7" xfId="34200" hidden="1"/>
    <cellStyle name="Buena 7" xfId="34207" hidden="1"/>
    <cellStyle name="Buena 7" xfId="34217" hidden="1"/>
    <cellStyle name="Buena 7" xfId="34223" hidden="1"/>
    <cellStyle name="Buena 7" xfId="34302" hidden="1"/>
    <cellStyle name="Buena 7" xfId="34309" hidden="1"/>
    <cellStyle name="Buena 7" xfId="34319" hidden="1"/>
    <cellStyle name="Buena 7" xfId="34325" hidden="1"/>
    <cellStyle name="Buena 7" xfId="34573" hidden="1"/>
    <cellStyle name="Buena 7" xfId="34580" hidden="1"/>
    <cellStyle name="Buena 7" xfId="34590" hidden="1"/>
    <cellStyle name="Buena 7" xfId="34596" hidden="1"/>
    <cellStyle name="Buena 7" xfId="34332" hidden="1"/>
    <cellStyle name="Buena 7" xfId="34417" hidden="1"/>
    <cellStyle name="Buena 7" xfId="34487" hidden="1"/>
    <cellStyle name="Buena 7" xfId="34449" hidden="1"/>
    <cellStyle name="Buena 7" xfId="34611" hidden="1"/>
    <cellStyle name="Buena 7" xfId="34224" hidden="1"/>
    <cellStyle name="Buena 7" xfId="34447" hidden="1"/>
    <cellStyle name="Buena 7" xfId="34388" hidden="1"/>
    <cellStyle name="Buena 7" xfId="34690" hidden="1"/>
    <cellStyle name="Buena 7" xfId="34697" hidden="1"/>
    <cellStyle name="Buena 7" xfId="34707" hidden="1"/>
    <cellStyle name="Buena 7" xfId="34713" hidden="1"/>
    <cellStyle name="Buena 7" xfId="34792" hidden="1"/>
    <cellStyle name="Buena 7" xfId="34799" hidden="1"/>
    <cellStyle name="Buena 7" xfId="34809" hidden="1"/>
    <cellStyle name="Buena 7" xfId="34815" hidden="1"/>
    <cellStyle name="Buena 7" xfId="35063" hidden="1"/>
    <cellStyle name="Buena 7" xfId="35070" hidden="1"/>
    <cellStyle name="Buena 7" xfId="35080" hidden="1"/>
    <cellStyle name="Buena 7" xfId="35086" hidden="1"/>
    <cellStyle name="Buena 7" xfId="34822" hidden="1"/>
    <cellStyle name="Buena 7" xfId="34907" hidden="1"/>
    <cellStyle name="Buena 7" xfId="34977" hidden="1"/>
    <cellStyle name="Buena 7" xfId="34939" hidden="1"/>
    <cellStyle name="Buena 7" xfId="35101" hidden="1"/>
    <cellStyle name="Buena 7" xfId="34714" hidden="1"/>
    <cellStyle name="Buena 7" xfId="34937" hidden="1"/>
    <cellStyle name="Buena 7" xfId="34878" hidden="1"/>
    <cellStyle name="Buena 7" xfId="35180" hidden="1"/>
    <cellStyle name="Buena 7" xfId="35187" hidden="1"/>
    <cellStyle name="Buena 7" xfId="35197" hidden="1"/>
    <cellStyle name="Buena 7" xfId="35203" hidden="1"/>
    <cellStyle name="Buena 7" xfId="35282" hidden="1"/>
    <cellStyle name="Buena 7" xfId="35289" hidden="1"/>
    <cellStyle name="Buena 7" xfId="35299" hidden="1"/>
    <cellStyle name="Buena 7" xfId="35305" hidden="1"/>
    <cellStyle name="Buena 7" xfId="35553" hidden="1"/>
    <cellStyle name="Buena 7" xfId="35560" hidden="1"/>
    <cellStyle name="Buena 7" xfId="35570" hidden="1"/>
    <cellStyle name="Buena 7" xfId="35576" hidden="1"/>
    <cellStyle name="Buena 7" xfId="35312" hidden="1"/>
    <cellStyle name="Buena 7" xfId="35397" hidden="1"/>
    <cellStyle name="Buena 7" xfId="35467" hidden="1"/>
    <cellStyle name="Buena 7" xfId="35429" hidden="1"/>
    <cellStyle name="Buena 7" xfId="35591" hidden="1"/>
    <cellStyle name="Buena 7" xfId="35204" hidden="1"/>
    <cellStyle name="Buena 7" xfId="35427" hidden="1"/>
    <cellStyle name="Buena 7" xfId="35368" hidden="1"/>
    <cellStyle name="Buena 7" xfId="35670" hidden="1"/>
    <cellStyle name="Buena 7" xfId="35677" hidden="1"/>
    <cellStyle name="Buena 7" xfId="35687" hidden="1"/>
    <cellStyle name="Buena 7" xfId="35693" hidden="1"/>
    <cellStyle name="Buena 7" xfId="35772" hidden="1"/>
    <cellStyle name="Buena 7" xfId="35779" hidden="1"/>
    <cellStyle name="Buena 7" xfId="35789" hidden="1"/>
    <cellStyle name="Buena 7" xfId="35795" hidden="1"/>
    <cellStyle name="Buena 7" xfId="36043" hidden="1"/>
    <cellStyle name="Buena 7" xfId="36050" hidden="1"/>
    <cellStyle name="Buena 7" xfId="36060" hidden="1"/>
    <cellStyle name="Buena 7" xfId="36066" hidden="1"/>
    <cellStyle name="Buena 7" xfId="35802" hidden="1"/>
    <cellStyle name="Buena 7" xfId="35887" hidden="1"/>
    <cellStyle name="Buena 7" xfId="35957" hidden="1"/>
    <cellStyle name="Buena 7" xfId="35919" hidden="1"/>
    <cellStyle name="Buena 7" xfId="36081" hidden="1"/>
    <cellStyle name="Buena 7" xfId="35694" hidden="1"/>
    <cellStyle name="Buena 7" xfId="35917" hidden="1"/>
    <cellStyle name="Buena 7" xfId="35858" hidden="1"/>
    <cellStyle name="Buena 7" xfId="27068" hidden="1"/>
    <cellStyle name="Buena 7" xfId="27872" hidden="1"/>
    <cellStyle name="Buena 7" xfId="26733" hidden="1"/>
    <cellStyle name="Buena 7" xfId="26742" hidden="1"/>
    <cellStyle name="Buena 7" xfId="30625" hidden="1"/>
    <cellStyle name="Buena 7" xfId="27011" hidden="1"/>
    <cellStyle name="Buena 7" xfId="23174" hidden="1"/>
    <cellStyle name="Buena 7" xfId="24044" hidden="1"/>
    <cellStyle name="Buena 7" xfId="25633" hidden="1"/>
    <cellStyle name="Buena 7" xfId="25093" hidden="1"/>
    <cellStyle name="Buena 7" xfId="23575" hidden="1"/>
    <cellStyle name="Buena 7" xfId="26686" hidden="1"/>
    <cellStyle name="Buena 7" xfId="26970" hidden="1"/>
    <cellStyle name="Buena 7" xfId="23788" hidden="1"/>
    <cellStyle name="Buena 7" xfId="23548" hidden="1"/>
    <cellStyle name="Buena 7" xfId="27217" hidden="1"/>
    <cellStyle name="Buena 7" xfId="26740" hidden="1"/>
    <cellStyle name="Buena 7" xfId="25995" hidden="1"/>
    <cellStyle name="Buena 7" xfId="25593" hidden="1"/>
    <cellStyle name="Buena 7" xfId="22399" hidden="1"/>
    <cellStyle name="Buena 7" xfId="27739" hidden="1"/>
    <cellStyle name="Buena 7" xfId="22530" hidden="1"/>
    <cellStyle name="Buena 7" xfId="27732" hidden="1"/>
    <cellStyle name="Buena 7" xfId="27888" hidden="1"/>
    <cellStyle name="Buena 7" xfId="26542" hidden="1"/>
    <cellStyle name="Buena 7" xfId="21677" hidden="1"/>
    <cellStyle name="Buena 7" xfId="25441" hidden="1"/>
    <cellStyle name="Buena 7" xfId="25805" hidden="1"/>
    <cellStyle name="Buena 7" xfId="27801" hidden="1"/>
    <cellStyle name="Buena 7" xfId="27727" hidden="1"/>
    <cellStyle name="Buena 7" xfId="22474" hidden="1"/>
    <cellStyle name="Buena 7" xfId="27428" hidden="1"/>
    <cellStyle name="Buena 7" xfId="22611" hidden="1"/>
    <cellStyle name="Buena 7" xfId="23742" hidden="1"/>
    <cellStyle name="Buena 7" xfId="23943" hidden="1"/>
    <cellStyle name="Buena 7" xfId="25526" hidden="1"/>
    <cellStyle name="Buena 7" xfId="25708" hidden="1"/>
    <cellStyle name="Buena 7" xfId="31122" hidden="1"/>
    <cellStyle name="Buena 7" xfId="22369" hidden="1"/>
    <cellStyle name="Buena 7" xfId="26018" hidden="1"/>
    <cellStyle name="Buena 7" xfId="26022" hidden="1"/>
    <cellStyle name="Buena 7" xfId="21699" hidden="1"/>
    <cellStyle name="Buena 7" xfId="22259" hidden="1"/>
    <cellStyle name="Buena 7" xfId="26650" hidden="1"/>
    <cellStyle name="Buena 7" xfId="36160" hidden="1"/>
    <cellStyle name="Buena 7" xfId="36167" hidden="1"/>
    <cellStyle name="Buena 7" xfId="36177" hidden="1"/>
    <cellStyle name="Buena 7" xfId="36183" hidden="1"/>
    <cellStyle name="Buena 7" xfId="36431" hidden="1"/>
    <cellStyle name="Buena 7" xfId="36438" hidden="1"/>
    <cellStyle name="Buena 7" xfId="36448" hidden="1"/>
    <cellStyle name="Buena 7" xfId="36454" hidden="1"/>
    <cellStyle name="Buena 7" xfId="36190" hidden="1"/>
    <cellStyle name="Buena 7" xfId="36275" hidden="1"/>
    <cellStyle name="Buena 7" xfId="36345" hidden="1"/>
    <cellStyle name="Buena 7" xfId="36307" hidden="1"/>
    <cellStyle name="Buena 7" xfId="36469" hidden="1"/>
    <cellStyle name="Buena 7" xfId="22525" hidden="1"/>
    <cellStyle name="Buena 7" xfId="36305" hidden="1"/>
    <cellStyle name="Buena 7" xfId="36246" hidden="1"/>
    <cellStyle name="Buena 7" xfId="22711" hidden="1"/>
    <cellStyle name="Buena 7" xfId="26558" hidden="1"/>
    <cellStyle name="Buena 7" xfId="26916" hidden="1"/>
    <cellStyle name="Buena 7" xfId="25231" hidden="1"/>
    <cellStyle name="Buena 7" xfId="36478" hidden="1"/>
    <cellStyle name="Buena 7" xfId="36485" hidden="1"/>
    <cellStyle name="Buena 7" xfId="36495" hidden="1"/>
    <cellStyle name="Buena 7" xfId="36501" hidden="1"/>
    <cellStyle name="Buena 7" xfId="36749" hidden="1"/>
    <cellStyle name="Buena 7" xfId="36756" hidden="1"/>
    <cellStyle name="Buena 7" xfId="36766" hidden="1"/>
    <cellStyle name="Buena 7" xfId="36772" hidden="1"/>
    <cellStyle name="Buena 7" xfId="36508" hidden="1"/>
    <cellStyle name="Buena 7" xfId="36593" hidden="1"/>
    <cellStyle name="Buena 7" xfId="36663" hidden="1"/>
    <cellStyle name="Buena 7" xfId="36625" hidden="1"/>
    <cellStyle name="Buena 7" xfId="36787" hidden="1"/>
    <cellStyle name="Buena 7" xfId="26569" hidden="1"/>
    <cellStyle name="Buena 7" xfId="36623" hidden="1"/>
    <cellStyle name="Buena 7" xfId="36564" hidden="1"/>
    <cellStyle name="Buena 7" xfId="36866" hidden="1"/>
    <cellStyle name="Buena 7" xfId="36873" hidden="1"/>
    <cellStyle name="Buena 7" xfId="36883" hidden="1"/>
    <cellStyle name="Buena 7" xfId="36889" hidden="1"/>
    <cellStyle name="Buena 7" xfId="36968" hidden="1"/>
    <cellStyle name="Buena 7" xfId="36975" hidden="1"/>
    <cellStyle name="Buena 7" xfId="36985" hidden="1"/>
    <cellStyle name="Buena 7" xfId="36991" hidden="1"/>
    <cellStyle name="Buena 7" xfId="37239" hidden="1"/>
    <cellStyle name="Buena 7" xfId="37246" hidden="1"/>
    <cellStyle name="Buena 7" xfId="37256" hidden="1"/>
    <cellStyle name="Buena 7" xfId="37262" hidden="1"/>
    <cellStyle name="Buena 7" xfId="36998" hidden="1"/>
    <cellStyle name="Buena 7" xfId="37083" hidden="1"/>
    <cellStyle name="Buena 7" xfId="37153" hidden="1"/>
    <cellStyle name="Buena 7" xfId="37115" hidden="1"/>
    <cellStyle name="Buena 7" xfId="37277" hidden="1"/>
    <cellStyle name="Buena 7" xfId="36890" hidden="1"/>
    <cellStyle name="Buena 7" xfId="37113" hidden="1"/>
    <cellStyle name="Buena 7" xfId="37054" hidden="1"/>
    <cellStyle name="Buena 7" xfId="37356" hidden="1"/>
    <cellStyle name="Buena 7" xfId="37363" hidden="1"/>
    <cellStyle name="Buena 7" xfId="37373" hidden="1"/>
    <cellStyle name="Buena 7" xfId="37379" hidden="1"/>
    <cellStyle name="Buena 7" xfId="37458" hidden="1"/>
    <cellStyle name="Buena 7" xfId="37465" hidden="1"/>
    <cellStyle name="Buena 7" xfId="37475" hidden="1"/>
    <cellStyle name="Buena 7" xfId="37481" hidden="1"/>
    <cellStyle name="Buena 7" xfId="37729" hidden="1"/>
    <cellStyle name="Buena 7" xfId="37736" hidden="1"/>
    <cellStyle name="Buena 7" xfId="37746" hidden="1"/>
    <cellStyle name="Buena 7" xfId="37752" hidden="1"/>
    <cellStyle name="Buena 7" xfId="37488" hidden="1"/>
    <cellStyle name="Buena 7" xfId="37573" hidden="1"/>
    <cellStyle name="Buena 7" xfId="37643" hidden="1"/>
    <cellStyle name="Buena 7" xfId="37605" hidden="1"/>
    <cellStyle name="Buena 7" xfId="37767" hidden="1"/>
    <cellStyle name="Buena 7" xfId="37380" hidden="1"/>
    <cellStyle name="Buena 7" xfId="37603" hidden="1"/>
    <cellStyle name="Buena 7" xfId="37544" hidden="1"/>
    <cellStyle name="Buena 7" xfId="37846" hidden="1"/>
    <cellStyle name="Buena 7" xfId="37853" hidden="1"/>
    <cellStyle name="Buena 7" xfId="37863" hidden="1"/>
    <cellStyle name="Buena 7" xfId="37869" hidden="1"/>
    <cellStyle name="Buena 7" xfId="37948" hidden="1"/>
    <cellStyle name="Buena 7" xfId="37955" hidden="1"/>
    <cellStyle name="Buena 7" xfId="37965" hidden="1"/>
    <cellStyle name="Buena 7" xfId="37971" hidden="1"/>
    <cellStyle name="Buena 7" xfId="38219" hidden="1"/>
    <cellStyle name="Buena 7" xfId="38226" hidden="1"/>
    <cellStyle name="Buena 7" xfId="38236" hidden="1"/>
    <cellStyle name="Buena 7" xfId="38242" hidden="1"/>
    <cellStyle name="Buena 7" xfId="37978" hidden="1"/>
    <cellStyle name="Buena 7" xfId="38063" hidden="1"/>
    <cellStyle name="Buena 7" xfId="38133" hidden="1"/>
    <cellStyle name="Buena 7" xfId="38095" hidden="1"/>
    <cellStyle name="Buena 7" xfId="38257" hidden="1"/>
    <cellStyle name="Buena 7" xfId="37870" hidden="1"/>
    <cellStyle name="Buena 7" xfId="38093" hidden="1"/>
    <cellStyle name="Buena 7" xfId="38034" hidden="1"/>
    <cellStyle name="Buena 7" xfId="38336" hidden="1"/>
    <cellStyle name="Buena 7" xfId="38343" hidden="1"/>
    <cellStyle name="Buena 7" xfId="38353" hidden="1"/>
    <cellStyle name="Buena 7" xfId="38359" hidden="1"/>
    <cellStyle name="Buena 7" xfId="38438" hidden="1"/>
    <cellStyle name="Buena 7" xfId="38445" hidden="1"/>
    <cellStyle name="Buena 7" xfId="38455" hidden="1"/>
    <cellStyle name="Buena 7" xfId="38461" hidden="1"/>
    <cellStyle name="Buena 7" xfId="38709" hidden="1"/>
    <cellStyle name="Buena 7" xfId="38716" hidden="1"/>
    <cellStyle name="Buena 7" xfId="38726" hidden="1"/>
    <cellStyle name="Buena 7" xfId="38732" hidden="1"/>
    <cellStyle name="Buena 7" xfId="38468" hidden="1"/>
    <cellStyle name="Buena 7" xfId="38553" hidden="1"/>
    <cellStyle name="Buena 7" xfId="38623" hidden="1"/>
    <cellStyle name="Buena 7" xfId="38585" hidden="1"/>
    <cellStyle name="Buena 7" xfId="38747" hidden="1"/>
    <cellStyle name="Buena 7" xfId="38360" hidden="1"/>
    <cellStyle name="Buena 7" xfId="38583" hidden="1"/>
    <cellStyle name="Buena 7" xfId="38524"/>
    <cellStyle name="Bueno" xfId="4784"/>
    <cellStyle name="Bueno 2" xfId="418"/>
    <cellStyle name="Bueno 3" xfId="9934"/>
    <cellStyle name="Calc Currency (0)" xfId="21"/>
    <cellStyle name="Cálculo" xfId="22"/>
    <cellStyle name="Cálculo 2" xfId="590"/>
    <cellStyle name="Cálculo 3" xfId="1234"/>
    <cellStyle name="Celda de comprobación" xfId="23"/>
    <cellStyle name="Celda de comprobación 2" xfId="591"/>
    <cellStyle name="Celda de comprobación 3" xfId="1235"/>
    <cellStyle name="Celda vinculada" xfId="24"/>
    <cellStyle name="Celda vinculada 2" xfId="592"/>
    <cellStyle name="Celda vinculada 3" xfId="1236"/>
    <cellStyle name="Comma [0] 2" xfId="25"/>
    <cellStyle name="Comma [0] 3" xfId="26"/>
    <cellStyle name="Comma [0] 3 10" xfId="4907"/>
    <cellStyle name="Comma [0] 3 10 2" xfId="10057"/>
    <cellStyle name="Comma [0] 3 10 2 2" xfId="20842"/>
    <cellStyle name="Comma [0] 3 10 3" xfId="15709"/>
    <cellStyle name="Comma [0] 3 11" xfId="4936"/>
    <cellStyle name="Comma [0] 3 11 2" xfId="10086"/>
    <cellStyle name="Comma [0] 3 11 2 2" xfId="20871"/>
    <cellStyle name="Comma [0] 3 11 3" xfId="15737"/>
    <cellStyle name="Comma [0] 3 11 4" xfId="38877"/>
    <cellStyle name="Comma [0] 3 12" xfId="5387"/>
    <cellStyle name="Comma [0] 3 12 2" xfId="16180"/>
    <cellStyle name="Comma [0] 3 13" xfId="10989"/>
    <cellStyle name="Comma [0] 3 14" xfId="38876"/>
    <cellStyle name="Comma [0] 3 2" xfId="384"/>
    <cellStyle name="Comma [0] 3 2 2" xfId="1498"/>
    <cellStyle name="Comma [0] 3 2 2 2" xfId="3808"/>
    <cellStyle name="Comma [0] 3 2 2 2 2" xfId="8958"/>
    <cellStyle name="Comma [0] 3 2 2 2 2 2" xfId="19743"/>
    <cellStyle name="Comma [0] 3 2 2 2 3" xfId="14611"/>
    <cellStyle name="Comma [0] 3 2 2 3" xfId="6677"/>
    <cellStyle name="Comma [0] 3 2 2 3 2" xfId="17462"/>
    <cellStyle name="Comma [0] 3 2 2 4" xfId="12324"/>
    <cellStyle name="Comma [0] 3 2 3" xfId="2747"/>
    <cellStyle name="Comma [0] 3 2 3 2" xfId="7904"/>
    <cellStyle name="Comma [0] 3 2 3 2 2" xfId="18689"/>
    <cellStyle name="Comma [0] 3 2 3 3" xfId="13557"/>
    <cellStyle name="Comma [0] 3 2 4" xfId="5615"/>
    <cellStyle name="Comma [0] 3 2 4 2" xfId="16406"/>
    <cellStyle name="Comma [0] 3 2 5" xfId="11240"/>
    <cellStyle name="Comma [0] 3 3" xfId="594"/>
    <cellStyle name="Comma [0] 3 3 2" xfId="1695"/>
    <cellStyle name="Comma [0] 3 3 2 2" xfId="4005"/>
    <cellStyle name="Comma [0] 3 3 2 2 2" xfId="9155"/>
    <cellStyle name="Comma [0] 3 3 2 2 2 2" xfId="19940"/>
    <cellStyle name="Comma [0] 3 3 2 2 3" xfId="14808"/>
    <cellStyle name="Comma [0] 3 3 2 3" xfId="6874"/>
    <cellStyle name="Comma [0] 3 3 2 3 2" xfId="17659"/>
    <cellStyle name="Comma [0] 3 3 2 4" xfId="12521"/>
    <cellStyle name="Comma [0] 3 3 3" xfId="2950"/>
    <cellStyle name="Comma [0] 3 3 3 2" xfId="8101"/>
    <cellStyle name="Comma [0] 3 3 3 2 2" xfId="18886"/>
    <cellStyle name="Comma [0] 3 3 3 3" xfId="13754"/>
    <cellStyle name="Comma [0] 3 3 4" xfId="5818"/>
    <cellStyle name="Comma [0] 3 3 4 2" xfId="16604"/>
    <cellStyle name="Comma [0] 3 3 5" xfId="11446"/>
    <cellStyle name="Comma [0] 3 4" xfId="739"/>
    <cellStyle name="Comma [0] 3 4 2" xfId="1826"/>
    <cellStyle name="Comma [0] 3 4 2 2" xfId="4136"/>
    <cellStyle name="Comma [0] 3 4 2 2 2" xfId="9286"/>
    <cellStyle name="Comma [0] 3 4 2 2 2 2" xfId="20071"/>
    <cellStyle name="Comma [0] 3 4 2 2 3" xfId="14939"/>
    <cellStyle name="Comma [0] 3 4 2 3" xfId="7005"/>
    <cellStyle name="Comma [0] 3 4 2 3 2" xfId="17790"/>
    <cellStyle name="Comma [0] 3 4 2 4" xfId="12652"/>
    <cellStyle name="Comma [0] 3 4 3" xfId="3081"/>
    <cellStyle name="Comma [0] 3 4 3 2" xfId="8231"/>
    <cellStyle name="Comma [0] 3 4 3 2 2" xfId="19016"/>
    <cellStyle name="Comma [0] 3 4 3 3" xfId="13884"/>
    <cellStyle name="Comma [0] 3 4 4" xfId="5948"/>
    <cellStyle name="Comma [0] 3 4 4 2" xfId="16733"/>
    <cellStyle name="Comma [0] 3 4 5" xfId="11577"/>
    <cellStyle name="Comma [0] 3 4 6" xfId="38886"/>
    <cellStyle name="Comma [0] 3 5" xfId="1042"/>
    <cellStyle name="Comma [0] 3 5 2" xfId="2127"/>
    <cellStyle name="Comma [0] 3 5 2 2" xfId="4436"/>
    <cellStyle name="Comma [0] 3 5 2 2 2" xfId="9586"/>
    <cellStyle name="Comma [0] 3 5 2 2 2 2" xfId="20371"/>
    <cellStyle name="Comma [0] 3 5 2 2 3" xfId="15239"/>
    <cellStyle name="Comma [0] 3 5 2 3" xfId="7305"/>
    <cellStyle name="Comma [0] 3 5 2 3 2" xfId="18090"/>
    <cellStyle name="Comma [0] 3 5 2 4" xfId="12953"/>
    <cellStyle name="Comma [0] 3 5 3" xfId="3381"/>
    <cellStyle name="Comma [0] 3 5 3 2" xfId="8531"/>
    <cellStyle name="Comma [0] 3 5 3 2 2" xfId="19316"/>
    <cellStyle name="Comma [0] 3 5 3 3" xfId="14184"/>
    <cellStyle name="Comma [0] 3 5 4" xfId="6248"/>
    <cellStyle name="Comma [0] 3 5 4 2" xfId="17033"/>
    <cellStyle name="Comma [0] 3 5 5" xfId="11877"/>
    <cellStyle name="Comma [0] 3 6" xfId="1237"/>
    <cellStyle name="Comma [0] 3 6 2" xfId="3564"/>
    <cellStyle name="Comma [0] 3 6 2 2" xfId="8714"/>
    <cellStyle name="Comma [0] 3 6 2 2 2" xfId="19499"/>
    <cellStyle name="Comma [0] 3 6 2 3" xfId="14367"/>
    <cellStyle name="Comma [0] 3 6 3" xfId="6434"/>
    <cellStyle name="Comma [0] 3 6 3 2" xfId="17219"/>
    <cellStyle name="Comma [0] 3 6 4" xfId="12066"/>
    <cellStyle name="Comma [0] 3 7" xfId="2325"/>
    <cellStyle name="Comma [0] 3 7 2" xfId="4628"/>
    <cellStyle name="Comma [0] 3 7 2 2" xfId="9778"/>
    <cellStyle name="Comma [0] 3 7 2 2 2" xfId="20563"/>
    <cellStyle name="Comma [0] 3 7 2 3" xfId="15431"/>
    <cellStyle name="Comma [0] 3 7 3" xfId="7497"/>
    <cellStyle name="Comma [0] 3 7 3 2" xfId="18282"/>
    <cellStyle name="Comma [0] 3 7 4" xfId="13145"/>
    <cellStyle name="Comma [0] 3 8" xfId="2489"/>
    <cellStyle name="Comma [0] 3 8 2" xfId="7660"/>
    <cellStyle name="Comma [0] 3 8 2 2" xfId="18445"/>
    <cellStyle name="Comma [0] 3 8 3" xfId="13309"/>
    <cellStyle name="Comma [0] 3 9" xfId="4893"/>
    <cellStyle name="Comma [0] 3 9 2" xfId="10043"/>
    <cellStyle name="Comma [0] 3 9 2 2" xfId="20828"/>
    <cellStyle name="Comma [0] 3 9 3" xfId="15695"/>
    <cellStyle name="Comma 10" xfId="27"/>
    <cellStyle name="Comma 10 10" xfId="10975"/>
    <cellStyle name="Comma 10 2" xfId="403"/>
    <cellStyle name="Comma 10 2 2" xfId="678"/>
    <cellStyle name="Comma 10 2 2 2" xfId="1765"/>
    <cellStyle name="Comma 10 2 2 2 2" xfId="4075"/>
    <cellStyle name="Comma 10 2 2 2 2 2" xfId="9225"/>
    <cellStyle name="Comma 10 2 2 2 2 2 2" xfId="20010"/>
    <cellStyle name="Comma 10 2 2 2 2 3" xfId="14878"/>
    <cellStyle name="Comma 10 2 2 2 3" xfId="6944"/>
    <cellStyle name="Comma 10 2 2 2 3 2" xfId="17729"/>
    <cellStyle name="Comma 10 2 2 2 4" xfId="12591"/>
    <cellStyle name="Comma 10 2 2 3" xfId="3020"/>
    <cellStyle name="Comma 10 2 2 3 2" xfId="8170"/>
    <cellStyle name="Comma 10 2 2 3 2 2" xfId="18955"/>
    <cellStyle name="Comma 10 2 2 3 3" xfId="13823"/>
    <cellStyle name="Comma 10 2 2 4" xfId="5887"/>
    <cellStyle name="Comma 10 2 2 4 2" xfId="16672"/>
    <cellStyle name="Comma 10 2 2 5" xfId="11516"/>
    <cellStyle name="Comma 10 2 3" xfId="969"/>
    <cellStyle name="Comma 10 2 3 2" xfId="2055"/>
    <cellStyle name="Comma 10 2 3 2 2" xfId="4364"/>
    <cellStyle name="Comma 10 2 3 2 2 2" xfId="9514"/>
    <cellStyle name="Comma 10 2 3 2 2 2 2" xfId="20299"/>
    <cellStyle name="Comma 10 2 3 2 2 3" xfId="15167"/>
    <cellStyle name="Comma 10 2 3 2 3" xfId="7233"/>
    <cellStyle name="Comma 10 2 3 2 3 2" xfId="18018"/>
    <cellStyle name="Comma 10 2 3 2 4" xfId="12881"/>
    <cellStyle name="Comma 10 2 3 3" xfId="3309"/>
    <cellStyle name="Comma 10 2 3 3 2" xfId="8459"/>
    <cellStyle name="Comma 10 2 3 3 2 2" xfId="19244"/>
    <cellStyle name="Comma 10 2 3 3 3" xfId="14112"/>
    <cellStyle name="Comma 10 2 3 4" xfId="6176"/>
    <cellStyle name="Comma 10 2 3 4 2" xfId="16961"/>
    <cellStyle name="Comma 10 2 3 5" xfId="11805"/>
    <cellStyle name="Comma 10 2 4" xfId="1517"/>
    <cellStyle name="Comma 10 2 4 2" xfId="3827"/>
    <cellStyle name="Comma 10 2 4 2 2" xfId="8977"/>
    <cellStyle name="Comma 10 2 4 2 2 2" xfId="19762"/>
    <cellStyle name="Comma 10 2 4 2 3" xfId="14630"/>
    <cellStyle name="Comma 10 2 4 3" xfId="6696"/>
    <cellStyle name="Comma 10 2 4 3 2" xfId="17481"/>
    <cellStyle name="Comma 10 2 4 4" xfId="12343"/>
    <cellStyle name="Comma 10 2 5" xfId="2423"/>
    <cellStyle name="Comma 10 2 5 2" xfId="4726"/>
    <cellStyle name="Comma 10 2 5 2 2" xfId="9876"/>
    <cellStyle name="Comma 10 2 5 2 2 2" xfId="20661"/>
    <cellStyle name="Comma 10 2 5 2 3" xfId="15529"/>
    <cellStyle name="Comma 10 2 5 3" xfId="7595"/>
    <cellStyle name="Comma 10 2 5 3 2" xfId="18380"/>
    <cellStyle name="Comma 10 2 5 4" xfId="13243"/>
    <cellStyle name="Comma 10 2 6" xfId="2766"/>
    <cellStyle name="Comma 10 2 6 2" xfId="7923"/>
    <cellStyle name="Comma 10 2 6 2 2" xfId="18708"/>
    <cellStyle name="Comma 10 2 6 3" xfId="13576"/>
    <cellStyle name="Comma 10 2 7" xfId="5634"/>
    <cellStyle name="Comma 10 2 7 2" xfId="16425"/>
    <cellStyle name="Comma 10 2 8" xfId="11259"/>
    <cellStyle name="Comma 10 2 9" xfId="38821"/>
    <cellStyle name="Comma 10 2 9 2" xfId="38891"/>
    <cellStyle name="Comma 10 3" xfId="1112"/>
    <cellStyle name="Comma 10 3 2" xfId="2197"/>
    <cellStyle name="Comma 10 3 2 2" xfId="4506"/>
    <cellStyle name="Comma 10 3 2 2 2" xfId="9656"/>
    <cellStyle name="Comma 10 3 2 2 2 2" xfId="20441"/>
    <cellStyle name="Comma 10 3 2 2 3" xfId="15309"/>
    <cellStyle name="Comma 10 3 2 3" xfId="7375"/>
    <cellStyle name="Comma 10 3 2 3 2" xfId="18160"/>
    <cellStyle name="Comma 10 3 2 4" xfId="13023"/>
    <cellStyle name="Comma 10 3 3" xfId="3449"/>
    <cellStyle name="Comma 10 3 3 2" xfId="8599"/>
    <cellStyle name="Comma 10 3 3 2 2" xfId="19384"/>
    <cellStyle name="Comma 10 3 3 3" xfId="14252"/>
    <cellStyle name="Comma 10 3 4" xfId="4917"/>
    <cellStyle name="Comma 10 3 4 2" xfId="10067"/>
    <cellStyle name="Comma 10 3 4 2 2" xfId="20852"/>
    <cellStyle name="Comma 10 3 4 3" xfId="15719"/>
    <cellStyle name="Comma 10 3 4 4" xfId="38808"/>
    <cellStyle name="Comma 10 3 4 5" xfId="38959"/>
    <cellStyle name="Comma 10 3 5" xfId="6318"/>
    <cellStyle name="Comma 10 3 5 2" xfId="17103"/>
    <cellStyle name="Comma 10 3 6" xfId="11947"/>
    <cellStyle name="Comma 10 4" xfId="1238"/>
    <cellStyle name="Comma 10 4 2" xfId="3565"/>
    <cellStyle name="Comma 10 4 2 2" xfId="8715"/>
    <cellStyle name="Comma 10 4 2 2 2" xfId="19500"/>
    <cellStyle name="Comma 10 4 2 3" xfId="14368"/>
    <cellStyle name="Comma 10 4 3" xfId="6435"/>
    <cellStyle name="Comma 10 4 3 2" xfId="17220"/>
    <cellStyle name="Comma 10 4 4" xfId="12067"/>
    <cellStyle name="Comma 10 5" xfId="2514"/>
    <cellStyle name="Comma 10 5 2" xfId="7677"/>
    <cellStyle name="Comma 10 5 2 2" xfId="18462"/>
    <cellStyle name="Comma 10 5 3" xfId="13328"/>
    <cellStyle name="Comma 10 6" xfId="4909"/>
    <cellStyle name="Comma 10 6 2" xfId="10059"/>
    <cellStyle name="Comma 10 6 2 2" xfId="20844"/>
    <cellStyle name="Comma 10 6 3" xfId="15711"/>
    <cellStyle name="Comma 10 6 4" xfId="38807"/>
    <cellStyle name="Comma 10 6 5" xfId="38958"/>
    <cellStyle name="Comma 10 7" xfId="4926"/>
    <cellStyle name="Comma 10 7 2" xfId="10076"/>
    <cellStyle name="Comma 10 7 2 2" xfId="20861"/>
    <cellStyle name="Comma 10 7 3" xfId="15728"/>
    <cellStyle name="Comma 10 7 4" xfId="38814"/>
    <cellStyle name="Comma 10 7 5" xfId="38968"/>
    <cellStyle name="Comma 10 8" xfId="4946"/>
    <cellStyle name="Comma 10 8 2" xfId="10095"/>
    <cellStyle name="Comma 10 8 2 2" xfId="20880"/>
    <cellStyle name="Comma 10 8 3" xfId="15746"/>
    <cellStyle name="Comma 10 9" xfId="5388"/>
    <cellStyle name="Comma 10 9 2" xfId="16181"/>
    <cellStyle name="Comma 11" xfId="28"/>
    <cellStyle name="Comma 11 2" xfId="1239"/>
    <cellStyle name="Comma 11 2 2" xfId="3566"/>
    <cellStyle name="Comma 11 2 2 2" xfId="8716"/>
    <cellStyle name="Comma 11 2 2 2 2" xfId="19501"/>
    <cellStyle name="Comma 11 2 2 3" xfId="14369"/>
    <cellStyle name="Comma 11 2 3" xfId="6436"/>
    <cellStyle name="Comma 11 2 3 2" xfId="17221"/>
    <cellStyle name="Comma 11 2 4" xfId="12068"/>
    <cellStyle name="Comma 11 3" xfId="2515"/>
    <cellStyle name="Comma 11 3 2" xfId="7678"/>
    <cellStyle name="Comma 11 3 2 2" xfId="18463"/>
    <cellStyle name="Comma 11 3 3" xfId="13329"/>
    <cellStyle name="Comma 11 4" xfId="5389"/>
    <cellStyle name="Comma 11 4 2" xfId="16182"/>
    <cellStyle name="Comma 11 5" xfId="10976"/>
    <cellStyle name="Comma 12" xfId="29"/>
    <cellStyle name="Comma 12 2" xfId="1240"/>
    <cellStyle name="Comma 12 2 2" xfId="3567"/>
    <cellStyle name="Comma 12 2 2 2" xfId="8717"/>
    <cellStyle name="Comma 12 2 2 2 2" xfId="19502"/>
    <cellStyle name="Comma 12 2 2 3" xfId="14370"/>
    <cellStyle name="Comma 12 2 3" xfId="6437"/>
    <cellStyle name="Comma 12 2 3 2" xfId="17222"/>
    <cellStyle name="Comma 12 2 4" xfId="12069"/>
    <cellStyle name="Comma 12 3" xfId="2516"/>
    <cellStyle name="Comma 12 3 2" xfId="7679"/>
    <cellStyle name="Comma 12 3 2 2" xfId="18464"/>
    <cellStyle name="Comma 12 3 3" xfId="13330"/>
    <cellStyle name="Comma 12 4" xfId="5390"/>
    <cellStyle name="Comma 12 4 2" xfId="16183"/>
    <cellStyle name="Comma 12 5" xfId="10977"/>
    <cellStyle name="Comma 13" xfId="30"/>
    <cellStyle name="Comma 13 2" xfId="1241"/>
    <cellStyle name="Comma 13 2 2" xfId="3568"/>
    <cellStyle name="Comma 13 2 2 2" xfId="8718"/>
    <cellStyle name="Comma 13 2 2 2 2" xfId="19503"/>
    <cellStyle name="Comma 13 2 2 3" xfId="14371"/>
    <cellStyle name="Comma 13 2 3" xfId="6438"/>
    <cellStyle name="Comma 13 2 3 2" xfId="17223"/>
    <cellStyle name="Comma 13 2 4" xfId="12070"/>
    <cellStyle name="Comma 13 3" xfId="2517"/>
    <cellStyle name="Comma 13 3 2" xfId="7680"/>
    <cellStyle name="Comma 13 3 2 2" xfId="18465"/>
    <cellStyle name="Comma 13 3 3" xfId="13331"/>
    <cellStyle name="Comma 13 4" xfId="5391"/>
    <cellStyle name="Comma 13 4 2" xfId="16184"/>
    <cellStyle name="Comma 13 5" xfId="10978"/>
    <cellStyle name="Comma 14" xfId="31"/>
    <cellStyle name="Comma 14 2" xfId="1242"/>
    <cellStyle name="Comma 14 2 2" xfId="3569"/>
    <cellStyle name="Comma 14 2 2 2" xfId="8719"/>
    <cellStyle name="Comma 14 2 2 2 2" xfId="19504"/>
    <cellStyle name="Comma 14 2 2 3" xfId="14372"/>
    <cellStyle name="Comma 14 2 3" xfId="6439"/>
    <cellStyle name="Comma 14 2 3 2" xfId="17224"/>
    <cellStyle name="Comma 14 2 4" xfId="12071"/>
    <cellStyle name="Comma 14 3" xfId="2518"/>
    <cellStyle name="Comma 14 3 2" xfId="7681"/>
    <cellStyle name="Comma 14 3 2 2" xfId="18466"/>
    <cellStyle name="Comma 14 3 3" xfId="13332"/>
    <cellStyle name="Comma 14 4" xfId="5392"/>
    <cellStyle name="Comma 14 4 2" xfId="16185"/>
    <cellStyle name="Comma 14 5" xfId="10979"/>
    <cellStyle name="Comma 15" xfId="32"/>
    <cellStyle name="Comma 15 2" xfId="1243"/>
    <cellStyle name="Comma 15 2 2" xfId="3570"/>
    <cellStyle name="Comma 15 2 2 2" xfId="8720"/>
    <cellStyle name="Comma 15 2 2 2 2" xfId="19505"/>
    <cellStyle name="Comma 15 2 2 3" xfId="14373"/>
    <cellStyle name="Comma 15 2 3" xfId="6440"/>
    <cellStyle name="Comma 15 2 3 2" xfId="17225"/>
    <cellStyle name="Comma 15 2 4" xfId="12072"/>
    <cellStyle name="Comma 15 3" xfId="2519"/>
    <cellStyle name="Comma 15 3 2" xfId="7682"/>
    <cellStyle name="Comma 15 3 2 2" xfId="18467"/>
    <cellStyle name="Comma 15 3 3" xfId="13333"/>
    <cellStyle name="Comma 15 4" xfId="5393"/>
    <cellStyle name="Comma 15 4 2" xfId="16186"/>
    <cellStyle name="Comma 15 5" xfId="10980"/>
    <cellStyle name="Comma 16" xfId="33"/>
    <cellStyle name="Comma 16 2" xfId="1244"/>
    <cellStyle name="Comma 16 2 2" xfId="3571"/>
    <cellStyle name="Comma 16 2 2 2" xfId="8721"/>
    <cellStyle name="Comma 16 2 2 2 2" xfId="19506"/>
    <cellStyle name="Comma 16 2 2 3" xfId="14374"/>
    <cellStyle name="Comma 16 2 3" xfId="6441"/>
    <cellStyle name="Comma 16 2 3 2" xfId="17226"/>
    <cellStyle name="Comma 16 2 4" xfId="12073"/>
    <cellStyle name="Comma 16 3" xfId="2520"/>
    <cellStyle name="Comma 16 3 2" xfId="7683"/>
    <cellStyle name="Comma 16 3 2 2" xfId="18468"/>
    <cellStyle name="Comma 16 3 3" xfId="13334"/>
    <cellStyle name="Comma 16 4" xfId="5385"/>
    <cellStyle name="Comma 16 4 2" xfId="16179"/>
    <cellStyle name="Comma 16 5" xfId="10988"/>
    <cellStyle name="Comma 17" xfId="34"/>
    <cellStyle name="Comma 17 2" xfId="1245"/>
    <cellStyle name="Comma 17 2 2" xfId="3572"/>
    <cellStyle name="Comma 17 2 2 2" xfId="8722"/>
    <cellStyle name="Comma 17 2 2 2 2" xfId="19507"/>
    <cellStyle name="Comma 17 2 2 3" xfId="14375"/>
    <cellStyle name="Comma 17 2 3" xfId="6442"/>
    <cellStyle name="Comma 17 2 3 2" xfId="17227"/>
    <cellStyle name="Comma 17 2 4" xfId="12074"/>
    <cellStyle name="Comma 17 3" xfId="2521"/>
    <cellStyle name="Comma 17 3 2" xfId="7684"/>
    <cellStyle name="Comma 17 3 2 2" xfId="18469"/>
    <cellStyle name="Comma 17 3 3" xfId="13335"/>
    <cellStyle name="Comma 17 4" xfId="5384"/>
    <cellStyle name="Comma 17 4 2" xfId="16178"/>
    <cellStyle name="Comma 17 5" xfId="10992"/>
    <cellStyle name="Comma 18" xfId="35"/>
    <cellStyle name="Comma 18 2" xfId="1246"/>
    <cellStyle name="Comma 18 2 2" xfId="3573"/>
    <cellStyle name="Comma 18 2 2 2" xfId="8723"/>
    <cellStyle name="Comma 18 2 2 2 2" xfId="19508"/>
    <cellStyle name="Comma 18 2 2 3" xfId="14376"/>
    <cellStyle name="Comma 18 2 3" xfId="6443"/>
    <cellStyle name="Comma 18 2 3 2" xfId="17228"/>
    <cellStyle name="Comma 18 2 4" xfId="12075"/>
    <cellStyle name="Comma 18 3" xfId="2522"/>
    <cellStyle name="Comma 18 3 2" xfId="7685"/>
    <cellStyle name="Comma 18 3 2 2" xfId="18470"/>
    <cellStyle name="Comma 18 3 3" xfId="13336"/>
    <cellStyle name="Comma 18 4" xfId="5383"/>
    <cellStyle name="Comma 18 4 2" xfId="16177"/>
    <cellStyle name="Comma 18 5" xfId="10981"/>
    <cellStyle name="Comma 19" xfId="36"/>
    <cellStyle name="Comma 19 2" xfId="1247"/>
    <cellStyle name="Comma 19 2 2" xfId="3574"/>
    <cellStyle name="Comma 19 2 2 2" xfId="8724"/>
    <cellStyle name="Comma 19 2 2 2 2" xfId="19509"/>
    <cellStyle name="Comma 19 2 2 3" xfId="14377"/>
    <cellStyle name="Comma 19 2 3" xfId="6444"/>
    <cellStyle name="Comma 19 2 3 2" xfId="17229"/>
    <cellStyle name="Comma 19 2 4" xfId="12076"/>
    <cellStyle name="Comma 19 3" xfId="2523"/>
    <cellStyle name="Comma 19 3 2" xfId="7686"/>
    <cellStyle name="Comma 19 3 2 2" xfId="18471"/>
    <cellStyle name="Comma 19 3 3" xfId="13337"/>
    <cellStyle name="Comma 19 4" xfId="5382"/>
    <cellStyle name="Comma 19 4 2" xfId="16176"/>
    <cellStyle name="Comma 19 5" xfId="10982"/>
    <cellStyle name="Comma 2" xfId="37"/>
    <cellStyle name="Comma 2 10" xfId="38"/>
    <cellStyle name="Comma 2 11" xfId="39"/>
    <cellStyle name="Comma 2 2" xfId="40"/>
    <cellStyle name="Comma 2 3" xfId="41"/>
    <cellStyle name="Comma 2 3 2" xfId="10993"/>
    <cellStyle name="Comma 2 4" xfId="42"/>
    <cellStyle name="Comma 2 5" xfId="43"/>
    <cellStyle name="Comma 2 6" xfId="44"/>
    <cellStyle name="Comma 2 7" xfId="45"/>
    <cellStyle name="Comma 2 8" xfId="46"/>
    <cellStyle name="Comma 2 9" xfId="47"/>
    <cellStyle name="Comma 20" xfId="48"/>
    <cellStyle name="Comma 20 2" xfId="1248"/>
    <cellStyle name="Comma 20 2 2" xfId="3575"/>
    <cellStyle name="Comma 20 2 2 2" xfId="8725"/>
    <cellStyle name="Comma 20 2 2 2 2" xfId="19510"/>
    <cellStyle name="Comma 20 2 2 3" xfId="14378"/>
    <cellStyle name="Comma 20 2 3" xfId="6445"/>
    <cellStyle name="Comma 20 2 3 2" xfId="17230"/>
    <cellStyle name="Comma 20 2 4" xfId="12077"/>
    <cellStyle name="Comma 20 3" xfId="2524"/>
    <cellStyle name="Comma 20 3 2" xfId="7687"/>
    <cellStyle name="Comma 20 3 2 2" xfId="18472"/>
    <cellStyle name="Comma 20 3 3" xfId="13338"/>
    <cellStyle name="Comma 20 4" xfId="5394"/>
    <cellStyle name="Comma 20 4 2" xfId="16187"/>
    <cellStyle name="Comma 20 5" xfId="10995"/>
    <cellStyle name="Comma 21" xfId="49"/>
    <cellStyle name="Comma 21 2" xfId="1249"/>
    <cellStyle name="Comma 21 2 2" xfId="3576"/>
    <cellStyle name="Comma 21 2 2 2" xfId="8726"/>
    <cellStyle name="Comma 21 2 2 2 2" xfId="19511"/>
    <cellStyle name="Comma 21 2 2 3" xfId="14379"/>
    <cellStyle name="Comma 21 2 3" xfId="6446"/>
    <cellStyle name="Comma 21 2 3 2" xfId="17231"/>
    <cellStyle name="Comma 21 2 4" xfId="12078"/>
    <cellStyle name="Comma 21 3" xfId="2525"/>
    <cellStyle name="Comma 21 3 2" xfId="7688"/>
    <cellStyle name="Comma 21 3 2 2" xfId="18473"/>
    <cellStyle name="Comma 21 3 3" xfId="13339"/>
    <cellStyle name="Comma 21 4" xfId="5395"/>
    <cellStyle name="Comma 21 4 2" xfId="16188"/>
    <cellStyle name="Comma 21 5" xfId="10996"/>
    <cellStyle name="Comma 22" xfId="50"/>
    <cellStyle name="Comma 22 2" xfId="1250"/>
    <cellStyle name="Comma 22 2 2" xfId="3577"/>
    <cellStyle name="Comma 22 2 2 2" xfId="8727"/>
    <cellStyle name="Comma 22 2 2 2 2" xfId="19512"/>
    <cellStyle name="Comma 22 2 2 3" xfId="14380"/>
    <cellStyle name="Comma 22 2 3" xfId="6447"/>
    <cellStyle name="Comma 22 2 3 2" xfId="17232"/>
    <cellStyle name="Comma 22 2 4" xfId="12079"/>
    <cellStyle name="Comma 22 3" xfId="2526"/>
    <cellStyle name="Comma 22 3 2" xfId="7689"/>
    <cellStyle name="Comma 22 3 2 2" xfId="18474"/>
    <cellStyle name="Comma 22 3 3" xfId="13340"/>
    <cellStyle name="Comma 22 4" xfId="5396"/>
    <cellStyle name="Comma 22 4 2" xfId="16189"/>
    <cellStyle name="Comma 22 5" xfId="10997"/>
    <cellStyle name="Comma 23" xfId="51"/>
    <cellStyle name="Comma 23 2" xfId="1251"/>
    <cellStyle name="Comma 23 2 2" xfId="3578"/>
    <cellStyle name="Comma 23 2 2 2" xfId="8728"/>
    <cellStyle name="Comma 23 2 2 2 2" xfId="19513"/>
    <cellStyle name="Comma 23 2 2 3" xfId="14381"/>
    <cellStyle name="Comma 23 2 3" xfId="6448"/>
    <cellStyle name="Comma 23 2 3 2" xfId="17233"/>
    <cellStyle name="Comma 23 2 4" xfId="12080"/>
    <cellStyle name="Comma 23 3" xfId="2527"/>
    <cellStyle name="Comma 23 3 2" xfId="7690"/>
    <cellStyle name="Comma 23 3 2 2" xfId="18475"/>
    <cellStyle name="Comma 23 3 3" xfId="13341"/>
    <cellStyle name="Comma 23 4" xfId="5397"/>
    <cellStyle name="Comma 23 4 2" xfId="16190"/>
    <cellStyle name="Comma 23 5" xfId="10998"/>
    <cellStyle name="Comma 24" xfId="52"/>
    <cellStyle name="Comma 24 2" xfId="1252"/>
    <cellStyle name="Comma 24 2 2" xfId="3579"/>
    <cellStyle name="Comma 24 2 2 2" xfId="8729"/>
    <cellStyle name="Comma 24 2 2 2 2" xfId="19514"/>
    <cellStyle name="Comma 24 2 2 3" xfId="14382"/>
    <cellStyle name="Comma 24 2 3" xfId="6449"/>
    <cellStyle name="Comma 24 2 3 2" xfId="17234"/>
    <cellStyle name="Comma 24 2 4" xfId="12081"/>
    <cellStyle name="Comma 24 3" xfId="2528"/>
    <cellStyle name="Comma 24 3 2" xfId="7691"/>
    <cellStyle name="Comma 24 3 2 2" xfId="18476"/>
    <cellStyle name="Comma 24 3 3" xfId="13342"/>
    <cellStyle name="Comma 24 4" xfId="5398"/>
    <cellStyle name="Comma 24 4 2" xfId="16191"/>
    <cellStyle name="Comma 24 5" xfId="10999"/>
    <cellStyle name="Comma 25" xfId="53"/>
    <cellStyle name="Comma 25 2" xfId="1253"/>
    <cellStyle name="Comma 25 2 2" xfId="3580"/>
    <cellStyle name="Comma 25 2 2 2" xfId="8730"/>
    <cellStyle name="Comma 25 2 2 2 2" xfId="19515"/>
    <cellStyle name="Comma 25 2 2 3" xfId="14383"/>
    <cellStyle name="Comma 25 2 3" xfId="6450"/>
    <cellStyle name="Comma 25 2 3 2" xfId="17235"/>
    <cellStyle name="Comma 25 2 4" xfId="12082"/>
    <cellStyle name="Comma 25 3" xfId="2529"/>
    <cellStyle name="Comma 25 3 2" xfId="7692"/>
    <cellStyle name="Comma 25 3 2 2" xfId="18477"/>
    <cellStyle name="Comma 25 3 3" xfId="13343"/>
    <cellStyle name="Comma 25 4" xfId="5399"/>
    <cellStyle name="Comma 25 4 2" xfId="16192"/>
    <cellStyle name="Comma 25 5" xfId="11000"/>
    <cellStyle name="Comma 26" xfId="54"/>
    <cellStyle name="Comma 26 2" xfId="1254"/>
    <cellStyle name="Comma 26 2 2" xfId="3581"/>
    <cellStyle name="Comma 26 2 2 2" xfId="8731"/>
    <cellStyle name="Comma 26 2 2 2 2" xfId="19516"/>
    <cellStyle name="Comma 26 2 2 3" xfId="14384"/>
    <cellStyle name="Comma 26 2 3" xfId="6451"/>
    <cellStyle name="Comma 26 2 3 2" xfId="17236"/>
    <cellStyle name="Comma 26 2 4" xfId="12083"/>
    <cellStyle name="Comma 26 3" xfId="2530"/>
    <cellStyle name="Comma 26 3 2" xfId="7693"/>
    <cellStyle name="Comma 26 3 2 2" xfId="18478"/>
    <cellStyle name="Comma 26 3 3" xfId="13344"/>
    <cellStyle name="Comma 26 4" xfId="5400"/>
    <cellStyle name="Comma 26 4 2" xfId="16193"/>
    <cellStyle name="Comma 26 5" xfId="11001"/>
    <cellStyle name="Comma 27" xfId="55"/>
    <cellStyle name="Comma 27 2" xfId="1255"/>
    <cellStyle name="Comma 27 2 2" xfId="3582"/>
    <cellStyle name="Comma 27 2 2 2" xfId="8732"/>
    <cellStyle name="Comma 27 2 2 2 2" xfId="19517"/>
    <cellStyle name="Comma 27 2 2 3" xfId="14385"/>
    <cellStyle name="Comma 27 2 3" xfId="6452"/>
    <cellStyle name="Comma 27 2 3 2" xfId="17237"/>
    <cellStyle name="Comma 27 2 4" xfId="12084"/>
    <cellStyle name="Comma 27 3" xfId="2531"/>
    <cellStyle name="Comma 27 3 2" xfId="7694"/>
    <cellStyle name="Comma 27 3 2 2" xfId="18479"/>
    <cellStyle name="Comma 27 3 3" xfId="13345"/>
    <cellStyle name="Comma 27 4" xfId="5401"/>
    <cellStyle name="Comma 27 4 2" xfId="16194"/>
    <cellStyle name="Comma 27 5" xfId="11002"/>
    <cellStyle name="Comma 28 2" xfId="56"/>
    <cellStyle name="Comma 29 2" xfId="57"/>
    <cellStyle name="Comma 3" xfId="58"/>
    <cellStyle name="Comma 3 2" xfId="451"/>
    <cellStyle name="Comma 3 2 2" xfId="1563"/>
    <cellStyle name="Comma 3 2 2 2" xfId="3873"/>
    <cellStyle name="Comma 3 2 2 2 2" xfId="9023"/>
    <cellStyle name="Comma 3 2 2 2 2 2" xfId="19808"/>
    <cellStyle name="Comma 3 2 2 2 3" xfId="14676"/>
    <cellStyle name="Comma 3 2 2 3" xfId="6742"/>
    <cellStyle name="Comma 3 2 2 3 2" xfId="17527"/>
    <cellStyle name="Comma 3 2 2 4" xfId="12389"/>
    <cellStyle name="Comma 3 2 3" xfId="2812"/>
    <cellStyle name="Comma 3 2 3 2" xfId="7969"/>
    <cellStyle name="Comma 3 2 3 2 2" xfId="18754"/>
    <cellStyle name="Comma 3 2 3 3" xfId="13622"/>
    <cellStyle name="Comma 3 2 4" xfId="5680"/>
    <cellStyle name="Comma 3 2 4 2" xfId="16471"/>
    <cellStyle name="Comma 3 2 5" xfId="11306"/>
    <cellStyle name="Comma 3 3" xfId="565"/>
    <cellStyle name="Comma 3 3 2" xfId="1676"/>
    <cellStyle name="Comma 3 3 2 2" xfId="3986"/>
    <cellStyle name="Comma 3 3 2 2 2" xfId="9136"/>
    <cellStyle name="Comma 3 3 2 2 2 2" xfId="19921"/>
    <cellStyle name="Comma 3 3 2 2 3" xfId="14789"/>
    <cellStyle name="Comma 3 3 2 3" xfId="6855"/>
    <cellStyle name="Comma 3 3 2 3 2" xfId="17640"/>
    <cellStyle name="Comma 3 3 2 4" xfId="12502"/>
    <cellStyle name="Comma 3 3 3" xfId="2925"/>
    <cellStyle name="Comma 3 3 3 2" xfId="8082"/>
    <cellStyle name="Comma 3 3 3 2 2" xfId="18867"/>
    <cellStyle name="Comma 3 3 3 3" xfId="13735"/>
    <cellStyle name="Comma 3 3 4" xfId="5793"/>
    <cellStyle name="Comma 3 3 4 2" xfId="16584"/>
    <cellStyle name="Comma 3 3 5" xfId="11420"/>
    <cellStyle name="Comma 3 4" xfId="909"/>
    <cellStyle name="Comma 3 4 2" xfId="1994"/>
    <cellStyle name="Comma 3 4 2 2" xfId="4304"/>
    <cellStyle name="Comma 3 4 2 2 2" xfId="9454"/>
    <cellStyle name="Comma 3 4 2 2 2 2" xfId="20239"/>
    <cellStyle name="Comma 3 4 2 2 3" xfId="15107"/>
    <cellStyle name="Comma 3 4 2 3" xfId="7173"/>
    <cellStyle name="Comma 3 4 2 3 2" xfId="17958"/>
    <cellStyle name="Comma 3 4 2 4" xfId="12820"/>
    <cellStyle name="Comma 3 4 3" xfId="3249"/>
    <cellStyle name="Comma 3 4 3 2" xfId="8399"/>
    <cellStyle name="Comma 3 4 3 2 2" xfId="19184"/>
    <cellStyle name="Comma 3 4 3 3" xfId="14052"/>
    <cellStyle name="Comma 3 4 4" xfId="6116"/>
    <cellStyle name="Comma 3 4 4 2" xfId="16901"/>
    <cellStyle name="Comma 3 4 5" xfId="11745"/>
    <cellStyle name="Comma 3 5" xfId="1256"/>
    <cellStyle name="Comma 3 5 2" xfId="3583"/>
    <cellStyle name="Comma 3 5 2 2" xfId="8733"/>
    <cellStyle name="Comma 3 5 2 2 2" xfId="19518"/>
    <cellStyle name="Comma 3 5 2 3" xfId="14386"/>
    <cellStyle name="Comma 3 5 3" xfId="6453"/>
    <cellStyle name="Comma 3 5 3 2" xfId="17238"/>
    <cellStyle name="Comma 3 5 4" xfId="12085"/>
    <cellStyle name="Comma 3 6" xfId="2532"/>
    <cellStyle name="Comma 3 6 2" xfId="7695"/>
    <cellStyle name="Comma 3 6 2 2" xfId="18480"/>
    <cellStyle name="Comma 3 6 3" xfId="13346"/>
    <cellStyle name="Comma 3 7" xfId="5402"/>
    <cellStyle name="Comma 3 7 2" xfId="16195"/>
    <cellStyle name="Comma 3 8" xfId="11003"/>
    <cellStyle name="Comma 34" xfId="59"/>
    <cellStyle name="Comma 34 2" xfId="1257"/>
    <cellStyle name="Comma 34 2 2" xfId="3584"/>
    <cellStyle name="Comma 34 2 2 2" xfId="8734"/>
    <cellStyle name="Comma 34 2 2 2 2" xfId="19519"/>
    <cellStyle name="Comma 34 2 2 3" xfId="14387"/>
    <cellStyle name="Comma 34 2 3" xfId="6454"/>
    <cellStyle name="Comma 34 2 3 2" xfId="17239"/>
    <cellStyle name="Comma 34 2 4" xfId="12086"/>
    <cellStyle name="Comma 34 3" xfId="2533"/>
    <cellStyle name="Comma 34 3 2" xfId="7696"/>
    <cellStyle name="Comma 34 3 2 2" xfId="18481"/>
    <cellStyle name="Comma 34 3 3" xfId="13347"/>
    <cellStyle name="Comma 34 4" xfId="5403"/>
    <cellStyle name="Comma 34 4 2" xfId="16196"/>
    <cellStyle name="Comma 34 5" xfId="11004"/>
    <cellStyle name="Comma 35" xfId="60"/>
    <cellStyle name="Comma 35 2" xfId="1258"/>
    <cellStyle name="Comma 35 2 2" xfId="3585"/>
    <cellStyle name="Comma 35 2 2 2" xfId="8735"/>
    <cellStyle name="Comma 35 2 2 2 2" xfId="19520"/>
    <cellStyle name="Comma 35 2 2 3" xfId="14388"/>
    <cellStyle name="Comma 35 2 3" xfId="6455"/>
    <cellStyle name="Comma 35 2 3 2" xfId="17240"/>
    <cellStyle name="Comma 35 2 4" xfId="12087"/>
    <cellStyle name="Comma 35 3" xfId="2534"/>
    <cellStyle name="Comma 35 3 2" xfId="7697"/>
    <cellStyle name="Comma 35 3 2 2" xfId="18482"/>
    <cellStyle name="Comma 35 3 3" xfId="13348"/>
    <cellStyle name="Comma 35 4" xfId="5404"/>
    <cellStyle name="Comma 35 4 2" xfId="16197"/>
    <cellStyle name="Comma 35 5" xfId="11005"/>
    <cellStyle name="Comma 36" xfId="61"/>
    <cellStyle name="Comma 36 2" xfId="1259"/>
    <cellStyle name="Comma 36 2 2" xfId="3586"/>
    <cellStyle name="Comma 36 2 2 2" xfId="8736"/>
    <cellStyle name="Comma 36 2 2 2 2" xfId="19521"/>
    <cellStyle name="Comma 36 2 2 3" xfId="14389"/>
    <cellStyle name="Comma 36 2 3" xfId="6456"/>
    <cellStyle name="Comma 36 2 3 2" xfId="17241"/>
    <cellStyle name="Comma 36 2 4" xfId="12088"/>
    <cellStyle name="Comma 36 3" xfId="2535"/>
    <cellStyle name="Comma 36 3 2" xfId="7698"/>
    <cellStyle name="Comma 36 3 2 2" xfId="18483"/>
    <cellStyle name="Comma 36 3 3" xfId="13349"/>
    <cellStyle name="Comma 36 4" xfId="5405"/>
    <cellStyle name="Comma 36 4 2" xfId="16198"/>
    <cellStyle name="Comma 36 5" xfId="11006"/>
    <cellStyle name="Comma 37" xfId="62"/>
    <cellStyle name="Comma 37 2" xfId="1260"/>
    <cellStyle name="Comma 37 2 2" xfId="3587"/>
    <cellStyle name="Comma 37 2 2 2" xfId="8737"/>
    <cellStyle name="Comma 37 2 2 2 2" xfId="19522"/>
    <cellStyle name="Comma 37 2 2 3" xfId="14390"/>
    <cellStyle name="Comma 37 2 3" xfId="6457"/>
    <cellStyle name="Comma 37 2 3 2" xfId="17242"/>
    <cellStyle name="Comma 37 2 4" xfId="12089"/>
    <cellStyle name="Comma 37 3" xfId="2536"/>
    <cellStyle name="Comma 37 3 2" xfId="7699"/>
    <cellStyle name="Comma 37 3 2 2" xfId="18484"/>
    <cellStyle name="Comma 37 3 3" xfId="13350"/>
    <cellStyle name="Comma 37 4" xfId="5406"/>
    <cellStyle name="Comma 37 4 2" xfId="16199"/>
    <cellStyle name="Comma 37 5" xfId="11007"/>
    <cellStyle name="Comma 38" xfId="63"/>
    <cellStyle name="Comma 38 2" xfId="1261"/>
    <cellStyle name="Comma 38 2 2" xfId="3588"/>
    <cellStyle name="Comma 38 2 2 2" xfId="8738"/>
    <cellStyle name="Comma 38 2 2 2 2" xfId="19523"/>
    <cellStyle name="Comma 38 2 2 3" xfId="14391"/>
    <cellStyle name="Comma 38 2 3" xfId="6458"/>
    <cellStyle name="Comma 38 2 3 2" xfId="17243"/>
    <cellStyle name="Comma 38 2 4" xfId="12090"/>
    <cellStyle name="Comma 38 3" xfId="2537"/>
    <cellStyle name="Comma 38 3 2" xfId="7700"/>
    <cellStyle name="Comma 38 3 2 2" xfId="18485"/>
    <cellStyle name="Comma 38 3 3" xfId="13351"/>
    <cellStyle name="Comma 38 4" xfId="5407"/>
    <cellStyle name="Comma 38 4 2" xfId="16200"/>
    <cellStyle name="Comma 38 5" xfId="11008"/>
    <cellStyle name="Comma 39" xfId="64"/>
    <cellStyle name="Comma 39 2" xfId="1262"/>
    <cellStyle name="Comma 39 2 2" xfId="3589"/>
    <cellStyle name="Comma 39 2 2 2" xfId="8739"/>
    <cellStyle name="Comma 39 2 2 2 2" xfId="19524"/>
    <cellStyle name="Comma 39 2 2 3" xfId="14392"/>
    <cellStyle name="Comma 39 2 3" xfId="6459"/>
    <cellStyle name="Comma 39 2 3 2" xfId="17244"/>
    <cellStyle name="Comma 39 2 4" xfId="12091"/>
    <cellStyle name="Comma 39 3" xfId="2538"/>
    <cellStyle name="Comma 39 3 2" xfId="7701"/>
    <cellStyle name="Comma 39 3 2 2" xfId="18486"/>
    <cellStyle name="Comma 39 3 3" xfId="13352"/>
    <cellStyle name="Comma 39 4" xfId="5408"/>
    <cellStyle name="Comma 39 4 2" xfId="16201"/>
    <cellStyle name="Comma 39 5" xfId="11009"/>
    <cellStyle name="Comma 4" xfId="65"/>
    <cellStyle name="Comma 4 2" xfId="66"/>
    <cellStyle name="Comma 4 3" xfId="1263"/>
    <cellStyle name="Comma 4 3 2" xfId="3590"/>
    <cellStyle name="Comma 4 3 2 2" xfId="8740"/>
    <cellStyle name="Comma 4 3 2 2 2" xfId="19525"/>
    <cellStyle name="Comma 4 3 2 3" xfId="14393"/>
    <cellStyle name="Comma 4 3 3" xfId="6460"/>
    <cellStyle name="Comma 4 3 3 2" xfId="17245"/>
    <cellStyle name="Comma 4 3 4" xfId="12092"/>
    <cellStyle name="Comma 4 4" xfId="2539"/>
    <cellStyle name="Comma 4 4 2" xfId="7702"/>
    <cellStyle name="Comma 4 4 2 2" xfId="18487"/>
    <cellStyle name="Comma 4 4 3" xfId="13353"/>
    <cellStyle name="Comma 4 5" xfId="5409"/>
    <cellStyle name="Comma 4 5 2" xfId="16202"/>
    <cellStyle name="Comma 4 6" xfId="11010"/>
    <cellStyle name="Comma 40" xfId="67"/>
    <cellStyle name="Comma 40 2" xfId="1264"/>
    <cellStyle name="Comma 40 2 2" xfId="3591"/>
    <cellStyle name="Comma 40 2 2 2" xfId="8741"/>
    <cellStyle name="Comma 40 2 2 2 2" xfId="19526"/>
    <cellStyle name="Comma 40 2 2 3" xfId="14394"/>
    <cellStyle name="Comma 40 2 3" xfId="6461"/>
    <cellStyle name="Comma 40 2 3 2" xfId="17246"/>
    <cellStyle name="Comma 40 2 4" xfId="12093"/>
    <cellStyle name="Comma 40 3" xfId="2540"/>
    <cellStyle name="Comma 40 3 2" xfId="7703"/>
    <cellStyle name="Comma 40 3 2 2" xfId="18488"/>
    <cellStyle name="Comma 40 3 3" xfId="13354"/>
    <cellStyle name="Comma 40 4" xfId="5410"/>
    <cellStyle name="Comma 40 4 2" xfId="16203"/>
    <cellStyle name="Comma 40 5" xfId="11011"/>
    <cellStyle name="Comma 5" xfId="68"/>
    <cellStyle name="Comma 5 2" xfId="1265"/>
    <cellStyle name="Comma 5 2 2" xfId="3592"/>
    <cellStyle name="Comma 5 2 2 2" xfId="8742"/>
    <cellStyle name="Comma 5 2 2 2 2" xfId="19527"/>
    <cellStyle name="Comma 5 2 2 3" xfId="14395"/>
    <cellStyle name="Comma 5 2 3" xfId="6462"/>
    <cellStyle name="Comma 5 2 3 2" xfId="17247"/>
    <cellStyle name="Comma 5 2 4" xfId="12094"/>
    <cellStyle name="Comma 5 3" xfId="2541"/>
    <cellStyle name="Comma 5 3 2" xfId="7704"/>
    <cellStyle name="Comma 5 3 2 2" xfId="18489"/>
    <cellStyle name="Comma 5 3 3" xfId="13355"/>
    <cellStyle name="Comma 5 4" xfId="5411"/>
    <cellStyle name="Comma 5 4 2" xfId="16204"/>
    <cellStyle name="Comma 5 5" xfId="11012"/>
    <cellStyle name="Comma 6" xfId="69"/>
    <cellStyle name="Comma 6 2" xfId="1266"/>
    <cellStyle name="Comma 6 2 2" xfId="3593"/>
    <cellStyle name="Comma 6 2 2 2" xfId="8743"/>
    <cellStyle name="Comma 6 2 2 2 2" xfId="19528"/>
    <cellStyle name="Comma 6 2 2 3" xfId="14396"/>
    <cellStyle name="Comma 6 2 3" xfId="6463"/>
    <cellStyle name="Comma 6 2 3 2" xfId="17248"/>
    <cellStyle name="Comma 6 2 4" xfId="12095"/>
    <cellStyle name="Comma 6 3" xfId="2542"/>
    <cellStyle name="Comma 6 3 2" xfId="7705"/>
    <cellStyle name="Comma 6 3 2 2" xfId="18490"/>
    <cellStyle name="Comma 6 3 3" xfId="13356"/>
    <cellStyle name="Comma 6 4" xfId="5412"/>
    <cellStyle name="Comma 6 4 2" xfId="16205"/>
    <cellStyle name="Comma 6 5" xfId="11013"/>
    <cellStyle name="Comma 7" xfId="70"/>
    <cellStyle name="Comma 7 2" xfId="1267"/>
    <cellStyle name="Comma 7 2 2" xfId="3594"/>
    <cellStyle name="Comma 7 2 2 2" xfId="8744"/>
    <cellStyle name="Comma 7 2 2 2 2" xfId="19529"/>
    <cellStyle name="Comma 7 2 2 3" xfId="14397"/>
    <cellStyle name="Comma 7 2 3" xfId="6464"/>
    <cellStyle name="Comma 7 2 3 2" xfId="17249"/>
    <cellStyle name="Comma 7 2 4" xfId="12096"/>
    <cellStyle name="Comma 7 3" xfId="2543"/>
    <cellStyle name="Comma 7 3 2" xfId="7706"/>
    <cellStyle name="Comma 7 3 2 2" xfId="18491"/>
    <cellStyle name="Comma 7 3 3" xfId="13357"/>
    <cellStyle name="Comma 7 4" xfId="5413"/>
    <cellStyle name="Comma 7 4 2" xfId="16206"/>
    <cellStyle name="Comma 7 5" xfId="11014"/>
    <cellStyle name="Comma 8" xfId="71"/>
    <cellStyle name="Comma 8 2" xfId="1268"/>
    <cellStyle name="Comma 8 2 2" xfId="3595"/>
    <cellStyle name="Comma 8 2 2 2" xfId="8745"/>
    <cellStyle name="Comma 8 2 2 2 2" xfId="19530"/>
    <cellStyle name="Comma 8 2 2 3" xfId="14398"/>
    <cellStyle name="Comma 8 2 3" xfId="6465"/>
    <cellStyle name="Comma 8 2 3 2" xfId="17250"/>
    <cellStyle name="Comma 8 2 4" xfId="12097"/>
    <cellStyle name="Comma 8 3" xfId="2544"/>
    <cellStyle name="Comma 8 3 2" xfId="7707"/>
    <cellStyle name="Comma 8 3 2 2" xfId="18492"/>
    <cellStyle name="Comma 8 3 3" xfId="13358"/>
    <cellStyle name="Comma 8 4" xfId="5414"/>
    <cellStyle name="Comma 8 4 2" xfId="16207"/>
    <cellStyle name="Comma 8 5" xfId="11015"/>
    <cellStyle name="Comma 9" xfId="72"/>
    <cellStyle name="Copied" xfId="73"/>
    <cellStyle name="Encabezado 1" xfId="74"/>
    <cellStyle name="Encabezado 1 2" xfId="1269"/>
    <cellStyle name="Encabezado 4" xfId="75"/>
    <cellStyle name="Encabezado 4 2" xfId="599"/>
    <cellStyle name="Encabezado 4 3" xfId="1270"/>
    <cellStyle name="Énfasis1" xfId="76"/>
    <cellStyle name="Énfasis1 2" xfId="609"/>
    <cellStyle name="Énfasis1 3" xfId="1271"/>
    <cellStyle name="Énfasis2" xfId="77"/>
    <cellStyle name="Énfasis2 2" xfId="618"/>
    <cellStyle name="Énfasis2 3" xfId="1272"/>
    <cellStyle name="Énfasis3" xfId="78"/>
    <cellStyle name="Énfasis3 2" xfId="622"/>
    <cellStyle name="Énfasis3 3" xfId="1273"/>
    <cellStyle name="Énfasis4" xfId="79"/>
    <cellStyle name="Énfasis4 2" xfId="626"/>
    <cellStyle name="Énfasis4 3" xfId="1274"/>
    <cellStyle name="Énfasis5" xfId="80"/>
    <cellStyle name="Énfasis5 2" xfId="630"/>
    <cellStyle name="Énfasis5 3" xfId="1275"/>
    <cellStyle name="Énfasis6" xfId="81"/>
    <cellStyle name="Énfasis6 2" xfId="633"/>
    <cellStyle name="Énfasis6 3" xfId="1276"/>
    <cellStyle name="Entered" xfId="82"/>
    <cellStyle name="Entrada" xfId="83"/>
    <cellStyle name="Entrada 2" xfId="637"/>
    <cellStyle name="Entrada 3" xfId="1278"/>
    <cellStyle name="Euro" xfId="84"/>
    <cellStyle name="Grey" xfId="85"/>
    <cellStyle name="Header1" xfId="86"/>
    <cellStyle name="Header2" xfId="87"/>
    <cellStyle name="Hipervínculo" xfId="88" builtinId="8"/>
    <cellStyle name="Hipervínculo 2" xfId="2545"/>
    <cellStyle name="Hyperlink 2" xfId="89"/>
    <cellStyle name="Incorrecto" xfId="90"/>
    <cellStyle name="Incorrecto 2" xfId="640"/>
    <cellStyle name="Incorrecto 3" xfId="1279"/>
    <cellStyle name="Input [yellow]" xfId="91"/>
    <cellStyle name="Millares" xfId="92" builtinId="3"/>
    <cellStyle name="Millares [0]" xfId="4847" builtinId="6"/>
    <cellStyle name="Millares [0] 10" xfId="859"/>
    <cellStyle name="Millares [0] 10 2" xfId="1944"/>
    <cellStyle name="Millares [0] 10 2 2" xfId="4254"/>
    <cellStyle name="Millares [0] 10 2 2 2" xfId="9404"/>
    <cellStyle name="Millares [0] 10 2 2 2 2" xfId="20189"/>
    <cellStyle name="Millares [0] 10 2 2 3" xfId="15057"/>
    <cellStyle name="Millares [0] 10 2 3" xfId="7123"/>
    <cellStyle name="Millares [0] 10 2 3 2" xfId="17908"/>
    <cellStyle name="Millares [0] 10 2 4" xfId="12770"/>
    <cellStyle name="Millares [0] 10 3" xfId="3199"/>
    <cellStyle name="Millares [0] 10 3 2" xfId="8349"/>
    <cellStyle name="Millares [0] 10 3 2 2" xfId="19134"/>
    <cellStyle name="Millares [0] 10 3 3" xfId="14002"/>
    <cellStyle name="Millares [0] 10 4" xfId="6066"/>
    <cellStyle name="Millares [0] 10 4 2" xfId="16851"/>
    <cellStyle name="Millares [0] 10 5" xfId="11695"/>
    <cellStyle name="Millares [0] 11" xfId="992"/>
    <cellStyle name="Millares [0] 11 2" xfId="1169"/>
    <cellStyle name="Millares [0] 11 2 2" xfId="2254"/>
    <cellStyle name="Millares [0] 11 2 2 2" xfId="4563"/>
    <cellStyle name="Millares [0] 11 2 2 2 2" xfId="9713"/>
    <cellStyle name="Millares [0] 11 2 2 2 2 2" xfId="20498"/>
    <cellStyle name="Millares [0] 11 2 2 2 3" xfId="15366"/>
    <cellStyle name="Millares [0] 11 2 2 3" xfId="7432"/>
    <cellStyle name="Millares [0] 11 2 2 3 2" xfId="18217"/>
    <cellStyle name="Millares [0] 11 2 2 4" xfId="13080"/>
    <cellStyle name="Millares [0] 11 2 3" xfId="3506"/>
    <cellStyle name="Millares [0] 11 2 3 2" xfId="8656"/>
    <cellStyle name="Millares [0] 11 2 3 2 2" xfId="19441"/>
    <cellStyle name="Millares [0] 11 2 3 3" xfId="14309"/>
    <cellStyle name="Millares [0] 11 2 4" xfId="6375"/>
    <cellStyle name="Millares [0] 11 2 4 2" xfId="17160"/>
    <cellStyle name="Millares [0] 11 2 5" xfId="12004"/>
    <cellStyle name="Millares [0] 11 3" xfId="2078"/>
    <cellStyle name="Millares [0] 11 3 2" xfId="4387"/>
    <cellStyle name="Millares [0] 11 3 2 2" xfId="9537"/>
    <cellStyle name="Millares [0] 11 3 2 2 2" xfId="20322"/>
    <cellStyle name="Millares [0] 11 3 2 3" xfId="15190"/>
    <cellStyle name="Millares [0] 11 3 3" xfId="7256"/>
    <cellStyle name="Millares [0] 11 3 3 2" xfId="18041"/>
    <cellStyle name="Millares [0] 11 3 4" xfId="12904"/>
    <cellStyle name="Millares [0] 11 4" xfId="3332"/>
    <cellStyle name="Millares [0] 11 4 2" xfId="8482"/>
    <cellStyle name="Millares [0] 11 4 2 2" xfId="19267"/>
    <cellStyle name="Millares [0] 11 4 3" xfId="14135"/>
    <cellStyle name="Millares [0] 11 5" xfId="6199"/>
    <cellStyle name="Millares [0] 11 5 2" xfId="16984"/>
    <cellStyle name="Millares [0] 11 6" xfId="11828"/>
    <cellStyle name="Millares [0] 12" xfId="1033"/>
    <cellStyle name="Millares [0] 12 2" xfId="2119"/>
    <cellStyle name="Millares [0] 12 2 2" xfId="4428"/>
    <cellStyle name="Millares [0] 12 2 2 2" xfId="9578"/>
    <cellStyle name="Millares [0] 12 2 2 2 2" xfId="20363"/>
    <cellStyle name="Millares [0] 12 2 2 3" xfId="15231"/>
    <cellStyle name="Millares [0] 12 2 3" xfId="7297"/>
    <cellStyle name="Millares [0] 12 2 3 2" xfId="18082"/>
    <cellStyle name="Millares [0] 12 2 4" xfId="12945"/>
    <cellStyle name="Millares [0] 12 3" xfId="3373"/>
    <cellStyle name="Millares [0] 12 3 2" xfId="8523"/>
    <cellStyle name="Millares [0] 12 3 2 2" xfId="19308"/>
    <cellStyle name="Millares [0] 12 3 3" xfId="14176"/>
    <cellStyle name="Millares [0] 12 4" xfId="6240"/>
    <cellStyle name="Millares [0] 12 4 2" xfId="17025"/>
    <cellStyle name="Millares [0] 12 5" xfId="11869"/>
    <cellStyle name="Millares [0] 13" xfId="1206"/>
    <cellStyle name="Millares [0] 13 2" xfId="3543"/>
    <cellStyle name="Millares [0] 13 2 2" xfId="8693"/>
    <cellStyle name="Millares [0] 13 2 2 2" xfId="19478"/>
    <cellStyle name="Millares [0] 13 2 3" xfId="14346"/>
    <cellStyle name="Millares [0] 13 3" xfId="6412"/>
    <cellStyle name="Millares [0] 13 3 2" xfId="17197"/>
    <cellStyle name="Millares [0] 13 4" xfId="12041"/>
    <cellStyle name="Millares [0] 14" xfId="2029"/>
    <cellStyle name="Millares [0] 14 2" xfId="12855"/>
    <cellStyle name="Millares [0] 15" xfId="2428"/>
    <cellStyle name="Millares [0] 15 2" xfId="4731"/>
    <cellStyle name="Millares [0] 15 2 2" xfId="9881"/>
    <cellStyle name="Millares [0] 15 2 2 2" xfId="20666"/>
    <cellStyle name="Millares [0] 15 2 3" xfId="15534"/>
    <cellStyle name="Millares [0] 15 3" xfId="7600"/>
    <cellStyle name="Millares [0] 15 3 2" xfId="18385"/>
    <cellStyle name="Millares [0] 15 4" xfId="13248"/>
    <cellStyle name="Millares [0] 16" xfId="2481"/>
    <cellStyle name="Millares [0] 16 2" xfId="4783"/>
    <cellStyle name="Millares [0] 16 2 2" xfId="9933"/>
    <cellStyle name="Millares [0] 16 2 2 2" xfId="20718"/>
    <cellStyle name="Millares [0] 16 2 3" xfId="15586"/>
    <cellStyle name="Millares [0] 16 3" xfId="7652"/>
    <cellStyle name="Millares [0] 16 3 2" xfId="18437"/>
    <cellStyle name="Millares [0] 16 4" xfId="13301"/>
    <cellStyle name="Millares [0] 17" xfId="4787"/>
    <cellStyle name="Millares [0] 17 2" xfId="9937"/>
    <cellStyle name="Millares [0] 17 2 2" xfId="20722"/>
    <cellStyle name="Millares [0] 17 3" xfId="15589"/>
    <cellStyle name="Millares [0] 17 4" xfId="38834"/>
    <cellStyle name="Millares [0] 18" xfId="4850"/>
    <cellStyle name="Millares [0] 18 2" xfId="10000"/>
    <cellStyle name="Millares [0] 18 2 2" xfId="20785"/>
    <cellStyle name="Millares [0] 18 3" xfId="15652"/>
    <cellStyle name="Millares [0] 19" xfId="4865"/>
    <cellStyle name="Millares [0] 19 2" xfId="10015"/>
    <cellStyle name="Millares [0] 19 2 2" xfId="20800"/>
    <cellStyle name="Millares [0] 19 3" xfId="15667"/>
    <cellStyle name="Millares [0] 2" xfId="93"/>
    <cellStyle name="Millares [0] 20" xfId="4933"/>
    <cellStyle name="Millares [0] 20 2" xfId="10083"/>
    <cellStyle name="Millares [0] 20 2 2" xfId="20868"/>
    <cellStyle name="Millares [0] 20 3" xfId="15735"/>
    <cellStyle name="Millares [0] 20 4" xfId="38862"/>
    <cellStyle name="Millares [0] 21" xfId="4953"/>
    <cellStyle name="Millares [0] 21 2" xfId="10102"/>
    <cellStyle name="Millares [0] 21 2 2" xfId="20887"/>
    <cellStyle name="Millares [0] 21 3" xfId="15753"/>
    <cellStyle name="Millares [0] 22" xfId="5144"/>
    <cellStyle name="Millares [0] 22 2" xfId="10283"/>
    <cellStyle name="Millares [0] 22 2 2" xfId="21068"/>
    <cellStyle name="Millares [0] 22 3" xfId="15940"/>
    <cellStyle name="Millares [0] 22 4" xfId="38860"/>
    <cellStyle name="Millares [0] 23" xfId="5262"/>
    <cellStyle name="Millares [0] 23 2" xfId="10398"/>
    <cellStyle name="Millares [0] 23 2 2" xfId="21183"/>
    <cellStyle name="Millares [0] 23 3" xfId="16056"/>
    <cellStyle name="Millares [0] 24" xfId="5332"/>
    <cellStyle name="Millares [0] 24 2" xfId="10468"/>
    <cellStyle name="Millares [0] 24 2 2" xfId="21253"/>
    <cellStyle name="Millares [0] 24 3" xfId="16126"/>
    <cellStyle name="Millares [0] 25" xfId="5364"/>
    <cellStyle name="Millares [0] 25 2" xfId="16158"/>
    <cellStyle name="Millares [0] 26" xfId="9997"/>
    <cellStyle name="Millares [0] 26 2" xfId="20782"/>
    <cellStyle name="Millares [0] 27" xfId="10790"/>
    <cellStyle name="Millares [0] 27 2" xfId="21575"/>
    <cellStyle name="Millares [0] 28" xfId="10886"/>
    <cellStyle name="Millares [0] 28 2" xfId="21671"/>
    <cellStyle name="Millares [0] 29" xfId="15649"/>
    <cellStyle name="Millares [0] 29 2" xfId="26010"/>
    <cellStyle name="Millares [0] 3" xfId="94"/>
    <cellStyle name="Millares [0] 30" xfId="38932"/>
    <cellStyle name="Millares [0] 31" xfId="38952"/>
    <cellStyle name="Millares [0] 32" xfId="39007"/>
    <cellStyle name="Millares [0] 4" xfId="95"/>
    <cellStyle name="Millares [0] 4 2" xfId="11028"/>
    <cellStyle name="Millares [0] 5" xfId="96"/>
    <cellStyle name="Millares [0] 5 2" xfId="97"/>
    <cellStyle name="Millares [0] 5 3" xfId="1281"/>
    <cellStyle name="Millares [0] 5 3 2" xfId="3597"/>
    <cellStyle name="Millares [0] 5 3 2 2" xfId="8747"/>
    <cellStyle name="Millares [0] 5 3 2 2 2" xfId="19532"/>
    <cellStyle name="Millares [0] 5 3 2 3" xfId="14400"/>
    <cellStyle name="Millares [0] 5 3 3" xfId="6467"/>
    <cellStyle name="Millares [0] 5 3 3 2" xfId="17252"/>
    <cellStyle name="Millares [0] 5 3 4" xfId="12109"/>
    <cellStyle name="Millares [0] 5 4" xfId="2547"/>
    <cellStyle name="Millares [0] 5 4 2" xfId="7708"/>
    <cellStyle name="Millares [0] 5 4 2 2" xfId="18493"/>
    <cellStyle name="Millares [0] 5 4 3" xfId="13360"/>
    <cellStyle name="Millares [0] 5 5" xfId="5416"/>
    <cellStyle name="Millares [0] 5 5 2" xfId="16208"/>
    <cellStyle name="Millares [0] 5 6" xfId="11029"/>
    <cellStyle name="Millares [0] 5 7" xfId="38871"/>
    <cellStyle name="Millares [0] 6" xfId="362"/>
    <cellStyle name="Millares [0] 6 2" xfId="1476"/>
    <cellStyle name="Millares [0] 6 2 2" xfId="3786"/>
    <cellStyle name="Millares [0] 6 2 2 2" xfId="8936"/>
    <cellStyle name="Millares [0] 6 2 2 2 2" xfId="19721"/>
    <cellStyle name="Millares [0] 6 2 2 3" xfId="14589"/>
    <cellStyle name="Millares [0] 6 2 3" xfId="6655"/>
    <cellStyle name="Millares [0] 6 2 3 2" xfId="17440"/>
    <cellStyle name="Millares [0] 6 2 4" xfId="12302"/>
    <cellStyle name="Millares [0] 6 3" xfId="2726"/>
    <cellStyle name="Millares [0] 6 3 2" xfId="7883"/>
    <cellStyle name="Millares [0] 6 3 2 2" xfId="18668"/>
    <cellStyle name="Millares [0] 6 3 3" xfId="13536"/>
    <cellStyle name="Millares [0] 6 4" xfId="5594"/>
    <cellStyle name="Millares [0] 6 4 2" xfId="16385"/>
    <cellStyle name="Millares [0] 6 5" xfId="11219"/>
    <cellStyle name="Millares [0] 7" xfId="399"/>
    <cellStyle name="Millares [0] 7 2" xfId="1513"/>
    <cellStyle name="Millares [0] 7 2 2" xfId="3823"/>
    <cellStyle name="Millares [0] 7 2 2 2" xfId="8973"/>
    <cellStyle name="Millares [0] 7 2 2 2 2" xfId="19758"/>
    <cellStyle name="Millares [0] 7 2 2 3" xfId="14626"/>
    <cellStyle name="Millares [0] 7 2 3" xfId="6692"/>
    <cellStyle name="Millares [0] 7 2 3 2" xfId="17477"/>
    <cellStyle name="Millares [0] 7 2 4" xfId="12339"/>
    <cellStyle name="Millares [0] 7 3" xfId="2762"/>
    <cellStyle name="Millares [0] 7 3 2" xfId="7919"/>
    <cellStyle name="Millares [0] 7 3 2 2" xfId="18704"/>
    <cellStyle name="Millares [0] 7 3 3" xfId="13572"/>
    <cellStyle name="Millares [0] 7 4" xfId="5630"/>
    <cellStyle name="Millares [0] 7 4 2" xfId="16421"/>
    <cellStyle name="Millares [0] 7 5" xfId="11255"/>
    <cellStyle name="Millares [0] 8" xfId="491"/>
    <cellStyle name="Millares [0] 8 2" xfId="1603"/>
    <cellStyle name="Millares [0] 8 2 2" xfId="3913"/>
    <cellStyle name="Millares [0] 8 2 2 2" xfId="9063"/>
    <cellStyle name="Millares [0] 8 2 2 2 2" xfId="19848"/>
    <cellStyle name="Millares [0] 8 2 2 3" xfId="14716"/>
    <cellStyle name="Millares [0] 8 2 3" xfId="6782"/>
    <cellStyle name="Millares [0] 8 2 3 2" xfId="17567"/>
    <cellStyle name="Millares [0] 8 2 4" xfId="12429"/>
    <cellStyle name="Millares [0] 8 3" xfId="2852"/>
    <cellStyle name="Millares [0] 8 3 2" xfId="8009"/>
    <cellStyle name="Millares [0] 8 3 2 2" xfId="18794"/>
    <cellStyle name="Millares [0] 8 3 3" xfId="13662"/>
    <cellStyle name="Millares [0] 8 4" xfId="5720"/>
    <cellStyle name="Millares [0] 8 4 2" xfId="16511"/>
    <cellStyle name="Millares [0] 8 5" xfId="11346"/>
    <cellStyle name="Millares [0] 9" xfId="727"/>
    <cellStyle name="Millares [0] 9 2" xfId="1814"/>
    <cellStyle name="Millares [0] 9 2 2" xfId="4124"/>
    <cellStyle name="Millares [0] 9 2 2 2" xfId="9274"/>
    <cellStyle name="Millares [0] 9 2 2 2 2" xfId="20059"/>
    <cellStyle name="Millares [0] 9 2 2 3" xfId="14927"/>
    <cellStyle name="Millares [0] 9 2 3" xfId="6993"/>
    <cellStyle name="Millares [0] 9 2 3 2" xfId="17778"/>
    <cellStyle name="Millares [0] 9 2 4" xfId="12640"/>
    <cellStyle name="Millares [0] 9 3" xfId="3069"/>
    <cellStyle name="Millares [0] 9 3 2" xfId="8219"/>
    <cellStyle name="Millares [0] 9 3 2 2" xfId="19004"/>
    <cellStyle name="Millares [0] 9 3 3" xfId="13872"/>
    <cellStyle name="Millares [0] 9 4" xfId="5936"/>
    <cellStyle name="Millares [0] 9 4 2" xfId="16721"/>
    <cellStyle name="Millares [0] 9 5" xfId="11565"/>
    <cellStyle name="Millares [0]_~4875972" xfId="38957"/>
    <cellStyle name="Millares [0]_ESTADO DE RESULTADOS 20.11.03" xfId="38964"/>
    <cellStyle name="Millares 10" xfId="98"/>
    <cellStyle name="Millares 100" xfId="846"/>
    <cellStyle name="Millares 100 2" xfId="1932"/>
    <cellStyle name="Millares 100 2 2" xfId="4242"/>
    <cellStyle name="Millares 100 2 2 2" xfId="9392"/>
    <cellStyle name="Millares 100 2 2 2 2" xfId="20177"/>
    <cellStyle name="Millares 100 2 2 3" xfId="15045"/>
    <cellStyle name="Millares 100 2 3" xfId="7111"/>
    <cellStyle name="Millares 100 2 3 2" xfId="17896"/>
    <cellStyle name="Millares 100 2 4" xfId="12758"/>
    <cellStyle name="Millares 100 3" xfId="3187"/>
    <cellStyle name="Millares 100 3 2" xfId="8337"/>
    <cellStyle name="Millares 100 3 2 2" xfId="19122"/>
    <cellStyle name="Millares 100 3 3" xfId="13990"/>
    <cellStyle name="Millares 100 4" xfId="6054"/>
    <cellStyle name="Millares 100 4 2" xfId="16839"/>
    <cellStyle name="Millares 100 5" xfId="11683"/>
    <cellStyle name="Millares 101" xfId="860"/>
    <cellStyle name="Millares 101 2" xfId="1945"/>
    <cellStyle name="Millares 101 2 2" xfId="4255"/>
    <cellStyle name="Millares 101 2 2 2" xfId="9405"/>
    <cellStyle name="Millares 101 2 2 2 2" xfId="20190"/>
    <cellStyle name="Millares 101 2 2 3" xfId="15058"/>
    <cellStyle name="Millares 101 2 3" xfId="7124"/>
    <cellStyle name="Millares 101 2 3 2" xfId="17909"/>
    <cellStyle name="Millares 101 2 4" xfId="12771"/>
    <cellStyle name="Millares 101 3" xfId="3200"/>
    <cellStyle name="Millares 101 3 2" xfId="8350"/>
    <cellStyle name="Millares 101 3 2 2" xfId="19135"/>
    <cellStyle name="Millares 101 3 3" xfId="14003"/>
    <cellStyle name="Millares 101 4" xfId="6067"/>
    <cellStyle name="Millares 101 4 2" xfId="16852"/>
    <cellStyle name="Millares 101 5" xfId="11696"/>
    <cellStyle name="Millares 102" xfId="845"/>
    <cellStyle name="Millares 102 2" xfId="1931"/>
    <cellStyle name="Millares 102 2 2" xfId="4241"/>
    <cellStyle name="Millares 102 2 2 2" xfId="9391"/>
    <cellStyle name="Millares 102 2 2 2 2" xfId="20176"/>
    <cellStyle name="Millares 102 2 2 3" xfId="15044"/>
    <cellStyle name="Millares 102 2 3" xfId="7110"/>
    <cellStyle name="Millares 102 2 3 2" xfId="17895"/>
    <cellStyle name="Millares 102 2 4" xfId="12757"/>
    <cellStyle name="Millares 102 3" xfId="3186"/>
    <cellStyle name="Millares 102 3 2" xfId="8336"/>
    <cellStyle name="Millares 102 3 2 2" xfId="19121"/>
    <cellStyle name="Millares 102 3 3" xfId="13989"/>
    <cellStyle name="Millares 102 4" xfId="6053"/>
    <cellStyle name="Millares 102 4 2" xfId="16838"/>
    <cellStyle name="Millares 102 5" xfId="11682"/>
    <cellStyle name="Millares 103" xfId="861"/>
    <cellStyle name="Millares 103 2" xfId="1946"/>
    <cellStyle name="Millares 103 2 2" xfId="4256"/>
    <cellStyle name="Millares 103 2 2 2" xfId="9406"/>
    <cellStyle name="Millares 103 2 2 2 2" xfId="20191"/>
    <cellStyle name="Millares 103 2 2 3" xfId="15059"/>
    <cellStyle name="Millares 103 2 3" xfId="7125"/>
    <cellStyle name="Millares 103 2 3 2" xfId="17910"/>
    <cellStyle name="Millares 103 2 4" xfId="12772"/>
    <cellStyle name="Millares 103 3" xfId="3201"/>
    <cellStyle name="Millares 103 3 2" xfId="8351"/>
    <cellStyle name="Millares 103 3 2 2" xfId="19136"/>
    <cellStyle name="Millares 103 3 3" xfId="14004"/>
    <cellStyle name="Millares 103 4" xfId="6068"/>
    <cellStyle name="Millares 103 4 2" xfId="16853"/>
    <cellStyle name="Millares 103 5" xfId="11697"/>
    <cellStyle name="Millares 104" xfId="844"/>
    <cellStyle name="Millares 104 2" xfId="1930"/>
    <cellStyle name="Millares 104 2 2" xfId="4240"/>
    <cellStyle name="Millares 104 2 2 2" xfId="9390"/>
    <cellStyle name="Millares 104 2 2 2 2" xfId="20175"/>
    <cellStyle name="Millares 104 2 2 3" xfId="15043"/>
    <cellStyle name="Millares 104 2 3" xfId="7109"/>
    <cellStyle name="Millares 104 2 3 2" xfId="17894"/>
    <cellStyle name="Millares 104 2 4" xfId="12756"/>
    <cellStyle name="Millares 104 3" xfId="3185"/>
    <cellStyle name="Millares 104 3 2" xfId="8335"/>
    <cellStyle name="Millares 104 3 2 2" xfId="19120"/>
    <cellStyle name="Millares 104 3 3" xfId="13988"/>
    <cellStyle name="Millares 104 4" xfId="6052"/>
    <cellStyle name="Millares 104 4 2" xfId="16837"/>
    <cellStyle name="Millares 104 5" xfId="11681"/>
    <cellStyle name="Millares 105" xfId="862"/>
    <cellStyle name="Millares 105 2" xfId="1947"/>
    <cellStyle name="Millares 105 2 2" xfId="4257"/>
    <cellStyle name="Millares 105 2 2 2" xfId="9407"/>
    <cellStyle name="Millares 105 2 2 2 2" xfId="20192"/>
    <cellStyle name="Millares 105 2 2 3" xfId="15060"/>
    <cellStyle name="Millares 105 2 3" xfId="7126"/>
    <cellStyle name="Millares 105 2 3 2" xfId="17911"/>
    <cellStyle name="Millares 105 2 4" xfId="12773"/>
    <cellStyle name="Millares 105 3" xfId="3202"/>
    <cellStyle name="Millares 105 3 2" xfId="8352"/>
    <cellStyle name="Millares 105 3 2 2" xfId="19137"/>
    <cellStyle name="Millares 105 3 3" xfId="14005"/>
    <cellStyle name="Millares 105 4" xfId="6069"/>
    <cellStyle name="Millares 105 4 2" xfId="16854"/>
    <cellStyle name="Millares 105 5" xfId="11698"/>
    <cellStyle name="Millares 106" xfId="832"/>
    <cellStyle name="Millares 106 2" xfId="1919"/>
    <cellStyle name="Millares 106 2 2" xfId="4229"/>
    <cellStyle name="Millares 106 2 2 2" xfId="9379"/>
    <cellStyle name="Millares 106 2 2 2 2" xfId="20164"/>
    <cellStyle name="Millares 106 2 2 3" xfId="15032"/>
    <cellStyle name="Millares 106 2 3" xfId="7098"/>
    <cellStyle name="Millares 106 2 3 2" xfId="17883"/>
    <cellStyle name="Millares 106 2 4" xfId="12745"/>
    <cellStyle name="Millares 106 3" xfId="3174"/>
    <cellStyle name="Millares 106 3 2" xfId="8324"/>
    <cellStyle name="Millares 106 3 2 2" xfId="19109"/>
    <cellStyle name="Millares 106 3 3" xfId="13977"/>
    <cellStyle name="Millares 106 4" xfId="6041"/>
    <cellStyle name="Millares 106 4 2" xfId="16826"/>
    <cellStyle name="Millares 106 5" xfId="11670"/>
    <cellStyle name="Millares 107" xfId="863"/>
    <cellStyle name="Millares 107 2" xfId="1948"/>
    <cellStyle name="Millares 107 2 2" xfId="4258"/>
    <cellStyle name="Millares 107 2 2 2" xfId="9408"/>
    <cellStyle name="Millares 107 2 2 2 2" xfId="20193"/>
    <cellStyle name="Millares 107 2 2 3" xfId="15061"/>
    <cellStyle name="Millares 107 2 3" xfId="7127"/>
    <cellStyle name="Millares 107 2 3 2" xfId="17912"/>
    <cellStyle name="Millares 107 2 4" xfId="12774"/>
    <cellStyle name="Millares 107 3" xfId="3203"/>
    <cellStyle name="Millares 107 3 2" xfId="8353"/>
    <cellStyle name="Millares 107 3 2 2" xfId="19138"/>
    <cellStyle name="Millares 107 3 3" xfId="14006"/>
    <cellStyle name="Millares 107 4" xfId="6070"/>
    <cellStyle name="Millares 107 4 2" xfId="16855"/>
    <cellStyle name="Millares 107 5" xfId="11699"/>
    <cellStyle name="Millares 108" xfId="833"/>
    <cellStyle name="Millares 108 2" xfId="1920"/>
    <cellStyle name="Millares 108 2 2" xfId="4230"/>
    <cellStyle name="Millares 108 2 2 2" xfId="9380"/>
    <cellStyle name="Millares 108 2 2 2 2" xfId="20165"/>
    <cellStyle name="Millares 108 2 2 3" xfId="15033"/>
    <cellStyle name="Millares 108 2 3" xfId="7099"/>
    <cellStyle name="Millares 108 2 3 2" xfId="17884"/>
    <cellStyle name="Millares 108 2 4" xfId="12746"/>
    <cellStyle name="Millares 108 3" xfId="3175"/>
    <cellStyle name="Millares 108 3 2" xfId="8325"/>
    <cellStyle name="Millares 108 3 2 2" xfId="19110"/>
    <cellStyle name="Millares 108 3 3" xfId="13978"/>
    <cellStyle name="Millares 108 4" xfId="6042"/>
    <cellStyle name="Millares 108 4 2" xfId="16827"/>
    <cellStyle name="Millares 108 5" xfId="11671"/>
    <cellStyle name="Millares 109" xfId="864"/>
    <cellStyle name="Millares 109 2" xfId="1949"/>
    <cellStyle name="Millares 109 2 2" xfId="4259"/>
    <cellStyle name="Millares 109 2 2 2" xfId="9409"/>
    <cellStyle name="Millares 109 2 2 2 2" xfId="20194"/>
    <cellStyle name="Millares 109 2 2 3" xfId="15062"/>
    <cellStyle name="Millares 109 2 3" xfId="7128"/>
    <cellStyle name="Millares 109 2 3 2" xfId="17913"/>
    <cellStyle name="Millares 109 2 4" xfId="12775"/>
    <cellStyle name="Millares 109 3" xfId="3204"/>
    <cellStyle name="Millares 109 3 2" xfId="8354"/>
    <cellStyle name="Millares 109 3 2 2" xfId="19139"/>
    <cellStyle name="Millares 109 3 3" xfId="14007"/>
    <cellStyle name="Millares 109 4" xfId="6071"/>
    <cellStyle name="Millares 109 4 2" xfId="16856"/>
    <cellStyle name="Millares 109 5" xfId="11700"/>
    <cellStyle name="Millares 11" xfId="99"/>
    <cellStyle name="Millares 11 2" xfId="1114"/>
    <cellStyle name="Millares 11 2 2" xfId="2199"/>
    <cellStyle name="Millares 11 2 2 2" xfId="4508"/>
    <cellStyle name="Millares 11 2 2 2 2" xfId="9658"/>
    <cellStyle name="Millares 11 2 2 2 2 2" xfId="20443"/>
    <cellStyle name="Millares 11 2 2 2 3" xfId="15311"/>
    <cellStyle name="Millares 11 2 2 3" xfId="7377"/>
    <cellStyle name="Millares 11 2 2 3 2" xfId="18162"/>
    <cellStyle name="Millares 11 2 2 4" xfId="13025"/>
    <cellStyle name="Millares 11 2 3" xfId="3451"/>
    <cellStyle name="Millares 11 2 3 2" xfId="8601"/>
    <cellStyle name="Millares 11 2 3 2 2" xfId="19386"/>
    <cellStyle name="Millares 11 2 3 3" xfId="14254"/>
    <cellStyle name="Millares 11 2 4" xfId="6320"/>
    <cellStyle name="Millares 11 2 4 2" xfId="17105"/>
    <cellStyle name="Millares 11 2 5" xfId="11949"/>
    <cellStyle name="Millares 11 3" xfId="1282"/>
    <cellStyle name="Millares 11 3 2" xfId="3598"/>
    <cellStyle name="Millares 11 3 2 2" xfId="8748"/>
    <cellStyle name="Millares 11 3 2 2 2" xfId="19533"/>
    <cellStyle name="Millares 11 3 2 3" xfId="14401"/>
    <cellStyle name="Millares 11 3 3" xfId="6468"/>
    <cellStyle name="Millares 11 3 3 2" xfId="17253"/>
    <cellStyle name="Millares 11 3 4" xfId="12110"/>
    <cellStyle name="Millares 11 4" xfId="2548"/>
    <cellStyle name="Millares 11 4 2" xfId="7709"/>
    <cellStyle name="Millares 11 4 2 2" xfId="18494"/>
    <cellStyle name="Millares 11 4 3" xfId="13361"/>
    <cellStyle name="Millares 11 5" xfId="4915"/>
    <cellStyle name="Millares 11 5 2" xfId="10065"/>
    <cellStyle name="Millares 11 5 2 2" xfId="20850"/>
    <cellStyle name="Millares 11 5 3" xfId="15717"/>
    <cellStyle name="Millares 11 5 4" xfId="38810"/>
    <cellStyle name="Millares 11 5 5" xfId="38961"/>
    <cellStyle name="Millares 11 6" xfId="5417"/>
    <cellStyle name="Millares 11 6 2" xfId="16209"/>
    <cellStyle name="Millares 11 7" xfId="11032"/>
    <cellStyle name="Millares 110" xfId="834"/>
    <cellStyle name="Millares 110 2" xfId="1921"/>
    <cellStyle name="Millares 110 2 2" xfId="4231"/>
    <cellStyle name="Millares 110 2 2 2" xfId="9381"/>
    <cellStyle name="Millares 110 2 2 2 2" xfId="20166"/>
    <cellStyle name="Millares 110 2 2 3" xfId="15034"/>
    <cellStyle name="Millares 110 2 3" xfId="7100"/>
    <cellStyle name="Millares 110 2 3 2" xfId="17885"/>
    <cellStyle name="Millares 110 2 4" xfId="12747"/>
    <cellStyle name="Millares 110 3" xfId="3176"/>
    <cellStyle name="Millares 110 3 2" xfId="8326"/>
    <cellStyle name="Millares 110 3 2 2" xfId="19111"/>
    <cellStyle name="Millares 110 3 3" xfId="13979"/>
    <cellStyle name="Millares 110 4" xfId="6043"/>
    <cellStyle name="Millares 110 4 2" xfId="16828"/>
    <cellStyle name="Millares 110 5" xfId="11672"/>
    <cellStyle name="Millares 111" xfId="865"/>
    <cellStyle name="Millares 111 2" xfId="1950"/>
    <cellStyle name="Millares 111 2 2" xfId="4260"/>
    <cellStyle name="Millares 111 2 2 2" xfId="9410"/>
    <cellStyle name="Millares 111 2 2 2 2" xfId="20195"/>
    <cellStyle name="Millares 111 2 2 3" xfId="15063"/>
    <cellStyle name="Millares 111 2 3" xfId="7129"/>
    <cellStyle name="Millares 111 2 3 2" xfId="17914"/>
    <cellStyle name="Millares 111 2 4" xfId="12776"/>
    <cellStyle name="Millares 111 3" xfId="3205"/>
    <cellStyle name="Millares 111 3 2" xfId="8355"/>
    <cellStyle name="Millares 111 3 2 2" xfId="19140"/>
    <cellStyle name="Millares 111 3 3" xfId="14008"/>
    <cellStyle name="Millares 111 4" xfId="6072"/>
    <cellStyle name="Millares 111 4 2" xfId="16857"/>
    <cellStyle name="Millares 111 5" xfId="11701"/>
    <cellStyle name="Millares 112" xfId="835"/>
    <cellStyle name="Millares 112 2" xfId="1922"/>
    <cellStyle name="Millares 112 2 2" xfId="4232"/>
    <cellStyle name="Millares 112 2 2 2" xfId="9382"/>
    <cellStyle name="Millares 112 2 2 2 2" xfId="20167"/>
    <cellStyle name="Millares 112 2 2 3" xfId="15035"/>
    <cellStyle name="Millares 112 2 3" xfId="7101"/>
    <cellStyle name="Millares 112 2 3 2" xfId="17886"/>
    <cellStyle name="Millares 112 2 4" xfId="12748"/>
    <cellStyle name="Millares 112 3" xfId="3177"/>
    <cellStyle name="Millares 112 3 2" xfId="8327"/>
    <cellStyle name="Millares 112 3 2 2" xfId="19112"/>
    <cellStyle name="Millares 112 3 3" xfId="13980"/>
    <cellStyle name="Millares 112 4" xfId="6044"/>
    <cellStyle name="Millares 112 4 2" xfId="16829"/>
    <cellStyle name="Millares 112 5" xfId="11673"/>
    <cellStyle name="Millares 113" xfId="916"/>
    <cellStyle name="Millares 113 2" xfId="2001"/>
    <cellStyle name="Millares 113 2 2" xfId="4311"/>
    <cellStyle name="Millares 113 2 2 2" xfId="9461"/>
    <cellStyle name="Millares 113 2 2 2 2" xfId="20246"/>
    <cellStyle name="Millares 113 2 2 3" xfId="15114"/>
    <cellStyle name="Millares 113 2 3" xfId="7180"/>
    <cellStyle name="Millares 113 2 3 2" xfId="17965"/>
    <cellStyle name="Millares 113 2 4" xfId="12827"/>
    <cellStyle name="Millares 113 3" xfId="3256"/>
    <cellStyle name="Millares 113 3 2" xfId="8406"/>
    <cellStyle name="Millares 113 3 2 2" xfId="19191"/>
    <cellStyle name="Millares 113 3 3" xfId="14059"/>
    <cellStyle name="Millares 113 4" xfId="4920"/>
    <cellStyle name="Millares 113 4 2" xfId="10070"/>
    <cellStyle name="Millares 113 4 2 2" xfId="20855"/>
    <cellStyle name="Millares 113 4 3" xfId="15722"/>
    <cellStyle name="Millares 113 4 4" xfId="38811"/>
    <cellStyle name="Millares 113 4 5" xfId="38962"/>
    <cellStyle name="Millares 113 5" xfId="6123"/>
    <cellStyle name="Millares 113 5 2" xfId="16908"/>
    <cellStyle name="Millares 113 6" xfId="11752"/>
    <cellStyle name="Millares 114" xfId="921"/>
    <cellStyle name="Millares 114 2" xfId="2006"/>
    <cellStyle name="Millares 114 2 2" xfId="4316"/>
    <cellStyle name="Millares 114 2 2 2" xfId="9466"/>
    <cellStyle name="Millares 114 2 2 2 2" xfId="20251"/>
    <cellStyle name="Millares 114 2 2 3" xfId="15119"/>
    <cellStyle name="Millares 114 2 3" xfId="7185"/>
    <cellStyle name="Millares 114 2 3 2" xfId="17970"/>
    <cellStyle name="Millares 114 2 4" xfId="12832"/>
    <cellStyle name="Millares 114 3" xfId="3261"/>
    <cellStyle name="Millares 114 3 2" xfId="8411"/>
    <cellStyle name="Millares 114 3 2 2" xfId="19196"/>
    <cellStyle name="Millares 114 3 3" xfId="14064"/>
    <cellStyle name="Millares 114 4" xfId="6128"/>
    <cellStyle name="Millares 114 4 2" xfId="16913"/>
    <cellStyle name="Millares 114 5" xfId="11757"/>
    <cellStyle name="Millares 115" xfId="915"/>
    <cellStyle name="Millares 115 2" xfId="2000"/>
    <cellStyle name="Millares 115 2 2" xfId="4310"/>
    <cellStyle name="Millares 115 2 2 2" xfId="9460"/>
    <cellStyle name="Millares 115 2 2 2 2" xfId="20245"/>
    <cellStyle name="Millares 115 2 2 3" xfId="15113"/>
    <cellStyle name="Millares 115 2 3" xfId="7179"/>
    <cellStyle name="Millares 115 2 3 2" xfId="17964"/>
    <cellStyle name="Millares 115 2 4" xfId="12826"/>
    <cellStyle name="Millares 115 3" xfId="3255"/>
    <cellStyle name="Millares 115 3 2" xfId="8405"/>
    <cellStyle name="Millares 115 3 2 2" xfId="19190"/>
    <cellStyle name="Millares 115 3 3" xfId="14058"/>
    <cellStyle name="Millares 115 4" xfId="6122"/>
    <cellStyle name="Millares 115 4 2" xfId="16907"/>
    <cellStyle name="Millares 115 5" xfId="11751"/>
    <cellStyle name="Millares 116" xfId="922"/>
    <cellStyle name="Millares 116 2" xfId="2007"/>
    <cellStyle name="Millares 116 2 2" xfId="4317"/>
    <cellStyle name="Millares 116 2 2 2" xfId="9467"/>
    <cellStyle name="Millares 116 2 2 2 2" xfId="20252"/>
    <cellStyle name="Millares 116 2 2 3" xfId="15120"/>
    <cellStyle name="Millares 116 2 3" xfId="7186"/>
    <cellStyle name="Millares 116 2 3 2" xfId="17971"/>
    <cellStyle name="Millares 116 2 4" xfId="12833"/>
    <cellStyle name="Millares 116 3" xfId="3262"/>
    <cellStyle name="Millares 116 3 2" xfId="8412"/>
    <cellStyle name="Millares 116 3 2 2" xfId="19197"/>
    <cellStyle name="Millares 116 3 3" xfId="14065"/>
    <cellStyle name="Millares 116 4" xfId="6129"/>
    <cellStyle name="Millares 116 4 2" xfId="16914"/>
    <cellStyle name="Millares 116 5" xfId="11758"/>
    <cellStyle name="Millares 117" xfId="914"/>
    <cellStyle name="Millares 117 2" xfId="1999"/>
    <cellStyle name="Millares 117 2 2" xfId="4309"/>
    <cellStyle name="Millares 117 2 2 2" xfId="9459"/>
    <cellStyle name="Millares 117 2 2 2 2" xfId="20244"/>
    <cellStyle name="Millares 117 2 2 3" xfId="15112"/>
    <cellStyle name="Millares 117 2 3" xfId="7178"/>
    <cellStyle name="Millares 117 2 3 2" xfId="17963"/>
    <cellStyle name="Millares 117 2 4" xfId="12825"/>
    <cellStyle name="Millares 117 3" xfId="3254"/>
    <cellStyle name="Millares 117 3 2" xfId="8404"/>
    <cellStyle name="Millares 117 3 2 2" xfId="19189"/>
    <cellStyle name="Millares 117 3 3" xfId="14057"/>
    <cellStyle name="Millares 117 4" xfId="6121"/>
    <cellStyle name="Millares 117 4 2" xfId="16906"/>
    <cellStyle name="Millares 117 5" xfId="11750"/>
    <cellStyle name="Millares 118" xfId="923"/>
    <cellStyle name="Millares 118 2" xfId="2008"/>
    <cellStyle name="Millares 118 2 2" xfId="4318"/>
    <cellStyle name="Millares 118 2 2 2" xfId="9468"/>
    <cellStyle name="Millares 118 2 2 2 2" xfId="20253"/>
    <cellStyle name="Millares 118 2 2 3" xfId="15121"/>
    <cellStyle name="Millares 118 2 3" xfId="7187"/>
    <cellStyle name="Millares 118 2 3 2" xfId="17972"/>
    <cellStyle name="Millares 118 2 4" xfId="12834"/>
    <cellStyle name="Millares 118 3" xfId="3263"/>
    <cellStyle name="Millares 118 3 2" xfId="8413"/>
    <cellStyle name="Millares 118 3 2 2" xfId="19198"/>
    <cellStyle name="Millares 118 3 3" xfId="14066"/>
    <cellStyle name="Millares 118 4" xfId="6130"/>
    <cellStyle name="Millares 118 4 2" xfId="16915"/>
    <cellStyle name="Millares 118 5" xfId="11759"/>
    <cellStyle name="Millares 119" xfId="913"/>
    <cellStyle name="Millares 119 2" xfId="1998"/>
    <cellStyle name="Millares 119 2 2" xfId="4308"/>
    <cellStyle name="Millares 119 2 2 2" xfId="9458"/>
    <cellStyle name="Millares 119 2 2 2 2" xfId="20243"/>
    <cellStyle name="Millares 119 2 2 3" xfId="15111"/>
    <cellStyle name="Millares 119 2 3" xfId="7177"/>
    <cellStyle name="Millares 119 2 3 2" xfId="17962"/>
    <cellStyle name="Millares 119 2 4" xfId="12824"/>
    <cellStyle name="Millares 119 3" xfId="3253"/>
    <cellStyle name="Millares 119 3 2" xfId="8403"/>
    <cellStyle name="Millares 119 3 2 2" xfId="19188"/>
    <cellStyle name="Millares 119 3 3" xfId="14056"/>
    <cellStyle name="Millares 119 4" xfId="6120"/>
    <cellStyle name="Millares 119 4 2" xfId="16905"/>
    <cellStyle name="Millares 119 5" xfId="11749"/>
    <cellStyle name="Millares 12" xfId="100"/>
    <cellStyle name="Millares 12 2" xfId="1283"/>
    <cellStyle name="Millares 12 2 2" xfId="3599"/>
    <cellStyle name="Millares 12 2 2 2" xfId="8749"/>
    <cellStyle name="Millares 12 2 2 2 2" xfId="19534"/>
    <cellStyle name="Millares 12 2 2 3" xfId="14402"/>
    <cellStyle name="Millares 12 2 3" xfId="6469"/>
    <cellStyle name="Millares 12 2 3 2" xfId="17254"/>
    <cellStyle name="Millares 12 2 4" xfId="12111"/>
    <cellStyle name="Millares 12 3" xfId="2549"/>
    <cellStyle name="Millares 12 3 2" xfId="7710"/>
    <cellStyle name="Millares 12 3 2 2" xfId="18495"/>
    <cellStyle name="Millares 12 3 3" xfId="13362"/>
    <cellStyle name="Millares 12 4" xfId="5418"/>
    <cellStyle name="Millares 12 4 2" xfId="16210"/>
    <cellStyle name="Millares 12 5" xfId="11033"/>
    <cellStyle name="Millares 120" xfId="924"/>
    <cellStyle name="Millares 120 2" xfId="1115"/>
    <cellStyle name="Millares 120 2 2" xfId="2200"/>
    <cellStyle name="Millares 120 2 2 2" xfId="4509"/>
    <cellStyle name="Millares 120 2 2 2 2" xfId="9659"/>
    <cellStyle name="Millares 120 2 2 2 2 2" xfId="20444"/>
    <cellStyle name="Millares 120 2 2 2 3" xfId="15312"/>
    <cellStyle name="Millares 120 2 2 3" xfId="7378"/>
    <cellStyle name="Millares 120 2 2 3 2" xfId="18163"/>
    <cellStyle name="Millares 120 2 2 4" xfId="13026"/>
    <cellStyle name="Millares 120 2 3" xfId="3452"/>
    <cellStyle name="Millares 120 2 3 2" xfId="8602"/>
    <cellStyle name="Millares 120 2 3 2 2" xfId="19387"/>
    <cellStyle name="Millares 120 2 3 3" xfId="14255"/>
    <cellStyle name="Millares 120 2 4" xfId="6321"/>
    <cellStyle name="Millares 120 2 4 2" xfId="17106"/>
    <cellStyle name="Millares 120 2 5" xfId="11950"/>
    <cellStyle name="Millares 120 3" xfId="2009"/>
    <cellStyle name="Millares 120 3 2" xfId="4319"/>
    <cellStyle name="Millares 120 3 2 2" xfId="9469"/>
    <cellStyle name="Millares 120 3 2 2 2" xfId="20254"/>
    <cellStyle name="Millares 120 3 2 3" xfId="15122"/>
    <cellStyle name="Millares 120 3 3" xfId="7188"/>
    <cellStyle name="Millares 120 3 3 2" xfId="17973"/>
    <cellStyle name="Millares 120 3 4" xfId="12835"/>
    <cellStyle name="Millares 120 4" xfId="3264"/>
    <cellStyle name="Millares 120 4 2" xfId="8414"/>
    <cellStyle name="Millares 120 4 2 2" xfId="19199"/>
    <cellStyle name="Millares 120 4 3" xfId="14067"/>
    <cellStyle name="Millares 120 5" xfId="6131"/>
    <cellStyle name="Millares 120 5 2" xfId="16916"/>
    <cellStyle name="Millares 120 6" xfId="11760"/>
    <cellStyle name="Millares 121" xfId="912"/>
    <cellStyle name="Millares 121 2" xfId="1997"/>
    <cellStyle name="Millares 121 2 2" xfId="4307"/>
    <cellStyle name="Millares 121 2 2 2" xfId="9457"/>
    <cellStyle name="Millares 121 2 2 2 2" xfId="20242"/>
    <cellStyle name="Millares 121 2 2 3" xfId="15110"/>
    <cellStyle name="Millares 121 2 3" xfId="7176"/>
    <cellStyle name="Millares 121 2 3 2" xfId="17961"/>
    <cellStyle name="Millares 121 2 4" xfId="12823"/>
    <cellStyle name="Millares 121 3" xfId="3252"/>
    <cellStyle name="Millares 121 3 2" xfId="8402"/>
    <cellStyle name="Millares 121 3 2 2" xfId="19187"/>
    <cellStyle name="Millares 121 3 3" xfId="14055"/>
    <cellStyle name="Millares 121 4" xfId="6119"/>
    <cellStyle name="Millares 121 4 2" xfId="16904"/>
    <cellStyle name="Millares 121 5" xfId="11748"/>
    <cellStyle name="Millares 122" xfId="925"/>
    <cellStyle name="Millares 122 2" xfId="1116"/>
    <cellStyle name="Millares 122 2 2" xfId="2201"/>
    <cellStyle name="Millares 122 2 2 2" xfId="4510"/>
    <cellStyle name="Millares 122 2 2 2 2" xfId="9660"/>
    <cellStyle name="Millares 122 2 2 2 2 2" xfId="20445"/>
    <cellStyle name="Millares 122 2 2 2 3" xfId="15313"/>
    <cellStyle name="Millares 122 2 2 3" xfId="7379"/>
    <cellStyle name="Millares 122 2 2 3 2" xfId="18164"/>
    <cellStyle name="Millares 122 2 2 4" xfId="13027"/>
    <cellStyle name="Millares 122 2 3" xfId="3453"/>
    <cellStyle name="Millares 122 2 3 2" xfId="8603"/>
    <cellStyle name="Millares 122 2 3 2 2" xfId="19388"/>
    <cellStyle name="Millares 122 2 3 3" xfId="14256"/>
    <cellStyle name="Millares 122 2 4" xfId="6322"/>
    <cellStyle name="Millares 122 2 4 2" xfId="17107"/>
    <cellStyle name="Millares 122 2 5" xfId="11951"/>
    <cellStyle name="Millares 122 3" xfId="2010"/>
    <cellStyle name="Millares 122 3 2" xfId="4320"/>
    <cellStyle name="Millares 122 3 2 2" xfId="9470"/>
    <cellStyle name="Millares 122 3 2 2 2" xfId="20255"/>
    <cellStyle name="Millares 122 3 2 3" xfId="15123"/>
    <cellStyle name="Millares 122 3 3" xfId="7189"/>
    <cellStyle name="Millares 122 3 3 2" xfId="17974"/>
    <cellStyle name="Millares 122 3 4" xfId="12836"/>
    <cellStyle name="Millares 122 4" xfId="3265"/>
    <cellStyle name="Millares 122 4 2" xfId="8415"/>
    <cellStyle name="Millares 122 4 2 2" xfId="19200"/>
    <cellStyle name="Millares 122 4 3" xfId="14068"/>
    <cellStyle name="Millares 122 5" xfId="6132"/>
    <cellStyle name="Millares 122 5 2" xfId="16917"/>
    <cellStyle name="Millares 122 6" xfId="11761"/>
    <cellStyle name="Millares 123" xfId="911"/>
    <cellStyle name="Millares 123 2" xfId="1117"/>
    <cellStyle name="Millares 123 2 2" xfId="2202"/>
    <cellStyle name="Millares 123 2 2 2" xfId="4511"/>
    <cellStyle name="Millares 123 2 2 2 2" xfId="9661"/>
    <cellStyle name="Millares 123 2 2 2 2 2" xfId="20446"/>
    <cellStyle name="Millares 123 2 2 2 3" xfId="15314"/>
    <cellStyle name="Millares 123 2 2 3" xfId="7380"/>
    <cellStyle name="Millares 123 2 2 3 2" xfId="18165"/>
    <cellStyle name="Millares 123 2 2 4" xfId="13028"/>
    <cellStyle name="Millares 123 2 3" xfId="3454"/>
    <cellStyle name="Millares 123 2 3 2" xfId="8604"/>
    <cellStyle name="Millares 123 2 3 2 2" xfId="19389"/>
    <cellStyle name="Millares 123 2 3 3" xfId="14257"/>
    <cellStyle name="Millares 123 2 4" xfId="6323"/>
    <cellStyle name="Millares 123 2 4 2" xfId="17108"/>
    <cellStyle name="Millares 123 2 5" xfId="11952"/>
    <cellStyle name="Millares 123 3" xfId="1996"/>
    <cellStyle name="Millares 123 3 2" xfId="4306"/>
    <cellStyle name="Millares 123 3 2 2" xfId="9456"/>
    <cellStyle name="Millares 123 3 2 2 2" xfId="20241"/>
    <cellStyle name="Millares 123 3 2 3" xfId="15109"/>
    <cellStyle name="Millares 123 3 3" xfId="7175"/>
    <cellStyle name="Millares 123 3 3 2" xfId="17960"/>
    <cellStyle name="Millares 123 3 4" xfId="12822"/>
    <cellStyle name="Millares 123 4" xfId="3251"/>
    <cellStyle name="Millares 123 4 2" xfId="8401"/>
    <cellStyle name="Millares 123 4 2 2" xfId="19186"/>
    <cellStyle name="Millares 123 4 3" xfId="14054"/>
    <cellStyle name="Millares 123 5" xfId="6118"/>
    <cellStyle name="Millares 123 5 2" xfId="16903"/>
    <cellStyle name="Millares 123 6" xfId="11747"/>
    <cellStyle name="Millares 124" xfId="926"/>
    <cellStyle name="Millares 124 2" xfId="1118"/>
    <cellStyle name="Millares 124 2 2" xfId="2203"/>
    <cellStyle name="Millares 124 2 2 2" xfId="4512"/>
    <cellStyle name="Millares 124 2 2 2 2" xfId="9662"/>
    <cellStyle name="Millares 124 2 2 2 2 2" xfId="20447"/>
    <cellStyle name="Millares 124 2 2 2 3" xfId="15315"/>
    <cellStyle name="Millares 124 2 2 3" xfId="7381"/>
    <cellStyle name="Millares 124 2 2 3 2" xfId="18166"/>
    <cellStyle name="Millares 124 2 2 4" xfId="13029"/>
    <cellStyle name="Millares 124 2 3" xfId="3455"/>
    <cellStyle name="Millares 124 2 3 2" xfId="8605"/>
    <cellStyle name="Millares 124 2 3 2 2" xfId="19390"/>
    <cellStyle name="Millares 124 2 3 3" xfId="14258"/>
    <cellStyle name="Millares 124 2 4" xfId="6324"/>
    <cellStyle name="Millares 124 2 4 2" xfId="17109"/>
    <cellStyle name="Millares 124 2 5" xfId="11953"/>
    <cellStyle name="Millares 124 3" xfId="2011"/>
    <cellStyle name="Millares 124 3 2" xfId="4321"/>
    <cellStyle name="Millares 124 3 2 2" xfId="9471"/>
    <cellStyle name="Millares 124 3 2 2 2" xfId="20256"/>
    <cellStyle name="Millares 124 3 2 3" xfId="15124"/>
    <cellStyle name="Millares 124 3 3" xfId="7190"/>
    <cellStyle name="Millares 124 3 3 2" xfId="17975"/>
    <cellStyle name="Millares 124 3 4" xfId="12837"/>
    <cellStyle name="Millares 124 4" xfId="3266"/>
    <cellStyle name="Millares 124 4 2" xfId="8416"/>
    <cellStyle name="Millares 124 4 2 2" xfId="19201"/>
    <cellStyle name="Millares 124 4 3" xfId="14069"/>
    <cellStyle name="Millares 124 5" xfId="6133"/>
    <cellStyle name="Millares 124 5 2" xfId="16918"/>
    <cellStyle name="Millares 124 6" xfId="11762"/>
    <cellStyle name="Millares 125" xfId="958"/>
    <cellStyle name="Millares 125 2" xfId="2044"/>
    <cellStyle name="Millares 125 2 2" xfId="4353"/>
    <cellStyle name="Millares 125 2 2 2" xfId="9503"/>
    <cellStyle name="Millares 125 2 2 2 2" xfId="20288"/>
    <cellStyle name="Millares 125 2 2 3" xfId="15156"/>
    <cellStyle name="Millares 125 2 3" xfId="7222"/>
    <cellStyle name="Millares 125 2 3 2" xfId="18007"/>
    <cellStyle name="Millares 125 2 4" xfId="12870"/>
    <cellStyle name="Millares 125 3" xfId="3298"/>
    <cellStyle name="Millares 125 3 2" xfId="8448"/>
    <cellStyle name="Millares 125 3 2 2" xfId="19233"/>
    <cellStyle name="Millares 125 3 3" xfId="14101"/>
    <cellStyle name="Millares 125 4" xfId="6165"/>
    <cellStyle name="Millares 125 4 2" xfId="16950"/>
    <cellStyle name="Millares 125 5" xfId="11794"/>
    <cellStyle name="Millares 125 6" xfId="38827"/>
    <cellStyle name="Millares 125 6 2" xfId="38900"/>
    <cellStyle name="Millares 126" xfId="961"/>
    <cellStyle name="Millares 126 2" xfId="2047"/>
    <cellStyle name="Millares 126 2 2" xfId="4356"/>
    <cellStyle name="Millares 126 2 2 2" xfId="9506"/>
    <cellStyle name="Millares 126 2 2 2 2" xfId="20291"/>
    <cellStyle name="Millares 126 2 2 3" xfId="15159"/>
    <cellStyle name="Millares 126 2 3" xfId="7225"/>
    <cellStyle name="Millares 126 2 3 2" xfId="18010"/>
    <cellStyle name="Millares 126 2 4" xfId="12873"/>
    <cellStyle name="Millares 126 3" xfId="3301"/>
    <cellStyle name="Millares 126 3 2" xfId="8451"/>
    <cellStyle name="Millares 126 3 2 2" xfId="19236"/>
    <cellStyle name="Millares 126 3 3" xfId="14104"/>
    <cellStyle name="Millares 126 4" xfId="6168"/>
    <cellStyle name="Millares 126 4 2" xfId="16953"/>
    <cellStyle name="Millares 126 5" xfId="11797"/>
    <cellStyle name="Millares 127" xfId="957"/>
    <cellStyle name="Millares 127 2" xfId="2043"/>
    <cellStyle name="Millares 127 2 2" xfId="4352"/>
    <cellStyle name="Millares 127 2 2 2" xfId="9502"/>
    <cellStyle name="Millares 127 2 2 2 2" xfId="20287"/>
    <cellStyle name="Millares 127 2 2 3" xfId="15155"/>
    <cellStyle name="Millares 127 2 3" xfId="7221"/>
    <cellStyle name="Millares 127 2 3 2" xfId="18006"/>
    <cellStyle name="Millares 127 2 4" xfId="12869"/>
    <cellStyle name="Millares 127 3" xfId="3297"/>
    <cellStyle name="Millares 127 3 2" xfId="8447"/>
    <cellStyle name="Millares 127 3 2 2" xfId="19232"/>
    <cellStyle name="Millares 127 3 3" xfId="14100"/>
    <cellStyle name="Millares 127 4" xfId="4919"/>
    <cellStyle name="Millares 127 4 2" xfId="10069"/>
    <cellStyle name="Millares 127 4 2 2" xfId="20854"/>
    <cellStyle name="Millares 127 4 3" xfId="15721"/>
    <cellStyle name="Millares 127 4 4" xfId="38809"/>
    <cellStyle name="Millares 127 4 5" xfId="38960"/>
    <cellStyle name="Millares 127 5" xfId="6164"/>
    <cellStyle name="Millares 127 5 2" xfId="16949"/>
    <cellStyle name="Millares 127 6" xfId="11793"/>
    <cellStyle name="Millares 128" xfId="973"/>
    <cellStyle name="Millares 128 2" xfId="2059"/>
    <cellStyle name="Millares 128 2 2" xfId="4368"/>
    <cellStyle name="Millares 128 2 2 2" xfId="9518"/>
    <cellStyle name="Millares 128 2 2 2 2" xfId="20303"/>
    <cellStyle name="Millares 128 2 2 3" xfId="15171"/>
    <cellStyle name="Millares 128 2 3" xfId="7237"/>
    <cellStyle name="Millares 128 2 3 2" xfId="18022"/>
    <cellStyle name="Millares 128 2 4" xfId="12885"/>
    <cellStyle name="Millares 128 3" xfId="3313"/>
    <cellStyle name="Millares 128 3 2" xfId="8463"/>
    <cellStyle name="Millares 128 3 2 2" xfId="19248"/>
    <cellStyle name="Millares 128 3 3" xfId="14116"/>
    <cellStyle name="Millares 128 4" xfId="6180"/>
    <cellStyle name="Millares 128 4 2" xfId="16965"/>
    <cellStyle name="Millares 128 5" xfId="11809"/>
    <cellStyle name="Millares 128 6" xfId="38820"/>
    <cellStyle name="Millares 128 6 2" xfId="38890"/>
    <cellStyle name="Millares 129" xfId="967"/>
    <cellStyle name="Millares 129 2" xfId="2053"/>
    <cellStyle name="Millares 129 2 2" xfId="4362"/>
    <cellStyle name="Millares 129 2 2 2" xfId="9512"/>
    <cellStyle name="Millares 129 2 2 2 2" xfId="20297"/>
    <cellStyle name="Millares 129 2 2 3" xfId="15165"/>
    <cellStyle name="Millares 129 2 3" xfId="7231"/>
    <cellStyle name="Millares 129 2 3 2" xfId="18016"/>
    <cellStyle name="Millares 129 2 4" xfId="12879"/>
    <cellStyle name="Millares 129 3" xfId="3307"/>
    <cellStyle name="Millares 129 3 2" xfId="8457"/>
    <cellStyle name="Millares 129 3 2 2" xfId="19242"/>
    <cellStyle name="Millares 129 3 3" xfId="14110"/>
    <cellStyle name="Millares 129 4" xfId="6174"/>
    <cellStyle name="Millares 129 4 2" xfId="16959"/>
    <cellStyle name="Millares 129 5" xfId="11803"/>
    <cellStyle name="Millares 13" xfId="101"/>
    <cellStyle name="Millares 13 2" xfId="1284"/>
    <cellStyle name="Millares 13 2 2" xfId="3600"/>
    <cellStyle name="Millares 13 2 2 2" xfId="8750"/>
    <cellStyle name="Millares 13 2 2 2 2" xfId="19535"/>
    <cellStyle name="Millares 13 2 2 3" xfId="14403"/>
    <cellStyle name="Millares 13 2 3" xfId="6470"/>
    <cellStyle name="Millares 13 2 3 2" xfId="17255"/>
    <cellStyle name="Millares 13 2 4" xfId="12112"/>
    <cellStyle name="Millares 13 3" xfId="2550"/>
    <cellStyle name="Millares 13 3 2" xfId="7711"/>
    <cellStyle name="Millares 13 3 2 2" xfId="18496"/>
    <cellStyle name="Millares 13 3 3" xfId="13363"/>
    <cellStyle name="Millares 13 4" xfId="5419"/>
    <cellStyle name="Millares 13 4 2" xfId="16211"/>
    <cellStyle name="Millares 13 5" xfId="11034"/>
    <cellStyle name="Millares 130" xfId="972"/>
    <cellStyle name="Millares 130 2" xfId="2058"/>
    <cellStyle name="Millares 130 2 2" xfId="4367"/>
    <cellStyle name="Millares 130 2 2 2" xfId="9517"/>
    <cellStyle name="Millares 130 2 2 2 2" xfId="20302"/>
    <cellStyle name="Millares 130 2 2 3" xfId="15170"/>
    <cellStyle name="Millares 130 2 3" xfId="7236"/>
    <cellStyle name="Millares 130 2 3 2" xfId="18021"/>
    <cellStyle name="Millares 130 2 4" xfId="12884"/>
    <cellStyle name="Millares 130 3" xfId="3312"/>
    <cellStyle name="Millares 130 3 2" xfId="8462"/>
    <cellStyle name="Millares 130 3 2 2" xfId="19247"/>
    <cellStyle name="Millares 130 3 3" xfId="14115"/>
    <cellStyle name="Millares 130 4" xfId="6179"/>
    <cellStyle name="Millares 130 4 2" xfId="16964"/>
    <cellStyle name="Millares 130 5" xfId="11808"/>
    <cellStyle name="Millares 130 6" xfId="38822"/>
    <cellStyle name="Millares 130 6 2" xfId="38893"/>
    <cellStyle name="Millares 131" xfId="966"/>
    <cellStyle name="Millares 131 2" xfId="2052"/>
    <cellStyle name="Millares 131 2 2" xfId="4361"/>
    <cellStyle name="Millares 131 2 2 2" xfId="9511"/>
    <cellStyle name="Millares 131 2 2 2 2" xfId="20296"/>
    <cellStyle name="Millares 131 2 2 3" xfId="15164"/>
    <cellStyle name="Millares 131 2 3" xfId="7230"/>
    <cellStyle name="Millares 131 2 3 2" xfId="18015"/>
    <cellStyle name="Millares 131 2 4" xfId="12878"/>
    <cellStyle name="Millares 131 3" xfId="3306"/>
    <cellStyle name="Millares 131 3 2" xfId="8456"/>
    <cellStyle name="Millares 131 3 2 2" xfId="19241"/>
    <cellStyle name="Millares 131 3 3" xfId="14109"/>
    <cellStyle name="Millares 131 4" xfId="6173"/>
    <cellStyle name="Millares 131 4 2" xfId="16958"/>
    <cellStyle name="Millares 131 5" xfId="11802"/>
    <cellStyle name="Millares 131 6" xfId="38823"/>
    <cellStyle name="Millares 131 6 2" xfId="38894"/>
    <cellStyle name="Millares 132" xfId="974"/>
    <cellStyle name="Millares 132 2" xfId="2060"/>
    <cellStyle name="Millares 132 2 2" xfId="4369"/>
    <cellStyle name="Millares 132 2 2 2" xfId="9519"/>
    <cellStyle name="Millares 132 2 2 2 2" xfId="20304"/>
    <cellStyle name="Millares 132 2 2 3" xfId="15172"/>
    <cellStyle name="Millares 132 2 3" xfId="7238"/>
    <cellStyle name="Millares 132 2 3 2" xfId="18023"/>
    <cellStyle name="Millares 132 2 4" xfId="12886"/>
    <cellStyle name="Millares 132 3" xfId="3314"/>
    <cellStyle name="Millares 132 3 2" xfId="8464"/>
    <cellStyle name="Millares 132 3 2 2" xfId="19249"/>
    <cellStyle name="Millares 132 3 3" xfId="14117"/>
    <cellStyle name="Millares 132 4" xfId="6181"/>
    <cellStyle name="Millares 132 4 2" xfId="16966"/>
    <cellStyle name="Millares 132 5" xfId="11810"/>
    <cellStyle name="Millares 133" xfId="965"/>
    <cellStyle name="Millares 133 2" xfId="2051"/>
    <cellStyle name="Millares 133 2 2" xfId="4360"/>
    <cellStyle name="Millares 133 2 2 2" xfId="9510"/>
    <cellStyle name="Millares 133 2 2 2 2" xfId="20295"/>
    <cellStyle name="Millares 133 2 2 3" xfId="15163"/>
    <cellStyle name="Millares 133 2 3" xfId="7229"/>
    <cellStyle name="Millares 133 2 3 2" xfId="18014"/>
    <cellStyle name="Millares 133 2 4" xfId="12877"/>
    <cellStyle name="Millares 133 3" xfId="3305"/>
    <cellStyle name="Millares 133 3 2" xfId="8455"/>
    <cellStyle name="Millares 133 3 2 2" xfId="19240"/>
    <cellStyle name="Millares 133 3 3" xfId="14108"/>
    <cellStyle name="Millares 133 4" xfId="6172"/>
    <cellStyle name="Millares 133 4 2" xfId="16957"/>
    <cellStyle name="Millares 133 5" xfId="11801"/>
    <cellStyle name="Millares 134" xfId="975"/>
    <cellStyle name="Millares 134 2" xfId="2061"/>
    <cellStyle name="Millares 134 2 2" xfId="4370"/>
    <cellStyle name="Millares 134 2 2 2" xfId="9520"/>
    <cellStyle name="Millares 134 2 2 2 2" xfId="20305"/>
    <cellStyle name="Millares 134 2 2 3" xfId="15173"/>
    <cellStyle name="Millares 134 2 3" xfId="7239"/>
    <cellStyle name="Millares 134 2 3 2" xfId="18024"/>
    <cellStyle name="Millares 134 2 4" xfId="12887"/>
    <cellStyle name="Millares 134 3" xfId="3315"/>
    <cellStyle name="Millares 134 3 2" xfId="8465"/>
    <cellStyle name="Millares 134 3 2 2" xfId="19250"/>
    <cellStyle name="Millares 134 3 3" xfId="14118"/>
    <cellStyle name="Millares 134 4" xfId="6182"/>
    <cellStyle name="Millares 134 4 2" xfId="16967"/>
    <cellStyle name="Millares 134 5" xfId="11811"/>
    <cellStyle name="Millares 134 6" xfId="38824"/>
    <cellStyle name="Millares 134 6 2" xfId="38895"/>
    <cellStyle name="Millares 135" xfId="964"/>
    <cellStyle name="Millares 135 2" xfId="2050"/>
    <cellStyle name="Millares 135 2 2" xfId="4359"/>
    <cellStyle name="Millares 135 2 2 2" xfId="9509"/>
    <cellStyle name="Millares 135 2 2 2 2" xfId="20294"/>
    <cellStyle name="Millares 135 2 2 3" xfId="15162"/>
    <cellStyle name="Millares 135 2 3" xfId="7228"/>
    <cellStyle name="Millares 135 2 3 2" xfId="18013"/>
    <cellStyle name="Millares 135 2 4" xfId="12876"/>
    <cellStyle name="Millares 135 3" xfId="3304"/>
    <cellStyle name="Millares 135 3 2" xfId="8454"/>
    <cellStyle name="Millares 135 3 2 2" xfId="19239"/>
    <cellStyle name="Millares 135 3 3" xfId="14107"/>
    <cellStyle name="Millares 135 4" xfId="6171"/>
    <cellStyle name="Millares 135 4 2" xfId="16956"/>
    <cellStyle name="Millares 135 5" xfId="11800"/>
    <cellStyle name="Millares 136" xfId="984"/>
    <cellStyle name="Millares 136 2" xfId="2070"/>
    <cellStyle name="Millares 136 2 2" xfId="4379"/>
    <cellStyle name="Millares 136 2 2 2" xfId="9529"/>
    <cellStyle name="Millares 136 2 2 2 2" xfId="20314"/>
    <cellStyle name="Millares 136 2 2 3" xfId="15182"/>
    <cellStyle name="Millares 136 2 3" xfId="7248"/>
    <cellStyle name="Millares 136 2 3 2" xfId="18033"/>
    <cellStyle name="Millares 136 2 4" xfId="12896"/>
    <cellStyle name="Millares 136 3" xfId="3324"/>
    <cellStyle name="Millares 136 3 2" xfId="8474"/>
    <cellStyle name="Millares 136 3 2 2" xfId="19259"/>
    <cellStyle name="Millares 136 3 3" xfId="14127"/>
    <cellStyle name="Millares 136 4" xfId="6191"/>
    <cellStyle name="Millares 136 4 2" xfId="16976"/>
    <cellStyle name="Millares 136 5" xfId="11820"/>
    <cellStyle name="Millares 137" xfId="971"/>
    <cellStyle name="Millares 137 2" xfId="2057"/>
    <cellStyle name="Millares 137 2 2" xfId="4366"/>
    <cellStyle name="Millares 137 2 2 2" xfId="9516"/>
    <cellStyle name="Millares 137 2 2 2 2" xfId="20301"/>
    <cellStyle name="Millares 137 2 2 3" xfId="15169"/>
    <cellStyle name="Millares 137 2 3" xfId="7235"/>
    <cellStyle name="Millares 137 2 3 2" xfId="18020"/>
    <cellStyle name="Millares 137 2 4" xfId="12883"/>
    <cellStyle name="Millares 137 3" xfId="3311"/>
    <cellStyle name="Millares 137 3 2" xfId="8461"/>
    <cellStyle name="Millares 137 3 2 2" xfId="19246"/>
    <cellStyle name="Millares 137 3 3" xfId="14114"/>
    <cellStyle name="Millares 137 4" xfId="6178"/>
    <cellStyle name="Millares 137 4 2" xfId="16963"/>
    <cellStyle name="Millares 137 5" xfId="11807"/>
    <cellStyle name="Millares 138" xfId="985"/>
    <cellStyle name="Millares 138 2" xfId="2071"/>
    <cellStyle name="Millares 138 2 2" xfId="4380"/>
    <cellStyle name="Millares 138 2 2 2" xfId="9530"/>
    <cellStyle name="Millares 138 2 2 2 2" xfId="20315"/>
    <cellStyle name="Millares 138 2 2 3" xfId="15183"/>
    <cellStyle name="Millares 138 2 3" xfId="7249"/>
    <cellStyle name="Millares 138 2 3 2" xfId="18034"/>
    <cellStyle name="Millares 138 2 4" xfId="12897"/>
    <cellStyle name="Millares 138 3" xfId="3325"/>
    <cellStyle name="Millares 138 3 2" xfId="8475"/>
    <cellStyle name="Millares 138 3 2 2" xfId="19260"/>
    <cellStyle name="Millares 138 3 3" xfId="14128"/>
    <cellStyle name="Millares 138 4" xfId="6192"/>
    <cellStyle name="Millares 138 4 2" xfId="16977"/>
    <cellStyle name="Millares 138 5" xfId="11821"/>
    <cellStyle name="Millares 138 6" xfId="38828"/>
    <cellStyle name="Millares 138 6 2" xfId="38901"/>
    <cellStyle name="Millares 139" xfId="970"/>
    <cellStyle name="Millares 139 2" xfId="2056"/>
    <cellStyle name="Millares 139 2 2" xfId="4365"/>
    <cellStyle name="Millares 139 2 2 2" xfId="9515"/>
    <cellStyle name="Millares 139 2 2 2 2" xfId="20300"/>
    <cellStyle name="Millares 139 2 2 3" xfId="15168"/>
    <cellStyle name="Millares 139 2 3" xfId="7234"/>
    <cellStyle name="Millares 139 2 3 2" xfId="18019"/>
    <cellStyle name="Millares 139 2 4" xfId="12882"/>
    <cellStyle name="Millares 139 3" xfId="3310"/>
    <cellStyle name="Millares 139 3 2" xfId="8460"/>
    <cellStyle name="Millares 139 3 2 2" xfId="19245"/>
    <cellStyle name="Millares 139 3 3" xfId="14113"/>
    <cellStyle name="Millares 139 4" xfId="6177"/>
    <cellStyle name="Millares 139 4 2" xfId="16962"/>
    <cellStyle name="Millares 139 5" xfId="11806"/>
    <cellStyle name="Millares 14" xfId="102"/>
    <cellStyle name="Millares 14 2" xfId="1285"/>
    <cellStyle name="Millares 14 2 2" xfId="3601"/>
    <cellStyle name="Millares 14 2 2 2" xfId="8751"/>
    <cellStyle name="Millares 14 2 2 2 2" xfId="19536"/>
    <cellStyle name="Millares 14 2 2 3" xfId="14404"/>
    <cellStyle name="Millares 14 2 3" xfId="6471"/>
    <cellStyle name="Millares 14 2 3 2" xfId="17256"/>
    <cellStyle name="Millares 14 2 4" xfId="12113"/>
    <cellStyle name="Millares 14 3" xfId="2551"/>
    <cellStyle name="Millares 14 3 2" xfId="7712"/>
    <cellStyle name="Millares 14 3 2 2" xfId="18497"/>
    <cellStyle name="Millares 14 3 3" xfId="13364"/>
    <cellStyle name="Millares 14 4" xfId="5420"/>
    <cellStyle name="Millares 14 4 2" xfId="16212"/>
    <cellStyle name="Millares 14 5" xfId="11035"/>
    <cellStyle name="Millares 140" xfId="986"/>
    <cellStyle name="Millares 140 2" xfId="2072"/>
    <cellStyle name="Millares 140 2 2" xfId="4381"/>
    <cellStyle name="Millares 140 2 2 2" xfId="9531"/>
    <cellStyle name="Millares 140 2 2 2 2" xfId="20316"/>
    <cellStyle name="Millares 140 2 2 3" xfId="15184"/>
    <cellStyle name="Millares 140 2 3" xfId="7250"/>
    <cellStyle name="Millares 140 2 3 2" xfId="18035"/>
    <cellStyle name="Millares 140 2 4" xfId="12898"/>
    <cellStyle name="Millares 140 3" xfId="3326"/>
    <cellStyle name="Millares 140 3 2" xfId="8476"/>
    <cellStyle name="Millares 140 3 2 2" xfId="19261"/>
    <cellStyle name="Millares 140 3 3" xfId="14129"/>
    <cellStyle name="Millares 140 4" xfId="6193"/>
    <cellStyle name="Millares 140 4 2" xfId="16978"/>
    <cellStyle name="Millares 140 5" xfId="11822"/>
    <cellStyle name="Millares 141" xfId="996"/>
    <cellStyle name="Millares 141 2" xfId="2082"/>
    <cellStyle name="Millares 141 2 2" xfId="4391"/>
    <cellStyle name="Millares 141 2 2 2" xfId="9541"/>
    <cellStyle name="Millares 141 2 2 2 2" xfId="20326"/>
    <cellStyle name="Millares 141 2 2 3" xfId="15194"/>
    <cellStyle name="Millares 141 2 3" xfId="7260"/>
    <cellStyle name="Millares 141 2 3 2" xfId="18045"/>
    <cellStyle name="Millares 141 2 4" xfId="12908"/>
    <cellStyle name="Millares 141 3" xfId="3336"/>
    <cellStyle name="Millares 141 3 2" xfId="8486"/>
    <cellStyle name="Millares 141 3 2 2" xfId="19271"/>
    <cellStyle name="Millares 141 3 3" xfId="14139"/>
    <cellStyle name="Millares 141 4" xfId="6203"/>
    <cellStyle name="Millares 141 4 2" xfId="16988"/>
    <cellStyle name="Millares 141 5" xfId="11832"/>
    <cellStyle name="Millares 142" xfId="995"/>
    <cellStyle name="Millares 142 2" xfId="2081"/>
    <cellStyle name="Millares 142 2 2" xfId="4390"/>
    <cellStyle name="Millares 142 2 2 2" xfId="9540"/>
    <cellStyle name="Millares 142 2 2 2 2" xfId="20325"/>
    <cellStyle name="Millares 142 2 2 3" xfId="15193"/>
    <cellStyle name="Millares 142 2 3" xfId="7259"/>
    <cellStyle name="Millares 142 2 3 2" xfId="18044"/>
    <cellStyle name="Millares 142 2 4" xfId="12907"/>
    <cellStyle name="Millares 142 3" xfId="3335"/>
    <cellStyle name="Millares 142 3 2" xfId="8485"/>
    <cellStyle name="Millares 142 3 2 2" xfId="19270"/>
    <cellStyle name="Millares 142 3 3" xfId="14138"/>
    <cellStyle name="Millares 142 4" xfId="6202"/>
    <cellStyle name="Millares 142 4 2" xfId="16987"/>
    <cellStyle name="Millares 142 5" xfId="11831"/>
    <cellStyle name="Millares 143" xfId="997"/>
    <cellStyle name="Millares 143 2" xfId="2083"/>
    <cellStyle name="Millares 143 2 2" xfId="4392"/>
    <cellStyle name="Millares 143 2 2 2" xfId="9542"/>
    <cellStyle name="Millares 143 2 2 2 2" xfId="20327"/>
    <cellStyle name="Millares 143 2 2 3" xfId="15195"/>
    <cellStyle name="Millares 143 2 3" xfId="7261"/>
    <cellStyle name="Millares 143 2 3 2" xfId="18046"/>
    <cellStyle name="Millares 143 2 4" xfId="12909"/>
    <cellStyle name="Millares 143 3" xfId="3337"/>
    <cellStyle name="Millares 143 3 2" xfId="8487"/>
    <cellStyle name="Millares 143 3 2 2" xfId="19272"/>
    <cellStyle name="Millares 143 3 3" xfId="14140"/>
    <cellStyle name="Millares 143 4" xfId="6204"/>
    <cellStyle name="Millares 143 4 2" xfId="16989"/>
    <cellStyle name="Millares 143 5" xfId="11833"/>
    <cellStyle name="Millares 144" xfId="1040"/>
    <cellStyle name="Millares 144 2" xfId="2125"/>
    <cellStyle name="Millares 144 2 2" xfId="4434"/>
    <cellStyle name="Millares 144 2 2 2" xfId="9584"/>
    <cellStyle name="Millares 144 2 2 2 2" xfId="20369"/>
    <cellStyle name="Millares 144 2 2 3" xfId="15237"/>
    <cellStyle name="Millares 144 2 3" xfId="7303"/>
    <cellStyle name="Millares 144 2 3 2" xfId="18088"/>
    <cellStyle name="Millares 144 2 4" xfId="12951"/>
    <cellStyle name="Millares 144 3" xfId="3379"/>
    <cellStyle name="Millares 144 3 2" xfId="8529"/>
    <cellStyle name="Millares 144 3 2 2" xfId="19314"/>
    <cellStyle name="Millares 144 3 3" xfId="14182"/>
    <cellStyle name="Millares 144 4" xfId="6246"/>
    <cellStyle name="Millares 144 4 2" xfId="17031"/>
    <cellStyle name="Millares 144 5" xfId="11875"/>
    <cellStyle name="Millares 145" xfId="1045"/>
    <cellStyle name="Millares 145 2" xfId="2130"/>
    <cellStyle name="Millares 145 2 2" xfId="4439"/>
    <cellStyle name="Millares 145 2 2 2" xfId="9589"/>
    <cellStyle name="Millares 145 2 2 2 2" xfId="20374"/>
    <cellStyle name="Millares 145 2 2 3" xfId="15242"/>
    <cellStyle name="Millares 145 2 3" xfId="7308"/>
    <cellStyle name="Millares 145 2 3 2" xfId="18093"/>
    <cellStyle name="Millares 145 2 4" xfId="12956"/>
    <cellStyle name="Millares 145 3" xfId="3384"/>
    <cellStyle name="Millares 145 3 2" xfId="8534"/>
    <cellStyle name="Millares 145 3 2 2" xfId="19319"/>
    <cellStyle name="Millares 145 3 3" xfId="14187"/>
    <cellStyle name="Millares 145 4" xfId="6251"/>
    <cellStyle name="Millares 145 4 2" xfId="17036"/>
    <cellStyle name="Millares 145 5" xfId="11880"/>
    <cellStyle name="Millares 146" xfId="1039"/>
    <cellStyle name="Millares 146 2" xfId="2124"/>
    <cellStyle name="Millares 146 2 2" xfId="4433"/>
    <cellStyle name="Millares 146 2 2 2" xfId="9583"/>
    <cellStyle name="Millares 146 2 2 2 2" xfId="20368"/>
    <cellStyle name="Millares 146 2 2 3" xfId="15236"/>
    <cellStyle name="Millares 146 2 3" xfId="7302"/>
    <cellStyle name="Millares 146 2 3 2" xfId="18087"/>
    <cellStyle name="Millares 146 2 4" xfId="12950"/>
    <cellStyle name="Millares 146 3" xfId="3378"/>
    <cellStyle name="Millares 146 3 2" xfId="8528"/>
    <cellStyle name="Millares 146 3 2 2" xfId="19313"/>
    <cellStyle name="Millares 146 3 3" xfId="14181"/>
    <cellStyle name="Millares 146 4" xfId="6245"/>
    <cellStyle name="Millares 146 4 2" xfId="17030"/>
    <cellStyle name="Millares 146 5" xfId="11874"/>
    <cellStyle name="Millares 147" xfId="1044"/>
    <cellStyle name="Millares 147 2" xfId="2129"/>
    <cellStyle name="Millares 147 2 2" xfId="4438"/>
    <cellStyle name="Millares 147 2 2 2" xfId="9588"/>
    <cellStyle name="Millares 147 2 2 2 2" xfId="20373"/>
    <cellStyle name="Millares 147 2 2 3" xfId="15241"/>
    <cellStyle name="Millares 147 2 3" xfId="7307"/>
    <cellStyle name="Millares 147 2 3 2" xfId="18092"/>
    <cellStyle name="Millares 147 2 4" xfId="12955"/>
    <cellStyle name="Millares 147 3" xfId="3383"/>
    <cellStyle name="Millares 147 3 2" xfId="8533"/>
    <cellStyle name="Millares 147 3 2 2" xfId="19318"/>
    <cellStyle name="Millares 147 3 3" xfId="14186"/>
    <cellStyle name="Millares 147 4" xfId="6250"/>
    <cellStyle name="Millares 147 4 2" xfId="17035"/>
    <cellStyle name="Millares 147 5" xfId="11879"/>
    <cellStyle name="Millares 148" xfId="1038"/>
    <cellStyle name="Millares 148 2" xfId="2123"/>
    <cellStyle name="Millares 148 2 2" xfId="4432"/>
    <cellStyle name="Millares 148 2 2 2" xfId="9582"/>
    <cellStyle name="Millares 148 2 2 2 2" xfId="20367"/>
    <cellStyle name="Millares 148 2 2 3" xfId="15235"/>
    <cellStyle name="Millares 148 2 3" xfId="7301"/>
    <cellStyle name="Millares 148 2 3 2" xfId="18086"/>
    <cellStyle name="Millares 148 2 4" xfId="12949"/>
    <cellStyle name="Millares 148 3" xfId="3377"/>
    <cellStyle name="Millares 148 3 2" xfId="8527"/>
    <cellStyle name="Millares 148 3 2 2" xfId="19312"/>
    <cellStyle name="Millares 148 3 3" xfId="14180"/>
    <cellStyle name="Millares 148 4" xfId="6244"/>
    <cellStyle name="Millares 148 4 2" xfId="17029"/>
    <cellStyle name="Millares 148 5" xfId="11873"/>
    <cellStyle name="Millares 149" xfId="1046"/>
    <cellStyle name="Millares 149 2" xfId="2131"/>
    <cellStyle name="Millares 149 2 2" xfId="4440"/>
    <cellStyle name="Millares 149 2 2 2" xfId="9590"/>
    <cellStyle name="Millares 149 2 2 2 2" xfId="20375"/>
    <cellStyle name="Millares 149 2 2 3" xfId="15243"/>
    <cellStyle name="Millares 149 2 3" xfId="7309"/>
    <cellStyle name="Millares 149 2 3 2" xfId="18094"/>
    <cellStyle name="Millares 149 2 4" xfId="12957"/>
    <cellStyle name="Millares 149 3" xfId="3385"/>
    <cellStyle name="Millares 149 3 2" xfId="8535"/>
    <cellStyle name="Millares 149 3 2 2" xfId="19320"/>
    <cellStyle name="Millares 149 3 3" xfId="14188"/>
    <cellStyle name="Millares 149 4" xfId="6252"/>
    <cellStyle name="Millares 149 4 2" xfId="17037"/>
    <cellStyle name="Millares 149 5" xfId="11881"/>
    <cellStyle name="Millares 15" xfId="103"/>
    <cellStyle name="Millares 15 2" xfId="1286"/>
    <cellStyle name="Millares 15 2 2" xfId="3602"/>
    <cellStyle name="Millares 15 2 2 2" xfId="8752"/>
    <cellStyle name="Millares 15 2 2 2 2" xfId="19537"/>
    <cellStyle name="Millares 15 2 2 3" xfId="14405"/>
    <cellStyle name="Millares 15 2 3" xfId="6472"/>
    <cellStyle name="Millares 15 2 3 2" xfId="17257"/>
    <cellStyle name="Millares 15 2 4" xfId="12114"/>
    <cellStyle name="Millares 15 3" xfId="2552"/>
    <cellStyle name="Millares 15 3 2" xfId="7713"/>
    <cellStyle name="Millares 15 3 2 2" xfId="18498"/>
    <cellStyle name="Millares 15 3 3" xfId="13365"/>
    <cellStyle name="Millares 15 4" xfId="5421"/>
    <cellStyle name="Millares 15 4 2" xfId="16213"/>
    <cellStyle name="Millares 15 5" xfId="11036"/>
    <cellStyle name="Millares 150" xfId="1031"/>
    <cellStyle name="Millares 150 2" xfId="2117"/>
    <cellStyle name="Millares 150 2 2" xfId="4426"/>
    <cellStyle name="Millares 150 2 2 2" xfId="9576"/>
    <cellStyle name="Millares 150 2 2 2 2" xfId="20361"/>
    <cellStyle name="Millares 150 2 2 3" xfId="15229"/>
    <cellStyle name="Millares 150 2 3" xfId="7295"/>
    <cellStyle name="Millares 150 2 3 2" xfId="18080"/>
    <cellStyle name="Millares 150 2 4" xfId="12943"/>
    <cellStyle name="Millares 150 3" xfId="3371"/>
    <cellStyle name="Millares 150 3 2" xfId="8521"/>
    <cellStyle name="Millares 150 3 2 2" xfId="19306"/>
    <cellStyle name="Millares 150 3 3" xfId="14174"/>
    <cellStyle name="Millares 150 4" xfId="6238"/>
    <cellStyle name="Millares 150 4 2" xfId="17023"/>
    <cellStyle name="Millares 150 5" xfId="11867"/>
    <cellStyle name="Millares 151" xfId="1047"/>
    <cellStyle name="Millares 151 2" xfId="2132"/>
    <cellStyle name="Millares 151 2 2" xfId="4441"/>
    <cellStyle name="Millares 151 2 2 2" xfId="9591"/>
    <cellStyle name="Millares 151 2 2 2 2" xfId="20376"/>
    <cellStyle name="Millares 151 2 2 3" xfId="15244"/>
    <cellStyle name="Millares 151 2 3" xfId="7310"/>
    <cellStyle name="Millares 151 2 3 2" xfId="18095"/>
    <cellStyle name="Millares 151 2 4" xfId="12958"/>
    <cellStyle name="Millares 151 3" xfId="3386"/>
    <cellStyle name="Millares 151 3 2" xfId="8536"/>
    <cellStyle name="Millares 151 3 2 2" xfId="19321"/>
    <cellStyle name="Millares 151 3 3" xfId="14189"/>
    <cellStyle name="Millares 151 4" xfId="6253"/>
    <cellStyle name="Millares 151 4 2" xfId="17038"/>
    <cellStyle name="Millares 151 5" xfId="11882"/>
    <cellStyle name="Millares 152" xfId="1054"/>
    <cellStyle name="Millares 152 2" xfId="2139"/>
    <cellStyle name="Millares 152 2 2" xfId="4448"/>
    <cellStyle name="Millares 152 2 2 2" xfId="9598"/>
    <cellStyle name="Millares 152 2 2 2 2" xfId="20383"/>
    <cellStyle name="Millares 152 2 2 3" xfId="15251"/>
    <cellStyle name="Millares 152 2 3" xfId="7317"/>
    <cellStyle name="Millares 152 2 3 2" xfId="18102"/>
    <cellStyle name="Millares 152 2 4" xfId="12965"/>
    <cellStyle name="Millares 152 3" xfId="3393"/>
    <cellStyle name="Millares 152 3 2" xfId="8543"/>
    <cellStyle name="Millares 152 3 2 2" xfId="19328"/>
    <cellStyle name="Millares 152 3 3" xfId="14196"/>
    <cellStyle name="Millares 152 4" xfId="6260"/>
    <cellStyle name="Millares 152 4 2" xfId="17045"/>
    <cellStyle name="Millares 152 5" xfId="11889"/>
    <cellStyle name="Millares 153" xfId="1048"/>
    <cellStyle name="Millares 153 2" xfId="2133"/>
    <cellStyle name="Millares 153 2 2" xfId="4442"/>
    <cellStyle name="Millares 153 2 2 2" xfId="9592"/>
    <cellStyle name="Millares 153 2 2 2 2" xfId="20377"/>
    <cellStyle name="Millares 153 2 2 3" xfId="15245"/>
    <cellStyle name="Millares 153 2 3" xfId="7311"/>
    <cellStyle name="Millares 153 2 3 2" xfId="18096"/>
    <cellStyle name="Millares 153 2 4" xfId="12959"/>
    <cellStyle name="Millares 153 3" xfId="3387"/>
    <cellStyle name="Millares 153 3 2" xfId="8537"/>
    <cellStyle name="Millares 153 3 2 2" xfId="19322"/>
    <cellStyle name="Millares 153 3 3" xfId="14190"/>
    <cellStyle name="Millares 153 4" xfId="6254"/>
    <cellStyle name="Millares 153 4 2" xfId="17039"/>
    <cellStyle name="Millares 153 5" xfId="11883"/>
    <cellStyle name="Millares 154" xfId="1058"/>
    <cellStyle name="Millares 154 2" xfId="2143"/>
    <cellStyle name="Millares 154 2 2" xfId="4452"/>
    <cellStyle name="Millares 154 2 2 2" xfId="9602"/>
    <cellStyle name="Millares 154 2 2 2 2" xfId="20387"/>
    <cellStyle name="Millares 154 2 2 3" xfId="15255"/>
    <cellStyle name="Millares 154 2 3" xfId="7321"/>
    <cellStyle name="Millares 154 2 3 2" xfId="18106"/>
    <cellStyle name="Millares 154 2 4" xfId="12969"/>
    <cellStyle name="Millares 154 3" xfId="3397"/>
    <cellStyle name="Millares 154 3 2" xfId="8547"/>
    <cellStyle name="Millares 154 3 2 2" xfId="19332"/>
    <cellStyle name="Millares 154 3 3" xfId="14200"/>
    <cellStyle name="Millares 154 4" xfId="6264"/>
    <cellStyle name="Millares 154 4 2" xfId="17049"/>
    <cellStyle name="Millares 154 5" xfId="11893"/>
    <cellStyle name="Millares 155" xfId="1043"/>
    <cellStyle name="Millares 155 2" xfId="2128"/>
    <cellStyle name="Millares 155 2 2" xfId="4437"/>
    <cellStyle name="Millares 155 2 2 2" xfId="9587"/>
    <cellStyle name="Millares 155 2 2 2 2" xfId="20372"/>
    <cellStyle name="Millares 155 2 2 3" xfId="15240"/>
    <cellStyle name="Millares 155 2 3" xfId="7306"/>
    <cellStyle name="Millares 155 2 3 2" xfId="18091"/>
    <cellStyle name="Millares 155 2 4" xfId="12954"/>
    <cellStyle name="Millares 155 3" xfId="3382"/>
    <cellStyle name="Millares 155 3 2" xfId="8532"/>
    <cellStyle name="Millares 155 3 2 2" xfId="19317"/>
    <cellStyle name="Millares 155 3 3" xfId="14185"/>
    <cellStyle name="Millares 155 4" xfId="6249"/>
    <cellStyle name="Millares 155 4 2" xfId="17034"/>
    <cellStyle name="Millares 155 5" xfId="11878"/>
    <cellStyle name="Millares 156" xfId="1104"/>
    <cellStyle name="Millares 156 2" xfId="1113"/>
    <cellStyle name="Millares 156 2 2" xfId="2198"/>
    <cellStyle name="Millares 156 2 2 2" xfId="4507"/>
    <cellStyle name="Millares 156 2 2 2 2" xfId="9657"/>
    <cellStyle name="Millares 156 2 2 2 2 2" xfId="20442"/>
    <cellStyle name="Millares 156 2 2 2 3" xfId="15310"/>
    <cellStyle name="Millares 156 2 2 3" xfId="7376"/>
    <cellStyle name="Millares 156 2 2 3 2" xfId="18161"/>
    <cellStyle name="Millares 156 2 2 4" xfId="13024"/>
    <cellStyle name="Millares 156 2 3" xfId="3450"/>
    <cellStyle name="Millares 156 2 3 2" xfId="8600"/>
    <cellStyle name="Millares 156 2 3 2 2" xfId="19385"/>
    <cellStyle name="Millares 156 2 3 3" xfId="14253"/>
    <cellStyle name="Millares 156 2 4" xfId="4918"/>
    <cellStyle name="Millares 156 2 4 2" xfId="10068"/>
    <cellStyle name="Millares 156 2 4 2 2" xfId="20853"/>
    <cellStyle name="Millares 156 2 4 3" xfId="15720"/>
    <cellStyle name="Millares 156 2 5" xfId="6319"/>
    <cellStyle name="Millares 156 2 5 2" xfId="17104"/>
    <cellStyle name="Millares 156 2 6" xfId="11948"/>
    <cellStyle name="Millares 156 3" xfId="2189"/>
    <cellStyle name="Millares 156 3 2" xfId="4498"/>
    <cellStyle name="Millares 156 3 2 2" xfId="9648"/>
    <cellStyle name="Millares 156 3 2 2 2" xfId="20433"/>
    <cellStyle name="Millares 156 3 2 3" xfId="15301"/>
    <cellStyle name="Millares 156 3 3" xfId="7367"/>
    <cellStyle name="Millares 156 3 3 2" xfId="18152"/>
    <cellStyle name="Millares 156 3 4" xfId="13015"/>
    <cellStyle name="Millares 156 4" xfId="3441"/>
    <cellStyle name="Millares 156 4 2" xfId="8591"/>
    <cellStyle name="Millares 156 4 2 2" xfId="19376"/>
    <cellStyle name="Millares 156 4 3" xfId="14244"/>
    <cellStyle name="Millares 156 5" xfId="4916"/>
    <cellStyle name="Millares 156 5 2" xfId="10066"/>
    <cellStyle name="Millares 156 5 2 2" xfId="20851"/>
    <cellStyle name="Millares 156 5 3" xfId="15718"/>
    <cellStyle name="Millares 156 6" xfId="6310"/>
    <cellStyle name="Millares 156 6 2" xfId="17095"/>
    <cellStyle name="Millares 156 7" xfId="11939"/>
    <cellStyle name="Millares 157" xfId="1103"/>
    <cellStyle name="Millares 157 2" xfId="2188"/>
    <cellStyle name="Millares 157 2 2" xfId="4497"/>
    <cellStyle name="Millares 157 2 2 2" xfId="9647"/>
    <cellStyle name="Millares 157 2 2 2 2" xfId="20432"/>
    <cellStyle name="Millares 157 2 2 3" xfId="15300"/>
    <cellStyle name="Millares 157 2 3" xfId="7366"/>
    <cellStyle name="Millares 157 2 3 2" xfId="18151"/>
    <cellStyle name="Millares 157 2 4" xfId="13014"/>
    <cellStyle name="Millares 157 3" xfId="3440"/>
    <cellStyle name="Millares 157 3 2" xfId="8590"/>
    <cellStyle name="Millares 157 3 2 2" xfId="19375"/>
    <cellStyle name="Millares 157 3 3" xfId="14243"/>
    <cellStyle name="Millares 157 4" xfId="4911"/>
    <cellStyle name="Millares 157 4 2" xfId="10061"/>
    <cellStyle name="Millares 157 4 2 2" xfId="20846"/>
    <cellStyle name="Millares 157 4 3" xfId="15713"/>
    <cellStyle name="Millares 157 5" xfId="6309"/>
    <cellStyle name="Millares 157 5 2" xfId="17094"/>
    <cellStyle name="Millares 157 6" xfId="11938"/>
    <cellStyle name="Millares 158" xfId="1105"/>
    <cellStyle name="Millares 158 2" xfId="2190"/>
    <cellStyle name="Millares 158 2 2" xfId="4499"/>
    <cellStyle name="Millares 158 2 2 2" xfId="9649"/>
    <cellStyle name="Millares 158 2 2 2 2" xfId="20434"/>
    <cellStyle name="Millares 158 2 2 3" xfId="15302"/>
    <cellStyle name="Millares 158 2 3" xfId="7368"/>
    <cellStyle name="Millares 158 2 3 2" xfId="18153"/>
    <cellStyle name="Millares 158 2 4" xfId="13016"/>
    <cellStyle name="Millares 158 3" xfId="3442"/>
    <cellStyle name="Millares 158 3 2" xfId="8592"/>
    <cellStyle name="Millares 158 3 2 2" xfId="19377"/>
    <cellStyle name="Millares 158 3 3" xfId="14245"/>
    <cellStyle name="Millares 158 4" xfId="6311"/>
    <cellStyle name="Millares 158 4 2" xfId="17096"/>
    <cellStyle name="Millares 158 5" xfId="11940"/>
    <cellStyle name="Millares 159" xfId="1102"/>
    <cellStyle name="Millares 159 2" xfId="2187"/>
    <cellStyle name="Millares 159 2 2" xfId="4496"/>
    <cellStyle name="Millares 159 2 2 2" xfId="9646"/>
    <cellStyle name="Millares 159 2 2 2 2" xfId="20431"/>
    <cellStyle name="Millares 159 2 2 3" xfId="15299"/>
    <cellStyle name="Millares 159 2 3" xfId="7365"/>
    <cellStyle name="Millares 159 2 3 2" xfId="18150"/>
    <cellStyle name="Millares 159 2 4" xfId="13013"/>
    <cellStyle name="Millares 159 3" xfId="3439"/>
    <cellStyle name="Millares 159 3 2" xfId="8589"/>
    <cellStyle name="Millares 159 3 2 2" xfId="19374"/>
    <cellStyle name="Millares 159 3 3" xfId="14242"/>
    <cellStyle name="Millares 159 4" xfId="6308"/>
    <cellStyle name="Millares 159 4 2" xfId="17093"/>
    <cellStyle name="Millares 159 5" xfId="11937"/>
    <cellStyle name="Millares 16" xfId="104"/>
    <cellStyle name="Millares 16 2" xfId="1287"/>
    <cellStyle name="Millares 16 2 2" xfId="3603"/>
    <cellStyle name="Millares 16 2 2 2" xfId="8753"/>
    <cellStyle name="Millares 16 2 2 2 2" xfId="19538"/>
    <cellStyle name="Millares 16 2 2 3" xfId="14406"/>
    <cellStyle name="Millares 16 2 3" xfId="6473"/>
    <cellStyle name="Millares 16 2 3 2" xfId="17258"/>
    <cellStyle name="Millares 16 2 4" xfId="12115"/>
    <cellStyle name="Millares 16 3" xfId="2553"/>
    <cellStyle name="Millares 16 3 2" xfId="7714"/>
    <cellStyle name="Millares 16 3 2 2" xfId="18499"/>
    <cellStyle name="Millares 16 3 3" xfId="13366"/>
    <cellStyle name="Millares 16 4" xfId="5422"/>
    <cellStyle name="Millares 16 4 2" xfId="16214"/>
    <cellStyle name="Millares 16 5" xfId="11037"/>
    <cellStyle name="Millares 160" xfId="1106"/>
    <cellStyle name="Millares 160 2" xfId="2191"/>
    <cellStyle name="Millares 160 2 2" xfId="4500"/>
    <cellStyle name="Millares 160 2 2 2" xfId="9650"/>
    <cellStyle name="Millares 160 2 2 2 2" xfId="20435"/>
    <cellStyle name="Millares 160 2 2 3" xfId="15303"/>
    <cellStyle name="Millares 160 2 3" xfId="7369"/>
    <cellStyle name="Millares 160 2 3 2" xfId="18154"/>
    <cellStyle name="Millares 160 2 4" xfId="13017"/>
    <cellStyle name="Millares 160 3" xfId="3443"/>
    <cellStyle name="Millares 160 3 2" xfId="8593"/>
    <cellStyle name="Millares 160 3 2 2" xfId="19378"/>
    <cellStyle name="Millares 160 3 3" xfId="14246"/>
    <cellStyle name="Millares 160 4" xfId="6312"/>
    <cellStyle name="Millares 160 4 2" xfId="17097"/>
    <cellStyle name="Millares 160 5" xfId="11941"/>
    <cellStyle name="Millares 161" xfId="1101"/>
    <cellStyle name="Millares 161 2" xfId="2186"/>
    <cellStyle name="Millares 161 2 2" xfId="4495"/>
    <cellStyle name="Millares 161 2 2 2" xfId="9645"/>
    <cellStyle name="Millares 161 2 2 2 2" xfId="20430"/>
    <cellStyle name="Millares 161 2 2 3" xfId="15298"/>
    <cellStyle name="Millares 161 2 3" xfId="7364"/>
    <cellStyle name="Millares 161 2 3 2" xfId="18149"/>
    <cellStyle name="Millares 161 2 4" xfId="13012"/>
    <cellStyle name="Millares 161 3" xfId="3438"/>
    <cellStyle name="Millares 161 3 2" xfId="8588"/>
    <cellStyle name="Millares 161 3 2 2" xfId="19373"/>
    <cellStyle name="Millares 161 3 3" xfId="14241"/>
    <cellStyle name="Millares 161 4" xfId="6307"/>
    <cellStyle name="Millares 161 4 2" xfId="17092"/>
    <cellStyle name="Millares 161 5" xfId="11936"/>
    <cellStyle name="Millares 162" xfId="1133"/>
    <cellStyle name="Millares 162 2" xfId="2218"/>
    <cellStyle name="Millares 162 2 2" xfId="4527"/>
    <cellStyle name="Millares 162 2 2 2" xfId="9677"/>
    <cellStyle name="Millares 162 2 2 2 2" xfId="20462"/>
    <cellStyle name="Millares 162 2 2 3" xfId="15330"/>
    <cellStyle name="Millares 162 2 3" xfId="7396"/>
    <cellStyle name="Millares 162 2 3 2" xfId="18181"/>
    <cellStyle name="Millares 162 2 4" xfId="13044"/>
    <cellStyle name="Millares 162 3" xfId="3470"/>
    <cellStyle name="Millares 162 3 2" xfId="8620"/>
    <cellStyle name="Millares 162 3 2 2" xfId="19405"/>
    <cellStyle name="Millares 162 3 3" xfId="14273"/>
    <cellStyle name="Millares 162 4" xfId="6339"/>
    <cellStyle name="Millares 162 4 2" xfId="17124"/>
    <cellStyle name="Millares 162 5" xfId="11968"/>
    <cellStyle name="Millares 163" xfId="1136"/>
    <cellStyle name="Millares 163 2" xfId="2221"/>
    <cellStyle name="Millares 163 2 2" xfId="4530"/>
    <cellStyle name="Millares 163 2 2 2" xfId="9680"/>
    <cellStyle name="Millares 163 2 2 2 2" xfId="20465"/>
    <cellStyle name="Millares 163 2 2 3" xfId="15333"/>
    <cellStyle name="Millares 163 2 3" xfId="7399"/>
    <cellStyle name="Millares 163 2 3 2" xfId="18184"/>
    <cellStyle name="Millares 163 2 4" xfId="13047"/>
    <cellStyle name="Millares 163 3" xfId="3473"/>
    <cellStyle name="Millares 163 3 2" xfId="8623"/>
    <cellStyle name="Millares 163 3 2 2" xfId="19408"/>
    <cellStyle name="Millares 163 3 3" xfId="14276"/>
    <cellStyle name="Millares 163 4" xfId="6342"/>
    <cellStyle name="Millares 163 4 2" xfId="17127"/>
    <cellStyle name="Millares 163 5" xfId="11971"/>
    <cellStyle name="Millares 164" xfId="1280"/>
    <cellStyle name="Millares 165" xfId="2279"/>
    <cellStyle name="Millares 166" xfId="2280"/>
    <cellStyle name="Millares 167" xfId="1213"/>
    <cellStyle name="Millares 167 2" xfId="3550"/>
    <cellStyle name="Millares 167 2 2" xfId="8700"/>
    <cellStyle name="Millares 167 2 2 2" xfId="19485"/>
    <cellStyle name="Millares 167 2 3" xfId="14353"/>
    <cellStyle name="Millares 167 3" xfId="6419"/>
    <cellStyle name="Millares 167 3 2" xfId="17204"/>
    <cellStyle name="Millares 167 4" xfId="12048"/>
    <cellStyle name="Millares 168" xfId="1737"/>
    <cellStyle name="Millares 168 2" xfId="4047"/>
    <cellStyle name="Millares 168 2 2" xfId="9197"/>
    <cellStyle name="Millares 168 2 2 2" xfId="19982"/>
    <cellStyle name="Millares 168 2 3" xfId="14850"/>
    <cellStyle name="Millares 168 3" xfId="6916"/>
    <cellStyle name="Millares 168 3 2" xfId="17701"/>
    <cellStyle name="Millares 168 4" xfId="12563"/>
    <cellStyle name="Millares 169" xfId="2288"/>
    <cellStyle name="Millares 169 2" xfId="4593"/>
    <cellStyle name="Millares 169 2 2" xfId="9743"/>
    <cellStyle name="Millares 169 2 2 2" xfId="20528"/>
    <cellStyle name="Millares 169 2 3" xfId="15396"/>
    <cellStyle name="Millares 169 3" xfId="7462"/>
    <cellStyle name="Millares 169 3 2" xfId="18247"/>
    <cellStyle name="Millares 169 4" xfId="13110"/>
    <cellStyle name="Millares 17" xfId="105"/>
    <cellStyle name="Millares 17 2" xfId="1288"/>
    <cellStyle name="Millares 17 2 2" xfId="3604"/>
    <cellStyle name="Millares 17 2 2 2" xfId="8754"/>
    <cellStyle name="Millares 17 2 2 2 2" xfId="19539"/>
    <cellStyle name="Millares 17 2 2 3" xfId="14407"/>
    <cellStyle name="Millares 17 2 3" xfId="6474"/>
    <cellStyle name="Millares 17 2 3 2" xfId="17259"/>
    <cellStyle name="Millares 17 2 4" xfId="12116"/>
    <cellStyle name="Millares 17 3" xfId="2442"/>
    <cellStyle name="Millares 17 3 2" xfId="13262"/>
    <cellStyle name="Millares 17 4" xfId="2554"/>
    <cellStyle name="Millares 17 4 2" xfId="7715"/>
    <cellStyle name="Millares 17 4 2 2" xfId="18500"/>
    <cellStyle name="Millares 17 4 3" xfId="13367"/>
    <cellStyle name="Millares 17 5" xfId="5423"/>
    <cellStyle name="Millares 17 5 2" xfId="16215"/>
    <cellStyle name="Millares 17 6" xfId="10797"/>
    <cellStyle name="Millares 17 6 2" xfId="21582"/>
    <cellStyle name="Millares 17 7" xfId="11038"/>
    <cellStyle name="Millares 170" xfId="2285"/>
    <cellStyle name="Millares 170 2" xfId="4590"/>
    <cellStyle name="Millares 170 2 2" xfId="9740"/>
    <cellStyle name="Millares 170 2 2 2" xfId="20525"/>
    <cellStyle name="Millares 170 2 3" xfId="15393"/>
    <cellStyle name="Millares 170 3" xfId="7459"/>
    <cellStyle name="Millares 170 3 2" xfId="18244"/>
    <cellStyle name="Millares 170 4" xfId="13107"/>
    <cellStyle name="Millares 171" xfId="2302"/>
    <cellStyle name="Millares 171 2" xfId="4607"/>
    <cellStyle name="Millares 171 2 2" xfId="9757"/>
    <cellStyle name="Millares 171 2 2 2" xfId="20542"/>
    <cellStyle name="Millares 171 2 3" xfId="15410"/>
    <cellStyle name="Millares 171 3" xfId="7476"/>
    <cellStyle name="Millares 171 3 2" xfId="18261"/>
    <cellStyle name="Millares 171 4" xfId="13124"/>
    <cellStyle name="Millares 172" xfId="2296"/>
    <cellStyle name="Millares 172 2" xfId="4601"/>
    <cellStyle name="Millares 172 2 2" xfId="9751"/>
    <cellStyle name="Millares 172 2 2 2" xfId="20536"/>
    <cellStyle name="Millares 172 2 3" xfId="15404"/>
    <cellStyle name="Millares 172 3" xfId="7470"/>
    <cellStyle name="Millares 172 3 2" xfId="18255"/>
    <cellStyle name="Millares 172 4" xfId="13118"/>
    <cellStyle name="Millares 173" xfId="2292"/>
    <cellStyle name="Millares 173 2" xfId="4597"/>
    <cellStyle name="Millares 173 2 2" xfId="9747"/>
    <cellStyle name="Millares 173 2 2 2" xfId="20532"/>
    <cellStyle name="Millares 173 2 3" xfId="15400"/>
    <cellStyle name="Millares 173 3" xfId="7466"/>
    <cellStyle name="Millares 173 3 2" xfId="18251"/>
    <cellStyle name="Millares 173 4" xfId="13114"/>
    <cellStyle name="Millares 174" xfId="2284"/>
    <cellStyle name="Millares 174 2" xfId="4589"/>
    <cellStyle name="Millares 174 2 2" xfId="9739"/>
    <cellStyle name="Millares 174 2 2 2" xfId="20524"/>
    <cellStyle name="Millares 174 2 3" xfId="15392"/>
    <cellStyle name="Millares 174 3" xfId="7458"/>
    <cellStyle name="Millares 174 3 2" xfId="18243"/>
    <cellStyle name="Millares 174 4" xfId="13106"/>
    <cellStyle name="Millares 175" xfId="2304"/>
    <cellStyle name="Millares 175 2" xfId="4609"/>
    <cellStyle name="Millares 175 2 2" xfId="9759"/>
    <cellStyle name="Millares 175 2 2 2" xfId="20544"/>
    <cellStyle name="Millares 175 2 3" xfId="15412"/>
    <cellStyle name="Millares 175 3" xfId="7478"/>
    <cellStyle name="Millares 175 3 2" xfId="18263"/>
    <cellStyle name="Millares 175 4" xfId="13126"/>
    <cellStyle name="Millares 176" xfId="2305"/>
    <cellStyle name="Millares 176 2" xfId="4610"/>
    <cellStyle name="Millares 176 2 2" xfId="9760"/>
    <cellStyle name="Millares 176 2 2 2" xfId="20545"/>
    <cellStyle name="Millares 176 2 3" xfId="15413"/>
    <cellStyle name="Millares 176 3" xfId="7479"/>
    <cellStyle name="Millares 176 3 2" xfId="18264"/>
    <cellStyle name="Millares 176 4" xfId="13127"/>
    <cellStyle name="Millares 177" xfId="2307"/>
    <cellStyle name="Millares 178" xfId="2294"/>
    <cellStyle name="Millares 178 2" xfId="4599"/>
    <cellStyle name="Millares 178 2 2" xfId="9749"/>
    <cellStyle name="Millares 178 2 2 2" xfId="20534"/>
    <cellStyle name="Millares 178 2 3" xfId="15402"/>
    <cellStyle name="Millares 178 3" xfId="7468"/>
    <cellStyle name="Millares 178 3 2" xfId="18253"/>
    <cellStyle name="Millares 178 4" xfId="13116"/>
    <cellStyle name="Millares 179" xfId="2282"/>
    <cellStyle name="Millares 179 2" xfId="4587"/>
    <cellStyle name="Millares 179 2 2" xfId="9737"/>
    <cellStyle name="Millares 179 2 2 2" xfId="20522"/>
    <cellStyle name="Millares 179 2 3" xfId="15390"/>
    <cellStyle name="Millares 179 3" xfId="7456"/>
    <cellStyle name="Millares 179 3 2" xfId="18241"/>
    <cellStyle name="Millares 179 4" xfId="13104"/>
    <cellStyle name="Millares 18" xfId="106"/>
    <cellStyle name="Millares 18 2" xfId="1289"/>
    <cellStyle name="Millares 18 2 2" xfId="3605"/>
    <cellStyle name="Millares 18 2 2 2" xfId="8755"/>
    <cellStyle name="Millares 18 2 2 2 2" xfId="19540"/>
    <cellStyle name="Millares 18 2 2 3" xfId="14408"/>
    <cellStyle name="Millares 18 2 3" xfId="6475"/>
    <cellStyle name="Millares 18 2 3 2" xfId="17260"/>
    <cellStyle name="Millares 18 2 4" xfId="12117"/>
    <cellStyle name="Millares 18 3" xfId="2555"/>
    <cellStyle name="Millares 18 3 2" xfId="7716"/>
    <cellStyle name="Millares 18 3 2 2" xfId="18501"/>
    <cellStyle name="Millares 18 3 3" xfId="13368"/>
    <cellStyle name="Millares 18 4" xfId="5424"/>
    <cellStyle name="Millares 18 4 2" xfId="16216"/>
    <cellStyle name="Millares 18 5" xfId="11039"/>
    <cellStyle name="Millares 180" xfId="2295"/>
    <cellStyle name="Millares 180 2" xfId="4600"/>
    <cellStyle name="Millares 180 2 2" xfId="9750"/>
    <cellStyle name="Millares 180 2 2 2" xfId="20535"/>
    <cellStyle name="Millares 180 2 3" xfId="15403"/>
    <cellStyle name="Millares 180 3" xfId="7469"/>
    <cellStyle name="Millares 180 3 2" xfId="18254"/>
    <cellStyle name="Millares 180 4" xfId="13117"/>
    <cellStyle name="Millares 181" xfId="1277"/>
    <cellStyle name="Millares 181 2" xfId="3596"/>
    <cellStyle name="Millares 181 2 2" xfId="8746"/>
    <cellStyle name="Millares 181 2 2 2" xfId="19531"/>
    <cellStyle name="Millares 181 2 3" xfId="14399"/>
    <cellStyle name="Millares 181 3" xfId="6466"/>
    <cellStyle name="Millares 181 3 2" xfId="17251"/>
    <cellStyle name="Millares 181 4" xfId="12105"/>
    <cellStyle name="Millares 182" xfId="2291"/>
    <cellStyle name="Millares 182 2" xfId="4596"/>
    <cellStyle name="Millares 182 2 2" xfId="9746"/>
    <cellStyle name="Millares 182 2 2 2" xfId="20531"/>
    <cellStyle name="Millares 182 2 3" xfId="15399"/>
    <cellStyle name="Millares 182 3" xfId="7465"/>
    <cellStyle name="Millares 182 3 2" xfId="18250"/>
    <cellStyle name="Millares 182 4" xfId="13113"/>
    <cellStyle name="Millares 183" xfId="2377"/>
    <cellStyle name="Millares 183 2" xfId="4680"/>
    <cellStyle name="Millares 183 2 2" xfId="9830"/>
    <cellStyle name="Millares 183 2 2 2" xfId="20615"/>
    <cellStyle name="Millares 183 2 3" xfId="15483"/>
    <cellStyle name="Millares 183 3" xfId="4910"/>
    <cellStyle name="Millares 183 3 2" xfId="10060"/>
    <cellStyle name="Millares 183 3 2 2" xfId="20845"/>
    <cellStyle name="Millares 183 3 3" xfId="15712"/>
    <cellStyle name="Millares 183 4" xfId="7549"/>
    <cellStyle name="Millares 183 4 2" xfId="18334"/>
    <cellStyle name="Millares 183 5" xfId="13197"/>
    <cellStyle name="Millares 184" xfId="2388"/>
    <cellStyle name="Millares 184 2" xfId="4691"/>
    <cellStyle name="Millares 184 2 2" xfId="9841"/>
    <cellStyle name="Millares 184 2 2 2" xfId="20626"/>
    <cellStyle name="Millares 184 2 3" xfId="15494"/>
    <cellStyle name="Millares 184 3" xfId="7560"/>
    <cellStyle name="Millares 184 3 2" xfId="18345"/>
    <cellStyle name="Millares 184 4" xfId="13208"/>
    <cellStyle name="Millares 185" xfId="2409"/>
    <cellStyle name="Millares 185 2" xfId="4712"/>
    <cellStyle name="Millares 185 2 2" xfId="9862"/>
    <cellStyle name="Millares 185 2 2 2" xfId="20647"/>
    <cellStyle name="Millares 185 2 3" xfId="15515"/>
    <cellStyle name="Millares 185 3" xfId="7581"/>
    <cellStyle name="Millares 185 3 2" xfId="18366"/>
    <cellStyle name="Millares 185 4" xfId="13229"/>
    <cellStyle name="Millares 186" xfId="2424"/>
    <cellStyle name="Millares 186 2" xfId="4727"/>
    <cellStyle name="Millares 186 2 2" xfId="9877"/>
    <cellStyle name="Millares 186 2 2 2" xfId="20662"/>
    <cellStyle name="Millares 186 2 3" xfId="15530"/>
    <cellStyle name="Millares 186 3" xfId="7596"/>
    <cellStyle name="Millares 186 3 2" xfId="18381"/>
    <cellStyle name="Millares 186 4" xfId="13244"/>
    <cellStyle name="Millares 186 5" xfId="38819"/>
    <cellStyle name="Millares 186 5 2" xfId="38889"/>
    <cellStyle name="Millares 187" xfId="2546"/>
    <cellStyle name="Millares 188" xfId="2483"/>
    <cellStyle name="Millares 188 2" xfId="7654"/>
    <cellStyle name="Millares 188 2 2" xfId="18439"/>
    <cellStyle name="Millares 188 3" xfId="13303"/>
    <cellStyle name="Millares 189" xfId="2992"/>
    <cellStyle name="Millares 189 2" xfId="8143"/>
    <cellStyle name="Millares 189 2 2" xfId="18928"/>
    <cellStyle name="Millares 189 3" xfId="13796"/>
    <cellStyle name="Millares 19" xfId="107"/>
    <cellStyle name="Millares 19 2" xfId="1290"/>
    <cellStyle name="Millares 19 2 2" xfId="3606"/>
    <cellStyle name="Millares 19 2 2 2" xfId="8756"/>
    <cellStyle name="Millares 19 2 2 2 2" xfId="19541"/>
    <cellStyle name="Millares 19 2 2 3" xfId="14409"/>
    <cellStyle name="Millares 19 2 3" xfId="6476"/>
    <cellStyle name="Millares 19 2 3 2" xfId="17261"/>
    <cellStyle name="Millares 19 2 4" xfId="12118"/>
    <cellStyle name="Millares 19 3" xfId="2556"/>
    <cellStyle name="Millares 19 3 2" xfId="7717"/>
    <cellStyle name="Millares 19 3 2 2" xfId="18502"/>
    <cellStyle name="Millares 19 3 3" xfId="13369"/>
    <cellStyle name="Millares 19 4" xfId="5425"/>
    <cellStyle name="Millares 19 4 2" xfId="16217"/>
    <cellStyle name="Millares 19 5" xfId="11040"/>
    <cellStyle name="Millares 190" xfId="4789"/>
    <cellStyle name="Millares 190 2" xfId="9939"/>
    <cellStyle name="Millares 190 2 2" xfId="20724"/>
    <cellStyle name="Millares 190 3" xfId="15591"/>
    <cellStyle name="Millares 191" xfId="4791"/>
    <cellStyle name="Millares 191 2" xfId="9941"/>
    <cellStyle name="Millares 191 2 2" xfId="20726"/>
    <cellStyle name="Millares 191 3" xfId="15593"/>
    <cellStyle name="Millares 192" xfId="4793"/>
    <cellStyle name="Millares 192 2" xfId="9943"/>
    <cellStyle name="Millares 192 2 2" xfId="20728"/>
    <cellStyle name="Millares 192 3" xfId="15595"/>
    <cellStyle name="Millares 193" xfId="4795"/>
    <cellStyle name="Millares 193 2" xfId="9945"/>
    <cellStyle name="Millares 193 2 2" xfId="20730"/>
    <cellStyle name="Millares 193 3" xfId="15597"/>
    <cellStyle name="Millares 194" xfId="4797"/>
    <cellStyle name="Millares 194 2" xfId="9947"/>
    <cellStyle name="Millares 194 2 2" xfId="20732"/>
    <cellStyle name="Millares 194 3" xfId="15599"/>
    <cellStyle name="Millares 195" xfId="4799"/>
    <cellStyle name="Millares 195 2" xfId="9949"/>
    <cellStyle name="Millares 195 2 2" xfId="20734"/>
    <cellStyle name="Millares 195 3" xfId="15601"/>
    <cellStyle name="Millares 196" xfId="4801"/>
    <cellStyle name="Millares 196 2" xfId="9951"/>
    <cellStyle name="Millares 196 2 2" xfId="20736"/>
    <cellStyle name="Millares 196 3" xfId="15603"/>
    <cellStyle name="Millares 197" xfId="4803"/>
    <cellStyle name="Millares 197 2" xfId="9953"/>
    <cellStyle name="Millares 197 2 2" xfId="20738"/>
    <cellStyle name="Millares 197 3" xfId="15605"/>
    <cellStyle name="Millares 198" xfId="4805"/>
    <cellStyle name="Millares 198 2" xfId="9955"/>
    <cellStyle name="Millares 198 2 2" xfId="20740"/>
    <cellStyle name="Millares 198 3" xfId="15607"/>
    <cellStyle name="Millares 199" xfId="4807"/>
    <cellStyle name="Millares 199 2" xfId="9957"/>
    <cellStyle name="Millares 199 2 2" xfId="20742"/>
    <cellStyle name="Millares 199 3" xfId="15609"/>
    <cellStyle name="Millares 2" xfId="108"/>
    <cellStyle name="Millares 2 12" xfId="109"/>
    <cellStyle name="Millares 2 13" xfId="110"/>
    <cellStyle name="Millares 2 2" xfId="111"/>
    <cellStyle name="Millares 2 2 2" xfId="2558"/>
    <cellStyle name="Millares 2 2 3" xfId="2513"/>
    <cellStyle name="Millares 2 2 3 2" xfId="13327"/>
    <cellStyle name="Millares 2 20" xfId="548"/>
    <cellStyle name="Millares 2 20 2" xfId="11403"/>
    <cellStyle name="Millares 2 3" xfId="112"/>
    <cellStyle name="Millares 2 3 2" xfId="11041"/>
    <cellStyle name="Millares 2 4" xfId="113"/>
    <cellStyle name="Millares 2 5" xfId="419"/>
    <cellStyle name="Millares 2 5 2" xfId="11274"/>
    <cellStyle name="Millares 2 6" xfId="2557"/>
    <cellStyle name="Millares 2 7" xfId="2512"/>
    <cellStyle name="Millares 2 7 2" xfId="13326"/>
    <cellStyle name="Millares 2 8" xfId="38892"/>
    <cellStyle name="Millares 20" xfId="364"/>
    <cellStyle name="Millares 20 2" xfId="1478"/>
    <cellStyle name="Millares 20 2 2" xfId="3788"/>
    <cellStyle name="Millares 20 2 2 2" xfId="8938"/>
    <cellStyle name="Millares 20 2 2 2 2" xfId="19723"/>
    <cellStyle name="Millares 20 2 2 3" xfId="14591"/>
    <cellStyle name="Millares 20 2 3" xfId="6657"/>
    <cellStyle name="Millares 20 2 3 2" xfId="17442"/>
    <cellStyle name="Millares 20 2 4" xfId="12304"/>
    <cellStyle name="Millares 20 3" xfId="2728"/>
    <cellStyle name="Millares 20 3 2" xfId="7885"/>
    <cellStyle name="Millares 20 3 2 2" xfId="18670"/>
    <cellStyle name="Millares 20 3 3" xfId="13538"/>
    <cellStyle name="Millares 20 4" xfId="5596"/>
    <cellStyle name="Millares 20 4 2" xfId="16387"/>
    <cellStyle name="Millares 20 5" xfId="11221"/>
    <cellStyle name="Millares 200" xfId="4809"/>
    <cellStyle name="Millares 200 2" xfId="9959"/>
    <cellStyle name="Millares 200 2 2" xfId="20744"/>
    <cellStyle name="Millares 200 3" xfId="15611"/>
    <cellStyle name="Millares 201" xfId="4811"/>
    <cellStyle name="Millares 201 2" xfId="9961"/>
    <cellStyle name="Millares 201 2 2" xfId="20746"/>
    <cellStyle name="Millares 201 3" xfId="15613"/>
    <cellStyle name="Millares 202" xfId="4813"/>
    <cellStyle name="Millares 202 2" xfId="4924"/>
    <cellStyle name="Millares 202 2 2" xfId="10074"/>
    <cellStyle name="Millares 202 2 2 2" xfId="20859"/>
    <cellStyle name="Millares 202 2 3" xfId="15726"/>
    <cellStyle name="Millares 202 3" xfId="9963"/>
    <cellStyle name="Millares 202 3 2" xfId="20748"/>
    <cellStyle name="Millares 202 4" xfId="15615"/>
    <cellStyle name="Millares 203" xfId="4815"/>
    <cellStyle name="Millares 203 2" xfId="4925"/>
    <cellStyle name="Millares 203 2 2" xfId="10075"/>
    <cellStyle name="Millares 203 2 2 2" xfId="20860"/>
    <cellStyle name="Millares 203 2 3" xfId="15727"/>
    <cellStyle name="Millares 203 3" xfId="9965"/>
    <cellStyle name="Millares 203 3 2" xfId="20750"/>
    <cellStyle name="Millares 203 4" xfId="15617"/>
    <cellStyle name="Millares 204" xfId="4817"/>
    <cellStyle name="Millares 204 2" xfId="9967"/>
    <cellStyle name="Millares 204 2 2" xfId="20752"/>
    <cellStyle name="Millares 204 3" xfId="15619"/>
    <cellStyle name="Millares 205" xfId="4819"/>
    <cellStyle name="Millares 205 2" xfId="9969"/>
    <cellStyle name="Millares 205 2 2" xfId="20754"/>
    <cellStyle name="Millares 205 3" xfId="15621"/>
    <cellStyle name="Millares 206" xfId="4834"/>
    <cellStyle name="Millares 206 2" xfId="9984"/>
    <cellStyle name="Millares 206 2 2" xfId="20769"/>
    <cellStyle name="Millares 206 3" xfId="15636"/>
    <cellStyle name="Millares 207" xfId="4838"/>
    <cellStyle name="Millares 207 2" xfId="9988"/>
    <cellStyle name="Millares 207 2 2" xfId="20773"/>
    <cellStyle name="Millares 207 3" xfId="15640"/>
    <cellStyle name="Millares 208" xfId="4833"/>
    <cellStyle name="Millares 208 2" xfId="9983"/>
    <cellStyle name="Millares 208 2 2" xfId="20768"/>
    <cellStyle name="Millares 208 3" xfId="15635"/>
    <cellStyle name="Millares 209" xfId="4839"/>
    <cellStyle name="Millares 209 2" xfId="9989"/>
    <cellStyle name="Millares 209 2 2" xfId="20774"/>
    <cellStyle name="Millares 209 3" xfId="15641"/>
    <cellStyle name="Millares 21" xfId="452"/>
    <cellStyle name="Millares 21 2" xfId="1564"/>
    <cellStyle name="Millares 21 2 2" xfId="3874"/>
    <cellStyle name="Millares 21 2 2 2" xfId="9024"/>
    <cellStyle name="Millares 21 2 2 2 2" xfId="19809"/>
    <cellStyle name="Millares 21 2 2 3" xfId="14677"/>
    <cellStyle name="Millares 21 2 3" xfId="6743"/>
    <cellStyle name="Millares 21 2 3 2" xfId="17528"/>
    <cellStyle name="Millares 21 2 4" xfId="12390"/>
    <cellStyle name="Millares 21 3" xfId="2813"/>
    <cellStyle name="Millares 21 3 2" xfId="7970"/>
    <cellStyle name="Millares 21 3 2 2" xfId="18755"/>
    <cellStyle name="Millares 21 3 3" xfId="13623"/>
    <cellStyle name="Millares 21 4" xfId="5681"/>
    <cellStyle name="Millares 21 4 2" xfId="16472"/>
    <cellStyle name="Millares 21 5" xfId="11307"/>
    <cellStyle name="Millares 210" xfId="4835"/>
    <cellStyle name="Millares 210 2" xfId="9985"/>
    <cellStyle name="Millares 210 2 2" xfId="20770"/>
    <cellStyle name="Millares 210 3" xfId="15637"/>
    <cellStyle name="Millares 211" xfId="4840"/>
    <cellStyle name="Millares 211 2" xfId="9990"/>
    <cellStyle name="Millares 211 2 2" xfId="20775"/>
    <cellStyle name="Millares 211 3" xfId="15642"/>
    <cellStyle name="Millares 212" xfId="4872"/>
    <cellStyle name="Millares 212 2" xfId="4912"/>
    <cellStyle name="Millares 212 2 2" xfId="10062"/>
    <cellStyle name="Millares 212 2 2 2" xfId="20847"/>
    <cellStyle name="Millares 212 2 3" xfId="15714"/>
    <cellStyle name="Millares 212 3" xfId="10022"/>
    <cellStyle name="Millares 212 3 2" xfId="20807"/>
    <cellStyle name="Millares 212 4" xfId="15674"/>
    <cellStyle name="Millares 212 5" xfId="38882"/>
    <cellStyle name="Millares 213" xfId="4874"/>
    <cellStyle name="Millares 213 2" xfId="10024"/>
    <cellStyle name="Millares 213 2 2" xfId="20809"/>
    <cellStyle name="Millares 213 3" xfId="15676"/>
    <cellStyle name="Millares 214" xfId="4876"/>
    <cellStyle name="Millares 214 2" xfId="10026"/>
    <cellStyle name="Millares 214 2 2" xfId="20811"/>
    <cellStyle name="Millares 214 3" xfId="15678"/>
    <cellStyle name="Millares 215" xfId="4878"/>
    <cellStyle name="Millares 215 2" xfId="10028"/>
    <cellStyle name="Millares 215 2 2" xfId="20813"/>
    <cellStyle name="Millares 215 3" xfId="15680"/>
    <cellStyle name="Millares 216" xfId="4880"/>
    <cellStyle name="Millares 216 2" xfId="10030"/>
    <cellStyle name="Millares 216 2 2" xfId="20815"/>
    <cellStyle name="Millares 216 3" xfId="15682"/>
    <cellStyle name="Millares 217" xfId="4897"/>
    <cellStyle name="Millares 217 2" xfId="10047"/>
    <cellStyle name="Millares 217 2 2" xfId="20832"/>
    <cellStyle name="Millares 217 3" xfId="15699"/>
    <cellStyle name="Millares 218" xfId="4900"/>
    <cellStyle name="Millares 218 2" xfId="10050"/>
    <cellStyle name="Millares 218 2 2" xfId="20835"/>
    <cellStyle name="Millares 218 3" xfId="15702"/>
    <cellStyle name="Millares 219" xfId="4901"/>
    <cellStyle name="Millares 219 2" xfId="10051"/>
    <cellStyle name="Millares 219 2 2" xfId="20836"/>
    <cellStyle name="Millares 219 3" xfId="15703"/>
    <cellStyle name="Millares 22" xfId="486"/>
    <cellStyle name="Millares 22 2" xfId="1598"/>
    <cellStyle name="Millares 22 2 2" xfId="3908"/>
    <cellStyle name="Millares 22 2 2 2" xfId="9058"/>
    <cellStyle name="Millares 22 2 2 2 2" xfId="19843"/>
    <cellStyle name="Millares 22 2 2 3" xfId="14711"/>
    <cellStyle name="Millares 22 2 3" xfId="6777"/>
    <cellStyle name="Millares 22 2 3 2" xfId="17562"/>
    <cellStyle name="Millares 22 2 4" xfId="12424"/>
    <cellStyle name="Millares 22 3" xfId="2847"/>
    <cellStyle name="Millares 22 3 2" xfId="8004"/>
    <cellStyle name="Millares 22 3 2 2" xfId="18789"/>
    <cellStyle name="Millares 22 3 3" xfId="13657"/>
    <cellStyle name="Millares 22 4" xfId="5715"/>
    <cellStyle name="Millares 22 4 2" xfId="16506"/>
    <cellStyle name="Millares 22 5" xfId="11341"/>
    <cellStyle name="Millares 220" xfId="4905"/>
    <cellStyle name="Millares 220 2" xfId="10055"/>
    <cellStyle name="Millares 220 2 2" xfId="20840"/>
    <cellStyle name="Millares 220 3" xfId="15707"/>
    <cellStyle name="Millares 221" xfId="4943"/>
    <cellStyle name="Millares 221 2" xfId="10092"/>
    <cellStyle name="Millares 221 2 2" xfId="20877"/>
    <cellStyle name="Millares 221 3" xfId="15743"/>
    <cellStyle name="Millares 222" xfId="4956"/>
    <cellStyle name="Millares 222 2" xfId="10105"/>
    <cellStyle name="Millares 222 2 2" xfId="20890"/>
    <cellStyle name="Millares 222 3" xfId="15756"/>
    <cellStyle name="Millares 223" xfId="4991"/>
    <cellStyle name="Millares 223 2" xfId="10140"/>
    <cellStyle name="Millares 223 2 2" xfId="20925"/>
    <cellStyle name="Millares 223 3" xfId="15791"/>
    <cellStyle name="Millares 224" xfId="5006"/>
    <cellStyle name="Millares 224 2" xfId="10151"/>
    <cellStyle name="Millares 224 2 2" xfId="20936"/>
    <cellStyle name="Millares 224 3" xfId="15804"/>
    <cellStyle name="Millares 225" xfId="4987"/>
    <cellStyle name="Millares 225 2" xfId="10136"/>
    <cellStyle name="Millares 225 2 2" xfId="20921"/>
    <cellStyle name="Millares 225 3" xfId="15787"/>
    <cellStyle name="Millares 226" xfId="5018"/>
    <cellStyle name="Millares 226 2" xfId="10163"/>
    <cellStyle name="Millares 226 2 2" xfId="20948"/>
    <cellStyle name="Millares 226 3" xfId="15816"/>
    <cellStyle name="Millares 227" xfId="4983"/>
    <cellStyle name="Millares 227 2" xfId="10132"/>
    <cellStyle name="Millares 227 2 2" xfId="20917"/>
    <cellStyle name="Millares 227 3" xfId="15783"/>
    <cellStyle name="Millares 228" xfId="5030"/>
    <cellStyle name="Millares 228 2" xfId="10175"/>
    <cellStyle name="Millares 228 2 2" xfId="20960"/>
    <cellStyle name="Millares 228 3" xfId="15828"/>
    <cellStyle name="Millares 229" xfId="4979"/>
    <cellStyle name="Millares 229 2" xfId="10128"/>
    <cellStyle name="Millares 229 2 2" xfId="20913"/>
    <cellStyle name="Millares 229 3" xfId="15779"/>
    <cellStyle name="Millares 23" xfId="492"/>
    <cellStyle name="Millares 23 2" xfId="1604"/>
    <cellStyle name="Millares 23 2 2" xfId="3914"/>
    <cellStyle name="Millares 23 2 2 2" xfId="9064"/>
    <cellStyle name="Millares 23 2 2 2 2" xfId="19849"/>
    <cellStyle name="Millares 23 2 2 3" xfId="14717"/>
    <cellStyle name="Millares 23 2 3" xfId="6783"/>
    <cellStyle name="Millares 23 2 3 2" xfId="17568"/>
    <cellStyle name="Millares 23 2 4" xfId="12430"/>
    <cellStyle name="Millares 23 3" xfId="2853"/>
    <cellStyle name="Millares 23 3 2" xfId="8010"/>
    <cellStyle name="Millares 23 3 2 2" xfId="18795"/>
    <cellStyle name="Millares 23 3 3" xfId="13663"/>
    <cellStyle name="Millares 23 4" xfId="5721"/>
    <cellStyle name="Millares 23 4 2" xfId="16512"/>
    <cellStyle name="Millares 23 5" xfId="11347"/>
    <cellStyle name="Millares 230" xfId="5042"/>
    <cellStyle name="Millares 230 2" xfId="10187"/>
    <cellStyle name="Millares 230 2 2" xfId="20972"/>
    <cellStyle name="Millares 230 3" xfId="15840"/>
    <cellStyle name="Millares 231" xfId="4976"/>
    <cellStyle name="Millares 231 2" xfId="10125"/>
    <cellStyle name="Millares 231 2 2" xfId="20910"/>
    <cellStyle name="Millares 231 3" xfId="15776"/>
    <cellStyle name="Millares 232" xfId="5053"/>
    <cellStyle name="Millares 232 2" xfId="10198"/>
    <cellStyle name="Millares 232 2 2" xfId="20983"/>
    <cellStyle name="Millares 232 3" xfId="15851"/>
    <cellStyle name="Millares 233" xfId="4974"/>
    <cellStyle name="Millares 233 2" xfId="10123"/>
    <cellStyle name="Millares 233 2 2" xfId="20908"/>
    <cellStyle name="Millares 233 3" xfId="15774"/>
    <cellStyle name="Millares 234" xfId="5071"/>
    <cellStyle name="Millares 234 2" xfId="10210"/>
    <cellStyle name="Millares 234 2 2" xfId="20995"/>
    <cellStyle name="Millares 234 3" xfId="15867"/>
    <cellStyle name="Millares 235" xfId="5029"/>
    <cellStyle name="Millares 235 2" xfId="10174"/>
    <cellStyle name="Millares 235 2 2" xfId="20959"/>
    <cellStyle name="Millares 235 3" xfId="15827"/>
    <cellStyle name="Millares 236" xfId="5085"/>
    <cellStyle name="Millares 236 2" xfId="10224"/>
    <cellStyle name="Millares 236 2 2" xfId="21009"/>
    <cellStyle name="Millares 236 3" xfId="15881"/>
    <cellStyle name="Millares 237" xfId="5072"/>
    <cellStyle name="Millares 237 2" xfId="10211"/>
    <cellStyle name="Millares 237 2 2" xfId="20996"/>
    <cellStyle name="Millares 237 3" xfId="15868"/>
    <cellStyle name="Millares 238" xfId="5095"/>
    <cellStyle name="Millares 238 2" xfId="10234"/>
    <cellStyle name="Millares 238 2 2" xfId="21019"/>
    <cellStyle name="Millares 238 3" xfId="15891"/>
    <cellStyle name="Millares 239" xfId="5088"/>
    <cellStyle name="Millares 239 2" xfId="10227"/>
    <cellStyle name="Millares 239 2 2" xfId="21012"/>
    <cellStyle name="Millares 239 3" xfId="15884"/>
    <cellStyle name="Millares 24" xfId="518"/>
    <cellStyle name="Millares 24 2" xfId="1630"/>
    <cellStyle name="Millares 24 2 2" xfId="3940"/>
    <cellStyle name="Millares 24 2 2 2" xfId="9090"/>
    <cellStyle name="Millares 24 2 2 2 2" xfId="19875"/>
    <cellStyle name="Millares 24 2 2 3" xfId="14743"/>
    <cellStyle name="Millares 24 2 3" xfId="6809"/>
    <cellStyle name="Millares 24 2 3 2" xfId="17594"/>
    <cellStyle name="Millares 24 2 4" xfId="12456"/>
    <cellStyle name="Millares 24 3" xfId="2879"/>
    <cellStyle name="Millares 24 3 2" xfId="8036"/>
    <cellStyle name="Millares 24 3 2 2" xfId="18821"/>
    <cellStyle name="Millares 24 3 3" xfId="13689"/>
    <cellStyle name="Millares 24 4" xfId="5747"/>
    <cellStyle name="Millares 24 4 2" xfId="16538"/>
    <cellStyle name="Millares 24 5" xfId="11373"/>
    <cellStyle name="Millares 240" xfId="5107"/>
    <cellStyle name="Millares 240 2" xfId="10246"/>
    <cellStyle name="Millares 240 2 2" xfId="21031"/>
    <cellStyle name="Millares 240 3" xfId="15903"/>
    <cellStyle name="Millares 241" xfId="5263"/>
    <cellStyle name="Millares 241 2" xfId="10399"/>
    <cellStyle name="Millares 241 2 2" xfId="21184"/>
    <cellStyle name="Millares 241 3" xfId="16057"/>
    <cellStyle name="Millares 242" xfId="5313"/>
    <cellStyle name="Millares 242 2" xfId="10449"/>
    <cellStyle name="Millares 242 2 2" xfId="21234"/>
    <cellStyle name="Millares 242 3" xfId="16107"/>
    <cellStyle name="Millares 243" xfId="5415"/>
    <cellStyle name="Millares 244" xfId="10863"/>
    <cellStyle name="Millares 244 2" xfId="21648"/>
    <cellStyle name="Millares 244 3" xfId="38832"/>
    <cellStyle name="Millares 245" xfId="10881"/>
    <cellStyle name="Millares 245 2" xfId="21666"/>
    <cellStyle name="Millares 246" xfId="11025"/>
    <cellStyle name="Millares 247" xfId="24425"/>
    <cellStyle name="Millares 248" xfId="22439"/>
    <cellStyle name="Millares 249" xfId="38759"/>
    <cellStyle name="Millares 249 2" xfId="38884"/>
    <cellStyle name="Millares 25" xfId="507"/>
    <cellStyle name="Millares 25 2" xfId="1619"/>
    <cellStyle name="Millares 25 2 2" xfId="3929"/>
    <cellStyle name="Millares 25 2 2 2" xfId="9079"/>
    <cellStyle name="Millares 25 2 2 2 2" xfId="19864"/>
    <cellStyle name="Millares 25 2 2 3" xfId="14732"/>
    <cellStyle name="Millares 25 2 3" xfId="6798"/>
    <cellStyle name="Millares 25 2 3 2" xfId="17583"/>
    <cellStyle name="Millares 25 2 4" xfId="12445"/>
    <cellStyle name="Millares 25 3" xfId="2868"/>
    <cellStyle name="Millares 25 3 2" xfId="8025"/>
    <cellStyle name="Millares 25 3 2 2" xfId="18810"/>
    <cellStyle name="Millares 25 3 3" xfId="13678"/>
    <cellStyle name="Millares 25 4" xfId="5736"/>
    <cellStyle name="Millares 25 4 2" xfId="16527"/>
    <cellStyle name="Millares 25 5" xfId="11362"/>
    <cellStyle name="Millares 250" xfId="38899"/>
    <cellStyle name="Millares 251" xfId="39006"/>
    <cellStyle name="Millares 26" xfId="519"/>
    <cellStyle name="Millares 26 2" xfId="1631"/>
    <cellStyle name="Millares 26 2 2" xfId="3941"/>
    <cellStyle name="Millares 26 2 2 2" xfId="9091"/>
    <cellStyle name="Millares 26 2 2 2 2" xfId="19876"/>
    <cellStyle name="Millares 26 2 2 3" xfId="14744"/>
    <cellStyle name="Millares 26 2 3" xfId="6810"/>
    <cellStyle name="Millares 26 2 3 2" xfId="17595"/>
    <cellStyle name="Millares 26 2 4" xfId="12457"/>
    <cellStyle name="Millares 26 3" xfId="2880"/>
    <cellStyle name="Millares 26 3 2" xfId="8037"/>
    <cellStyle name="Millares 26 3 2 2" xfId="18822"/>
    <cellStyle name="Millares 26 3 3" xfId="13690"/>
    <cellStyle name="Millares 26 4" xfId="5748"/>
    <cellStyle name="Millares 26 4 2" xfId="16539"/>
    <cellStyle name="Millares 26 5" xfId="11374"/>
    <cellStyle name="Millares 27" xfId="522"/>
    <cellStyle name="Millares 27 2" xfId="1634"/>
    <cellStyle name="Millares 27 2 2" xfId="3944"/>
    <cellStyle name="Millares 27 2 2 2" xfId="9094"/>
    <cellStyle name="Millares 27 2 2 2 2" xfId="19879"/>
    <cellStyle name="Millares 27 2 2 3" xfId="14747"/>
    <cellStyle name="Millares 27 2 3" xfId="6813"/>
    <cellStyle name="Millares 27 2 3 2" xfId="17598"/>
    <cellStyle name="Millares 27 2 4" xfId="12460"/>
    <cellStyle name="Millares 27 3" xfId="2883"/>
    <cellStyle name="Millares 27 3 2" xfId="8040"/>
    <cellStyle name="Millares 27 3 2 2" xfId="18825"/>
    <cellStyle name="Millares 27 3 3" xfId="13693"/>
    <cellStyle name="Millares 27 4" xfId="5751"/>
    <cellStyle name="Millares 27 4 2" xfId="16542"/>
    <cellStyle name="Millares 27 5" xfId="11377"/>
    <cellStyle name="Millares 28" xfId="513"/>
    <cellStyle name="Millares 28 2" xfId="1625"/>
    <cellStyle name="Millares 28 2 2" xfId="3935"/>
    <cellStyle name="Millares 28 2 2 2" xfId="9085"/>
    <cellStyle name="Millares 28 2 2 2 2" xfId="19870"/>
    <cellStyle name="Millares 28 2 2 3" xfId="14738"/>
    <cellStyle name="Millares 28 2 3" xfId="6804"/>
    <cellStyle name="Millares 28 2 3 2" xfId="17589"/>
    <cellStyle name="Millares 28 2 4" xfId="12451"/>
    <cellStyle name="Millares 28 3" xfId="2874"/>
    <cellStyle name="Millares 28 3 2" xfId="8031"/>
    <cellStyle name="Millares 28 3 2 2" xfId="18816"/>
    <cellStyle name="Millares 28 3 3" xfId="13684"/>
    <cellStyle name="Millares 28 4" xfId="5742"/>
    <cellStyle name="Millares 28 4 2" xfId="16533"/>
    <cellStyle name="Millares 28 5" xfId="11368"/>
    <cellStyle name="Millares 29" xfId="523"/>
    <cellStyle name="Millares 29 2" xfId="1635"/>
    <cellStyle name="Millares 29 2 2" xfId="3945"/>
    <cellStyle name="Millares 29 2 2 2" xfId="9095"/>
    <cellStyle name="Millares 29 2 2 2 2" xfId="19880"/>
    <cellStyle name="Millares 29 2 2 3" xfId="14748"/>
    <cellStyle name="Millares 29 2 3" xfId="6814"/>
    <cellStyle name="Millares 29 2 3 2" xfId="17599"/>
    <cellStyle name="Millares 29 2 4" xfId="12461"/>
    <cellStyle name="Millares 29 3" xfId="2884"/>
    <cellStyle name="Millares 29 3 2" xfId="8041"/>
    <cellStyle name="Millares 29 3 2 2" xfId="18826"/>
    <cellStyle name="Millares 29 3 3" xfId="13694"/>
    <cellStyle name="Millares 29 4" xfId="5752"/>
    <cellStyle name="Millares 29 4 2" xfId="16543"/>
    <cellStyle name="Millares 29 5" xfId="11378"/>
    <cellStyle name="Millares 3" xfId="114"/>
    <cellStyle name="Millares 30" xfId="502"/>
    <cellStyle name="Millares 30 2" xfId="1614"/>
    <cellStyle name="Millares 30 2 2" xfId="3924"/>
    <cellStyle name="Millares 30 2 2 2" xfId="9074"/>
    <cellStyle name="Millares 30 2 2 2 2" xfId="19859"/>
    <cellStyle name="Millares 30 2 2 3" xfId="14727"/>
    <cellStyle name="Millares 30 2 3" xfId="6793"/>
    <cellStyle name="Millares 30 2 3 2" xfId="17578"/>
    <cellStyle name="Millares 30 2 4" xfId="12440"/>
    <cellStyle name="Millares 30 3" xfId="2863"/>
    <cellStyle name="Millares 30 3 2" xfId="8020"/>
    <cellStyle name="Millares 30 3 2 2" xfId="18805"/>
    <cellStyle name="Millares 30 3 3" xfId="13673"/>
    <cellStyle name="Millares 30 4" xfId="5731"/>
    <cellStyle name="Millares 30 4 2" xfId="16522"/>
    <cellStyle name="Millares 30 5" xfId="11357"/>
    <cellStyle name="Millares 31" xfId="524"/>
    <cellStyle name="Millares 31 2" xfId="1636"/>
    <cellStyle name="Millares 31 2 2" xfId="3946"/>
    <cellStyle name="Millares 31 2 2 2" xfId="9096"/>
    <cellStyle name="Millares 31 2 2 2 2" xfId="19881"/>
    <cellStyle name="Millares 31 2 2 3" xfId="14749"/>
    <cellStyle name="Millares 31 2 3" xfId="6815"/>
    <cellStyle name="Millares 31 2 3 2" xfId="17600"/>
    <cellStyle name="Millares 31 2 4" xfId="12462"/>
    <cellStyle name="Millares 31 3" xfId="2885"/>
    <cellStyle name="Millares 31 3 2" xfId="8042"/>
    <cellStyle name="Millares 31 3 2 2" xfId="18827"/>
    <cellStyle name="Millares 31 3 3" xfId="13695"/>
    <cellStyle name="Millares 31 4" xfId="5753"/>
    <cellStyle name="Millares 31 4 2" xfId="16544"/>
    <cellStyle name="Millares 31 5" xfId="11379"/>
    <cellStyle name="Millares 32" xfId="501"/>
    <cellStyle name="Millares 32 2" xfId="1613"/>
    <cellStyle name="Millares 32 2 2" xfId="3923"/>
    <cellStyle name="Millares 32 2 2 2" xfId="9073"/>
    <cellStyle name="Millares 32 2 2 2 2" xfId="19858"/>
    <cellStyle name="Millares 32 2 2 3" xfId="14726"/>
    <cellStyle name="Millares 32 2 3" xfId="6792"/>
    <cellStyle name="Millares 32 2 3 2" xfId="17577"/>
    <cellStyle name="Millares 32 2 4" xfId="12439"/>
    <cellStyle name="Millares 32 3" xfId="2862"/>
    <cellStyle name="Millares 32 3 2" xfId="8019"/>
    <cellStyle name="Millares 32 3 2 2" xfId="18804"/>
    <cellStyle name="Millares 32 3 3" xfId="13672"/>
    <cellStyle name="Millares 32 4" xfId="5730"/>
    <cellStyle name="Millares 32 4 2" xfId="16521"/>
    <cellStyle name="Millares 32 5" xfId="11356"/>
    <cellStyle name="Millares 33" xfId="526"/>
    <cellStyle name="Millares 33 2" xfId="1638"/>
    <cellStyle name="Millares 33 2 2" xfId="3948"/>
    <cellStyle name="Millares 33 2 2 2" xfId="9098"/>
    <cellStyle name="Millares 33 2 2 2 2" xfId="19883"/>
    <cellStyle name="Millares 33 2 2 3" xfId="14751"/>
    <cellStyle name="Millares 33 2 3" xfId="6817"/>
    <cellStyle name="Millares 33 2 3 2" xfId="17602"/>
    <cellStyle name="Millares 33 2 4" xfId="12464"/>
    <cellStyle name="Millares 33 3" xfId="2887"/>
    <cellStyle name="Millares 33 3 2" xfId="8044"/>
    <cellStyle name="Millares 33 3 2 2" xfId="18829"/>
    <cellStyle name="Millares 33 3 3" xfId="13697"/>
    <cellStyle name="Millares 33 4" xfId="5755"/>
    <cellStyle name="Millares 33 4 2" xfId="16546"/>
    <cellStyle name="Millares 33 5" xfId="11381"/>
    <cellStyle name="Millares 34" xfId="506"/>
    <cellStyle name="Millares 34 2" xfId="1618"/>
    <cellStyle name="Millares 34 2 2" xfId="3928"/>
    <cellStyle name="Millares 34 2 2 2" xfId="9078"/>
    <cellStyle name="Millares 34 2 2 2 2" xfId="19863"/>
    <cellStyle name="Millares 34 2 2 3" xfId="14731"/>
    <cellStyle name="Millares 34 2 3" xfId="6797"/>
    <cellStyle name="Millares 34 2 3 2" xfId="17582"/>
    <cellStyle name="Millares 34 2 4" xfId="12444"/>
    <cellStyle name="Millares 34 3" xfId="2867"/>
    <cellStyle name="Millares 34 3 2" xfId="8024"/>
    <cellStyle name="Millares 34 3 2 2" xfId="18809"/>
    <cellStyle name="Millares 34 3 3" xfId="13677"/>
    <cellStyle name="Millares 34 4" xfId="5735"/>
    <cellStyle name="Millares 34 4 2" xfId="16526"/>
    <cellStyle name="Millares 34 5" xfId="11361"/>
    <cellStyle name="Millares 35" xfId="527"/>
    <cellStyle name="Millares 35 2" xfId="1639"/>
    <cellStyle name="Millares 35 2 2" xfId="3949"/>
    <cellStyle name="Millares 35 2 2 2" xfId="9099"/>
    <cellStyle name="Millares 35 2 2 2 2" xfId="19884"/>
    <cellStyle name="Millares 35 2 2 3" xfId="14752"/>
    <cellStyle name="Millares 35 2 3" xfId="6818"/>
    <cellStyle name="Millares 35 2 3 2" xfId="17603"/>
    <cellStyle name="Millares 35 2 4" xfId="12465"/>
    <cellStyle name="Millares 35 3" xfId="2888"/>
    <cellStyle name="Millares 35 3 2" xfId="8045"/>
    <cellStyle name="Millares 35 3 2 2" xfId="18830"/>
    <cellStyle name="Millares 35 3 3" xfId="13698"/>
    <cellStyle name="Millares 35 4" xfId="5756"/>
    <cellStyle name="Millares 35 4 2" xfId="16547"/>
    <cellStyle name="Millares 35 5" xfId="11382"/>
    <cellStyle name="Millares 36" xfId="505"/>
    <cellStyle name="Millares 36 2" xfId="1617"/>
    <cellStyle name="Millares 36 2 2" xfId="3927"/>
    <cellStyle name="Millares 36 2 2 2" xfId="9077"/>
    <cellStyle name="Millares 36 2 2 2 2" xfId="19862"/>
    <cellStyle name="Millares 36 2 2 3" xfId="14730"/>
    <cellStyle name="Millares 36 2 3" xfId="6796"/>
    <cellStyle name="Millares 36 2 3 2" xfId="17581"/>
    <cellStyle name="Millares 36 2 4" xfId="12443"/>
    <cellStyle name="Millares 36 3" xfId="2866"/>
    <cellStyle name="Millares 36 3 2" xfId="8023"/>
    <cellStyle name="Millares 36 3 2 2" xfId="18808"/>
    <cellStyle name="Millares 36 3 3" xfId="13676"/>
    <cellStyle name="Millares 36 4" xfId="5734"/>
    <cellStyle name="Millares 36 4 2" xfId="16525"/>
    <cellStyle name="Millares 36 5" xfId="11360"/>
    <cellStyle name="Millares 37" xfId="528"/>
    <cellStyle name="Millares 37 2" xfId="1640"/>
    <cellStyle name="Millares 37 2 2" xfId="3950"/>
    <cellStyle name="Millares 37 2 2 2" xfId="9100"/>
    <cellStyle name="Millares 37 2 2 2 2" xfId="19885"/>
    <cellStyle name="Millares 37 2 2 3" xfId="14753"/>
    <cellStyle name="Millares 37 2 3" xfId="6819"/>
    <cellStyle name="Millares 37 2 3 2" xfId="17604"/>
    <cellStyle name="Millares 37 2 4" xfId="12466"/>
    <cellStyle name="Millares 37 3" xfId="2889"/>
    <cellStyle name="Millares 37 3 2" xfId="8046"/>
    <cellStyle name="Millares 37 3 2 2" xfId="18831"/>
    <cellStyle name="Millares 37 3 3" xfId="13699"/>
    <cellStyle name="Millares 37 4" xfId="5757"/>
    <cellStyle name="Millares 37 4 2" xfId="16548"/>
    <cellStyle name="Millares 37 5" xfId="11383"/>
    <cellStyle name="Millares 38" xfId="504"/>
    <cellStyle name="Millares 38 2" xfId="1616"/>
    <cellStyle name="Millares 38 2 2" xfId="3926"/>
    <cellStyle name="Millares 38 2 2 2" xfId="9076"/>
    <cellStyle name="Millares 38 2 2 2 2" xfId="19861"/>
    <cellStyle name="Millares 38 2 2 3" xfId="14729"/>
    <cellStyle name="Millares 38 2 3" xfId="6795"/>
    <cellStyle name="Millares 38 2 3 2" xfId="17580"/>
    <cellStyle name="Millares 38 2 4" xfId="12442"/>
    <cellStyle name="Millares 38 3" xfId="2865"/>
    <cellStyle name="Millares 38 3 2" xfId="8022"/>
    <cellStyle name="Millares 38 3 2 2" xfId="18807"/>
    <cellStyle name="Millares 38 3 3" xfId="13675"/>
    <cellStyle name="Millares 38 4" xfId="5733"/>
    <cellStyle name="Millares 38 4 2" xfId="16524"/>
    <cellStyle name="Millares 38 5" xfId="11359"/>
    <cellStyle name="Millares 39" xfId="529"/>
    <cellStyle name="Millares 39 2" xfId="1641"/>
    <cellStyle name="Millares 39 2 2" xfId="3951"/>
    <cellStyle name="Millares 39 2 2 2" xfId="9101"/>
    <cellStyle name="Millares 39 2 2 2 2" xfId="19886"/>
    <cellStyle name="Millares 39 2 2 3" xfId="14754"/>
    <cellStyle name="Millares 39 2 3" xfId="6820"/>
    <cellStyle name="Millares 39 2 3 2" xfId="17605"/>
    <cellStyle name="Millares 39 2 4" xfId="12467"/>
    <cellStyle name="Millares 39 3" xfId="2890"/>
    <cellStyle name="Millares 39 3 2" xfId="8047"/>
    <cellStyle name="Millares 39 3 2 2" xfId="18832"/>
    <cellStyle name="Millares 39 3 3" xfId="13700"/>
    <cellStyle name="Millares 39 4" xfId="5758"/>
    <cellStyle name="Millares 39 4 2" xfId="16549"/>
    <cellStyle name="Millares 39 5" xfId="11384"/>
    <cellStyle name="Millares 4" xfId="115"/>
    <cellStyle name="Millares 40" xfId="503"/>
    <cellStyle name="Millares 40 2" xfId="1615"/>
    <cellStyle name="Millares 40 2 2" xfId="3925"/>
    <cellStyle name="Millares 40 2 2 2" xfId="9075"/>
    <cellStyle name="Millares 40 2 2 2 2" xfId="19860"/>
    <cellStyle name="Millares 40 2 2 3" xfId="14728"/>
    <cellStyle name="Millares 40 2 3" xfId="6794"/>
    <cellStyle name="Millares 40 2 3 2" xfId="17579"/>
    <cellStyle name="Millares 40 2 4" xfId="12441"/>
    <cellStyle name="Millares 40 3" xfId="2864"/>
    <cellStyle name="Millares 40 3 2" xfId="8021"/>
    <cellStyle name="Millares 40 3 2 2" xfId="18806"/>
    <cellStyle name="Millares 40 3 3" xfId="13674"/>
    <cellStyle name="Millares 40 4" xfId="5732"/>
    <cellStyle name="Millares 40 4 2" xfId="16523"/>
    <cellStyle name="Millares 40 5" xfId="11358"/>
    <cellStyle name="Millares 41" xfId="530"/>
    <cellStyle name="Millares 41 2" xfId="1642"/>
    <cellStyle name="Millares 41 2 2" xfId="3952"/>
    <cellStyle name="Millares 41 2 2 2" xfId="9102"/>
    <cellStyle name="Millares 41 2 2 2 2" xfId="19887"/>
    <cellStyle name="Millares 41 2 2 3" xfId="14755"/>
    <cellStyle name="Millares 41 2 3" xfId="6821"/>
    <cellStyle name="Millares 41 2 3 2" xfId="17606"/>
    <cellStyle name="Millares 41 2 4" xfId="12468"/>
    <cellStyle name="Millares 41 3" xfId="2891"/>
    <cellStyle name="Millares 41 3 2" xfId="8048"/>
    <cellStyle name="Millares 41 3 2 2" xfId="18833"/>
    <cellStyle name="Millares 41 3 3" xfId="13701"/>
    <cellStyle name="Millares 41 4" xfId="5759"/>
    <cellStyle name="Millares 41 4 2" xfId="16550"/>
    <cellStyle name="Millares 41 5" xfId="11385"/>
    <cellStyle name="Millares 42" xfId="500"/>
    <cellStyle name="Millares 42 2" xfId="1612"/>
    <cellStyle name="Millares 42 2 2" xfId="3922"/>
    <cellStyle name="Millares 42 2 2 2" xfId="9072"/>
    <cellStyle name="Millares 42 2 2 2 2" xfId="19857"/>
    <cellStyle name="Millares 42 2 2 3" xfId="14725"/>
    <cellStyle name="Millares 42 2 3" xfId="6791"/>
    <cellStyle name="Millares 42 2 3 2" xfId="17576"/>
    <cellStyle name="Millares 42 2 4" xfId="12438"/>
    <cellStyle name="Millares 42 3" xfId="2861"/>
    <cellStyle name="Millares 42 3 2" xfId="8018"/>
    <cellStyle name="Millares 42 3 2 2" xfId="18803"/>
    <cellStyle name="Millares 42 3 3" xfId="13671"/>
    <cellStyle name="Millares 42 4" xfId="5729"/>
    <cellStyle name="Millares 42 4 2" xfId="16520"/>
    <cellStyle name="Millares 42 5" xfId="11355"/>
    <cellStyle name="Millares 43" xfId="574"/>
    <cellStyle name="Millares 43 2" xfId="1685"/>
    <cellStyle name="Millares 43 2 2" xfId="3995"/>
    <cellStyle name="Millares 43 2 2 2" xfId="9145"/>
    <cellStyle name="Millares 43 2 2 2 2" xfId="19930"/>
    <cellStyle name="Millares 43 2 2 3" xfId="14798"/>
    <cellStyle name="Millares 43 2 3" xfId="6864"/>
    <cellStyle name="Millares 43 2 3 2" xfId="17649"/>
    <cellStyle name="Millares 43 2 4" xfId="12511"/>
    <cellStyle name="Millares 43 3" xfId="2934"/>
    <cellStyle name="Millares 43 3 2" xfId="8091"/>
    <cellStyle name="Millares 43 3 2 2" xfId="18876"/>
    <cellStyle name="Millares 43 3 3" xfId="13744"/>
    <cellStyle name="Millares 43 4" xfId="4914"/>
    <cellStyle name="Millares 43 4 2" xfId="10064"/>
    <cellStyle name="Millares 43 4 2 2" xfId="20849"/>
    <cellStyle name="Millares 43 4 3" xfId="15716"/>
    <cellStyle name="Millares 43 5" xfId="4921"/>
    <cellStyle name="Millares 43 5 2" xfId="10071"/>
    <cellStyle name="Millares 43 5 2 2" xfId="20856"/>
    <cellStyle name="Millares 43 5 3" xfId="15723"/>
    <cellStyle name="Millares 43 5 4" xfId="38812"/>
    <cellStyle name="Millares 43 5 5" xfId="38965"/>
    <cellStyle name="Millares 43 6" xfId="4923"/>
    <cellStyle name="Millares 43 6 2" xfId="10073"/>
    <cellStyle name="Millares 43 6 2 2" xfId="20858"/>
    <cellStyle name="Millares 43 6 3" xfId="15725"/>
    <cellStyle name="Millares 43 7" xfId="5802"/>
    <cellStyle name="Millares 43 7 2" xfId="16593"/>
    <cellStyle name="Millares 43 8" xfId="11429"/>
    <cellStyle name="Millares 44" xfId="600"/>
    <cellStyle name="Millares 44 2" xfId="1700"/>
    <cellStyle name="Millares 44 2 2" xfId="4010"/>
    <cellStyle name="Millares 44 2 2 2" xfId="9160"/>
    <cellStyle name="Millares 44 2 2 2 2" xfId="19945"/>
    <cellStyle name="Millares 44 2 2 3" xfId="14813"/>
    <cellStyle name="Millares 44 2 3" xfId="6879"/>
    <cellStyle name="Millares 44 2 3 2" xfId="17664"/>
    <cellStyle name="Millares 44 2 4" xfId="12526"/>
    <cellStyle name="Millares 44 3" xfId="2955"/>
    <cellStyle name="Millares 44 3 2" xfId="8106"/>
    <cellStyle name="Millares 44 3 2 2" xfId="18891"/>
    <cellStyle name="Millares 44 3 3" xfId="13759"/>
    <cellStyle name="Millares 44 4" xfId="5823"/>
    <cellStyle name="Millares 44 4 2" xfId="16609"/>
    <cellStyle name="Millares 44 5" xfId="11451"/>
    <cellStyle name="Millares 45" xfId="573"/>
    <cellStyle name="Millares 45 2" xfId="1684"/>
    <cellStyle name="Millares 45 2 2" xfId="3994"/>
    <cellStyle name="Millares 45 2 2 2" xfId="9144"/>
    <cellStyle name="Millares 45 2 2 2 2" xfId="19929"/>
    <cellStyle name="Millares 45 2 2 3" xfId="14797"/>
    <cellStyle name="Millares 45 2 3" xfId="6863"/>
    <cellStyle name="Millares 45 2 3 2" xfId="17648"/>
    <cellStyle name="Millares 45 2 4" xfId="12510"/>
    <cellStyle name="Millares 45 3" xfId="2933"/>
    <cellStyle name="Millares 45 3 2" xfId="8090"/>
    <cellStyle name="Millares 45 3 2 2" xfId="18875"/>
    <cellStyle name="Millares 45 3 3" xfId="13743"/>
    <cellStyle name="Millares 45 4" xfId="5801"/>
    <cellStyle name="Millares 45 4 2" xfId="16592"/>
    <cellStyle name="Millares 45 5" xfId="11428"/>
    <cellStyle name="Millares 46" xfId="601"/>
    <cellStyle name="Millares 46 2" xfId="1701"/>
    <cellStyle name="Millares 46 2 2" xfId="4011"/>
    <cellStyle name="Millares 46 2 2 2" xfId="9161"/>
    <cellStyle name="Millares 46 2 2 2 2" xfId="19946"/>
    <cellStyle name="Millares 46 2 2 3" xfId="14814"/>
    <cellStyle name="Millares 46 2 3" xfId="6880"/>
    <cellStyle name="Millares 46 2 3 2" xfId="17665"/>
    <cellStyle name="Millares 46 2 4" xfId="12527"/>
    <cellStyle name="Millares 46 3" xfId="2956"/>
    <cellStyle name="Millares 46 3 2" xfId="8107"/>
    <cellStyle name="Millares 46 3 2 2" xfId="18892"/>
    <cellStyle name="Millares 46 3 3" xfId="13760"/>
    <cellStyle name="Millares 46 4" xfId="5824"/>
    <cellStyle name="Millares 46 4 2" xfId="16610"/>
    <cellStyle name="Millares 46 5" xfId="11452"/>
    <cellStyle name="Millares 47" xfId="572"/>
    <cellStyle name="Millares 47 2" xfId="1683"/>
    <cellStyle name="Millares 47 2 2" xfId="3993"/>
    <cellStyle name="Millares 47 2 2 2" xfId="9143"/>
    <cellStyle name="Millares 47 2 2 2 2" xfId="19928"/>
    <cellStyle name="Millares 47 2 2 3" xfId="14796"/>
    <cellStyle name="Millares 47 2 3" xfId="6862"/>
    <cellStyle name="Millares 47 2 3 2" xfId="17647"/>
    <cellStyle name="Millares 47 2 4" xfId="12509"/>
    <cellStyle name="Millares 47 3" xfId="2932"/>
    <cellStyle name="Millares 47 3 2" xfId="8089"/>
    <cellStyle name="Millares 47 3 2 2" xfId="18874"/>
    <cellStyle name="Millares 47 3 3" xfId="13742"/>
    <cellStyle name="Millares 47 4" xfId="5800"/>
    <cellStyle name="Millares 47 4 2" xfId="16591"/>
    <cellStyle name="Millares 47 5" xfId="11427"/>
    <cellStyle name="Millares 48" xfId="602"/>
    <cellStyle name="Millares 48 2" xfId="1702"/>
    <cellStyle name="Millares 48 2 2" xfId="4012"/>
    <cellStyle name="Millares 48 2 2 2" xfId="9162"/>
    <cellStyle name="Millares 48 2 2 2 2" xfId="19947"/>
    <cellStyle name="Millares 48 2 2 3" xfId="14815"/>
    <cellStyle name="Millares 48 2 3" xfId="6881"/>
    <cellStyle name="Millares 48 2 3 2" xfId="17666"/>
    <cellStyle name="Millares 48 2 4" xfId="12528"/>
    <cellStyle name="Millares 48 3" xfId="2957"/>
    <cellStyle name="Millares 48 3 2" xfId="8108"/>
    <cellStyle name="Millares 48 3 2 2" xfId="18893"/>
    <cellStyle name="Millares 48 3 3" xfId="13761"/>
    <cellStyle name="Millares 48 4" xfId="5825"/>
    <cellStyle name="Millares 48 4 2" xfId="16611"/>
    <cellStyle name="Millares 48 5" xfId="11453"/>
    <cellStyle name="Millares 49" xfId="571"/>
    <cellStyle name="Millares 49 2" xfId="1682"/>
    <cellStyle name="Millares 49 2 2" xfId="3992"/>
    <cellStyle name="Millares 49 2 2 2" xfId="9142"/>
    <cellStyle name="Millares 49 2 2 2 2" xfId="19927"/>
    <cellStyle name="Millares 49 2 2 3" xfId="14795"/>
    <cellStyle name="Millares 49 2 3" xfId="6861"/>
    <cellStyle name="Millares 49 2 3 2" xfId="17646"/>
    <cellStyle name="Millares 49 2 4" xfId="12508"/>
    <cellStyle name="Millares 49 3" xfId="2931"/>
    <cellStyle name="Millares 49 3 2" xfId="8088"/>
    <cellStyle name="Millares 49 3 2 2" xfId="18873"/>
    <cellStyle name="Millares 49 3 3" xfId="13741"/>
    <cellStyle name="Millares 49 4" xfId="5799"/>
    <cellStyle name="Millares 49 4 2" xfId="16590"/>
    <cellStyle name="Millares 49 5" xfId="11426"/>
    <cellStyle name="Millares 5" xfId="116"/>
    <cellStyle name="Millares 50" xfId="603"/>
    <cellStyle name="Millares 50 2" xfId="1703"/>
    <cellStyle name="Millares 50 2 2" xfId="4013"/>
    <cellStyle name="Millares 50 2 2 2" xfId="9163"/>
    <cellStyle name="Millares 50 2 2 2 2" xfId="19948"/>
    <cellStyle name="Millares 50 2 2 3" xfId="14816"/>
    <cellStyle name="Millares 50 2 3" xfId="6882"/>
    <cellStyle name="Millares 50 2 3 2" xfId="17667"/>
    <cellStyle name="Millares 50 2 4" xfId="12529"/>
    <cellStyle name="Millares 50 3" xfId="2958"/>
    <cellStyle name="Millares 50 3 2" xfId="8109"/>
    <cellStyle name="Millares 50 3 2 2" xfId="18894"/>
    <cellStyle name="Millares 50 3 3" xfId="13762"/>
    <cellStyle name="Millares 50 4" xfId="5826"/>
    <cellStyle name="Millares 50 4 2" xfId="16612"/>
    <cellStyle name="Millares 50 5" xfId="11454"/>
    <cellStyle name="Millares 51" xfId="570"/>
    <cellStyle name="Millares 51 2" xfId="1681"/>
    <cellStyle name="Millares 51 2 2" xfId="3991"/>
    <cellStyle name="Millares 51 2 2 2" xfId="9141"/>
    <cellStyle name="Millares 51 2 2 2 2" xfId="19926"/>
    <cellStyle name="Millares 51 2 2 3" xfId="14794"/>
    <cellStyle name="Millares 51 2 3" xfId="6860"/>
    <cellStyle name="Millares 51 2 3 2" xfId="17645"/>
    <cellStyle name="Millares 51 2 4" xfId="12507"/>
    <cellStyle name="Millares 51 3" xfId="2930"/>
    <cellStyle name="Millares 51 3 2" xfId="8087"/>
    <cellStyle name="Millares 51 3 2 2" xfId="18872"/>
    <cellStyle name="Millares 51 3 3" xfId="13740"/>
    <cellStyle name="Millares 51 4" xfId="5798"/>
    <cellStyle name="Millares 51 4 2" xfId="16589"/>
    <cellStyle name="Millares 51 5" xfId="11425"/>
    <cellStyle name="Millares 52" xfId="604"/>
    <cellStyle name="Millares 52 2" xfId="1704"/>
    <cellStyle name="Millares 52 2 2" xfId="4014"/>
    <cellStyle name="Millares 52 2 2 2" xfId="9164"/>
    <cellStyle name="Millares 52 2 2 2 2" xfId="19949"/>
    <cellStyle name="Millares 52 2 2 3" xfId="14817"/>
    <cellStyle name="Millares 52 2 3" xfId="6883"/>
    <cellStyle name="Millares 52 2 3 2" xfId="17668"/>
    <cellStyle name="Millares 52 2 4" xfId="12530"/>
    <cellStyle name="Millares 52 3" xfId="2959"/>
    <cellStyle name="Millares 52 3 2" xfId="8110"/>
    <cellStyle name="Millares 52 3 2 2" xfId="18895"/>
    <cellStyle name="Millares 52 3 3" xfId="13763"/>
    <cellStyle name="Millares 52 4" xfId="5827"/>
    <cellStyle name="Millares 52 4 2" xfId="16613"/>
    <cellStyle name="Millares 52 5" xfId="11455"/>
    <cellStyle name="Millares 53" xfId="569"/>
    <cellStyle name="Millares 53 2" xfId="1680"/>
    <cellStyle name="Millares 53 2 2" xfId="3990"/>
    <cellStyle name="Millares 53 2 2 2" xfId="9140"/>
    <cellStyle name="Millares 53 2 2 2 2" xfId="19925"/>
    <cellStyle name="Millares 53 2 2 3" xfId="14793"/>
    <cellStyle name="Millares 53 2 3" xfId="6859"/>
    <cellStyle name="Millares 53 2 3 2" xfId="17644"/>
    <cellStyle name="Millares 53 2 4" xfId="12506"/>
    <cellStyle name="Millares 53 3" xfId="2929"/>
    <cellStyle name="Millares 53 3 2" xfId="8086"/>
    <cellStyle name="Millares 53 3 2 2" xfId="18871"/>
    <cellStyle name="Millares 53 3 3" xfId="13739"/>
    <cellStyle name="Millares 53 4" xfId="5797"/>
    <cellStyle name="Millares 53 4 2" xfId="16588"/>
    <cellStyle name="Millares 53 5" xfId="11424"/>
    <cellStyle name="Millares 54" xfId="605"/>
    <cellStyle name="Millares 54 2" xfId="1705"/>
    <cellStyle name="Millares 54 2 2" xfId="4015"/>
    <cellStyle name="Millares 54 2 2 2" xfId="9165"/>
    <cellStyle name="Millares 54 2 2 2 2" xfId="19950"/>
    <cellStyle name="Millares 54 2 2 3" xfId="14818"/>
    <cellStyle name="Millares 54 2 3" xfId="6884"/>
    <cellStyle name="Millares 54 2 3 2" xfId="17669"/>
    <cellStyle name="Millares 54 2 4" xfId="12531"/>
    <cellStyle name="Millares 54 3" xfId="2960"/>
    <cellStyle name="Millares 54 3 2" xfId="8111"/>
    <cellStyle name="Millares 54 3 2 2" xfId="18896"/>
    <cellStyle name="Millares 54 3 3" xfId="13764"/>
    <cellStyle name="Millares 54 4" xfId="5828"/>
    <cellStyle name="Millares 54 4 2" xfId="16614"/>
    <cellStyle name="Millares 54 5" xfId="11456"/>
    <cellStyle name="Millares 55" xfId="568"/>
    <cellStyle name="Millares 55 2" xfId="1679"/>
    <cellStyle name="Millares 55 2 2" xfId="3989"/>
    <cellStyle name="Millares 55 2 2 2" xfId="9139"/>
    <cellStyle name="Millares 55 2 2 2 2" xfId="19924"/>
    <cellStyle name="Millares 55 2 2 3" xfId="14792"/>
    <cellStyle name="Millares 55 2 3" xfId="6858"/>
    <cellStyle name="Millares 55 2 3 2" xfId="17643"/>
    <cellStyle name="Millares 55 2 4" xfId="12505"/>
    <cellStyle name="Millares 55 3" xfId="2928"/>
    <cellStyle name="Millares 55 3 2" xfId="8085"/>
    <cellStyle name="Millares 55 3 2 2" xfId="18870"/>
    <cellStyle name="Millares 55 3 3" xfId="13738"/>
    <cellStyle name="Millares 55 4" xfId="5796"/>
    <cellStyle name="Millares 55 4 2" xfId="16587"/>
    <cellStyle name="Millares 55 5" xfId="11423"/>
    <cellStyle name="Millares 56" xfId="606"/>
    <cellStyle name="Millares 56 2" xfId="1706"/>
    <cellStyle name="Millares 56 2 2" xfId="4016"/>
    <cellStyle name="Millares 56 2 2 2" xfId="9166"/>
    <cellStyle name="Millares 56 2 2 2 2" xfId="19951"/>
    <cellStyle name="Millares 56 2 2 3" xfId="14819"/>
    <cellStyle name="Millares 56 2 3" xfId="6885"/>
    <cellStyle name="Millares 56 2 3 2" xfId="17670"/>
    <cellStyle name="Millares 56 2 4" xfId="12532"/>
    <cellStyle name="Millares 56 3" xfId="2961"/>
    <cellStyle name="Millares 56 3 2" xfId="8112"/>
    <cellStyle name="Millares 56 3 2 2" xfId="18897"/>
    <cellStyle name="Millares 56 3 3" xfId="13765"/>
    <cellStyle name="Millares 56 4" xfId="5829"/>
    <cellStyle name="Millares 56 4 2" xfId="16615"/>
    <cellStyle name="Millares 56 5" xfId="11457"/>
    <cellStyle name="Millares 57" xfId="567"/>
    <cellStyle name="Millares 57 2" xfId="1678"/>
    <cellStyle name="Millares 57 2 2" xfId="3988"/>
    <cellStyle name="Millares 57 2 2 2" xfId="9138"/>
    <cellStyle name="Millares 57 2 2 2 2" xfId="19923"/>
    <cellStyle name="Millares 57 2 2 3" xfId="14791"/>
    <cellStyle name="Millares 57 2 3" xfId="6857"/>
    <cellStyle name="Millares 57 2 3 2" xfId="17642"/>
    <cellStyle name="Millares 57 2 4" xfId="12504"/>
    <cellStyle name="Millares 57 3" xfId="2927"/>
    <cellStyle name="Millares 57 3 2" xfId="8084"/>
    <cellStyle name="Millares 57 3 2 2" xfId="18869"/>
    <cellStyle name="Millares 57 3 3" xfId="13737"/>
    <cellStyle name="Millares 57 4" xfId="5795"/>
    <cellStyle name="Millares 57 4 2" xfId="16586"/>
    <cellStyle name="Millares 57 5" xfId="11422"/>
    <cellStyle name="Millares 58" xfId="655"/>
    <cellStyle name="Millares 58 2" xfId="1742"/>
    <cellStyle name="Millares 58 2 2" xfId="4052"/>
    <cellStyle name="Millares 58 2 2 2" xfId="9202"/>
    <cellStyle name="Millares 58 2 2 2 2" xfId="19987"/>
    <cellStyle name="Millares 58 2 2 3" xfId="14855"/>
    <cellStyle name="Millares 58 2 3" xfId="6921"/>
    <cellStyle name="Millares 58 2 3 2" xfId="17706"/>
    <cellStyle name="Millares 58 2 4" xfId="12568"/>
    <cellStyle name="Millares 58 3" xfId="2997"/>
    <cellStyle name="Millares 58 3 2" xfId="8147"/>
    <cellStyle name="Millares 58 3 2 2" xfId="18932"/>
    <cellStyle name="Millares 58 3 3" xfId="13800"/>
    <cellStyle name="Millares 58 4" xfId="5864"/>
    <cellStyle name="Millares 58 4 2" xfId="16649"/>
    <cellStyle name="Millares 58 5" xfId="11493"/>
    <cellStyle name="Millares 59" xfId="656"/>
    <cellStyle name="Millares 59 2" xfId="1743"/>
    <cellStyle name="Millares 59 2 2" xfId="4053"/>
    <cellStyle name="Millares 59 2 2 2" xfId="9203"/>
    <cellStyle name="Millares 59 2 2 2 2" xfId="19988"/>
    <cellStyle name="Millares 59 2 2 3" xfId="14856"/>
    <cellStyle name="Millares 59 2 3" xfId="6922"/>
    <cellStyle name="Millares 59 2 3 2" xfId="17707"/>
    <cellStyle name="Millares 59 2 4" xfId="12569"/>
    <cellStyle name="Millares 59 3" xfId="2998"/>
    <cellStyle name="Millares 59 3 2" xfId="8148"/>
    <cellStyle name="Millares 59 3 2 2" xfId="18933"/>
    <cellStyle name="Millares 59 3 3" xfId="13801"/>
    <cellStyle name="Millares 59 4" xfId="5865"/>
    <cellStyle name="Millares 59 4 2" xfId="16650"/>
    <cellStyle name="Millares 59 5" xfId="11494"/>
    <cellStyle name="Millares 6" xfId="117"/>
    <cellStyle name="Millares 6 2" xfId="5173"/>
    <cellStyle name="Millares 6 2 2" xfId="15969"/>
    <cellStyle name="Millares 60" xfId="654"/>
    <cellStyle name="Millares 60 2" xfId="1741"/>
    <cellStyle name="Millares 60 2 2" xfId="4051"/>
    <cellStyle name="Millares 60 2 2 2" xfId="9201"/>
    <cellStyle name="Millares 60 2 2 2 2" xfId="19986"/>
    <cellStyle name="Millares 60 2 2 3" xfId="14854"/>
    <cellStyle name="Millares 60 2 3" xfId="6920"/>
    <cellStyle name="Millares 60 2 3 2" xfId="17705"/>
    <cellStyle name="Millares 60 2 4" xfId="12567"/>
    <cellStyle name="Millares 60 3" xfId="2996"/>
    <cellStyle name="Millares 60 3 2" xfId="8146"/>
    <cellStyle name="Millares 60 3 2 2" xfId="18931"/>
    <cellStyle name="Millares 60 3 3" xfId="13799"/>
    <cellStyle name="Millares 60 4" xfId="5863"/>
    <cellStyle name="Millares 60 4 2" xfId="16648"/>
    <cellStyle name="Millares 60 5" xfId="11492"/>
    <cellStyle name="Millares 61" xfId="641"/>
    <cellStyle name="Millares 61 2" xfId="1733"/>
    <cellStyle name="Millares 61 2 2" xfId="4043"/>
    <cellStyle name="Millares 61 2 2 2" xfId="9193"/>
    <cellStyle name="Millares 61 2 2 2 2" xfId="19978"/>
    <cellStyle name="Millares 61 2 2 3" xfId="14846"/>
    <cellStyle name="Millares 61 2 3" xfId="6912"/>
    <cellStyle name="Millares 61 2 3 2" xfId="17697"/>
    <cellStyle name="Millares 61 2 4" xfId="12559"/>
    <cellStyle name="Millares 61 3" xfId="2988"/>
    <cellStyle name="Millares 61 3 2" xfId="8139"/>
    <cellStyle name="Millares 61 3 2 2" xfId="18924"/>
    <cellStyle name="Millares 61 3 3" xfId="13792"/>
    <cellStyle name="Millares 61 4" xfId="5856"/>
    <cellStyle name="Millares 61 4 2" xfId="16642"/>
    <cellStyle name="Millares 61 5" xfId="11484"/>
    <cellStyle name="Millares 62" xfId="653"/>
    <cellStyle name="Millares 62 2" xfId="1740"/>
    <cellStyle name="Millares 62 2 2" xfId="4050"/>
    <cellStyle name="Millares 62 2 2 2" xfId="9200"/>
    <cellStyle name="Millares 62 2 2 2 2" xfId="19985"/>
    <cellStyle name="Millares 62 2 2 3" xfId="14853"/>
    <cellStyle name="Millares 62 2 3" xfId="6919"/>
    <cellStyle name="Millares 62 2 3 2" xfId="17704"/>
    <cellStyle name="Millares 62 2 4" xfId="12566"/>
    <cellStyle name="Millares 62 3" xfId="2995"/>
    <cellStyle name="Millares 62 3 2" xfId="8145"/>
    <cellStyle name="Millares 62 3 2 2" xfId="18930"/>
    <cellStyle name="Millares 62 3 3" xfId="13798"/>
    <cellStyle name="Millares 62 4" xfId="5862"/>
    <cellStyle name="Millares 62 4 2" xfId="16647"/>
    <cellStyle name="Millares 62 5" xfId="11491"/>
    <cellStyle name="Millares 63" xfId="657"/>
    <cellStyle name="Millares 63 2" xfId="1744"/>
    <cellStyle name="Millares 63 2 2" xfId="4054"/>
    <cellStyle name="Millares 63 2 2 2" xfId="9204"/>
    <cellStyle name="Millares 63 2 2 2 2" xfId="19989"/>
    <cellStyle name="Millares 63 2 2 3" xfId="14857"/>
    <cellStyle name="Millares 63 2 3" xfId="6923"/>
    <cellStyle name="Millares 63 2 3 2" xfId="17708"/>
    <cellStyle name="Millares 63 2 4" xfId="12570"/>
    <cellStyle name="Millares 63 3" xfId="2999"/>
    <cellStyle name="Millares 63 3 2" xfId="8149"/>
    <cellStyle name="Millares 63 3 2 2" xfId="18934"/>
    <cellStyle name="Millares 63 3 3" xfId="13802"/>
    <cellStyle name="Millares 63 4" xfId="5866"/>
    <cellStyle name="Millares 63 4 2" xfId="16651"/>
    <cellStyle name="Millares 63 5" xfId="11495"/>
    <cellStyle name="Millares 64" xfId="652"/>
    <cellStyle name="Millares 64 2" xfId="1739"/>
    <cellStyle name="Millares 64 2 2" xfId="4049"/>
    <cellStyle name="Millares 64 2 2 2" xfId="9199"/>
    <cellStyle name="Millares 64 2 2 2 2" xfId="19984"/>
    <cellStyle name="Millares 64 2 2 3" xfId="14852"/>
    <cellStyle name="Millares 64 2 3" xfId="6918"/>
    <cellStyle name="Millares 64 2 3 2" xfId="17703"/>
    <cellStyle name="Millares 64 2 4" xfId="12565"/>
    <cellStyle name="Millares 64 3" xfId="2994"/>
    <cellStyle name="Millares 64 3 2" xfId="8144"/>
    <cellStyle name="Millares 64 3 2 2" xfId="18929"/>
    <cellStyle name="Millares 64 3 3" xfId="13797"/>
    <cellStyle name="Millares 64 4" xfId="5861"/>
    <cellStyle name="Millares 64 4 2" xfId="16646"/>
    <cellStyle name="Millares 64 5" xfId="11490"/>
    <cellStyle name="Millares 65" xfId="642"/>
    <cellStyle name="Millares 65 2" xfId="1734"/>
    <cellStyle name="Millares 65 2 2" xfId="4044"/>
    <cellStyle name="Millares 65 2 2 2" xfId="9194"/>
    <cellStyle name="Millares 65 2 2 2 2" xfId="19979"/>
    <cellStyle name="Millares 65 2 2 3" xfId="14847"/>
    <cellStyle name="Millares 65 2 3" xfId="6913"/>
    <cellStyle name="Millares 65 2 3 2" xfId="17698"/>
    <cellStyle name="Millares 65 2 4" xfId="12560"/>
    <cellStyle name="Millares 65 3" xfId="2989"/>
    <cellStyle name="Millares 65 3 2" xfId="8140"/>
    <cellStyle name="Millares 65 3 2 2" xfId="18925"/>
    <cellStyle name="Millares 65 3 3" xfId="13793"/>
    <cellStyle name="Millares 65 4" xfId="5857"/>
    <cellStyle name="Millares 65 4 2" xfId="16643"/>
    <cellStyle name="Millares 65 5" xfId="11485"/>
    <cellStyle name="Millares 66" xfId="686"/>
    <cellStyle name="Millares 66 2" xfId="1773"/>
    <cellStyle name="Millares 66 2 2" xfId="4083"/>
    <cellStyle name="Millares 66 2 2 2" xfId="9233"/>
    <cellStyle name="Millares 66 2 2 2 2" xfId="20018"/>
    <cellStyle name="Millares 66 2 2 3" xfId="14886"/>
    <cellStyle name="Millares 66 2 3" xfId="6952"/>
    <cellStyle name="Millares 66 2 3 2" xfId="17737"/>
    <cellStyle name="Millares 66 2 4" xfId="12599"/>
    <cellStyle name="Millares 66 3" xfId="3028"/>
    <cellStyle name="Millares 66 3 2" xfId="8178"/>
    <cellStyle name="Millares 66 3 2 2" xfId="18963"/>
    <cellStyle name="Millares 66 3 3" xfId="13831"/>
    <cellStyle name="Millares 66 4" xfId="5895"/>
    <cellStyle name="Millares 66 4 2" xfId="16680"/>
    <cellStyle name="Millares 66 5" xfId="11524"/>
    <cellStyle name="Millares 67" xfId="687"/>
    <cellStyle name="Millares 67 2" xfId="1774"/>
    <cellStyle name="Millares 67 2 2" xfId="4084"/>
    <cellStyle name="Millares 67 2 2 2" xfId="9234"/>
    <cellStyle name="Millares 67 2 2 2 2" xfId="20019"/>
    <cellStyle name="Millares 67 2 2 3" xfId="14887"/>
    <cellStyle name="Millares 67 2 3" xfId="6953"/>
    <cellStyle name="Millares 67 2 3 2" xfId="17738"/>
    <cellStyle name="Millares 67 2 4" xfId="12600"/>
    <cellStyle name="Millares 67 3" xfId="3029"/>
    <cellStyle name="Millares 67 3 2" xfId="8179"/>
    <cellStyle name="Millares 67 3 2 2" xfId="18964"/>
    <cellStyle name="Millares 67 3 3" xfId="13832"/>
    <cellStyle name="Millares 67 4" xfId="5896"/>
    <cellStyle name="Millares 67 4 2" xfId="16681"/>
    <cellStyle name="Millares 67 5" xfId="11525"/>
    <cellStyle name="Millares 68" xfId="692"/>
    <cellStyle name="Millares 68 2" xfId="1779"/>
    <cellStyle name="Millares 68 2 2" xfId="4089"/>
    <cellStyle name="Millares 68 2 2 2" xfId="9239"/>
    <cellStyle name="Millares 68 2 2 2 2" xfId="20024"/>
    <cellStyle name="Millares 68 2 2 3" xfId="14892"/>
    <cellStyle name="Millares 68 2 3" xfId="6958"/>
    <cellStyle name="Millares 68 2 3 2" xfId="17743"/>
    <cellStyle name="Millares 68 2 4" xfId="12605"/>
    <cellStyle name="Millares 68 3" xfId="3034"/>
    <cellStyle name="Millares 68 3 2" xfId="8184"/>
    <cellStyle name="Millares 68 3 2 2" xfId="18969"/>
    <cellStyle name="Millares 68 3 3" xfId="13837"/>
    <cellStyle name="Millares 68 4" xfId="5901"/>
    <cellStyle name="Millares 68 4 2" xfId="16686"/>
    <cellStyle name="Millares 68 5" xfId="11530"/>
    <cellStyle name="Millares 68 6" xfId="38825"/>
    <cellStyle name="Millares 68 6 2" xfId="38896"/>
    <cellStyle name="Millares 69" xfId="680"/>
    <cellStyle name="Millares 69 2" xfId="1767"/>
    <cellStyle name="Millares 69 2 2" xfId="4077"/>
    <cellStyle name="Millares 69 2 2 2" xfId="9227"/>
    <cellStyle name="Millares 69 2 2 2 2" xfId="20012"/>
    <cellStyle name="Millares 69 2 2 3" xfId="14880"/>
    <cellStyle name="Millares 69 2 3" xfId="6946"/>
    <cellStyle name="Millares 69 2 3 2" xfId="17731"/>
    <cellStyle name="Millares 69 2 4" xfId="12593"/>
    <cellStyle name="Millares 69 3" xfId="3022"/>
    <cellStyle name="Millares 69 3 2" xfId="8172"/>
    <cellStyle name="Millares 69 3 2 2" xfId="18957"/>
    <cellStyle name="Millares 69 3 3" xfId="13825"/>
    <cellStyle name="Millares 69 4" xfId="5889"/>
    <cellStyle name="Millares 69 4 2" xfId="16674"/>
    <cellStyle name="Millares 69 5" xfId="11518"/>
    <cellStyle name="Millares 7" xfId="118"/>
    <cellStyle name="Millares 7 2" xfId="119"/>
    <cellStyle name="Millares 7 2 2" xfId="11043"/>
    <cellStyle name="Millares 7 3" xfId="120"/>
    <cellStyle name="Millares 7 3 2" xfId="11044"/>
    <cellStyle name="Millares 7 4" xfId="121"/>
    <cellStyle name="Millares 7 4 2" xfId="11045"/>
    <cellStyle name="Millares 7 5" xfId="2559"/>
    <cellStyle name="Millares 7 5 2" xfId="13370"/>
    <cellStyle name="Millares 7 6" xfId="11042"/>
    <cellStyle name="Millares 70" xfId="691"/>
    <cellStyle name="Millares 70 2" xfId="1778"/>
    <cellStyle name="Millares 70 2 2" xfId="4088"/>
    <cellStyle name="Millares 70 2 2 2" xfId="9238"/>
    <cellStyle name="Millares 70 2 2 2 2" xfId="20023"/>
    <cellStyle name="Millares 70 2 2 3" xfId="14891"/>
    <cellStyle name="Millares 70 2 3" xfId="6957"/>
    <cellStyle name="Millares 70 2 3 2" xfId="17742"/>
    <cellStyle name="Millares 70 2 4" xfId="12604"/>
    <cellStyle name="Millares 70 3" xfId="3033"/>
    <cellStyle name="Millares 70 3 2" xfId="8183"/>
    <cellStyle name="Millares 70 3 2 2" xfId="18968"/>
    <cellStyle name="Millares 70 3 3" xfId="13836"/>
    <cellStyle name="Millares 70 4" xfId="5900"/>
    <cellStyle name="Millares 70 4 2" xfId="16685"/>
    <cellStyle name="Millares 70 5" xfId="11529"/>
    <cellStyle name="Millares 71" xfId="681"/>
    <cellStyle name="Millares 71 2" xfId="1768"/>
    <cellStyle name="Millares 71 2 2" xfId="4078"/>
    <cellStyle name="Millares 71 2 2 2" xfId="9228"/>
    <cellStyle name="Millares 71 2 2 2 2" xfId="20013"/>
    <cellStyle name="Millares 71 2 2 3" xfId="14881"/>
    <cellStyle name="Millares 71 2 3" xfId="6947"/>
    <cellStyle name="Millares 71 2 3 2" xfId="17732"/>
    <cellStyle name="Millares 71 2 4" xfId="12594"/>
    <cellStyle name="Millares 71 3" xfId="3023"/>
    <cellStyle name="Millares 71 3 2" xfId="8173"/>
    <cellStyle name="Millares 71 3 2 2" xfId="18958"/>
    <cellStyle name="Millares 71 3 3" xfId="13826"/>
    <cellStyle name="Millares 71 4" xfId="5890"/>
    <cellStyle name="Millares 71 4 2" xfId="16675"/>
    <cellStyle name="Millares 71 5" xfId="11519"/>
    <cellStyle name="Millares 72" xfId="693"/>
    <cellStyle name="Millares 72 2" xfId="1780"/>
    <cellStyle name="Millares 72 2 2" xfId="4090"/>
    <cellStyle name="Millares 72 2 2 2" xfId="9240"/>
    <cellStyle name="Millares 72 2 2 2 2" xfId="20025"/>
    <cellStyle name="Millares 72 2 2 3" xfId="14893"/>
    <cellStyle name="Millares 72 2 3" xfId="6959"/>
    <cellStyle name="Millares 72 2 3 2" xfId="17744"/>
    <cellStyle name="Millares 72 2 4" xfId="12606"/>
    <cellStyle name="Millares 72 3" xfId="3035"/>
    <cellStyle name="Millares 72 3 2" xfId="8185"/>
    <cellStyle name="Millares 72 3 2 2" xfId="18970"/>
    <cellStyle name="Millares 72 3 3" xfId="13838"/>
    <cellStyle name="Millares 72 4" xfId="5902"/>
    <cellStyle name="Millares 72 4 2" xfId="16687"/>
    <cellStyle name="Millares 72 5" xfId="11531"/>
    <cellStyle name="Millares 73" xfId="682"/>
    <cellStyle name="Millares 73 2" xfId="1769"/>
    <cellStyle name="Millares 73 2 2" xfId="4079"/>
    <cellStyle name="Millares 73 2 2 2" xfId="9229"/>
    <cellStyle name="Millares 73 2 2 2 2" xfId="20014"/>
    <cellStyle name="Millares 73 2 2 3" xfId="14882"/>
    <cellStyle name="Millares 73 2 3" xfId="6948"/>
    <cellStyle name="Millares 73 2 3 2" xfId="17733"/>
    <cellStyle name="Millares 73 2 4" xfId="12595"/>
    <cellStyle name="Millares 73 3" xfId="3024"/>
    <cellStyle name="Millares 73 3 2" xfId="8174"/>
    <cellStyle name="Millares 73 3 2 2" xfId="18959"/>
    <cellStyle name="Millares 73 3 3" xfId="13827"/>
    <cellStyle name="Millares 73 4" xfId="5891"/>
    <cellStyle name="Millares 73 4 2" xfId="16676"/>
    <cellStyle name="Millares 73 5" xfId="11520"/>
    <cellStyle name="Millares 74" xfId="679"/>
    <cellStyle name="Millares 74 2" xfId="1766"/>
    <cellStyle name="Millares 74 2 2" xfId="4076"/>
    <cellStyle name="Millares 74 2 2 2" xfId="9226"/>
    <cellStyle name="Millares 74 2 2 2 2" xfId="20011"/>
    <cellStyle name="Millares 74 2 2 3" xfId="14879"/>
    <cellStyle name="Millares 74 2 3" xfId="6945"/>
    <cellStyle name="Millares 74 2 3 2" xfId="17730"/>
    <cellStyle name="Millares 74 2 4" xfId="12592"/>
    <cellStyle name="Millares 74 3" xfId="3021"/>
    <cellStyle name="Millares 74 3 2" xfId="8171"/>
    <cellStyle name="Millares 74 3 2 2" xfId="18956"/>
    <cellStyle name="Millares 74 3 3" xfId="13824"/>
    <cellStyle name="Millares 74 4" xfId="5888"/>
    <cellStyle name="Millares 74 4 2" xfId="16673"/>
    <cellStyle name="Millares 74 5" xfId="11517"/>
    <cellStyle name="Millares 75" xfId="690"/>
    <cellStyle name="Millares 75 2" xfId="1777"/>
    <cellStyle name="Millares 75 2 2" xfId="4087"/>
    <cellStyle name="Millares 75 2 2 2" xfId="9237"/>
    <cellStyle name="Millares 75 2 2 2 2" xfId="20022"/>
    <cellStyle name="Millares 75 2 2 3" xfId="14890"/>
    <cellStyle name="Millares 75 2 3" xfId="6956"/>
    <cellStyle name="Millares 75 2 3 2" xfId="17741"/>
    <cellStyle name="Millares 75 2 4" xfId="12603"/>
    <cellStyle name="Millares 75 3" xfId="3032"/>
    <cellStyle name="Millares 75 3 2" xfId="8182"/>
    <cellStyle name="Millares 75 3 2 2" xfId="18967"/>
    <cellStyle name="Millares 75 3 3" xfId="13835"/>
    <cellStyle name="Millares 75 4" xfId="5899"/>
    <cellStyle name="Millares 75 4 2" xfId="16684"/>
    <cellStyle name="Millares 75 5" xfId="11528"/>
    <cellStyle name="Millares 76" xfId="703"/>
    <cellStyle name="Millares 76 2" xfId="1790"/>
    <cellStyle name="Millares 76 2 2" xfId="4100"/>
    <cellStyle name="Millares 76 2 2 2" xfId="9250"/>
    <cellStyle name="Millares 76 2 2 2 2" xfId="20035"/>
    <cellStyle name="Millares 76 2 2 3" xfId="14903"/>
    <cellStyle name="Millares 76 2 3" xfId="6969"/>
    <cellStyle name="Millares 76 2 3 2" xfId="17754"/>
    <cellStyle name="Millares 76 2 4" xfId="12616"/>
    <cellStyle name="Millares 76 3" xfId="3045"/>
    <cellStyle name="Millares 76 3 2" xfId="8195"/>
    <cellStyle name="Millares 76 3 2 2" xfId="18980"/>
    <cellStyle name="Millares 76 3 3" xfId="13848"/>
    <cellStyle name="Millares 76 4" xfId="5912"/>
    <cellStyle name="Millares 76 4 2" xfId="16697"/>
    <cellStyle name="Millares 76 5" xfId="11541"/>
    <cellStyle name="Millares 77" xfId="705"/>
    <cellStyle name="Millares 77 2" xfId="1792"/>
    <cellStyle name="Millares 77 2 2" xfId="4102"/>
    <cellStyle name="Millares 77 2 2 2" xfId="9252"/>
    <cellStyle name="Millares 77 2 2 2 2" xfId="20037"/>
    <cellStyle name="Millares 77 2 2 3" xfId="14905"/>
    <cellStyle name="Millares 77 2 3" xfId="6971"/>
    <cellStyle name="Millares 77 2 3 2" xfId="17756"/>
    <cellStyle name="Millares 77 2 4" xfId="12618"/>
    <cellStyle name="Millares 77 3" xfId="3047"/>
    <cellStyle name="Millares 77 3 2" xfId="8197"/>
    <cellStyle name="Millares 77 3 2 2" xfId="18982"/>
    <cellStyle name="Millares 77 3 3" xfId="13850"/>
    <cellStyle name="Millares 77 4" xfId="5914"/>
    <cellStyle name="Millares 77 4 2" xfId="16699"/>
    <cellStyle name="Millares 77 5" xfId="11543"/>
    <cellStyle name="Millares 78" xfId="707"/>
    <cellStyle name="Millares 78 2" xfId="1794"/>
    <cellStyle name="Millares 78 2 2" xfId="4104"/>
    <cellStyle name="Millares 78 2 2 2" xfId="9254"/>
    <cellStyle name="Millares 78 2 2 2 2" xfId="20039"/>
    <cellStyle name="Millares 78 2 2 3" xfId="14907"/>
    <cellStyle name="Millares 78 2 3" xfId="6973"/>
    <cellStyle name="Millares 78 2 3 2" xfId="17758"/>
    <cellStyle name="Millares 78 2 4" xfId="12620"/>
    <cellStyle name="Millares 78 3" xfId="3049"/>
    <cellStyle name="Millares 78 3 2" xfId="8199"/>
    <cellStyle name="Millares 78 3 2 2" xfId="18984"/>
    <cellStyle name="Millares 78 3 3" xfId="13852"/>
    <cellStyle name="Millares 78 4" xfId="5916"/>
    <cellStyle name="Millares 78 4 2" xfId="16701"/>
    <cellStyle name="Millares 78 5" xfId="11545"/>
    <cellStyle name="Millares 79" xfId="709"/>
    <cellStyle name="Millares 79 2" xfId="1796"/>
    <cellStyle name="Millares 79 2 2" xfId="4106"/>
    <cellStyle name="Millares 79 2 2 2" xfId="9256"/>
    <cellStyle name="Millares 79 2 2 2 2" xfId="20041"/>
    <cellStyle name="Millares 79 2 2 3" xfId="14909"/>
    <cellStyle name="Millares 79 2 3" xfId="6975"/>
    <cellStyle name="Millares 79 2 3 2" xfId="17760"/>
    <cellStyle name="Millares 79 2 4" xfId="12622"/>
    <cellStyle name="Millares 79 3" xfId="3051"/>
    <cellStyle name="Millares 79 3 2" xfId="8201"/>
    <cellStyle name="Millares 79 3 2 2" xfId="18986"/>
    <cellStyle name="Millares 79 3 3" xfId="13854"/>
    <cellStyle name="Millares 79 4" xfId="5918"/>
    <cellStyle name="Millares 79 4 2" xfId="16703"/>
    <cellStyle name="Millares 79 5" xfId="11547"/>
    <cellStyle name="Millares 8" xfId="122"/>
    <cellStyle name="Millares 8 2" xfId="123"/>
    <cellStyle name="Millares 8 3" xfId="1291"/>
    <cellStyle name="Millares 8 3 2" xfId="3607"/>
    <cellStyle name="Millares 8 3 2 2" xfId="8757"/>
    <cellStyle name="Millares 8 3 2 2 2" xfId="19542"/>
    <cellStyle name="Millares 8 3 2 3" xfId="14410"/>
    <cellStyle name="Millares 8 3 3" xfId="6477"/>
    <cellStyle name="Millares 8 3 3 2" xfId="17262"/>
    <cellStyle name="Millares 8 3 4" xfId="12119"/>
    <cellStyle name="Millares 8 4" xfId="2560"/>
    <cellStyle name="Millares 8 4 2" xfId="7718"/>
    <cellStyle name="Millares 8 4 2 2" xfId="18503"/>
    <cellStyle name="Millares 8 4 3" xfId="13371"/>
    <cellStyle name="Millares 8 5" xfId="4922"/>
    <cellStyle name="Millares 8 5 2" xfId="10072"/>
    <cellStyle name="Millares 8 5 2 2" xfId="20857"/>
    <cellStyle name="Millares 8 5 3" xfId="15724"/>
    <cellStyle name="Millares 8 5 4" xfId="38813"/>
    <cellStyle name="Millares 8 5 5" xfId="38967"/>
    <cellStyle name="Millares 8 6" xfId="5426"/>
    <cellStyle name="Millares 8 6 2" xfId="16218"/>
    <cellStyle name="Millares 8 7" xfId="11046"/>
    <cellStyle name="Millares 80" xfId="724"/>
    <cellStyle name="Millares 80 2" xfId="1811"/>
    <cellStyle name="Millares 80 2 2" xfId="4121"/>
    <cellStyle name="Millares 80 2 2 2" xfId="9271"/>
    <cellStyle name="Millares 80 2 2 2 2" xfId="20056"/>
    <cellStyle name="Millares 80 2 2 3" xfId="14924"/>
    <cellStyle name="Millares 80 2 3" xfId="6990"/>
    <cellStyle name="Millares 80 2 3 2" xfId="17775"/>
    <cellStyle name="Millares 80 2 4" xfId="12637"/>
    <cellStyle name="Millares 80 3" xfId="3066"/>
    <cellStyle name="Millares 80 3 2" xfId="8216"/>
    <cellStyle name="Millares 80 3 2 2" xfId="19001"/>
    <cellStyle name="Millares 80 3 3" xfId="13869"/>
    <cellStyle name="Millares 80 4" xfId="5933"/>
    <cellStyle name="Millares 80 4 2" xfId="16718"/>
    <cellStyle name="Millares 80 5" xfId="11562"/>
    <cellStyle name="Millares 81" xfId="728"/>
    <cellStyle name="Millares 81 2" xfId="1815"/>
    <cellStyle name="Millares 81 2 2" xfId="4125"/>
    <cellStyle name="Millares 81 2 2 2" xfId="9275"/>
    <cellStyle name="Millares 81 2 2 2 2" xfId="20060"/>
    <cellStyle name="Millares 81 2 2 3" xfId="14928"/>
    <cellStyle name="Millares 81 2 3" xfId="6994"/>
    <cellStyle name="Millares 81 2 3 2" xfId="17779"/>
    <cellStyle name="Millares 81 2 4" xfId="12641"/>
    <cellStyle name="Millares 81 3" xfId="3070"/>
    <cellStyle name="Millares 81 3 2" xfId="8220"/>
    <cellStyle name="Millares 81 3 2 2" xfId="19005"/>
    <cellStyle name="Millares 81 3 3" xfId="13873"/>
    <cellStyle name="Millares 81 4" xfId="5937"/>
    <cellStyle name="Millares 81 4 2" xfId="16722"/>
    <cellStyle name="Millares 81 5" xfId="11566"/>
    <cellStyle name="Millares 82" xfId="723"/>
    <cellStyle name="Millares 82 2" xfId="1810"/>
    <cellStyle name="Millares 82 2 2" xfId="4120"/>
    <cellStyle name="Millares 82 2 2 2" xfId="9270"/>
    <cellStyle name="Millares 82 2 2 2 2" xfId="20055"/>
    <cellStyle name="Millares 82 2 2 3" xfId="14923"/>
    <cellStyle name="Millares 82 2 3" xfId="6989"/>
    <cellStyle name="Millares 82 2 3 2" xfId="17774"/>
    <cellStyle name="Millares 82 2 4" xfId="12636"/>
    <cellStyle name="Millares 82 3" xfId="3065"/>
    <cellStyle name="Millares 82 3 2" xfId="8215"/>
    <cellStyle name="Millares 82 3 2 2" xfId="19000"/>
    <cellStyle name="Millares 82 3 3" xfId="13868"/>
    <cellStyle name="Millares 82 4" xfId="5932"/>
    <cellStyle name="Millares 82 4 2" xfId="16717"/>
    <cellStyle name="Millares 82 5" xfId="11561"/>
    <cellStyle name="Millares 83" xfId="729"/>
    <cellStyle name="Millares 83 2" xfId="1816"/>
    <cellStyle name="Millares 83 2 2" xfId="4126"/>
    <cellStyle name="Millares 83 2 2 2" xfId="9276"/>
    <cellStyle name="Millares 83 2 2 2 2" xfId="20061"/>
    <cellStyle name="Millares 83 2 2 3" xfId="14929"/>
    <cellStyle name="Millares 83 2 3" xfId="6995"/>
    <cellStyle name="Millares 83 2 3 2" xfId="17780"/>
    <cellStyle name="Millares 83 2 4" xfId="12642"/>
    <cellStyle name="Millares 83 3" xfId="3071"/>
    <cellStyle name="Millares 83 3 2" xfId="8221"/>
    <cellStyle name="Millares 83 3 2 2" xfId="19006"/>
    <cellStyle name="Millares 83 3 3" xfId="13874"/>
    <cellStyle name="Millares 83 4" xfId="5938"/>
    <cellStyle name="Millares 83 4 2" xfId="16723"/>
    <cellStyle name="Millares 83 5" xfId="11567"/>
    <cellStyle name="Millares 83 6" xfId="38829"/>
    <cellStyle name="Millares 83 6 2" xfId="38902"/>
    <cellStyle name="Millares 84" xfId="747"/>
    <cellStyle name="Millares 84 2" xfId="1834"/>
    <cellStyle name="Millares 84 2 2" xfId="4144"/>
    <cellStyle name="Millares 84 2 2 2" xfId="9294"/>
    <cellStyle name="Millares 84 2 2 2 2" xfId="20079"/>
    <cellStyle name="Millares 84 2 2 3" xfId="14947"/>
    <cellStyle name="Millares 84 2 3" xfId="7013"/>
    <cellStyle name="Millares 84 2 3 2" xfId="17798"/>
    <cellStyle name="Millares 84 2 4" xfId="12660"/>
    <cellStyle name="Millares 84 3" xfId="3089"/>
    <cellStyle name="Millares 84 3 2" xfId="8239"/>
    <cellStyle name="Millares 84 3 2 2" xfId="19024"/>
    <cellStyle name="Millares 84 3 3" xfId="13892"/>
    <cellStyle name="Millares 84 4" xfId="5956"/>
    <cellStyle name="Millares 84 4 2" xfId="16741"/>
    <cellStyle name="Millares 84 5" xfId="11585"/>
    <cellStyle name="Millares 85" xfId="737"/>
    <cellStyle name="Millares 85 2" xfId="1824"/>
    <cellStyle name="Millares 85 2 2" xfId="4134"/>
    <cellStyle name="Millares 85 2 2 2" xfId="9284"/>
    <cellStyle name="Millares 85 2 2 2 2" xfId="20069"/>
    <cellStyle name="Millares 85 2 2 3" xfId="14937"/>
    <cellStyle name="Millares 85 2 3" xfId="7003"/>
    <cellStyle name="Millares 85 2 3 2" xfId="17788"/>
    <cellStyle name="Millares 85 2 4" xfId="12650"/>
    <cellStyle name="Millares 85 3" xfId="3079"/>
    <cellStyle name="Millares 85 3 2" xfId="8229"/>
    <cellStyle name="Millares 85 3 2 2" xfId="19014"/>
    <cellStyle name="Millares 85 3 3" xfId="13882"/>
    <cellStyle name="Millares 85 4" xfId="5946"/>
    <cellStyle name="Millares 85 4 2" xfId="16731"/>
    <cellStyle name="Millares 85 5" xfId="11575"/>
    <cellStyle name="Millares 86" xfId="800"/>
    <cellStyle name="Millares 86 2" xfId="1887"/>
    <cellStyle name="Millares 86 2 2" xfId="4197"/>
    <cellStyle name="Millares 86 2 2 2" xfId="9347"/>
    <cellStyle name="Millares 86 2 2 2 2" xfId="20132"/>
    <cellStyle name="Millares 86 2 2 3" xfId="15000"/>
    <cellStyle name="Millares 86 2 3" xfId="7066"/>
    <cellStyle name="Millares 86 2 3 2" xfId="17851"/>
    <cellStyle name="Millares 86 2 4" xfId="12713"/>
    <cellStyle name="Millares 86 3" xfId="3142"/>
    <cellStyle name="Millares 86 3 2" xfId="8292"/>
    <cellStyle name="Millares 86 3 2 2" xfId="19077"/>
    <cellStyle name="Millares 86 3 3" xfId="13945"/>
    <cellStyle name="Millares 86 4" xfId="6009"/>
    <cellStyle name="Millares 86 4 2" xfId="16794"/>
    <cellStyle name="Millares 86 5" xfId="11638"/>
    <cellStyle name="Millares 87" xfId="740"/>
    <cellStyle name="Millares 87 2" xfId="1827"/>
    <cellStyle name="Millares 87 2 2" xfId="4137"/>
    <cellStyle name="Millares 87 2 2 2" xfId="9287"/>
    <cellStyle name="Millares 87 2 2 2 2" xfId="20072"/>
    <cellStyle name="Millares 87 2 2 3" xfId="14940"/>
    <cellStyle name="Millares 87 2 3" xfId="7006"/>
    <cellStyle name="Millares 87 2 3 2" xfId="17791"/>
    <cellStyle name="Millares 87 2 4" xfId="12653"/>
    <cellStyle name="Millares 87 3" xfId="3082"/>
    <cellStyle name="Millares 87 3 2" xfId="8232"/>
    <cellStyle name="Millares 87 3 2 2" xfId="19017"/>
    <cellStyle name="Millares 87 3 3" xfId="13885"/>
    <cellStyle name="Millares 87 4" xfId="5949"/>
    <cellStyle name="Millares 87 4 2" xfId="16734"/>
    <cellStyle name="Millares 87 5" xfId="11578"/>
    <cellStyle name="Millares 88" xfId="802"/>
    <cellStyle name="Millares 88 2" xfId="1889"/>
    <cellStyle name="Millares 88 2 2" xfId="4199"/>
    <cellStyle name="Millares 88 2 2 2" xfId="9349"/>
    <cellStyle name="Millares 88 2 2 2 2" xfId="20134"/>
    <cellStyle name="Millares 88 2 2 3" xfId="15002"/>
    <cellStyle name="Millares 88 2 3" xfId="7068"/>
    <cellStyle name="Millares 88 2 3 2" xfId="17853"/>
    <cellStyle name="Millares 88 2 4" xfId="12715"/>
    <cellStyle name="Millares 88 3" xfId="3144"/>
    <cellStyle name="Millares 88 3 2" xfId="8294"/>
    <cellStyle name="Millares 88 3 2 2" xfId="19079"/>
    <cellStyle name="Millares 88 3 3" xfId="13947"/>
    <cellStyle name="Millares 88 4" xfId="6011"/>
    <cellStyle name="Millares 88 4 2" xfId="16796"/>
    <cellStyle name="Millares 88 5" xfId="11640"/>
    <cellStyle name="Millares 89" xfId="741"/>
    <cellStyle name="Millares 89 2" xfId="1828"/>
    <cellStyle name="Millares 89 2 2" xfId="4138"/>
    <cellStyle name="Millares 89 2 2 2" xfId="9288"/>
    <cellStyle name="Millares 89 2 2 2 2" xfId="20073"/>
    <cellStyle name="Millares 89 2 2 3" xfId="14941"/>
    <cellStyle name="Millares 89 2 3" xfId="7007"/>
    <cellStyle name="Millares 89 2 3 2" xfId="17792"/>
    <cellStyle name="Millares 89 2 4" xfId="12654"/>
    <cellStyle name="Millares 89 3" xfId="3083"/>
    <cellStyle name="Millares 89 3 2" xfId="8233"/>
    <cellStyle name="Millares 89 3 2 2" xfId="19018"/>
    <cellStyle name="Millares 89 3 3" xfId="13886"/>
    <cellStyle name="Millares 89 4" xfId="5950"/>
    <cellStyle name="Millares 89 4 2" xfId="16735"/>
    <cellStyle name="Millares 89 5" xfId="11579"/>
    <cellStyle name="Millares 9" xfId="124"/>
    <cellStyle name="Millares 90" xfId="799"/>
    <cellStyle name="Millares 90 2" xfId="1886"/>
    <cellStyle name="Millares 90 2 2" xfId="4196"/>
    <cellStyle name="Millares 90 2 2 2" xfId="9346"/>
    <cellStyle name="Millares 90 2 2 2 2" xfId="20131"/>
    <cellStyle name="Millares 90 2 2 3" xfId="14999"/>
    <cellStyle name="Millares 90 2 3" xfId="7065"/>
    <cellStyle name="Millares 90 2 3 2" xfId="17850"/>
    <cellStyle name="Millares 90 2 4" xfId="12712"/>
    <cellStyle name="Millares 90 3" xfId="3141"/>
    <cellStyle name="Millares 90 3 2" xfId="8291"/>
    <cellStyle name="Millares 90 3 2 2" xfId="19076"/>
    <cellStyle name="Millares 90 3 3" xfId="13944"/>
    <cellStyle name="Millares 90 4" xfId="6008"/>
    <cellStyle name="Millares 90 4 2" xfId="16793"/>
    <cellStyle name="Millares 90 5" xfId="11637"/>
    <cellStyle name="Millares 91" xfId="742"/>
    <cellStyle name="Millares 91 2" xfId="1829"/>
    <cellStyle name="Millares 91 2 2" xfId="4139"/>
    <cellStyle name="Millares 91 2 2 2" xfId="9289"/>
    <cellStyle name="Millares 91 2 2 2 2" xfId="20074"/>
    <cellStyle name="Millares 91 2 2 3" xfId="14942"/>
    <cellStyle name="Millares 91 2 3" xfId="7008"/>
    <cellStyle name="Millares 91 2 3 2" xfId="17793"/>
    <cellStyle name="Millares 91 2 4" xfId="12655"/>
    <cellStyle name="Millares 91 3" xfId="3084"/>
    <cellStyle name="Millares 91 3 2" xfId="8234"/>
    <cellStyle name="Millares 91 3 2 2" xfId="19019"/>
    <cellStyle name="Millares 91 3 3" xfId="13887"/>
    <cellStyle name="Millares 91 4" xfId="5951"/>
    <cellStyle name="Millares 91 4 2" xfId="16736"/>
    <cellStyle name="Millares 91 5" xfId="11580"/>
    <cellStyle name="Millares 92" xfId="801"/>
    <cellStyle name="Millares 92 2" xfId="1888"/>
    <cellStyle name="Millares 92 2 2" xfId="4198"/>
    <cellStyle name="Millares 92 2 2 2" xfId="9348"/>
    <cellStyle name="Millares 92 2 2 2 2" xfId="20133"/>
    <cellStyle name="Millares 92 2 2 3" xfId="15001"/>
    <cellStyle name="Millares 92 2 3" xfId="7067"/>
    <cellStyle name="Millares 92 2 3 2" xfId="17852"/>
    <cellStyle name="Millares 92 2 4" xfId="12714"/>
    <cellStyle name="Millares 92 3" xfId="3143"/>
    <cellStyle name="Millares 92 3 2" xfId="8293"/>
    <cellStyle name="Millares 92 3 2 2" xfId="19078"/>
    <cellStyle name="Millares 92 3 3" xfId="13946"/>
    <cellStyle name="Millares 92 4" xfId="6010"/>
    <cellStyle name="Millares 92 4 2" xfId="16795"/>
    <cellStyle name="Millares 92 5" xfId="11639"/>
    <cellStyle name="Millares 93" xfId="743"/>
    <cellStyle name="Millares 93 2" xfId="1830"/>
    <cellStyle name="Millares 93 2 2" xfId="4140"/>
    <cellStyle name="Millares 93 2 2 2" xfId="9290"/>
    <cellStyle name="Millares 93 2 2 2 2" xfId="20075"/>
    <cellStyle name="Millares 93 2 2 3" xfId="14943"/>
    <cellStyle name="Millares 93 2 3" xfId="7009"/>
    <cellStyle name="Millares 93 2 3 2" xfId="17794"/>
    <cellStyle name="Millares 93 2 4" xfId="12656"/>
    <cellStyle name="Millares 93 3" xfId="3085"/>
    <cellStyle name="Millares 93 3 2" xfId="8235"/>
    <cellStyle name="Millares 93 3 2 2" xfId="19020"/>
    <cellStyle name="Millares 93 3 3" xfId="13888"/>
    <cellStyle name="Millares 93 4" xfId="5952"/>
    <cellStyle name="Millares 93 4 2" xfId="16737"/>
    <cellStyle name="Millares 93 5" xfId="11581"/>
    <cellStyle name="Millares 94" xfId="793"/>
    <cellStyle name="Millares 94 2" xfId="1880"/>
    <cellStyle name="Millares 94 2 2" xfId="4190"/>
    <cellStyle name="Millares 94 2 2 2" xfId="9340"/>
    <cellStyle name="Millares 94 2 2 2 2" xfId="20125"/>
    <cellStyle name="Millares 94 2 2 3" xfId="14993"/>
    <cellStyle name="Millares 94 2 3" xfId="7059"/>
    <cellStyle name="Millares 94 2 3 2" xfId="17844"/>
    <cellStyle name="Millares 94 2 4" xfId="12706"/>
    <cellStyle name="Millares 94 3" xfId="3135"/>
    <cellStyle name="Millares 94 3 2" xfId="8285"/>
    <cellStyle name="Millares 94 3 2 2" xfId="19070"/>
    <cellStyle name="Millares 94 3 3" xfId="13938"/>
    <cellStyle name="Millares 94 4" xfId="6002"/>
    <cellStyle name="Millares 94 4 2" xfId="16787"/>
    <cellStyle name="Millares 94 5" xfId="11631"/>
    <cellStyle name="Millares 95" xfId="840"/>
    <cellStyle name="Millares 95 2" xfId="1926"/>
    <cellStyle name="Millares 95 2 2" xfId="4236"/>
    <cellStyle name="Millares 95 2 2 2" xfId="9386"/>
    <cellStyle name="Millares 95 2 2 2 2" xfId="20171"/>
    <cellStyle name="Millares 95 2 2 3" xfId="15039"/>
    <cellStyle name="Millares 95 2 3" xfId="7105"/>
    <cellStyle name="Millares 95 2 3 2" xfId="17890"/>
    <cellStyle name="Millares 95 2 4" xfId="12752"/>
    <cellStyle name="Millares 95 3" xfId="3181"/>
    <cellStyle name="Millares 95 3 2" xfId="8331"/>
    <cellStyle name="Millares 95 3 2 2" xfId="19116"/>
    <cellStyle name="Millares 95 3 3" xfId="13984"/>
    <cellStyle name="Millares 95 4" xfId="6048"/>
    <cellStyle name="Millares 95 4 2" xfId="16833"/>
    <cellStyle name="Millares 95 5" xfId="11677"/>
    <cellStyle name="Millares 96" xfId="848"/>
    <cellStyle name="Millares 96 2" xfId="1934"/>
    <cellStyle name="Millares 96 2 2" xfId="4244"/>
    <cellStyle name="Millares 96 2 2 2" xfId="9394"/>
    <cellStyle name="Millares 96 2 2 2 2" xfId="20179"/>
    <cellStyle name="Millares 96 2 2 3" xfId="15047"/>
    <cellStyle name="Millares 96 2 3" xfId="7113"/>
    <cellStyle name="Millares 96 2 3 2" xfId="17898"/>
    <cellStyle name="Millares 96 2 4" xfId="12760"/>
    <cellStyle name="Millares 96 3" xfId="3189"/>
    <cellStyle name="Millares 96 3 2" xfId="8339"/>
    <cellStyle name="Millares 96 3 2 2" xfId="19124"/>
    <cellStyle name="Millares 96 3 3" xfId="13992"/>
    <cellStyle name="Millares 96 4" xfId="6056"/>
    <cellStyle name="Millares 96 4 2" xfId="16841"/>
    <cellStyle name="Millares 96 5" xfId="11685"/>
    <cellStyle name="Millares 97" xfId="858"/>
    <cellStyle name="Millares 97 2" xfId="1943"/>
    <cellStyle name="Millares 97 2 2" xfId="4253"/>
    <cellStyle name="Millares 97 2 2 2" xfId="9403"/>
    <cellStyle name="Millares 97 2 2 2 2" xfId="20188"/>
    <cellStyle name="Millares 97 2 2 3" xfId="15056"/>
    <cellStyle name="Millares 97 2 3" xfId="7122"/>
    <cellStyle name="Millares 97 2 3 2" xfId="17907"/>
    <cellStyle name="Millares 97 2 4" xfId="12769"/>
    <cellStyle name="Millares 97 3" xfId="3198"/>
    <cellStyle name="Millares 97 3 2" xfId="8348"/>
    <cellStyle name="Millares 97 3 2 2" xfId="19133"/>
    <cellStyle name="Millares 97 3 3" xfId="14001"/>
    <cellStyle name="Millares 97 4" xfId="6065"/>
    <cellStyle name="Millares 97 4 2" xfId="16850"/>
    <cellStyle name="Millares 97 5" xfId="11694"/>
    <cellStyle name="Millares 98" xfId="847"/>
    <cellStyle name="Millares 98 2" xfId="1933"/>
    <cellStyle name="Millares 98 2 2" xfId="4243"/>
    <cellStyle name="Millares 98 2 2 2" xfId="9393"/>
    <cellStyle name="Millares 98 2 2 2 2" xfId="20178"/>
    <cellStyle name="Millares 98 2 2 3" xfId="15046"/>
    <cellStyle name="Millares 98 2 3" xfId="7112"/>
    <cellStyle name="Millares 98 2 3 2" xfId="17897"/>
    <cellStyle name="Millares 98 2 4" xfId="12759"/>
    <cellStyle name="Millares 98 3" xfId="3188"/>
    <cellStyle name="Millares 98 3 2" xfId="8338"/>
    <cellStyle name="Millares 98 3 2 2" xfId="19123"/>
    <cellStyle name="Millares 98 3 3" xfId="13991"/>
    <cellStyle name="Millares 98 4" xfId="6055"/>
    <cellStyle name="Millares 98 4 2" xfId="16840"/>
    <cellStyle name="Millares 98 5" xfId="11684"/>
    <cellStyle name="Millares 99" xfId="857"/>
    <cellStyle name="Millares 99 2" xfId="1942"/>
    <cellStyle name="Millares 99 2 2" xfId="4252"/>
    <cellStyle name="Millares 99 2 2 2" xfId="9402"/>
    <cellStyle name="Millares 99 2 2 2 2" xfId="20187"/>
    <cellStyle name="Millares 99 2 2 3" xfId="15055"/>
    <cellStyle name="Millares 99 2 3" xfId="7121"/>
    <cellStyle name="Millares 99 2 3 2" xfId="17906"/>
    <cellStyle name="Millares 99 2 4" xfId="12768"/>
    <cellStyle name="Millares 99 3" xfId="3197"/>
    <cellStyle name="Millares 99 3 2" xfId="8347"/>
    <cellStyle name="Millares 99 3 2 2" xfId="19132"/>
    <cellStyle name="Millares 99 3 3" xfId="14000"/>
    <cellStyle name="Millares 99 4" xfId="6064"/>
    <cellStyle name="Millares 99 4 2" xfId="16849"/>
    <cellStyle name="Millares 99 5" xfId="11693"/>
    <cellStyle name="Neutral" xfId="125" builtinId="28" customBuiltin="1"/>
    <cellStyle name="Normal" xfId="0" builtinId="0"/>
    <cellStyle name="Normal - Style1" xfId="126"/>
    <cellStyle name="Normal 10" xfId="127"/>
    <cellStyle name="Normal 10 2" xfId="1172"/>
    <cellStyle name="Normal 10 2 2" xfId="2257"/>
    <cellStyle name="Normal 10 2 2 2" xfId="4566"/>
    <cellStyle name="Normal 10 2 2 2 2" xfId="9716"/>
    <cellStyle name="Normal 10 2 2 2 2 2" xfId="20501"/>
    <cellStyle name="Normal 10 2 2 2 3" xfId="15369"/>
    <cellStyle name="Normal 10 2 2 3" xfId="7435"/>
    <cellStyle name="Normal 10 2 2 3 2" xfId="18220"/>
    <cellStyle name="Normal 10 2 2 4" xfId="13083"/>
    <cellStyle name="Normal 10 2 3" xfId="3509"/>
    <cellStyle name="Normal 10 2 3 2" xfId="8659"/>
    <cellStyle name="Normal 10 2 3 2 2" xfId="19444"/>
    <cellStyle name="Normal 10 2 3 3" xfId="14312"/>
    <cellStyle name="Normal 10 2 4" xfId="6378"/>
    <cellStyle name="Normal 10 2 4 2" xfId="17163"/>
    <cellStyle name="Normal 10 2 5" xfId="12007"/>
    <cellStyle name="Normal 10 3" xfId="1292"/>
    <cellStyle name="Normal 10 3 2" xfId="3608"/>
    <cellStyle name="Normal 10 3 2 2" xfId="8758"/>
    <cellStyle name="Normal 10 3 2 2 2" xfId="19543"/>
    <cellStyle name="Normal 10 3 2 3" xfId="14411"/>
    <cellStyle name="Normal 10 3 3" xfId="6478"/>
    <cellStyle name="Normal 10 3 3 2" xfId="17263"/>
    <cellStyle name="Normal 10 3 4" xfId="12120"/>
    <cellStyle name="Normal 10 4" xfId="2561"/>
    <cellStyle name="Normal 10 4 2" xfId="7719"/>
    <cellStyle name="Normal 10 4 2 2" xfId="18504"/>
    <cellStyle name="Normal 10 4 3" xfId="13372"/>
    <cellStyle name="Normal 10 5" xfId="4903"/>
    <cellStyle name="Normal 10 5 2" xfId="10053"/>
    <cellStyle name="Normal 10 5 2 2" xfId="20838"/>
    <cellStyle name="Normal 10 5 3" xfId="15705"/>
    <cellStyle name="Normal 10 5 4" xfId="38857"/>
    <cellStyle name="Normal 10 5 4 2" xfId="39027"/>
    <cellStyle name="Normal 10 6" xfId="5427"/>
    <cellStyle name="Normal 10 6 2" xfId="16219"/>
    <cellStyle name="Normal 10 7" xfId="11048"/>
    <cellStyle name="Normal 10 8" xfId="38835"/>
    <cellStyle name="Normal 100" xfId="128"/>
    <cellStyle name="Normal 100 2" xfId="1293"/>
    <cellStyle name="Normal 100 2 2" xfId="3609"/>
    <cellStyle name="Normal 100 2 2 2" xfId="8759"/>
    <cellStyle name="Normal 100 2 2 2 2" xfId="19544"/>
    <cellStyle name="Normal 100 2 2 3" xfId="14412"/>
    <cellStyle name="Normal 100 2 3" xfId="6479"/>
    <cellStyle name="Normal 100 2 3 2" xfId="17264"/>
    <cellStyle name="Normal 100 2 4" xfId="12121"/>
    <cellStyle name="Normal 100 3" xfId="2562"/>
    <cellStyle name="Normal 100 3 2" xfId="7720"/>
    <cellStyle name="Normal 100 3 2 2" xfId="18505"/>
    <cellStyle name="Normal 100 3 3" xfId="13373"/>
    <cellStyle name="Normal 100 4" xfId="5428"/>
    <cellStyle name="Normal 100 4 2" xfId="16220"/>
    <cellStyle name="Normal 100 5" xfId="11049"/>
    <cellStyle name="Normal 101" xfId="129"/>
    <cellStyle name="Normal 101 2" xfId="1294"/>
    <cellStyle name="Normal 101 2 2" xfId="3610"/>
    <cellStyle name="Normal 101 2 2 2" xfId="8760"/>
    <cellStyle name="Normal 101 2 2 2 2" xfId="19545"/>
    <cellStyle name="Normal 101 2 2 3" xfId="14413"/>
    <cellStyle name="Normal 101 2 3" xfId="6480"/>
    <cellStyle name="Normal 101 2 3 2" xfId="17265"/>
    <cellStyle name="Normal 101 2 4" xfId="12122"/>
    <cellStyle name="Normal 101 3" xfId="2563"/>
    <cellStyle name="Normal 101 3 2" xfId="7721"/>
    <cellStyle name="Normal 101 3 2 2" xfId="18506"/>
    <cellStyle name="Normal 101 3 3" xfId="13374"/>
    <cellStyle name="Normal 101 4" xfId="5429"/>
    <cellStyle name="Normal 101 4 2" xfId="16221"/>
    <cellStyle name="Normal 101 5" xfId="11050"/>
    <cellStyle name="Normal 102" xfId="130"/>
    <cellStyle name="Normal 102 2" xfId="1295"/>
    <cellStyle name="Normal 102 2 2" xfId="3611"/>
    <cellStyle name="Normal 102 2 2 2" xfId="8761"/>
    <cellStyle name="Normal 102 2 2 2 2" xfId="19546"/>
    <cellStyle name="Normal 102 2 2 3" xfId="14414"/>
    <cellStyle name="Normal 102 2 3" xfId="6481"/>
    <cellStyle name="Normal 102 2 3 2" xfId="17266"/>
    <cellStyle name="Normal 102 2 4" xfId="12123"/>
    <cellStyle name="Normal 102 3" xfId="2564"/>
    <cellStyle name="Normal 102 3 2" xfId="7722"/>
    <cellStyle name="Normal 102 3 2 2" xfId="18507"/>
    <cellStyle name="Normal 102 3 3" xfId="13375"/>
    <cellStyle name="Normal 102 4" xfId="5430"/>
    <cellStyle name="Normal 102 4 2" xfId="16222"/>
    <cellStyle name="Normal 102 5" xfId="11051"/>
    <cellStyle name="Normal 103" xfId="131"/>
    <cellStyle name="Normal 103 2" xfId="1296"/>
    <cellStyle name="Normal 103 2 2" xfId="3612"/>
    <cellStyle name="Normal 103 2 2 2" xfId="8762"/>
    <cellStyle name="Normal 103 2 2 2 2" xfId="19547"/>
    <cellStyle name="Normal 103 2 2 3" xfId="14415"/>
    <cellStyle name="Normal 103 2 3" xfId="6482"/>
    <cellStyle name="Normal 103 2 3 2" xfId="17267"/>
    <cellStyle name="Normal 103 2 4" xfId="12124"/>
    <cellStyle name="Normal 103 3" xfId="2565"/>
    <cellStyle name="Normal 103 3 2" xfId="7723"/>
    <cellStyle name="Normal 103 3 2 2" xfId="18508"/>
    <cellStyle name="Normal 103 3 3" xfId="13376"/>
    <cellStyle name="Normal 103 4" xfId="5431"/>
    <cellStyle name="Normal 103 4 2" xfId="16223"/>
    <cellStyle name="Normal 103 5" xfId="11052"/>
    <cellStyle name="Normal 104" xfId="132"/>
    <cellStyle name="Normal 104 2" xfId="1297"/>
    <cellStyle name="Normal 104 2 2" xfId="3613"/>
    <cellStyle name="Normal 104 2 2 2" xfId="8763"/>
    <cellStyle name="Normal 104 2 2 2 2" xfId="19548"/>
    <cellStyle name="Normal 104 2 2 3" xfId="14416"/>
    <cellStyle name="Normal 104 2 3" xfId="6483"/>
    <cellStyle name="Normal 104 2 3 2" xfId="17268"/>
    <cellStyle name="Normal 104 2 4" xfId="12125"/>
    <cellStyle name="Normal 104 3" xfId="2566"/>
    <cellStyle name="Normal 104 3 2" xfId="7724"/>
    <cellStyle name="Normal 104 3 2 2" xfId="18509"/>
    <cellStyle name="Normal 104 3 3" xfId="13377"/>
    <cellStyle name="Normal 104 4" xfId="5432"/>
    <cellStyle name="Normal 104 4 2" xfId="16224"/>
    <cellStyle name="Normal 104 5" xfId="11053"/>
    <cellStyle name="Normal 105" xfId="133"/>
    <cellStyle name="Normal 105 2" xfId="1298"/>
    <cellStyle name="Normal 105 2 2" xfId="3614"/>
    <cellStyle name="Normal 105 2 2 2" xfId="8764"/>
    <cellStyle name="Normal 105 2 2 2 2" xfId="19549"/>
    <cellStyle name="Normal 105 2 2 3" xfId="14417"/>
    <cellStyle name="Normal 105 2 3" xfId="6484"/>
    <cellStyle name="Normal 105 2 3 2" xfId="17269"/>
    <cellStyle name="Normal 105 2 4" xfId="12126"/>
    <cellStyle name="Normal 105 3" xfId="2567"/>
    <cellStyle name="Normal 105 3 2" xfId="7725"/>
    <cellStyle name="Normal 105 3 2 2" xfId="18510"/>
    <cellStyle name="Normal 105 3 3" xfId="13378"/>
    <cellStyle name="Normal 105 4" xfId="5433"/>
    <cellStyle name="Normal 105 4 2" xfId="16225"/>
    <cellStyle name="Normal 105 5" xfId="11054"/>
    <cellStyle name="Normal 106" xfId="134"/>
    <cellStyle name="Normal 106 2" xfId="1299"/>
    <cellStyle name="Normal 106 2 2" xfId="3615"/>
    <cellStyle name="Normal 106 2 2 2" xfId="8765"/>
    <cellStyle name="Normal 106 2 2 2 2" xfId="19550"/>
    <cellStyle name="Normal 106 2 2 3" xfId="14418"/>
    <cellStyle name="Normal 106 2 3" xfId="6485"/>
    <cellStyle name="Normal 106 2 3 2" xfId="17270"/>
    <cellStyle name="Normal 106 2 4" xfId="12127"/>
    <cellStyle name="Normal 106 3" xfId="2568"/>
    <cellStyle name="Normal 106 3 2" xfId="7726"/>
    <cellStyle name="Normal 106 3 2 2" xfId="18511"/>
    <cellStyle name="Normal 106 3 3" xfId="13379"/>
    <cellStyle name="Normal 106 4" xfId="5434"/>
    <cellStyle name="Normal 106 4 2" xfId="16226"/>
    <cellStyle name="Normal 106 5" xfId="11055"/>
    <cellStyle name="Normal 107" xfId="135"/>
    <cellStyle name="Normal 107 2" xfId="1300"/>
    <cellStyle name="Normal 107 2 2" xfId="3616"/>
    <cellStyle name="Normal 107 2 2 2" xfId="8766"/>
    <cellStyle name="Normal 107 2 2 2 2" xfId="19551"/>
    <cellStyle name="Normal 107 2 2 3" xfId="14419"/>
    <cellStyle name="Normal 107 2 3" xfId="6486"/>
    <cellStyle name="Normal 107 2 3 2" xfId="17271"/>
    <cellStyle name="Normal 107 2 4" xfId="12128"/>
    <cellStyle name="Normal 107 3" xfId="2569"/>
    <cellStyle name="Normal 107 3 2" xfId="7727"/>
    <cellStyle name="Normal 107 3 2 2" xfId="18512"/>
    <cellStyle name="Normal 107 3 3" xfId="13380"/>
    <cellStyle name="Normal 107 4" xfId="5435"/>
    <cellStyle name="Normal 107 4 2" xfId="16227"/>
    <cellStyle name="Normal 107 5" xfId="11056"/>
    <cellStyle name="Normal 108" xfId="136"/>
    <cellStyle name="Normal 108 2" xfId="1301"/>
    <cellStyle name="Normal 108 2 2" xfId="3617"/>
    <cellStyle name="Normal 108 2 2 2" xfId="8767"/>
    <cellStyle name="Normal 108 2 2 2 2" xfId="19552"/>
    <cellStyle name="Normal 108 2 2 3" xfId="14420"/>
    <cellStyle name="Normal 108 2 3" xfId="6487"/>
    <cellStyle name="Normal 108 2 3 2" xfId="17272"/>
    <cellStyle name="Normal 108 2 4" xfId="12129"/>
    <cellStyle name="Normal 108 3" xfId="2570"/>
    <cellStyle name="Normal 108 3 2" xfId="7728"/>
    <cellStyle name="Normal 108 3 2 2" xfId="18513"/>
    <cellStyle name="Normal 108 3 3" xfId="13381"/>
    <cellStyle name="Normal 108 4" xfId="5436"/>
    <cellStyle name="Normal 108 4 2" xfId="16228"/>
    <cellStyle name="Normal 108 5" xfId="11057"/>
    <cellStyle name="Normal 109" xfId="137"/>
    <cellStyle name="Normal 109 2" xfId="1302"/>
    <cellStyle name="Normal 109 2 2" xfId="3618"/>
    <cellStyle name="Normal 109 2 2 2" xfId="8768"/>
    <cellStyle name="Normal 109 2 2 2 2" xfId="19553"/>
    <cellStyle name="Normal 109 2 2 3" xfId="14421"/>
    <cellStyle name="Normal 109 2 3" xfId="6488"/>
    <cellStyle name="Normal 109 2 3 2" xfId="17273"/>
    <cellStyle name="Normal 109 2 4" xfId="12130"/>
    <cellStyle name="Normal 109 3" xfId="2571"/>
    <cellStyle name="Normal 109 3 2" xfId="7729"/>
    <cellStyle name="Normal 109 3 2 2" xfId="18514"/>
    <cellStyle name="Normal 109 3 3" xfId="13382"/>
    <cellStyle name="Normal 109 4" xfId="5437"/>
    <cellStyle name="Normal 109 4 2" xfId="16229"/>
    <cellStyle name="Normal 109 5" xfId="11058"/>
    <cellStyle name="Normal 11" xfId="138"/>
    <cellStyle name="Normal 11 2" xfId="1303"/>
    <cellStyle name="Normal 11 2 2" xfId="3619"/>
    <cellStyle name="Normal 11 2 2 2" xfId="8769"/>
    <cellStyle name="Normal 11 2 2 2 2" xfId="19554"/>
    <cellStyle name="Normal 11 2 2 3" xfId="14422"/>
    <cellStyle name="Normal 11 2 3" xfId="6489"/>
    <cellStyle name="Normal 11 2 3 2" xfId="17274"/>
    <cellStyle name="Normal 11 2 4" xfId="12131"/>
    <cellStyle name="Normal 11 3" xfId="2572"/>
    <cellStyle name="Normal 11 3 2" xfId="7730"/>
    <cellStyle name="Normal 11 3 2 2" xfId="18515"/>
    <cellStyle name="Normal 11 3 3" xfId="13383"/>
    <cellStyle name="Normal 11 4" xfId="5438"/>
    <cellStyle name="Normal 11 4 2" xfId="16230"/>
    <cellStyle name="Normal 11 5" xfId="11059"/>
    <cellStyle name="Normal 110" xfId="139"/>
    <cellStyle name="Normal 110 2" xfId="1304"/>
    <cellStyle name="Normal 110 2 2" xfId="3620"/>
    <cellStyle name="Normal 110 2 2 2" xfId="8770"/>
    <cellStyle name="Normal 110 2 2 2 2" xfId="19555"/>
    <cellStyle name="Normal 110 2 2 3" xfId="14423"/>
    <cellStyle name="Normal 110 2 3" xfId="6490"/>
    <cellStyle name="Normal 110 2 3 2" xfId="17275"/>
    <cellStyle name="Normal 110 2 4" xfId="12132"/>
    <cellStyle name="Normal 110 3" xfId="2573"/>
    <cellStyle name="Normal 110 3 2" xfId="7731"/>
    <cellStyle name="Normal 110 3 2 2" xfId="18516"/>
    <cellStyle name="Normal 110 3 3" xfId="13384"/>
    <cellStyle name="Normal 110 4" xfId="5439"/>
    <cellStyle name="Normal 110 4 2" xfId="16231"/>
    <cellStyle name="Normal 110 5" xfId="11060"/>
    <cellStyle name="Normal 111" xfId="140"/>
    <cellStyle name="Normal 111 2" xfId="1305"/>
    <cellStyle name="Normal 111 2 2" xfId="3621"/>
    <cellStyle name="Normal 111 2 2 2" xfId="8771"/>
    <cellStyle name="Normal 111 2 2 2 2" xfId="19556"/>
    <cellStyle name="Normal 111 2 2 3" xfId="14424"/>
    <cellStyle name="Normal 111 2 3" xfId="6491"/>
    <cellStyle name="Normal 111 2 3 2" xfId="17276"/>
    <cellStyle name="Normal 111 2 4" xfId="12133"/>
    <cellStyle name="Normal 111 3" xfId="2574"/>
    <cellStyle name="Normal 111 3 2" xfId="7732"/>
    <cellStyle name="Normal 111 3 2 2" xfId="18517"/>
    <cellStyle name="Normal 111 3 3" xfId="13385"/>
    <cellStyle name="Normal 111 4" xfId="5440"/>
    <cellStyle name="Normal 111 4 2" xfId="16232"/>
    <cellStyle name="Normal 111 5" xfId="11061"/>
    <cellStyle name="Normal 112" xfId="141"/>
    <cellStyle name="Normal 112 2" xfId="1306"/>
    <cellStyle name="Normal 112 2 2" xfId="3622"/>
    <cellStyle name="Normal 112 2 2 2" xfId="8772"/>
    <cellStyle name="Normal 112 2 2 2 2" xfId="19557"/>
    <cellStyle name="Normal 112 2 2 3" xfId="14425"/>
    <cellStyle name="Normal 112 2 3" xfId="6492"/>
    <cellStyle name="Normal 112 2 3 2" xfId="17277"/>
    <cellStyle name="Normal 112 2 4" xfId="12134"/>
    <cellStyle name="Normal 112 3" xfId="2575"/>
    <cellStyle name="Normal 112 3 2" xfId="7733"/>
    <cellStyle name="Normal 112 3 2 2" xfId="18518"/>
    <cellStyle name="Normal 112 3 3" xfId="13386"/>
    <cellStyle name="Normal 112 4" xfId="5441"/>
    <cellStyle name="Normal 112 4 2" xfId="16233"/>
    <cellStyle name="Normal 112 5" xfId="11062"/>
    <cellStyle name="Normal 113" xfId="142"/>
    <cellStyle name="Normal 113 2" xfId="1307"/>
    <cellStyle name="Normal 113 2 2" xfId="3623"/>
    <cellStyle name="Normal 113 2 2 2" xfId="8773"/>
    <cellStyle name="Normal 113 2 2 2 2" xfId="19558"/>
    <cellStyle name="Normal 113 2 2 3" xfId="14426"/>
    <cellStyle name="Normal 113 2 3" xfId="6493"/>
    <cellStyle name="Normal 113 2 3 2" xfId="17278"/>
    <cellStyle name="Normal 113 2 4" xfId="12135"/>
    <cellStyle name="Normal 113 3" xfId="2576"/>
    <cellStyle name="Normal 113 3 2" xfId="7734"/>
    <cellStyle name="Normal 113 3 2 2" xfId="18519"/>
    <cellStyle name="Normal 113 3 3" xfId="13387"/>
    <cellStyle name="Normal 113 4" xfId="5442"/>
    <cellStyle name="Normal 113 4 2" xfId="16234"/>
    <cellStyle name="Normal 113 5" xfId="11063"/>
    <cellStyle name="Normal 114" xfId="143"/>
    <cellStyle name="Normal 114 2" xfId="1308"/>
    <cellStyle name="Normal 114 2 2" xfId="3624"/>
    <cellStyle name="Normal 114 2 2 2" xfId="8774"/>
    <cellStyle name="Normal 114 2 2 2 2" xfId="19559"/>
    <cellStyle name="Normal 114 2 2 3" xfId="14427"/>
    <cellStyle name="Normal 114 2 3" xfId="6494"/>
    <cellStyle name="Normal 114 2 3 2" xfId="17279"/>
    <cellStyle name="Normal 114 2 4" xfId="12136"/>
    <cellStyle name="Normal 114 3" xfId="2577"/>
    <cellStyle name="Normal 114 3 2" xfId="7735"/>
    <cellStyle name="Normal 114 3 2 2" xfId="18520"/>
    <cellStyle name="Normal 114 3 3" xfId="13388"/>
    <cellStyle name="Normal 114 4" xfId="5443"/>
    <cellStyle name="Normal 114 4 2" xfId="16235"/>
    <cellStyle name="Normal 114 5" xfId="11064"/>
    <cellStyle name="Normal 115" xfId="144"/>
    <cellStyle name="Normal 115 2" xfId="1309"/>
    <cellStyle name="Normal 115 2 2" xfId="3625"/>
    <cellStyle name="Normal 115 2 2 2" xfId="8775"/>
    <cellStyle name="Normal 115 2 2 2 2" xfId="19560"/>
    <cellStyle name="Normal 115 2 2 3" xfId="14428"/>
    <cellStyle name="Normal 115 2 3" xfId="6495"/>
    <cellStyle name="Normal 115 2 3 2" xfId="17280"/>
    <cellStyle name="Normal 115 2 4" xfId="12137"/>
    <cellStyle name="Normal 115 3" xfId="2578"/>
    <cellStyle name="Normal 115 3 2" xfId="7736"/>
    <cellStyle name="Normal 115 3 2 2" xfId="18521"/>
    <cellStyle name="Normal 115 3 3" xfId="13389"/>
    <cellStyle name="Normal 115 4" xfId="5444"/>
    <cellStyle name="Normal 115 4 2" xfId="16236"/>
    <cellStyle name="Normal 115 5" xfId="11065"/>
    <cellStyle name="Normal 116" xfId="145"/>
    <cellStyle name="Normal 116 2" xfId="1310"/>
    <cellStyle name="Normal 116 2 2" xfId="3626"/>
    <cellStyle name="Normal 116 2 2 2" xfId="8776"/>
    <cellStyle name="Normal 116 2 2 2 2" xfId="19561"/>
    <cellStyle name="Normal 116 2 2 3" xfId="14429"/>
    <cellStyle name="Normal 116 2 3" xfId="6496"/>
    <cellStyle name="Normal 116 2 3 2" xfId="17281"/>
    <cellStyle name="Normal 116 2 4" xfId="12138"/>
    <cellStyle name="Normal 116 3" xfId="2579"/>
    <cellStyle name="Normal 116 3 2" xfId="7737"/>
    <cellStyle name="Normal 116 3 2 2" xfId="18522"/>
    <cellStyle name="Normal 116 3 3" xfId="13390"/>
    <cellStyle name="Normal 116 4" xfId="5445"/>
    <cellStyle name="Normal 116 4 2" xfId="16237"/>
    <cellStyle name="Normal 116 5" xfId="11066"/>
    <cellStyle name="Normal 117" xfId="146"/>
    <cellStyle name="Normal 117 2" xfId="1311"/>
    <cellStyle name="Normal 117 2 2" xfId="3627"/>
    <cellStyle name="Normal 117 2 2 2" xfId="8777"/>
    <cellStyle name="Normal 117 2 2 2 2" xfId="19562"/>
    <cellStyle name="Normal 117 2 2 3" xfId="14430"/>
    <cellStyle name="Normal 117 2 3" xfId="6497"/>
    <cellStyle name="Normal 117 2 3 2" xfId="17282"/>
    <cellStyle name="Normal 117 2 4" xfId="12139"/>
    <cellStyle name="Normal 117 3" xfId="2580"/>
    <cellStyle name="Normal 117 3 2" xfId="7738"/>
    <cellStyle name="Normal 117 3 2 2" xfId="18523"/>
    <cellStyle name="Normal 117 3 3" xfId="13391"/>
    <cellStyle name="Normal 117 4" xfId="5446"/>
    <cellStyle name="Normal 117 4 2" xfId="16238"/>
    <cellStyle name="Normal 117 5" xfId="11067"/>
    <cellStyle name="Normal 118" xfId="147"/>
    <cellStyle name="Normal 118 2" xfId="1312"/>
    <cellStyle name="Normal 118 2 2" xfId="3628"/>
    <cellStyle name="Normal 118 2 2 2" xfId="8778"/>
    <cellStyle name="Normal 118 2 2 2 2" xfId="19563"/>
    <cellStyle name="Normal 118 2 2 3" xfId="14431"/>
    <cellStyle name="Normal 118 2 3" xfId="6498"/>
    <cellStyle name="Normal 118 2 3 2" xfId="17283"/>
    <cellStyle name="Normal 118 2 4" xfId="12140"/>
    <cellStyle name="Normal 118 3" xfId="2581"/>
    <cellStyle name="Normal 118 3 2" xfId="7739"/>
    <cellStyle name="Normal 118 3 2 2" xfId="18524"/>
    <cellStyle name="Normal 118 3 3" xfId="13392"/>
    <cellStyle name="Normal 118 4" xfId="5447"/>
    <cellStyle name="Normal 118 4 2" xfId="16239"/>
    <cellStyle name="Normal 118 5" xfId="11068"/>
    <cellStyle name="Normal 119" xfId="148"/>
    <cellStyle name="Normal 119 2" xfId="1313"/>
    <cellStyle name="Normal 119 2 2" xfId="3629"/>
    <cellStyle name="Normal 119 2 2 2" xfId="8779"/>
    <cellStyle name="Normal 119 2 2 2 2" xfId="19564"/>
    <cellStyle name="Normal 119 2 2 3" xfId="14432"/>
    <cellStyle name="Normal 119 2 3" xfId="6499"/>
    <cellStyle name="Normal 119 2 3 2" xfId="17284"/>
    <cellStyle name="Normal 119 2 4" xfId="12141"/>
    <cellStyle name="Normal 119 3" xfId="2582"/>
    <cellStyle name="Normal 119 3 2" xfId="7740"/>
    <cellStyle name="Normal 119 3 2 2" xfId="18525"/>
    <cellStyle name="Normal 119 3 3" xfId="13393"/>
    <cellStyle name="Normal 119 4" xfId="5448"/>
    <cellStyle name="Normal 119 4 2" xfId="16240"/>
    <cellStyle name="Normal 119 5" xfId="11069"/>
    <cellStyle name="Normal 12" xfId="149"/>
    <cellStyle name="Normal 120" xfId="150"/>
    <cellStyle name="Normal 120 2" xfId="1314"/>
    <cellStyle name="Normal 120 2 2" xfId="3630"/>
    <cellStyle name="Normal 120 2 2 2" xfId="8780"/>
    <cellStyle name="Normal 120 2 2 2 2" xfId="19565"/>
    <cellStyle name="Normal 120 2 2 3" xfId="14433"/>
    <cellStyle name="Normal 120 2 3" xfId="6500"/>
    <cellStyle name="Normal 120 2 3 2" xfId="17285"/>
    <cellStyle name="Normal 120 2 4" xfId="12142"/>
    <cellStyle name="Normal 120 3" xfId="2583"/>
    <cellStyle name="Normal 120 3 2" xfId="7741"/>
    <cellStyle name="Normal 120 3 2 2" xfId="18526"/>
    <cellStyle name="Normal 120 3 3" xfId="13394"/>
    <cellStyle name="Normal 120 4" xfId="5449"/>
    <cellStyle name="Normal 120 4 2" xfId="16241"/>
    <cellStyle name="Normal 120 5" xfId="11070"/>
    <cellStyle name="Normal 121" xfId="151"/>
    <cellStyle name="Normal 121 2" xfId="1315"/>
    <cellStyle name="Normal 121 2 2" xfId="3631"/>
    <cellStyle name="Normal 121 2 2 2" xfId="8781"/>
    <cellStyle name="Normal 121 2 2 2 2" xfId="19566"/>
    <cellStyle name="Normal 121 2 2 3" xfId="14434"/>
    <cellStyle name="Normal 121 2 3" xfId="6501"/>
    <cellStyle name="Normal 121 2 3 2" xfId="17286"/>
    <cellStyle name="Normal 121 2 4" xfId="12143"/>
    <cellStyle name="Normal 121 3" xfId="2584"/>
    <cellStyle name="Normal 121 3 2" xfId="7742"/>
    <cellStyle name="Normal 121 3 2 2" xfId="18527"/>
    <cellStyle name="Normal 121 3 3" xfId="13395"/>
    <cellStyle name="Normal 121 4" xfId="5450"/>
    <cellStyle name="Normal 121 4 2" xfId="16242"/>
    <cellStyle name="Normal 121 5" xfId="11071"/>
    <cellStyle name="Normal 122" xfId="152"/>
    <cellStyle name="Normal 122 2" xfId="1316"/>
    <cellStyle name="Normal 122 2 2" xfId="3632"/>
    <cellStyle name="Normal 122 2 2 2" xfId="8782"/>
    <cellStyle name="Normal 122 2 2 2 2" xfId="19567"/>
    <cellStyle name="Normal 122 2 2 3" xfId="14435"/>
    <cellStyle name="Normal 122 2 3" xfId="6502"/>
    <cellStyle name="Normal 122 2 3 2" xfId="17287"/>
    <cellStyle name="Normal 122 2 4" xfId="12144"/>
    <cellStyle name="Normal 122 3" xfId="2585"/>
    <cellStyle name="Normal 122 3 2" xfId="7743"/>
    <cellStyle name="Normal 122 3 2 2" xfId="18528"/>
    <cellStyle name="Normal 122 3 3" xfId="13396"/>
    <cellStyle name="Normal 122 4" xfId="5451"/>
    <cellStyle name="Normal 122 4 2" xfId="16243"/>
    <cellStyle name="Normal 122 5" xfId="11072"/>
    <cellStyle name="Normal 123" xfId="153"/>
    <cellStyle name="Normal 123 2" xfId="1317"/>
    <cellStyle name="Normal 123 2 2" xfId="3633"/>
    <cellStyle name="Normal 123 2 2 2" xfId="8783"/>
    <cellStyle name="Normal 123 2 2 2 2" xfId="19568"/>
    <cellStyle name="Normal 123 2 2 3" xfId="14436"/>
    <cellStyle name="Normal 123 2 3" xfId="6503"/>
    <cellStyle name="Normal 123 2 3 2" xfId="17288"/>
    <cellStyle name="Normal 123 2 4" xfId="12145"/>
    <cellStyle name="Normal 123 3" xfId="2586"/>
    <cellStyle name="Normal 123 3 2" xfId="7744"/>
    <cellStyle name="Normal 123 3 2 2" xfId="18529"/>
    <cellStyle name="Normal 123 3 3" xfId="13397"/>
    <cellStyle name="Normal 123 4" xfId="5452"/>
    <cellStyle name="Normal 123 4 2" xfId="16244"/>
    <cellStyle name="Normal 123 5" xfId="11073"/>
    <cellStyle name="Normal 124" xfId="154"/>
    <cellStyle name="Normal 124 2" xfId="1318"/>
    <cellStyle name="Normal 124 2 2" xfId="3634"/>
    <cellStyle name="Normal 124 2 2 2" xfId="8784"/>
    <cellStyle name="Normal 124 2 2 2 2" xfId="19569"/>
    <cellStyle name="Normal 124 2 2 3" xfId="14437"/>
    <cellStyle name="Normal 124 2 3" xfId="6504"/>
    <cellStyle name="Normal 124 2 3 2" xfId="17289"/>
    <cellStyle name="Normal 124 2 4" xfId="12146"/>
    <cellStyle name="Normal 124 3" xfId="2587"/>
    <cellStyle name="Normal 124 3 2" xfId="7745"/>
    <cellStyle name="Normal 124 3 2 2" xfId="18530"/>
    <cellStyle name="Normal 124 3 3" xfId="13398"/>
    <cellStyle name="Normal 124 4" xfId="5453"/>
    <cellStyle name="Normal 124 4 2" xfId="16245"/>
    <cellStyle name="Normal 124 5" xfId="11074"/>
    <cellStyle name="Normal 125" xfId="155"/>
    <cellStyle name="Normal 125 2" xfId="1319"/>
    <cellStyle name="Normal 125 2 2" xfId="3635"/>
    <cellStyle name="Normal 125 2 2 2" xfId="8785"/>
    <cellStyle name="Normal 125 2 2 2 2" xfId="19570"/>
    <cellStyle name="Normal 125 2 2 3" xfId="14438"/>
    <cellStyle name="Normal 125 2 3" xfId="6505"/>
    <cellStyle name="Normal 125 2 3 2" xfId="17290"/>
    <cellStyle name="Normal 125 2 4" xfId="12147"/>
    <cellStyle name="Normal 125 3" xfId="2588"/>
    <cellStyle name="Normal 125 3 2" xfId="7746"/>
    <cellStyle name="Normal 125 3 2 2" xfId="18531"/>
    <cellStyle name="Normal 125 3 3" xfId="13399"/>
    <cellStyle name="Normal 125 4" xfId="5454"/>
    <cellStyle name="Normal 125 4 2" xfId="16246"/>
    <cellStyle name="Normal 125 5" xfId="11075"/>
    <cellStyle name="Normal 126" xfId="156"/>
    <cellStyle name="Normal 126 2" xfId="1320"/>
    <cellStyle name="Normal 126 2 2" xfId="3636"/>
    <cellStyle name="Normal 126 2 2 2" xfId="8786"/>
    <cellStyle name="Normal 126 2 2 2 2" xfId="19571"/>
    <cellStyle name="Normal 126 2 2 3" xfId="14439"/>
    <cellStyle name="Normal 126 2 3" xfId="6506"/>
    <cellStyle name="Normal 126 2 3 2" xfId="17291"/>
    <cellStyle name="Normal 126 2 4" xfId="12148"/>
    <cellStyle name="Normal 126 3" xfId="2589"/>
    <cellStyle name="Normal 126 3 2" xfId="7747"/>
    <cellStyle name="Normal 126 3 2 2" xfId="18532"/>
    <cellStyle name="Normal 126 3 3" xfId="13400"/>
    <cellStyle name="Normal 126 4" xfId="5455"/>
    <cellStyle name="Normal 126 4 2" xfId="16247"/>
    <cellStyle name="Normal 126 5" xfId="11076"/>
    <cellStyle name="Normal 127" xfId="157"/>
    <cellStyle name="Normal 127 2" xfId="1321"/>
    <cellStyle name="Normal 127 2 2" xfId="3637"/>
    <cellStyle name="Normal 127 2 2 2" xfId="8787"/>
    <cellStyle name="Normal 127 2 2 2 2" xfId="19572"/>
    <cellStyle name="Normal 127 2 2 3" xfId="14440"/>
    <cellStyle name="Normal 127 2 3" xfId="6507"/>
    <cellStyle name="Normal 127 2 3 2" xfId="17292"/>
    <cellStyle name="Normal 127 2 4" xfId="12149"/>
    <cellStyle name="Normal 127 3" xfId="2590"/>
    <cellStyle name="Normal 127 3 2" xfId="7748"/>
    <cellStyle name="Normal 127 3 2 2" xfId="18533"/>
    <cellStyle name="Normal 127 3 3" xfId="13401"/>
    <cellStyle name="Normal 127 4" xfId="5456"/>
    <cellStyle name="Normal 127 4 2" xfId="16248"/>
    <cellStyle name="Normal 127 5" xfId="11077"/>
    <cellStyle name="Normal 128" xfId="158"/>
    <cellStyle name="Normal 128 2" xfId="1322"/>
    <cellStyle name="Normal 128 2 2" xfId="3638"/>
    <cellStyle name="Normal 128 2 2 2" xfId="8788"/>
    <cellStyle name="Normal 128 2 2 2 2" xfId="19573"/>
    <cellStyle name="Normal 128 2 2 3" xfId="14441"/>
    <cellStyle name="Normal 128 2 3" xfId="6508"/>
    <cellStyle name="Normal 128 2 3 2" xfId="17293"/>
    <cellStyle name="Normal 128 2 4" xfId="12150"/>
    <cellStyle name="Normal 128 3" xfId="2591"/>
    <cellStyle name="Normal 128 3 2" xfId="7749"/>
    <cellStyle name="Normal 128 3 2 2" xfId="18534"/>
    <cellStyle name="Normal 128 3 3" xfId="13402"/>
    <cellStyle name="Normal 128 4" xfId="5457"/>
    <cellStyle name="Normal 128 4 2" xfId="16249"/>
    <cellStyle name="Normal 128 5" xfId="11078"/>
    <cellStyle name="Normal 129" xfId="159"/>
    <cellStyle name="Normal 129 2" xfId="1323"/>
    <cellStyle name="Normal 129 2 2" xfId="3639"/>
    <cellStyle name="Normal 129 2 2 2" xfId="8789"/>
    <cellStyle name="Normal 129 2 2 2 2" xfId="19574"/>
    <cellStyle name="Normal 129 2 2 3" xfId="14442"/>
    <cellStyle name="Normal 129 2 3" xfId="6509"/>
    <cellStyle name="Normal 129 2 3 2" xfId="17294"/>
    <cellStyle name="Normal 129 2 4" xfId="12151"/>
    <cellStyle name="Normal 129 3" xfId="2592"/>
    <cellStyle name="Normal 129 3 2" xfId="7750"/>
    <cellStyle name="Normal 129 3 2 2" xfId="18535"/>
    <cellStyle name="Normal 129 3 3" xfId="13403"/>
    <cellStyle name="Normal 129 4" xfId="5458"/>
    <cellStyle name="Normal 129 4 2" xfId="16250"/>
    <cellStyle name="Normal 129 5" xfId="11079"/>
    <cellStyle name="Normal 13" xfId="160"/>
    <cellStyle name="Normal 13 2" xfId="1324"/>
    <cellStyle name="Normal 13 2 2" xfId="3640"/>
    <cellStyle name="Normal 13 2 2 2" xfId="8790"/>
    <cellStyle name="Normal 13 2 2 2 2" xfId="19575"/>
    <cellStyle name="Normal 13 2 2 3" xfId="14443"/>
    <cellStyle name="Normal 13 2 3" xfId="6510"/>
    <cellStyle name="Normal 13 2 3 2" xfId="17295"/>
    <cellStyle name="Normal 13 2 4" xfId="12152"/>
    <cellStyle name="Normal 13 3" xfId="2593"/>
    <cellStyle name="Normal 13 3 2" xfId="7751"/>
    <cellStyle name="Normal 13 3 2 2" xfId="18536"/>
    <cellStyle name="Normal 13 3 3" xfId="13404"/>
    <cellStyle name="Normal 13 4" xfId="5459"/>
    <cellStyle name="Normal 13 4 2" xfId="16251"/>
    <cellStyle name="Normal 13 5" xfId="11080"/>
    <cellStyle name="Normal 130" xfId="161"/>
    <cellStyle name="Normal 130 2" xfId="1325"/>
    <cellStyle name="Normal 130 2 2" xfId="3641"/>
    <cellStyle name="Normal 130 2 2 2" xfId="8791"/>
    <cellStyle name="Normal 130 2 2 2 2" xfId="19576"/>
    <cellStyle name="Normal 130 2 2 3" xfId="14444"/>
    <cellStyle name="Normal 130 2 3" xfId="6511"/>
    <cellStyle name="Normal 130 2 3 2" xfId="17296"/>
    <cellStyle name="Normal 130 2 4" xfId="12153"/>
    <cellStyle name="Normal 130 3" xfId="2594"/>
    <cellStyle name="Normal 130 3 2" xfId="7752"/>
    <cellStyle name="Normal 130 3 2 2" xfId="18537"/>
    <cellStyle name="Normal 130 3 3" xfId="13405"/>
    <cellStyle name="Normal 130 4" xfId="5460"/>
    <cellStyle name="Normal 130 4 2" xfId="16252"/>
    <cellStyle name="Normal 130 5" xfId="11081"/>
    <cellStyle name="Normal 131" xfId="162"/>
    <cellStyle name="Normal 131 2" xfId="1326"/>
    <cellStyle name="Normal 131 2 2" xfId="3642"/>
    <cellStyle name="Normal 131 2 2 2" xfId="8792"/>
    <cellStyle name="Normal 131 2 2 2 2" xfId="19577"/>
    <cellStyle name="Normal 131 2 2 3" xfId="14445"/>
    <cellStyle name="Normal 131 2 3" xfId="6512"/>
    <cellStyle name="Normal 131 2 3 2" xfId="17297"/>
    <cellStyle name="Normal 131 2 4" xfId="12154"/>
    <cellStyle name="Normal 131 3" xfId="2595"/>
    <cellStyle name="Normal 131 3 2" xfId="7753"/>
    <cellStyle name="Normal 131 3 2 2" xfId="18538"/>
    <cellStyle name="Normal 131 3 3" xfId="13406"/>
    <cellStyle name="Normal 131 4" xfId="5461"/>
    <cellStyle name="Normal 131 4 2" xfId="16253"/>
    <cellStyle name="Normal 131 5" xfId="11082"/>
    <cellStyle name="Normal 132" xfId="163"/>
    <cellStyle name="Normal 132 2" xfId="1327"/>
    <cellStyle name="Normal 132 2 2" xfId="3643"/>
    <cellStyle name="Normal 132 2 2 2" xfId="8793"/>
    <cellStyle name="Normal 132 2 2 2 2" xfId="19578"/>
    <cellStyle name="Normal 132 2 2 3" xfId="14446"/>
    <cellStyle name="Normal 132 2 3" xfId="6513"/>
    <cellStyle name="Normal 132 2 3 2" xfId="17298"/>
    <cellStyle name="Normal 132 2 4" xfId="12155"/>
    <cellStyle name="Normal 132 3" xfId="2596"/>
    <cellStyle name="Normal 132 3 2" xfId="7754"/>
    <cellStyle name="Normal 132 3 2 2" xfId="18539"/>
    <cellStyle name="Normal 132 3 3" xfId="13407"/>
    <cellStyle name="Normal 132 4" xfId="5462"/>
    <cellStyle name="Normal 132 4 2" xfId="16254"/>
    <cellStyle name="Normal 132 5" xfId="11083"/>
    <cellStyle name="Normal 133" xfId="164"/>
    <cellStyle name="Normal 133 2" xfId="1328"/>
    <cellStyle name="Normal 133 2 2" xfId="3644"/>
    <cellStyle name="Normal 133 2 2 2" xfId="8794"/>
    <cellStyle name="Normal 133 2 2 2 2" xfId="19579"/>
    <cellStyle name="Normal 133 2 2 3" xfId="14447"/>
    <cellStyle name="Normal 133 2 3" xfId="6514"/>
    <cellStyle name="Normal 133 2 3 2" xfId="17299"/>
    <cellStyle name="Normal 133 2 4" xfId="12156"/>
    <cellStyle name="Normal 133 3" xfId="2597"/>
    <cellStyle name="Normal 133 3 2" xfId="7755"/>
    <cellStyle name="Normal 133 3 2 2" xfId="18540"/>
    <cellStyle name="Normal 133 3 3" xfId="13408"/>
    <cellStyle name="Normal 133 4" xfId="5463"/>
    <cellStyle name="Normal 133 4 2" xfId="16255"/>
    <cellStyle name="Normal 133 5" xfId="11084"/>
    <cellStyle name="Normal 134" xfId="165"/>
    <cellStyle name="Normal 134 2" xfId="1329"/>
    <cellStyle name="Normal 134 2 2" xfId="3645"/>
    <cellStyle name="Normal 134 2 2 2" xfId="8795"/>
    <cellStyle name="Normal 134 2 2 2 2" xfId="19580"/>
    <cellStyle name="Normal 134 2 2 3" xfId="14448"/>
    <cellStyle name="Normal 134 2 3" xfId="6515"/>
    <cellStyle name="Normal 134 2 3 2" xfId="17300"/>
    <cellStyle name="Normal 134 2 4" xfId="12157"/>
    <cellStyle name="Normal 134 3" xfId="2598"/>
    <cellStyle name="Normal 134 3 2" xfId="7756"/>
    <cellStyle name="Normal 134 3 2 2" xfId="18541"/>
    <cellStyle name="Normal 134 3 3" xfId="13409"/>
    <cellStyle name="Normal 134 4" xfId="5464"/>
    <cellStyle name="Normal 134 4 2" xfId="16256"/>
    <cellStyle name="Normal 134 5" xfId="11085"/>
    <cellStyle name="Normal 135" xfId="166"/>
    <cellStyle name="Normal 135 2" xfId="1330"/>
    <cellStyle name="Normal 135 2 2" xfId="3646"/>
    <cellStyle name="Normal 135 2 2 2" xfId="8796"/>
    <cellStyle name="Normal 135 2 2 2 2" xfId="19581"/>
    <cellStyle name="Normal 135 2 2 3" xfId="14449"/>
    <cellStyle name="Normal 135 2 3" xfId="6516"/>
    <cellStyle name="Normal 135 2 3 2" xfId="17301"/>
    <cellStyle name="Normal 135 2 4" xfId="12158"/>
    <cellStyle name="Normal 135 3" xfId="2599"/>
    <cellStyle name="Normal 135 3 2" xfId="7757"/>
    <cellStyle name="Normal 135 3 2 2" xfId="18542"/>
    <cellStyle name="Normal 135 3 3" xfId="13410"/>
    <cellStyle name="Normal 135 4" xfId="5465"/>
    <cellStyle name="Normal 135 4 2" xfId="16257"/>
    <cellStyle name="Normal 135 5" xfId="11086"/>
    <cellStyle name="Normal 136" xfId="167"/>
    <cellStyle name="Normal 136 2" xfId="1331"/>
    <cellStyle name="Normal 136 2 2" xfId="3647"/>
    <cellStyle name="Normal 136 2 2 2" xfId="8797"/>
    <cellStyle name="Normal 136 2 2 2 2" xfId="19582"/>
    <cellStyle name="Normal 136 2 2 3" xfId="14450"/>
    <cellStyle name="Normal 136 2 3" xfId="6517"/>
    <cellStyle name="Normal 136 2 3 2" xfId="17302"/>
    <cellStyle name="Normal 136 2 4" xfId="12159"/>
    <cellStyle name="Normal 136 3" xfId="2600"/>
    <cellStyle name="Normal 136 3 2" xfId="7758"/>
    <cellStyle name="Normal 136 3 2 2" xfId="18543"/>
    <cellStyle name="Normal 136 3 3" xfId="13411"/>
    <cellStyle name="Normal 136 4" xfId="5466"/>
    <cellStyle name="Normal 136 4 2" xfId="16258"/>
    <cellStyle name="Normal 136 5" xfId="11087"/>
    <cellStyle name="Normal 137" xfId="168"/>
    <cellStyle name="Normal 137 2" xfId="1332"/>
    <cellStyle name="Normal 137 2 2" xfId="3648"/>
    <cellStyle name="Normal 137 2 2 2" xfId="8798"/>
    <cellStyle name="Normal 137 2 2 2 2" xfId="19583"/>
    <cellStyle name="Normal 137 2 2 3" xfId="14451"/>
    <cellStyle name="Normal 137 2 3" xfId="6518"/>
    <cellStyle name="Normal 137 2 3 2" xfId="17303"/>
    <cellStyle name="Normal 137 2 4" xfId="12160"/>
    <cellStyle name="Normal 137 3" xfId="2601"/>
    <cellStyle name="Normal 137 3 2" xfId="7759"/>
    <cellStyle name="Normal 137 3 2 2" xfId="18544"/>
    <cellStyle name="Normal 137 3 3" xfId="13412"/>
    <cellStyle name="Normal 137 4" xfId="5467"/>
    <cellStyle name="Normal 137 4 2" xfId="16259"/>
    <cellStyle name="Normal 137 5" xfId="11088"/>
    <cellStyle name="Normal 138" xfId="169"/>
    <cellStyle name="Normal 138 2" xfId="1333"/>
    <cellStyle name="Normal 138 2 2" xfId="3649"/>
    <cellStyle name="Normal 138 2 2 2" xfId="8799"/>
    <cellStyle name="Normal 138 2 2 2 2" xfId="19584"/>
    <cellStyle name="Normal 138 2 2 3" xfId="14452"/>
    <cellStyle name="Normal 138 2 3" xfId="6519"/>
    <cellStyle name="Normal 138 2 3 2" xfId="17304"/>
    <cellStyle name="Normal 138 2 4" xfId="12161"/>
    <cellStyle name="Normal 138 3" xfId="2602"/>
    <cellStyle name="Normal 138 3 2" xfId="7760"/>
    <cellStyle name="Normal 138 3 2 2" xfId="18545"/>
    <cellStyle name="Normal 138 3 3" xfId="13413"/>
    <cellStyle name="Normal 138 4" xfId="5468"/>
    <cellStyle name="Normal 138 4 2" xfId="16260"/>
    <cellStyle name="Normal 138 5" xfId="11089"/>
    <cellStyle name="Normal 139" xfId="170"/>
    <cellStyle name="Normal 139 2" xfId="1334"/>
    <cellStyle name="Normal 139 2 2" xfId="3650"/>
    <cellStyle name="Normal 139 2 2 2" xfId="8800"/>
    <cellStyle name="Normal 139 2 2 2 2" xfId="19585"/>
    <cellStyle name="Normal 139 2 2 3" xfId="14453"/>
    <cellStyle name="Normal 139 2 3" xfId="6520"/>
    <cellStyle name="Normal 139 2 3 2" xfId="17305"/>
    <cellStyle name="Normal 139 2 4" xfId="12162"/>
    <cellStyle name="Normal 139 3" xfId="2603"/>
    <cellStyle name="Normal 139 3 2" xfId="7761"/>
    <cellStyle name="Normal 139 3 2 2" xfId="18546"/>
    <cellStyle name="Normal 139 3 3" xfId="13414"/>
    <cellStyle name="Normal 139 4" xfId="5469"/>
    <cellStyle name="Normal 139 4 2" xfId="16261"/>
    <cellStyle name="Normal 139 5" xfId="11090"/>
    <cellStyle name="Normal 14" xfId="171"/>
    <cellStyle name="Normal 14 2" xfId="1335"/>
    <cellStyle name="Normal 14 2 2" xfId="3651"/>
    <cellStyle name="Normal 14 2 2 2" xfId="8801"/>
    <cellStyle name="Normal 14 2 2 2 2" xfId="19586"/>
    <cellStyle name="Normal 14 2 2 3" xfId="14454"/>
    <cellStyle name="Normal 14 2 3" xfId="6521"/>
    <cellStyle name="Normal 14 2 3 2" xfId="17306"/>
    <cellStyle name="Normal 14 2 4" xfId="12163"/>
    <cellStyle name="Normal 14 3" xfId="2604"/>
    <cellStyle name="Normal 14 3 2" xfId="7762"/>
    <cellStyle name="Normal 14 3 2 2" xfId="18547"/>
    <cellStyle name="Normal 14 3 3" xfId="13415"/>
    <cellStyle name="Normal 14 4" xfId="5470"/>
    <cellStyle name="Normal 14 4 2" xfId="16262"/>
    <cellStyle name="Normal 14 5" xfId="11091"/>
    <cellStyle name="Normal 140" xfId="172"/>
    <cellStyle name="Normal 140 2" xfId="1336"/>
    <cellStyle name="Normal 140 2 2" xfId="3652"/>
    <cellStyle name="Normal 140 2 2 2" xfId="8802"/>
    <cellStyle name="Normal 140 2 2 2 2" xfId="19587"/>
    <cellStyle name="Normal 140 2 2 3" xfId="14455"/>
    <cellStyle name="Normal 140 2 3" xfId="6522"/>
    <cellStyle name="Normal 140 2 3 2" xfId="17307"/>
    <cellStyle name="Normal 140 2 4" xfId="12164"/>
    <cellStyle name="Normal 140 3" xfId="2605"/>
    <cellStyle name="Normal 140 3 2" xfId="7763"/>
    <cellStyle name="Normal 140 3 2 2" xfId="18548"/>
    <cellStyle name="Normal 140 3 3" xfId="13416"/>
    <cellStyle name="Normal 140 4" xfId="5471"/>
    <cellStyle name="Normal 140 4 2" xfId="16263"/>
    <cellStyle name="Normal 140 5" xfId="11092"/>
    <cellStyle name="Normal 141" xfId="173"/>
    <cellStyle name="Normal 141 2" xfId="1337"/>
    <cellStyle name="Normal 141 2 2" xfId="3653"/>
    <cellStyle name="Normal 141 2 2 2" xfId="8803"/>
    <cellStyle name="Normal 141 2 2 2 2" xfId="19588"/>
    <cellStyle name="Normal 141 2 2 3" xfId="14456"/>
    <cellStyle name="Normal 141 2 3" xfId="6523"/>
    <cellStyle name="Normal 141 2 3 2" xfId="17308"/>
    <cellStyle name="Normal 141 2 4" xfId="12165"/>
    <cellStyle name="Normal 141 3" xfId="2606"/>
    <cellStyle name="Normal 141 3 2" xfId="7764"/>
    <cellStyle name="Normal 141 3 2 2" xfId="18549"/>
    <cellStyle name="Normal 141 3 3" xfId="13417"/>
    <cellStyle name="Normal 141 4" xfId="5472"/>
    <cellStyle name="Normal 141 4 2" xfId="16264"/>
    <cellStyle name="Normal 141 5" xfId="11093"/>
    <cellStyle name="Normal 142" xfId="174"/>
    <cellStyle name="Normal 142 2" xfId="1338"/>
    <cellStyle name="Normal 142 2 2" xfId="3654"/>
    <cellStyle name="Normal 142 2 2 2" xfId="8804"/>
    <cellStyle name="Normal 142 2 2 2 2" xfId="19589"/>
    <cellStyle name="Normal 142 2 2 3" xfId="14457"/>
    <cellStyle name="Normal 142 2 3" xfId="6524"/>
    <cellStyle name="Normal 142 2 3 2" xfId="17309"/>
    <cellStyle name="Normal 142 2 4" xfId="12166"/>
    <cellStyle name="Normal 142 3" xfId="2607"/>
    <cellStyle name="Normal 142 3 2" xfId="7765"/>
    <cellStyle name="Normal 142 3 2 2" xfId="18550"/>
    <cellStyle name="Normal 142 3 3" xfId="13418"/>
    <cellStyle name="Normal 142 4" xfId="5473"/>
    <cellStyle name="Normal 142 4 2" xfId="16265"/>
    <cellStyle name="Normal 142 5" xfId="11094"/>
    <cellStyle name="Normal 143" xfId="175"/>
    <cellStyle name="Normal 143 2" xfId="1339"/>
    <cellStyle name="Normal 143 2 2" xfId="3655"/>
    <cellStyle name="Normal 143 2 2 2" xfId="8805"/>
    <cellStyle name="Normal 143 2 2 2 2" xfId="19590"/>
    <cellStyle name="Normal 143 2 2 3" xfId="14458"/>
    <cellStyle name="Normal 143 2 3" xfId="6525"/>
    <cellStyle name="Normal 143 2 3 2" xfId="17310"/>
    <cellStyle name="Normal 143 2 4" xfId="12167"/>
    <cellStyle name="Normal 143 3" xfId="2608"/>
    <cellStyle name="Normal 143 3 2" xfId="7766"/>
    <cellStyle name="Normal 143 3 2 2" xfId="18551"/>
    <cellStyle name="Normal 143 3 3" xfId="13419"/>
    <cellStyle name="Normal 143 4" xfId="5474"/>
    <cellStyle name="Normal 143 4 2" xfId="16266"/>
    <cellStyle name="Normal 143 5" xfId="11095"/>
    <cellStyle name="Normal 144" xfId="176"/>
    <cellStyle name="Normal 144 2" xfId="1340"/>
    <cellStyle name="Normal 144 2 2" xfId="3656"/>
    <cellStyle name="Normal 144 2 2 2" xfId="8806"/>
    <cellStyle name="Normal 144 2 2 2 2" xfId="19591"/>
    <cellStyle name="Normal 144 2 2 3" xfId="14459"/>
    <cellStyle name="Normal 144 2 3" xfId="6526"/>
    <cellStyle name="Normal 144 2 3 2" xfId="17311"/>
    <cellStyle name="Normal 144 2 4" xfId="12168"/>
    <cellStyle name="Normal 144 3" xfId="2609"/>
    <cellStyle name="Normal 144 3 2" xfId="7767"/>
    <cellStyle name="Normal 144 3 2 2" xfId="18552"/>
    <cellStyle name="Normal 144 3 3" xfId="13420"/>
    <cellStyle name="Normal 144 4" xfId="5475"/>
    <cellStyle name="Normal 144 4 2" xfId="16267"/>
    <cellStyle name="Normal 144 5" xfId="11096"/>
    <cellStyle name="Normal 145" xfId="177"/>
    <cellStyle name="Normal 145 2" xfId="1341"/>
    <cellStyle name="Normal 145 2 2" xfId="3657"/>
    <cellStyle name="Normal 145 2 2 2" xfId="8807"/>
    <cellStyle name="Normal 145 2 2 2 2" xfId="19592"/>
    <cellStyle name="Normal 145 2 2 3" xfId="14460"/>
    <cellStyle name="Normal 145 2 3" xfId="6527"/>
    <cellStyle name="Normal 145 2 3 2" xfId="17312"/>
    <cellStyle name="Normal 145 2 4" xfId="12169"/>
    <cellStyle name="Normal 145 3" xfId="2610"/>
    <cellStyle name="Normal 145 3 2" xfId="7768"/>
    <cellStyle name="Normal 145 3 2 2" xfId="18553"/>
    <cellStyle name="Normal 145 3 3" xfId="13421"/>
    <cellStyle name="Normal 145 4" xfId="5476"/>
    <cellStyle name="Normal 145 4 2" xfId="16268"/>
    <cellStyle name="Normal 145 5" xfId="11097"/>
    <cellStyle name="Normal 146" xfId="178"/>
    <cellStyle name="Normal 146 2" xfId="1342"/>
    <cellStyle name="Normal 146 2 2" xfId="3658"/>
    <cellStyle name="Normal 146 2 2 2" xfId="8808"/>
    <cellStyle name="Normal 146 2 2 2 2" xfId="19593"/>
    <cellStyle name="Normal 146 2 2 3" xfId="14461"/>
    <cellStyle name="Normal 146 2 3" xfId="6528"/>
    <cellStyle name="Normal 146 2 3 2" xfId="17313"/>
    <cellStyle name="Normal 146 2 4" xfId="12170"/>
    <cellStyle name="Normal 146 3" xfId="2611"/>
    <cellStyle name="Normal 146 3 2" xfId="7769"/>
    <cellStyle name="Normal 146 3 2 2" xfId="18554"/>
    <cellStyle name="Normal 146 3 3" xfId="13422"/>
    <cellStyle name="Normal 146 4" xfId="5477"/>
    <cellStyle name="Normal 146 4 2" xfId="16269"/>
    <cellStyle name="Normal 146 5" xfId="11098"/>
    <cellStyle name="Normal 147" xfId="179"/>
    <cellStyle name="Normal 147 2" xfId="1343"/>
    <cellStyle name="Normal 147 2 2" xfId="3659"/>
    <cellStyle name="Normal 147 2 2 2" xfId="8809"/>
    <cellStyle name="Normal 147 2 2 2 2" xfId="19594"/>
    <cellStyle name="Normal 147 2 2 3" xfId="14462"/>
    <cellStyle name="Normal 147 2 3" xfId="6529"/>
    <cellStyle name="Normal 147 2 3 2" xfId="17314"/>
    <cellStyle name="Normal 147 2 4" xfId="12171"/>
    <cellStyle name="Normal 147 3" xfId="2612"/>
    <cellStyle name="Normal 147 3 2" xfId="7770"/>
    <cellStyle name="Normal 147 3 2 2" xfId="18555"/>
    <cellStyle name="Normal 147 3 3" xfId="13423"/>
    <cellStyle name="Normal 147 4" xfId="5478"/>
    <cellStyle name="Normal 147 4 2" xfId="16270"/>
    <cellStyle name="Normal 147 5" xfId="11099"/>
    <cellStyle name="Normal 148" xfId="180"/>
    <cellStyle name="Normal 148 2" xfId="1344"/>
    <cellStyle name="Normal 148 2 2" xfId="3660"/>
    <cellStyle name="Normal 148 2 2 2" xfId="8810"/>
    <cellStyle name="Normal 148 2 2 2 2" xfId="19595"/>
    <cellStyle name="Normal 148 2 2 3" xfId="14463"/>
    <cellStyle name="Normal 148 2 3" xfId="6530"/>
    <cellStyle name="Normal 148 2 3 2" xfId="17315"/>
    <cellStyle name="Normal 148 2 4" xfId="12172"/>
    <cellStyle name="Normal 148 3" xfId="2613"/>
    <cellStyle name="Normal 148 3 2" xfId="7771"/>
    <cellStyle name="Normal 148 3 2 2" xfId="18556"/>
    <cellStyle name="Normal 148 3 3" xfId="13424"/>
    <cellStyle name="Normal 148 4" xfId="5479"/>
    <cellStyle name="Normal 148 4 2" xfId="16271"/>
    <cellStyle name="Normal 148 5" xfId="11100"/>
    <cellStyle name="Normal 149" xfId="181"/>
    <cellStyle name="Normal 149 2" xfId="1345"/>
    <cellStyle name="Normal 149 2 2" xfId="3661"/>
    <cellStyle name="Normal 149 2 2 2" xfId="8811"/>
    <cellStyle name="Normal 149 2 2 2 2" xfId="19596"/>
    <cellStyle name="Normal 149 2 2 3" xfId="14464"/>
    <cellStyle name="Normal 149 2 3" xfId="6531"/>
    <cellStyle name="Normal 149 2 3 2" xfId="17316"/>
    <cellStyle name="Normal 149 2 4" xfId="12173"/>
    <cellStyle name="Normal 149 3" xfId="2614"/>
    <cellStyle name="Normal 149 3 2" xfId="7772"/>
    <cellStyle name="Normal 149 3 2 2" xfId="18557"/>
    <cellStyle name="Normal 149 3 3" xfId="13425"/>
    <cellStyle name="Normal 149 4" xfId="5480"/>
    <cellStyle name="Normal 149 4 2" xfId="16272"/>
    <cellStyle name="Normal 149 5" xfId="11101"/>
    <cellStyle name="Normal 15" xfId="182"/>
    <cellStyle name="Normal 15 2" xfId="1346"/>
    <cellStyle name="Normal 15 2 2" xfId="3662"/>
    <cellStyle name="Normal 15 2 2 2" xfId="8812"/>
    <cellStyle name="Normal 15 2 2 2 2" xfId="19597"/>
    <cellStyle name="Normal 15 2 2 3" xfId="14465"/>
    <cellStyle name="Normal 15 2 3" xfId="6532"/>
    <cellStyle name="Normal 15 2 3 2" xfId="17317"/>
    <cellStyle name="Normal 15 2 4" xfId="12174"/>
    <cellStyle name="Normal 15 3" xfId="2615"/>
    <cellStyle name="Normal 15 3 2" xfId="7773"/>
    <cellStyle name="Normal 15 3 2 2" xfId="18558"/>
    <cellStyle name="Normal 15 3 3" xfId="13426"/>
    <cellStyle name="Normal 15 4" xfId="5481"/>
    <cellStyle name="Normal 15 4 2" xfId="16273"/>
    <cellStyle name="Normal 15 5" xfId="11102"/>
    <cellStyle name="Normal 150" xfId="183"/>
    <cellStyle name="Normal 150 2" xfId="1347"/>
    <cellStyle name="Normal 150 2 2" xfId="3663"/>
    <cellStyle name="Normal 150 2 2 2" xfId="8813"/>
    <cellStyle name="Normal 150 2 2 2 2" xfId="19598"/>
    <cellStyle name="Normal 150 2 2 3" xfId="14466"/>
    <cellStyle name="Normal 150 2 3" xfId="6533"/>
    <cellStyle name="Normal 150 2 3 2" xfId="17318"/>
    <cellStyle name="Normal 150 2 4" xfId="12175"/>
    <cellStyle name="Normal 150 3" xfId="2616"/>
    <cellStyle name="Normal 150 3 2" xfId="7774"/>
    <cellStyle name="Normal 150 3 2 2" xfId="18559"/>
    <cellStyle name="Normal 150 3 3" xfId="13427"/>
    <cellStyle name="Normal 150 4" xfId="5482"/>
    <cellStyle name="Normal 150 4 2" xfId="16274"/>
    <cellStyle name="Normal 150 5" xfId="11103"/>
    <cellStyle name="Normal 151" xfId="184"/>
    <cellStyle name="Normal 151 2" xfId="1348"/>
    <cellStyle name="Normal 151 2 2" xfId="3664"/>
    <cellStyle name="Normal 151 2 2 2" xfId="8814"/>
    <cellStyle name="Normal 151 2 2 2 2" xfId="19599"/>
    <cellStyle name="Normal 151 2 2 3" xfId="14467"/>
    <cellStyle name="Normal 151 2 3" xfId="6534"/>
    <cellStyle name="Normal 151 2 3 2" xfId="17319"/>
    <cellStyle name="Normal 151 2 4" xfId="12176"/>
    <cellStyle name="Normal 151 3" xfId="2617"/>
    <cellStyle name="Normal 151 3 2" xfId="7775"/>
    <cellStyle name="Normal 151 3 2 2" xfId="18560"/>
    <cellStyle name="Normal 151 3 3" xfId="13428"/>
    <cellStyle name="Normal 151 4" xfId="5483"/>
    <cellStyle name="Normal 151 4 2" xfId="16275"/>
    <cellStyle name="Normal 151 5" xfId="11104"/>
    <cellStyle name="Normal 152" xfId="185"/>
    <cellStyle name="Normal 152 2" xfId="1349"/>
    <cellStyle name="Normal 152 2 2" xfId="3665"/>
    <cellStyle name="Normal 152 2 2 2" xfId="8815"/>
    <cellStyle name="Normal 152 2 2 2 2" xfId="19600"/>
    <cellStyle name="Normal 152 2 2 3" xfId="14468"/>
    <cellStyle name="Normal 152 2 3" xfId="6535"/>
    <cellStyle name="Normal 152 2 3 2" xfId="17320"/>
    <cellStyle name="Normal 152 2 4" xfId="12177"/>
    <cellStyle name="Normal 152 3" xfId="2618"/>
    <cellStyle name="Normal 152 3 2" xfId="7776"/>
    <cellStyle name="Normal 152 3 2 2" xfId="18561"/>
    <cellStyle name="Normal 152 3 3" xfId="13429"/>
    <cellStyle name="Normal 152 4" xfId="5484"/>
    <cellStyle name="Normal 152 4 2" xfId="16276"/>
    <cellStyle name="Normal 152 5" xfId="11105"/>
    <cellStyle name="Normal 153" xfId="186"/>
    <cellStyle name="Normal 153 2" xfId="1350"/>
    <cellStyle name="Normal 153 2 2" xfId="3666"/>
    <cellStyle name="Normal 153 2 2 2" xfId="8816"/>
    <cellStyle name="Normal 153 2 2 2 2" xfId="19601"/>
    <cellStyle name="Normal 153 2 2 3" xfId="14469"/>
    <cellStyle name="Normal 153 2 3" xfId="6536"/>
    <cellStyle name="Normal 153 2 3 2" xfId="17321"/>
    <cellStyle name="Normal 153 2 4" xfId="12178"/>
    <cellStyle name="Normal 153 3" xfId="2619"/>
    <cellStyle name="Normal 153 3 2" xfId="7777"/>
    <cellStyle name="Normal 153 3 2 2" xfId="18562"/>
    <cellStyle name="Normal 153 3 3" xfId="13430"/>
    <cellStyle name="Normal 153 4" xfId="5485"/>
    <cellStyle name="Normal 153 4 2" xfId="16277"/>
    <cellStyle name="Normal 153 5" xfId="11106"/>
    <cellStyle name="Normal 154" xfId="187"/>
    <cellStyle name="Normal 154 2" xfId="1351"/>
    <cellStyle name="Normal 154 2 2" xfId="3667"/>
    <cellStyle name="Normal 154 2 2 2" xfId="8817"/>
    <cellStyle name="Normal 154 2 2 2 2" xfId="19602"/>
    <cellStyle name="Normal 154 2 2 3" xfId="14470"/>
    <cellStyle name="Normal 154 2 3" xfId="6537"/>
    <cellStyle name="Normal 154 2 3 2" xfId="17322"/>
    <cellStyle name="Normal 154 2 4" xfId="12179"/>
    <cellStyle name="Normal 154 3" xfId="2620"/>
    <cellStyle name="Normal 154 3 2" xfId="7778"/>
    <cellStyle name="Normal 154 3 2 2" xfId="18563"/>
    <cellStyle name="Normal 154 3 3" xfId="13431"/>
    <cellStyle name="Normal 154 4" xfId="5486"/>
    <cellStyle name="Normal 154 4 2" xfId="16278"/>
    <cellStyle name="Normal 154 5" xfId="11107"/>
    <cellStyle name="Normal 155" xfId="188"/>
    <cellStyle name="Normal 155 2" xfId="1352"/>
    <cellStyle name="Normal 155 2 2" xfId="3668"/>
    <cellStyle name="Normal 155 2 2 2" xfId="8818"/>
    <cellStyle name="Normal 155 2 2 2 2" xfId="19603"/>
    <cellStyle name="Normal 155 2 2 3" xfId="14471"/>
    <cellStyle name="Normal 155 2 3" xfId="6538"/>
    <cellStyle name="Normal 155 2 3 2" xfId="17323"/>
    <cellStyle name="Normal 155 2 4" xfId="12180"/>
    <cellStyle name="Normal 155 3" xfId="2621"/>
    <cellStyle name="Normal 155 3 2" xfId="7779"/>
    <cellStyle name="Normal 155 3 2 2" xfId="18564"/>
    <cellStyle name="Normal 155 3 3" xfId="13432"/>
    <cellStyle name="Normal 155 4" xfId="5487"/>
    <cellStyle name="Normal 155 4 2" xfId="16279"/>
    <cellStyle name="Normal 155 5" xfId="11108"/>
    <cellStyle name="Normal 156" xfId="189"/>
    <cellStyle name="Normal 156 2" xfId="1353"/>
    <cellStyle name="Normal 156 2 2" xfId="3669"/>
    <cellStyle name="Normal 156 2 2 2" xfId="8819"/>
    <cellStyle name="Normal 156 2 2 2 2" xfId="19604"/>
    <cellStyle name="Normal 156 2 2 3" xfId="14472"/>
    <cellStyle name="Normal 156 2 3" xfId="6539"/>
    <cellStyle name="Normal 156 2 3 2" xfId="17324"/>
    <cellStyle name="Normal 156 2 4" xfId="12181"/>
    <cellStyle name="Normal 156 3" xfId="2622"/>
    <cellStyle name="Normal 156 3 2" xfId="7780"/>
    <cellStyle name="Normal 156 3 2 2" xfId="18565"/>
    <cellStyle name="Normal 156 3 3" xfId="13433"/>
    <cellStyle name="Normal 156 4" xfId="5488"/>
    <cellStyle name="Normal 156 4 2" xfId="16280"/>
    <cellStyle name="Normal 156 5" xfId="11109"/>
    <cellStyle name="Normal 157" xfId="190"/>
    <cellStyle name="Normal 157 2" xfId="1354"/>
    <cellStyle name="Normal 157 2 2" xfId="3670"/>
    <cellStyle name="Normal 157 2 2 2" xfId="8820"/>
    <cellStyle name="Normal 157 2 2 2 2" xfId="19605"/>
    <cellStyle name="Normal 157 2 2 3" xfId="14473"/>
    <cellStyle name="Normal 157 2 3" xfId="6540"/>
    <cellStyle name="Normal 157 2 3 2" xfId="17325"/>
    <cellStyle name="Normal 157 2 4" xfId="12182"/>
    <cellStyle name="Normal 157 3" xfId="2623"/>
    <cellStyle name="Normal 157 3 2" xfId="7781"/>
    <cellStyle name="Normal 157 3 2 2" xfId="18566"/>
    <cellStyle name="Normal 157 3 3" xfId="13434"/>
    <cellStyle name="Normal 157 4" xfId="5489"/>
    <cellStyle name="Normal 157 4 2" xfId="16281"/>
    <cellStyle name="Normal 157 5" xfId="11110"/>
    <cellStyle name="Normal 158" xfId="191"/>
    <cellStyle name="Normal 158 2" xfId="1355"/>
    <cellStyle name="Normal 158 2 2" xfId="3671"/>
    <cellStyle name="Normal 158 2 2 2" xfId="8821"/>
    <cellStyle name="Normal 158 2 2 2 2" xfId="19606"/>
    <cellStyle name="Normal 158 2 2 3" xfId="14474"/>
    <cellStyle name="Normal 158 2 3" xfId="6541"/>
    <cellStyle name="Normal 158 2 3 2" xfId="17326"/>
    <cellStyle name="Normal 158 2 4" xfId="12183"/>
    <cellStyle name="Normal 158 3" xfId="2624"/>
    <cellStyle name="Normal 158 3 2" xfId="7782"/>
    <cellStyle name="Normal 158 3 2 2" xfId="18567"/>
    <cellStyle name="Normal 158 3 3" xfId="13435"/>
    <cellStyle name="Normal 158 4" xfId="5490"/>
    <cellStyle name="Normal 158 4 2" xfId="16282"/>
    <cellStyle name="Normal 158 5" xfId="11111"/>
    <cellStyle name="Normal 159" xfId="192"/>
    <cellStyle name="Normal 159 2" xfId="1356"/>
    <cellStyle name="Normal 159 2 2" xfId="3672"/>
    <cellStyle name="Normal 159 2 2 2" xfId="8822"/>
    <cellStyle name="Normal 159 2 2 2 2" xfId="19607"/>
    <cellStyle name="Normal 159 2 2 3" xfId="14475"/>
    <cellStyle name="Normal 159 2 3" xfId="6542"/>
    <cellStyle name="Normal 159 2 3 2" xfId="17327"/>
    <cellStyle name="Normal 159 2 4" xfId="12184"/>
    <cellStyle name="Normal 159 3" xfId="2625"/>
    <cellStyle name="Normal 159 3 2" xfId="7783"/>
    <cellStyle name="Normal 159 3 2 2" xfId="18568"/>
    <cellStyle name="Normal 159 3 3" xfId="13436"/>
    <cellStyle name="Normal 159 4" xfId="5491"/>
    <cellStyle name="Normal 159 4 2" xfId="16283"/>
    <cellStyle name="Normal 159 5" xfId="11112"/>
    <cellStyle name="Normal 16" xfId="193"/>
    <cellStyle name="Normal 16 2" xfId="1357"/>
    <cellStyle name="Normal 16 2 2" xfId="3673"/>
    <cellStyle name="Normal 16 2 2 2" xfId="8823"/>
    <cellStyle name="Normal 16 2 2 2 2" xfId="19608"/>
    <cellStyle name="Normal 16 2 2 3" xfId="14476"/>
    <cellStyle name="Normal 16 2 3" xfId="6543"/>
    <cellStyle name="Normal 16 2 3 2" xfId="17328"/>
    <cellStyle name="Normal 16 2 4" xfId="12185"/>
    <cellStyle name="Normal 16 3" xfId="2626"/>
    <cellStyle name="Normal 16 3 2" xfId="7784"/>
    <cellStyle name="Normal 16 3 2 2" xfId="18569"/>
    <cellStyle name="Normal 16 3 3" xfId="13437"/>
    <cellStyle name="Normal 16 4" xfId="5492"/>
    <cellStyle name="Normal 16 4 2" xfId="16284"/>
    <cellStyle name="Normal 16 5" xfId="11113"/>
    <cellStyle name="Normal 160" xfId="194"/>
    <cellStyle name="Normal 160 2" xfId="1358"/>
    <cellStyle name="Normal 160 2 2" xfId="3674"/>
    <cellStyle name="Normal 160 2 2 2" xfId="8824"/>
    <cellStyle name="Normal 160 2 2 2 2" xfId="19609"/>
    <cellStyle name="Normal 160 2 2 3" xfId="14477"/>
    <cellStyle name="Normal 160 2 3" xfId="6544"/>
    <cellStyle name="Normal 160 2 3 2" xfId="17329"/>
    <cellStyle name="Normal 160 2 4" xfId="12186"/>
    <cellStyle name="Normal 160 3" xfId="2627"/>
    <cellStyle name="Normal 160 3 2" xfId="7785"/>
    <cellStyle name="Normal 160 3 2 2" xfId="18570"/>
    <cellStyle name="Normal 160 3 3" xfId="13438"/>
    <cellStyle name="Normal 160 4" xfId="5493"/>
    <cellStyle name="Normal 160 4 2" xfId="16285"/>
    <cellStyle name="Normal 160 5" xfId="11114"/>
    <cellStyle name="Normal 161" xfId="195"/>
    <cellStyle name="Normal 161 2" xfId="1359"/>
    <cellStyle name="Normal 161 2 2" xfId="3675"/>
    <cellStyle name="Normal 161 2 2 2" xfId="8825"/>
    <cellStyle name="Normal 161 2 2 2 2" xfId="19610"/>
    <cellStyle name="Normal 161 2 2 3" xfId="14478"/>
    <cellStyle name="Normal 161 2 3" xfId="6545"/>
    <cellStyle name="Normal 161 2 3 2" xfId="17330"/>
    <cellStyle name="Normal 161 2 4" xfId="12187"/>
    <cellStyle name="Normal 161 3" xfId="2628"/>
    <cellStyle name="Normal 161 3 2" xfId="7786"/>
    <cellStyle name="Normal 161 3 2 2" xfId="18571"/>
    <cellStyle name="Normal 161 3 3" xfId="13439"/>
    <cellStyle name="Normal 161 4" xfId="5494"/>
    <cellStyle name="Normal 161 4 2" xfId="16286"/>
    <cellStyle name="Normal 161 5" xfId="11115"/>
    <cellStyle name="Normal 162" xfId="196"/>
    <cellStyle name="Normal 162 2" xfId="1360"/>
    <cellStyle name="Normal 162 2 2" xfId="3676"/>
    <cellStyle name="Normal 162 2 2 2" xfId="8826"/>
    <cellStyle name="Normal 162 2 2 2 2" xfId="19611"/>
    <cellStyle name="Normal 162 2 2 3" xfId="14479"/>
    <cellStyle name="Normal 162 2 3" xfId="6546"/>
    <cellStyle name="Normal 162 2 3 2" xfId="17331"/>
    <cellStyle name="Normal 162 2 4" xfId="12188"/>
    <cellStyle name="Normal 162 3" xfId="2629"/>
    <cellStyle name="Normal 162 3 2" xfId="7787"/>
    <cellStyle name="Normal 162 3 2 2" xfId="18572"/>
    <cellStyle name="Normal 162 3 3" xfId="13440"/>
    <cellStyle name="Normal 162 4" xfId="5495"/>
    <cellStyle name="Normal 162 4 2" xfId="16287"/>
    <cellStyle name="Normal 162 5" xfId="11116"/>
    <cellStyle name="Normal 163" xfId="197"/>
    <cellStyle name="Normal 163 2" xfId="1361"/>
    <cellStyle name="Normal 163 2 2" xfId="3677"/>
    <cellStyle name="Normal 163 2 2 2" xfId="8827"/>
    <cellStyle name="Normal 163 2 2 2 2" xfId="19612"/>
    <cellStyle name="Normal 163 2 2 3" xfId="14480"/>
    <cellStyle name="Normal 163 2 3" xfId="6547"/>
    <cellStyle name="Normal 163 2 3 2" xfId="17332"/>
    <cellStyle name="Normal 163 2 4" xfId="12189"/>
    <cellStyle name="Normal 163 3" xfId="2630"/>
    <cellStyle name="Normal 163 3 2" xfId="7788"/>
    <cellStyle name="Normal 163 3 2 2" xfId="18573"/>
    <cellStyle name="Normal 163 3 3" xfId="13441"/>
    <cellStyle name="Normal 163 4" xfId="5496"/>
    <cellStyle name="Normal 163 4 2" xfId="16288"/>
    <cellStyle name="Normal 163 5" xfId="11117"/>
    <cellStyle name="Normal 164" xfId="198"/>
    <cellStyle name="Normal 164 2" xfId="1362"/>
    <cellStyle name="Normal 164 2 2" xfId="3678"/>
    <cellStyle name="Normal 164 2 2 2" xfId="8828"/>
    <cellStyle name="Normal 164 2 2 2 2" xfId="19613"/>
    <cellStyle name="Normal 164 2 2 3" xfId="14481"/>
    <cellStyle name="Normal 164 2 3" xfId="6548"/>
    <cellStyle name="Normal 164 2 3 2" xfId="17333"/>
    <cellStyle name="Normal 164 2 4" xfId="12190"/>
    <cellStyle name="Normal 164 3" xfId="2631"/>
    <cellStyle name="Normal 164 3 2" xfId="7789"/>
    <cellStyle name="Normal 164 3 2 2" xfId="18574"/>
    <cellStyle name="Normal 164 3 3" xfId="13442"/>
    <cellStyle name="Normal 164 4" xfId="4927"/>
    <cellStyle name="Normal 164 4 2" xfId="10077"/>
    <cellStyle name="Normal 164 4 2 2" xfId="20862"/>
    <cellStyle name="Normal 164 4 3" xfId="15729"/>
    <cellStyle name="Normal 164 5" xfId="4944"/>
    <cellStyle name="Normal 164 5 2" xfId="10093"/>
    <cellStyle name="Normal 164 5 2 2" xfId="20878"/>
    <cellStyle name="Normal 164 5 3" xfId="15744"/>
    <cellStyle name="Normal 164 6" xfId="5497"/>
    <cellStyle name="Normal 164 6 2" xfId="16289"/>
    <cellStyle name="Normal 164 7" xfId="11118"/>
    <cellStyle name="Normal 165" xfId="199"/>
    <cellStyle name="Normal 165 2" xfId="1363"/>
    <cellStyle name="Normal 165 2 2" xfId="3679"/>
    <cellStyle name="Normal 165 2 2 2" xfId="8829"/>
    <cellStyle name="Normal 165 2 2 2 2" xfId="19614"/>
    <cellStyle name="Normal 165 2 2 3" xfId="14482"/>
    <cellStyle name="Normal 165 2 3" xfId="6549"/>
    <cellStyle name="Normal 165 2 3 2" xfId="17334"/>
    <cellStyle name="Normal 165 2 4" xfId="12191"/>
    <cellStyle name="Normal 165 3" xfId="2632"/>
    <cellStyle name="Normal 165 3 2" xfId="7790"/>
    <cellStyle name="Normal 165 3 2 2" xfId="18575"/>
    <cellStyle name="Normal 165 3 3" xfId="13443"/>
    <cellStyle name="Normal 165 4" xfId="5498"/>
    <cellStyle name="Normal 165 4 2" xfId="16290"/>
    <cellStyle name="Normal 165 5" xfId="11119"/>
    <cellStyle name="Normal 166" xfId="346"/>
    <cellStyle name="Normal 166 2" xfId="1460"/>
    <cellStyle name="Normal 166 2 2" xfId="3770"/>
    <cellStyle name="Normal 166 2 2 2" xfId="8920"/>
    <cellStyle name="Normal 166 2 2 2 2" xfId="19705"/>
    <cellStyle name="Normal 166 2 2 3" xfId="14573"/>
    <cellStyle name="Normal 166 2 3" xfId="6639"/>
    <cellStyle name="Normal 166 2 3 2" xfId="17424"/>
    <cellStyle name="Normal 166 2 4" xfId="12286"/>
    <cellStyle name="Normal 166 3" xfId="2722"/>
    <cellStyle name="Normal 166 3 2" xfId="7879"/>
    <cellStyle name="Normal 166 3 2 2" xfId="18664"/>
    <cellStyle name="Normal 166 3 3" xfId="13532"/>
    <cellStyle name="Normal 166 4" xfId="5590"/>
    <cellStyle name="Normal 166 4 2" xfId="16381"/>
    <cellStyle name="Normal 166 5" xfId="11215"/>
    <cellStyle name="Normal 167" xfId="347"/>
    <cellStyle name="Normal 167 2" xfId="1461"/>
    <cellStyle name="Normal 167 2 2" xfId="3771"/>
    <cellStyle name="Normal 167 2 2 2" xfId="8921"/>
    <cellStyle name="Normal 167 2 2 2 2" xfId="19706"/>
    <cellStyle name="Normal 167 2 2 3" xfId="14574"/>
    <cellStyle name="Normal 167 2 3" xfId="6640"/>
    <cellStyle name="Normal 167 2 3 2" xfId="17425"/>
    <cellStyle name="Normal 167 2 4" xfId="12287"/>
    <cellStyle name="Normal 167 3" xfId="2723"/>
    <cellStyle name="Normal 167 3 2" xfId="7880"/>
    <cellStyle name="Normal 167 3 2 2" xfId="18665"/>
    <cellStyle name="Normal 167 3 3" xfId="13533"/>
    <cellStyle name="Normal 167 4" xfId="5591"/>
    <cellStyle name="Normal 167 4 2" xfId="16382"/>
    <cellStyle name="Normal 167 5" xfId="11216"/>
    <cellStyle name="Normal 168" xfId="348"/>
    <cellStyle name="Normal 168 2" xfId="1462"/>
    <cellStyle name="Normal 168 2 2" xfId="3772"/>
    <cellStyle name="Normal 168 2 2 2" xfId="8922"/>
    <cellStyle name="Normal 168 2 2 2 2" xfId="19707"/>
    <cellStyle name="Normal 168 2 2 3" xfId="14575"/>
    <cellStyle name="Normal 168 2 3" xfId="6641"/>
    <cellStyle name="Normal 168 2 3 2" xfId="17426"/>
    <cellStyle name="Normal 168 2 4" xfId="12288"/>
    <cellStyle name="Normal 168 3" xfId="2724"/>
    <cellStyle name="Normal 168 3 2" xfId="7881"/>
    <cellStyle name="Normal 168 3 2 2" xfId="18666"/>
    <cellStyle name="Normal 168 3 3" xfId="13534"/>
    <cellStyle name="Normal 168 4" xfId="5592"/>
    <cellStyle name="Normal 168 4 2" xfId="16383"/>
    <cellStyle name="Normal 168 5" xfId="11217"/>
    <cellStyle name="Normal 169" xfId="372"/>
    <cellStyle name="Normal 169 2" xfId="1486"/>
    <cellStyle name="Normal 169 2 2" xfId="3796"/>
    <cellStyle name="Normal 169 2 2 2" xfId="8946"/>
    <cellStyle name="Normal 169 2 2 2 2" xfId="19731"/>
    <cellStyle name="Normal 169 2 2 3" xfId="14599"/>
    <cellStyle name="Normal 169 2 3" xfId="6665"/>
    <cellStyle name="Normal 169 2 3 2" xfId="17450"/>
    <cellStyle name="Normal 169 2 4" xfId="12312"/>
    <cellStyle name="Normal 169 3" xfId="2735"/>
    <cellStyle name="Normal 169 3 2" xfId="7892"/>
    <cellStyle name="Normal 169 3 2 2" xfId="18677"/>
    <cellStyle name="Normal 169 3 3" xfId="13545"/>
    <cellStyle name="Normal 169 4" xfId="5603"/>
    <cellStyle name="Normal 169 4 2" xfId="16394"/>
    <cellStyle name="Normal 169 5" xfId="11228"/>
    <cellStyle name="Normal 17" xfId="200"/>
    <cellStyle name="Normal 17 2" xfId="1364"/>
    <cellStyle name="Normal 17 2 2" xfId="3680"/>
    <cellStyle name="Normal 17 2 2 2" xfId="8830"/>
    <cellStyle name="Normal 17 2 2 2 2" xfId="19615"/>
    <cellStyle name="Normal 17 2 2 3" xfId="14483"/>
    <cellStyle name="Normal 17 2 3" xfId="6550"/>
    <cellStyle name="Normal 17 2 3 2" xfId="17335"/>
    <cellStyle name="Normal 17 2 4" xfId="12192"/>
    <cellStyle name="Normal 17 3" xfId="2633"/>
    <cellStyle name="Normal 17 3 2" xfId="7791"/>
    <cellStyle name="Normal 17 3 2 2" xfId="18576"/>
    <cellStyle name="Normal 17 3 3" xfId="13444"/>
    <cellStyle name="Normal 17 4" xfId="5499"/>
    <cellStyle name="Normal 17 4 2" xfId="16291"/>
    <cellStyle name="Normal 17 5" xfId="11120"/>
    <cellStyle name="Normal 170" xfId="367"/>
    <cellStyle name="Normal 170 2" xfId="1481"/>
    <cellStyle name="Normal 170 2 2" xfId="3791"/>
    <cellStyle name="Normal 170 2 2 2" xfId="8941"/>
    <cellStyle name="Normal 170 2 2 2 2" xfId="19726"/>
    <cellStyle name="Normal 170 2 2 3" xfId="14594"/>
    <cellStyle name="Normal 170 2 3" xfId="6660"/>
    <cellStyle name="Normal 170 2 3 2" xfId="17445"/>
    <cellStyle name="Normal 170 2 4" xfId="12307"/>
    <cellStyle name="Normal 170 3" xfId="2730"/>
    <cellStyle name="Normal 170 3 2" xfId="7887"/>
    <cellStyle name="Normal 170 3 2 2" xfId="18672"/>
    <cellStyle name="Normal 170 3 3" xfId="13540"/>
    <cellStyle name="Normal 170 4" xfId="5598"/>
    <cellStyle name="Normal 170 4 2" xfId="16389"/>
    <cellStyle name="Normal 170 5" xfId="11223"/>
    <cellStyle name="Normal 171" xfId="375"/>
    <cellStyle name="Normal 171 2" xfId="1489"/>
    <cellStyle name="Normal 171 2 2" xfId="3799"/>
    <cellStyle name="Normal 171 2 2 2" xfId="8949"/>
    <cellStyle name="Normal 171 2 2 2 2" xfId="19734"/>
    <cellStyle name="Normal 171 2 2 3" xfId="14602"/>
    <cellStyle name="Normal 171 2 3" xfId="6668"/>
    <cellStyle name="Normal 171 2 3 2" xfId="17453"/>
    <cellStyle name="Normal 171 2 4" xfId="12315"/>
    <cellStyle name="Normal 171 3" xfId="2738"/>
    <cellStyle name="Normal 171 3 2" xfId="7895"/>
    <cellStyle name="Normal 171 3 2 2" xfId="18680"/>
    <cellStyle name="Normal 171 3 3" xfId="13548"/>
    <cellStyle name="Normal 171 4" xfId="5606"/>
    <cellStyle name="Normal 171 4 2" xfId="16397"/>
    <cellStyle name="Normal 171 5" xfId="11231"/>
    <cellStyle name="Normal 172" xfId="376"/>
    <cellStyle name="Normal 172 2" xfId="1490"/>
    <cellStyle name="Normal 172 2 2" xfId="3800"/>
    <cellStyle name="Normal 172 2 2 2" xfId="8950"/>
    <cellStyle name="Normal 172 2 2 2 2" xfId="19735"/>
    <cellStyle name="Normal 172 2 2 3" xfId="14603"/>
    <cellStyle name="Normal 172 2 3" xfId="6669"/>
    <cellStyle name="Normal 172 2 3 2" xfId="17454"/>
    <cellStyle name="Normal 172 2 4" xfId="12316"/>
    <cellStyle name="Normal 172 3" xfId="2739"/>
    <cellStyle name="Normal 172 3 2" xfId="7896"/>
    <cellStyle name="Normal 172 3 2 2" xfId="18681"/>
    <cellStyle name="Normal 172 3 3" xfId="13549"/>
    <cellStyle name="Normal 172 4" xfId="5607"/>
    <cellStyle name="Normal 172 4 2" xfId="16398"/>
    <cellStyle name="Normal 172 5" xfId="11232"/>
    <cellStyle name="Normal 173" xfId="377"/>
    <cellStyle name="Normal 173 2" xfId="1491"/>
    <cellStyle name="Normal 173 2 2" xfId="3801"/>
    <cellStyle name="Normal 173 2 2 2" xfId="8951"/>
    <cellStyle name="Normal 173 2 2 2 2" xfId="19736"/>
    <cellStyle name="Normal 173 2 2 3" xfId="14604"/>
    <cellStyle name="Normal 173 2 3" xfId="6670"/>
    <cellStyle name="Normal 173 2 3 2" xfId="17455"/>
    <cellStyle name="Normal 173 2 4" xfId="12317"/>
    <cellStyle name="Normal 173 3" xfId="2740"/>
    <cellStyle name="Normal 173 3 2" xfId="7897"/>
    <cellStyle name="Normal 173 3 2 2" xfId="18682"/>
    <cellStyle name="Normal 173 3 3" xfId="13550"/>
    <cellStyle name="Normal 173 4" xfId="5608"/>
    <cellStyle name="Normal 173 4 2" xfId="16399"/>
    <cellStyle name="Normal 173 5" xfId="11233"/>
    <cellStyle name="Normal 174" xfId="378"/>
    <cellStyle name="Normal 174 2" xfId="1492"/>
    <cellStyle name="Normal 174 2 2" xfId="3802"/>
    <cellStyle name="Normal 174 2 2 2" xfId="8952"/>
    <cellStyle name="Normal 174 2 2 2 2" xfId="19737"/>
    <cellStyle name="Normal 174 2 2 3" xfId="14605"/>
    <cellStyle name="Normal 174 2 3" xfId="6671"/>
    <cellStyle name="Normal 174 2 3 2" xfId="17456"/>
    <cellStyle name="Normal 174 2 4" xfId="12318"/>
    <cellStyle name="Normal 174 3" xfId="2741"/>
    <cellStyle name="Normal 174 3 2" xfId="7898"/>
    <cellStyle name="Normal 174 3 2 2" xfId="18683"/>
    <cellStyle name="Normal 174 3 3" xfId="13551"/>
    <cellStyle name="Normal 174 4" xfId="5609"/>
    <cellStyle name="Normal 174 4 2" xfId="16400"/>
    <cellStyle name="Normal 174 5" xfId="11234"/>
    <cellStyle name="Normal 175" xfId="379"/>
    <cellStyle name="Normal 175 2" xfId="1493"/>
    <cellStyle name="Normal 175 2 2" xfId="3803"/>
    <cellStyle name="Normal 175 2 2 2" xfId="8953"/>
    <cellStyle name="Normal 175 2 2 2 2" xfId="19738"/>
    <cellStyle name="Normal 175 2 2 3" xfId="14606"/>
    <cellStyle name="Normal 175 2 3" xfId="6672"/>
    <cellStyle name="Normal 175 2 3 2" xfId="17457"/>
    <cellStyle name="Normal 175 2 4" xfId="12319"/>
    <cellStyle name="Normal 175 3" xfId="2742"/>
    <cellStyle name="Normal 175 3 2" xfId="7899"/>
    <cellStyle name="Normal 175 3 2 2" xfId="18684"/>
    <cellStyle name="Normal 175 3 3" xfId="13552"/>
    <cellStyle name="Normal 175 4" xfId="5610"/>
    <cellStyle name="Normal 175 4 2" xfId="16401"/>
    <cellStyle name="Normal 175 5" xfId="11235"/>
    <cellStyle name="Normal 176" xfId="380"/>
    <cellStyle name="Normal 176 2" xfId="1494"/>
    <cellStyle name="Normal 176 2 2" xfId="3804"/>
    <cellStyle name="Normal 176 2 2 2" xfId="8954"/>
    <cellStyle name="Normal 176 2 2 2 2" xfId="19739"/>
    <cellStyle name="Normal 176 2 2 3" xfId="14607"/>
    <cellStyle name="Normal 176 2 3" xfId="6673"/>
    <cellStyle name="Normal 176 2 3 2" xfId="17458"/>
    <cellStyle name="Normal 176 2 4" xfId="12320"/>
    <cellStyle name="Normal 176 3" xfId="2743"/>
    <cellStyle name="Normal 176 3 2" xfId="7900"/>
    <cellStyle name="Normal 176 3 2 2" xfId="18685"/>
    <cellStyle name="Normal 176 3 3" xfId="13553"/>
    <cellStyle name="Normal 176 4" xfId="5611"/>
    <cellStyle name="Normal 176 4 2" xfId="16402"/>
    <cellStyle name="Normal 176 5" xfId="11236"/>
    <cellStyle name="Normal 177" xfId="381"/>
    <cellStyle name="Normal 177 2" xfId="1495"/>
    <cellStyle name="Normal 177 2 2" xfId="3805"/>
    <cellStyle name="Normal 177 2 2 2" xfId="8955"/>
    <cellStyle name="Normal 177 2 2 2 2" xfId="19740"/>
    <cellStyle name="Normal 177 2 2 3" xfId="14608"/>
    <cellStyle name="Normal 177 2 3" xfId="6674"/>
    <cellStyle name="Normal 177 2 3 2" xfId="17459"/>
    <cellStyle name="Normal 177 2 4" xfId="12321"/>
    <cellStyle name="Normal 177 3" xfId="2744"/>
    <cellStyle name="Normal 177 3 2" xfId="7901"/>
    <cellStyle name="Normal 177 3 2 2" xfId="18686"/>
    <cellStyle name="Normal 177 3 3" xfId="13554"/>
    <cellStyle name="Normal 177 4" xfId="5612"/>
    <cellStyle name="Normal 177 4 2" xfId="16403"/>
    <cellStyle name="Normal 177 5" xfId="11237"/>
    <cellStyle name="Normal 178" xfId="373"/>
    <cellStyle name="Normal 178 2" xfId="1487"/>
    <cellStyle name="Normal 178 2 2" xfId="3797"/>
    <cellStyle name="Normal 178 2 2 2" xfId="8947"/>
    <cellStyle name="Normal 178 2 2 2 2" xfId="19732"/>
    <cellStyle name="Normal 178 2 2 3" xfId="14600"/>
    <cellStyle name="Normal 178 2 3" xfId="6666"/>
    <cellStyle name="Normal 178 2 3 2" xfId="17451"/>
    <cellStyle name="Normal 178 2 4" xfId="12313"/>
    <cellStyle name="Normal 178 3" xfId="2736"/>
    <cellStyle name="Normal 178 3 2" xfId="7893"/>
    <cellStyle name="Normal 178 3 2 2" xfId="18678"/>
    <cellStyle name="Normal 178 3 3" xfId="13546"/>
    <cellStyle name="Normal 178 4" xfId="5604"/>
    <cellStyle name="Normal 178 4 2" xfId="16395"/>
    <cellStyle name="Normal 178 5" xfId="11229"/>
    <cellStyle name="Normal 179" xfId="382"/>
    <cellStyle name="Normal 179 2" xfId="1496"/>
    <cellStyle name="Normal 179 2 2" xfId="3806"/>
    <cellStyle name="Normal 179 2 2 2" xfId="8956"/>
    <cellStyle name="Normal 179 2 2 2 2" xfId="19741"/>
    <cellStyle name="Normal 179 2 2 3" xfId="14609"/>
    <cellStyle name="Normal 179 2 3" xfId="6675"/>
    <cellStyle name="Normal 179 2 3 2" xfId="17460"/>
    <cellStyle name="Normal 179 2 4" xfId="12322"/>
    <cellStyle name="Normal 179 3" xfId="2745"/>
    <cellStyle name="Normal 179 3 2" xfId="7902"/>
    <cellStyle name="Normal 179 3 2 2" xfId="18687"/>
    <cellStyle name="Normal 179 3 3" xfId="13555"/>
    <cellStyle name="Normal 179 4" xfId="5613"/>
    <cellStyle name="Normal 179 4 2" xfId="16404"/>
    <cellStyle name="Normal 179 5" xfId="11238"/>
    <cellStyle name="Normal 18" xfId="201"/>
    <cellStyle name="Normal 18 2" xfId="1365"/>
    <cellStyle name="Normal 18 2 2" xfId="3681"/>
    <cellStyle name="Normal 18 2 2 2" xfId="8831"/>
    <cellStyle name="Normal 18 2 2 2 2" xfId="19616"/>
    <cellStyle name="Normal 18 2 2 3" xfId="14484"/>
    <cellStyle name="Normal 18 2 3" xfId="6551"/>
    <cellStyle name="Normal 18 2 3 2" xfId="17336"/>
    <cellStyle name="Normal 18 2 4" xfId="12193"/>
    <cellStyle name="Normal 18 3" xfId="2634"/>
    <cellStyle name="Normal 18 3 2" xfId="7792"/>
    <cellStyle name="Normal 18 3 2 2" xfId="18577"/>
    <cellStyle name="Normal 18 3 3" xfId="13445"/>
    <cellStyle name="Normal 18 4" xfId="5500"/>
    <cellStyle name="Normal 18 4 2" xfId="16292"/>
    <cellStyle name="Normal 18 5" xfId="11121"/>
    <cellStyle name="Normal 180" xfId="383"/>
    <cellStyle name="Normal 180 2" xfId="1497"/>
    <cellStyle name="Normal 180 2 2" xfId="3807"/>
    <cellStyle name="Normal 180 2 2 2" xfId="8957"/>
    <cellStyle name="Normal 180 2 2 2 2" xfId="19742"/>
    <cellStyle name="Normal 180 2 2 3" xfId="14610"/>
    <cellStyle name="Normal 180 2 3" xfId="6676"/>
    <cellStyle name="Normal 180 2 3 2" xfId="17461"/>
    <cellStyle name="Normal 180 2 4" xfId="12323"/>
    <cellStyle name="Normal 180 3" xfId="2746"/>
    <cellStyle name="Normal 180 3 2" xfId="7903"/>
    <cellStyle name="Normal 180 3 2 2" xfId="18688"/>
    <cellStyle name="Normal 180 3 3" xfId="13556"/>
    <cellStyle name="Normal 180 4" xfId="5614"/>
    <cellStyle name="Normal 180 4 2" xfId="16405"/>
    <cellStyle name="Normal 180 5" xfId="11239"/>
    <cellStyle name="Normal 181" xfId="374"/>
    <cellStyle name="Normal 181 2" xfId="1488"/>
    <cellStyle name="Normal 181 2 2" xfId="3798"/>
    <cellStyle name="Normal 181 2 2 2" xfId="8948"/>
    <cellStyle name="Normal 181 2 2 2 2" xfId="19733"/>
    <cellStyle name="Normal 181 2 2 3" xfId="14601"/>
    <cellStyle name="Normal 181 2 3" xfId="6667"/>
    <cellStyle name="Normal 181 2 3 2" xfId="17452"/>
    <cellStyle name="Normal 181 2 4" xfId="12314"/>
    <cellStyle name="Normal 181 3" xfId="2737"/>
    <cellStyle name="Normal 181 3 2" xfId="7894"/>
    <cellStyle name="Normal 181 3 2 2" xfId="18679"/>
    <cellStyle name="Normal 181 3 3" xfId="13547"/>
    <cellStyle name="Normal 181 4" xfId="5605"/>
    <cellStyle name="Normal 181 4 2" xfId="16396"/>
    <cellStyle name="Normal 181 5" xfId="11230"/>
    <cellStyle name="Normal 182" xfId="386"/>
    <cellStyle name="Normal 182 2" xfId="1500"/>
    <cellStyle name="Normal 182 2 2" xfId="3810"/>
    <cellStyle name="Normal 182 2 2 2" xfId="8960"/>
    <cellStyle name="Normal 182 2 2 2 2" xfId="19745"/>
    <cellStyle name="Normal 182 2 2 3" xfId="14613"/>
    <cellStyle name="Normal 182 2 3" xfId="6679"/>
    <cellStyle name="Normal 182 2 3 2" xfId="17464"/>
    <cellStyle name="Normal 182 2 4" xfId="12326"/>
    <cellStyle name="Normal 182 3" xfId="2749"/>
    <cellStyle name="Normal 182 3 2" xfId="7906"/>
    <cellStyle name="Normal 182 3 2 2" xfId="18691"/>
    <cellStyle name="Normal 182 3 3" xfId="13559"/>
    <cellStyle name="Normal 182 4" xfId="5617"/>
    <cellStyle name="Normal 182 4 2" xfId="16408"/>
    <cellStyle name="Normal 182 5" xfId="11242"/>
    <cellStyle name="Normal 183" xfId="402"/>
    <cellStyle name="Normal 183 2" xfId="1516"/>
    <cellStyle name="Normal 183 2 2" xfId="3826"/>
    <cellStyle name="Normal 183 2 2 2" xfId="8976"/>
    <cellStyle name="Normal 183 2 2 2 2" xfId="19761"/>
    <cellStyle name="Normal 183 2 2 3" xfId="14629"/>
    <cellStyle name="Normal 183 2 3" xfId="6695"/>
    <cellStyle name="Normal 183 2 3 2" xfId="17480"/>
    <cellStyle name="Normal 183 2 4" xfId="12342"/>
    <cellStyle name="Normal 183 3" xfId="2765"/>
    <cellStyle name="Normal 183 3 2" xfId="7922"/>
    <cellStyle name="Normal 183 3 2 2" xfId="18707"/>
    <cellStyle name="Normal 183 3 3" xfId="13575"/>
    <cellStyle name="Normal 183 4" xfId="5633"/>
    <cellStyle name="Normal 183 4 2" xfId="16424"/>
    <cellStyle name="Normal 183 5" xfId="11258"/>
    <cellStyle name="Normal 184" xfId="405"/>
    <cellStyle name="Normal 184 2" xfId="1519"/>
    <cellStyle name="Normal 184 2 2" xfId="3829"/>
    <cellStyle name="Normal 184 2 2 2" xfId="8979"/>
    <cellStyle name="Normal 184 2 2 2 2" xfId="19764"/>
    <cellStyle name="Normal 184 2 2 3" xfId="14632"/>
    <cellStyle name="Normal 184 2 3" xfId="6698"/>
    <cellStyle name="Normal 184 2 3 2" xfId="17483"/>
    <cellStyle name="Normal 184 2 4" xfId="12345"/>
    <cellStyle name="Normal 184 3" xfId="2768"/>
    <cellStyle name="Normal 184 3 2" xfId="7925"/>
    <cellStyle name="Normal 184 3 2 2" xfId="18710"/>
    <cellStyle name="Normal 184 3 3" xfId="13578"/>
    <cellStyle name="Normal 184 4" xfId="5636"/>
    <cellStyle name="Normal 184 4 2" xfId="16427"/>
    <cellStyle name="Normal 184 5" xfId="11261"/>
    <cellStyle name="Normal 185" xfId="421"/>
    <cellStyle name="Normal 185 2" xfId="1533"/>
    <cellStyle name="Normal 185 2 2" xfId="3843"/>
    <cellStyle name="Normal 185 2 2 2" xfId="8993"/>
    <cellStyle name="Normal 185 2 2 2 2" xfId="19778"/>
    <cellStyle name="Normal 185 2 2 3" xfId="14646"/>
    <cellStyle name="Normal 185 2 3" xfId="6712"/>
    <cellStyle name="Normal 185 2 3 2" xfId="17497"/>
    <cellStyle name="Normal 185 2 4" xfId="12359"/>
    <cellStyle name="Normal 185 3" xfId="2782"/>
    <cellStyle name="Normal 185 3 2" xfId="7939"/>
    <cellStyle name="Normal 185 3 2 2" xfId="18724"/>
    <cellStyle name="Normal 185 3 3" xfId="13592"/>
    <cellStyle name="Normal 185 4" xfId="5650"/>
    <cellStyle name="Normal 185 4 2" xfId="16441"/>
    <cellStyle name="Normal 185 5" xfId="11276"/>
    <cellStyle name="Normal 186" xfId="436"/>
    <cellStyle name="Normal 186 2" xfId="1548"/>
    <cellStyle name="Normal 186 2 2" xfId="3858"/>
    <cellStyle name="Normal 186 2 2 2" xfId="9008"/>
    <cellStyle name="Normal 186 2 2 2 2" xfId="19793"/>
    <cellStyle name="Normal 186 2 2 3" xfId="14661"/>
    <cellStyle name="Normal 186 2 3" xfId="6727"/>
    <cellStyle name="Normal 186 2 3 2" xfId="17512"/>
    <cellStyle name="Normal 186 2 4" xfId="12374"/>
    <cellStyle name="Normal 186 3" xfId="2797"/>
    <cellStyle name="Normal 186 3 2" xfId="7954"/>
    <cellStyle name="Normal 186 3 2 2" xfId="18739"/>
    <cellStyle name="Normal 186 3 3" xfId="13607"/>
    <cellStyle name="Normal 186 4" xfId="5665"/>
    <cellStyle name="Normal 186 4 2" xfId="16456"/>
    <cellStyle name="Normal 186 5" xfId="11291"/>
    <cellStyle name="Normal 187" xfId="437"/>
    <cellStyle name="Normal 187 2" xfId="1549"/>
    <cellStyle name="Normal 187 2 2" xfId="3859"/>
    <cellStyle name="Normal 187 2 2 2" xfId="9009"/>
    <cellStyle name="Normal 187 2 2 2 2" xfId="19794"/>
    <cellStyle name="Normal 187 2 2 3" xfId="14662"/>
    <cellStyle name="Normal 187 2 3" xfId="6728"/>
    <cellStyle name="Normal 187 2 3 2" xfId="17513"/>
    <cellStyle name="Normal 187 2 4" xfId="12375"/>
    <cellStyle name="Normal 187 3" xfId="2798"/>
    <cellStyle name="Normal 187 3 2" xfId="7955"/>
    <cellStyle name="Normal 187 3 2 2" xfId="18740"/>
    <cellStyle name="Normal 187 3 3" xfId="13608"/>
    <cellStyle name="Normal 187 4" xfId="5666"/>
    <cellStyle name="Normal 187 4 2" xfId="16457"/>
    <cellStyle name="Normal 187 5" xfId="11292"/>
    <cellStyle name="Normal 188" xfId="435"/>
    <cellStyle name="Normal 188 2" xfId="1547"/>
    <cellStyle name="Normal 188 2 2" xfId="3857"/>
    <cellStyle name="Normal 188 2 2 2" xfId="9007"/>
    <cellStyle name="Normal 188 2 2 2 2" xfId="19792"/>
    <cellStyle name="Normal 188 2 2 3" xfId="14660"/>
    <cellStyle name="Normal 188 2 3" xfId="6726"/>
    <cellStyle name="Normal 188 2 3 2" xfId="17511"/>
    <cellStyle name="Normal 188 2 4" xfId="12373"/>
    <cellStyle name="Normal 188 3" xfId="2796"/>
    <cellStyle name="Normal 188 3 2" xfId="7953"/>
    <cellStyle name="Normal 188 3 2 2" xfId="18738"/>
    <cellStyle name="Normal 188 3 3" xfId="13606"/>
    <cellStyle name="Normal 188 4" xfId="5664"/>
    <cellStyle name="Normal 188 4 2" xfId="16455"/>
    <cellStyle name="Normal 188 5" xfId="11290"/>
    <cellStyle name="Normal 189" xfId="438"/>
    <cellStyle name="Normal 189 2" xfId="1550"/>
    <cellStyle name="Normal 189 2 2" xfId="3860"/>
    <cellStyle name="Normal 189 2 2 2" xfId="9010"/>
    <cellStyle name="Normal 189 2 2 2 2" xfId="19795"/>
    <cellStyle name="Normal 189 2 2 3" xfId="14663"/>
    <cellStyle name="Normal 189 2 3" xfId="6729"/>
    <cellStyle name="Normal 189 2 3 2" xfId="17514"/>
    <cellStyle name="Normal 189 2 4" xfId="12376"/>
    <cellStyle name="Normal 189 3" xfId="2799"/>
    <cellStyle name="Normal 189 3 2" xfId="7956"/>
    <cellStyle name="Normal 189 3 2 2" xfId="18741"/>
    <cellStyle name="Normal 189 3 3" xfId="13609"/>
    <cellStyle name="Normal 189 4" xfId="5667"/>
    <cellStyle name="Normal 189 4 2" xfId="16458"/>
    <cellStyle name="Normal 189 5" xfId="11293"/>
    <cellStyle name="Normal 19" xfId="202"/>
    <cellStyle name="Normal 19 2" xfId="1366"/>
    <cellStyle name="Normal 19 2 2" xfId="3682"/>
    <cellStyle name="Normal 19 2 2 2" xfId="8832"/>
    <cellStyle name="Normal 19 2 2 2 2" xfId="19617"/>
    <cellStyle name="Normal 19 2 2 3" xfId="14485"/>
    <cellStyle name="Normal 19 2 3" xfId="6552"/>
    <cellStyle name="Normal 19 2 3 2" xfId="17337"/>
    <cellStyle name="Normal 19 2 4" xfId="12194"/>
    <cellStyle name="Normal 19 3" xfId="2635"/>
    <cellStyle name="Normal 19 3 2" xfId="7793"/>
    <cellStyle name="Normal 19 3 2 2" xfId="18578"/>
    <cellStyle name="Normal 19 3 3" xfId="13446"/>
    <cellStyle name="Normal 19 4" xfId="5501"/>
    <cellStyle name="Normal 19 4 2" xfId="16293"/>
    <cellStyle name="Normal 19 5" xfId="11122"/>
    <cellStyle name="Normal 190" xfId="457"/>
    <cellStyle name="Normal 190 2" xfId="1569"/>
    <cellStyle name="Normal 190 2 2" xfId="3879"/>
    <cellStyle name="Normal 190 2 2 2" xfId="9029"/>
    <cellStyle name="Normal 190 2 2 2 2" xfId="19814"/>
    <cellStyle name="Normal 190 2 2 3" xfId="14682"/>
    <cellStyle name="Normal 190 2 3" xfId="6748"/>
    <cellStyle name="Normal 190 2 3 2" xfId="17533"/>
    <cellStyle name="Normal 190 2 4" xfId="12395"/>
    <cellStyle name="Normal 190 3" xfId="2818"/>
    <cellStyle name="Normal 190 3 2" xfId="7975"/>
    <cellStyle name="Normal 190 3 2 2" xfId="18760"/>
    <cellStyle name="Normal 190 3 3" xfId="13628"/>
    <cellStyle name="Normal 190 4" xfId="5686"/>
    <cellStyle name="Normal 190 4 2" xfId="16477"/>
    <cellStyle name="Normal 190 5" xfId="11312"/>
    <cellStyle name="Normal 191" xfId="458"/>
    <cellStyle name="Normal 191 2" xfId="1570"/>
    <cellStyle name="Normal 191 2 2" xfId="3880"/>
    <cellStyle name="Normal 191 2 2 2" xfId="9030"/>
    <cellStyle name="Normal 191 2 2 2 2" xfId="19815"/>
    <cellStyle name="Normal 191 2 2 3" xfId="14683"/>
    <cellStyle name="Normal 191 2 3" xfId="6749"/>
    <cellStyle name="Normal 191 2 3 2" xfId="17534"/>
    <cellStyle name="Normal 191 2 4" xfId="12396"/>
    <cellStyle name="Normal 191 3" xfId="2819"/>
    <cellStyle name="Normal 191 3 2" xfId="7976"/>
    <cellStyle name="Normal 191 3 2 2" xfId="18761"/>
    <cellStyle name="Normal 191 3 3" xfId="13629"/>
    <cellStyle name="Normal 191 4" xfId="5687"/>
    <cellStyle name="Normal 191 4 2" xfId="16478"/>
    <cellStyle name="Normal 191 5" xfId="11313"/>
    <cellStyle name="Normal 191 6" xfId="38837"/>
    <cellStyle name="Normal 192" xfId="473"/>
    <cellStyle name="Normal 192 2" xfId="1585"/>
    <cellStyle name="Normal 192 2 2" xfId="3895"/>
    <cellStyle name="Normal 192 2 2 2" xfId="9045"/>
    <cellStyle name="Normal 192 2 2 2 2" xfId="19830"/>
    <cellStyle name="Normal 192 2 2 3" xfId="14698"/>
    <cellStyle name="Normal 192 2 3" xfId="6764"/>
    <cellStyle name="Normal 192 2 3 2" xfId="17549"/>
    <cellStyle name="Normal 192 2 4" xfId="12411"/>
    <cellStyle name="Normal 192 3" xfId="2834"/>
    <cellStyle name="Normal 192 3 2" xfId="7991"/>
    <cellStyle name="Normal 192 3 2 2" xfId="18776"/>
    <cellStyle name="Normal 192 3 3" xfId="13644"/>
    <cellStyle name="Normal 192 4" xfId="5702"/>
    <cellStyle name="Normal 192 4 2" xfId="16493"/>
    <cellStyle name="Normal 192 5" xfId="11328"/>
    <cellStyle name="Normal 193" xfId="490"/>
    <cellStyle name="Normal 193 2" xfId="1602"/>
    <cellStyle name="Normal 193 2 2" xfId="3912"/>
    <cellStyle name="Normal 193 2 2 2" xfId="9062"/>
    <cellStyle name="Normal 193 2 2 2 2" xfId="19847"/>
    <cellStyle name="Normal 193 2 2 3" xfId="14715"/>
    <cellStyle name="Normal 193 2 3" xfId="6781"/>
    <cellStyle name="Normal 193 2 3 2" xfId="17566"/>
    <cellStyle name="Normal 193 2 4" xfId="12428"/>
    <cellStyle name="Normal 193 3" xfId="2851"/>
    <cellStyle name="Normal 193 3 2" xfId="8008"/>
    <cellStyle name="Normal 193 3 2 2" xfId="18793"/>
    <cellStyle name="Normal 193 3 3" xfId="13661"/>
    <cellStyle name="Normal 193 4" xfId="5719"/>
    <cellStyle name="Normal 193 4 2" xfId="16510"/>
    <cellStyle name="Normal 193 5" xfId="11345"/>
    <cellStyle name="Normal 194" xfId="493"/>
    <cellStyle name="Normal 194 2" xfId="1605"/>
    <cellStyle name="Normal 194 2 2" xfId="3915"/>
    <cellStyle name="Normal 194 2 2 2" xfId="9065"/>
    <cellStyle name="Normal 194 2 2 2 2" xfId="19850"/>
    <cellStyle name="Normal 194 2 2 3" xfId="14718"/>
    <cellStyle name="Normal 194 2 3" xfId="6784"/>
    <cellStyle name="Normal 194 2 3 2" xfId="17569"/>
    <cellStyle name="Normal 194 2 4" xfId="12431"/>
    <cellStyle name="Normal 194 3" xfId="2854"/>
    <cellStyle name="Normal 194 3 2" xfId="8011"/>
    <cellStyle name="Normal 194 3 2 2" xfId="18796"/>
    <cellStyle name="Normal 194 3 3" xfId="13664"/>
    <cellStyle name="Normal 194 4" xfId="5722"/>
    <cellStyle name="Normal 194 4 2" xfId="16513"/>
    <cellStyle name="Normal 194 5" xfId="11348"/>
    <cellStyle name="Normal 195" xfId="494"/>
    <cellStyle name="Normal 195 2" xfId="1606"/>
    <cellStyle name="Normal 195 2 2" xfId="3916"/>
    <cellStyle name="Normal 195 2 2 2" xfId="9066"/>
    <cellStyle name="Normal 195 2 2 2 2" xfId="19851"/>
    <cellStyle name="Normal 195 2 2 3" xfId="14719"/>
    <cellStyle name="Normal 195 2 3" xfId="6785"/>
    <cellStyle name="Normal 195 2 3 2" xfId="17570"/>
    <cellStyle name="Normal 195 2 4" xfId="12432"/>
    <cellStyle name="Normal 195 3" xfId="2855"/>
    <cellStyle name="Normal 195 3 2" xfId="8012"/>
    <cellStyle name="Normal 195 3 2 2" xfId="18797"/>
    <cellStyle name="Normal 195 3 3" xfId="13665"/>
    <cellStyle name="Normal 195 4" xfId="5723"/>
    <cellStyle name="Normal 195 4 2" xfId="16514"/>
    <cellStyle name="Normal 195 5" xfId="11349"/>
    <cellStyle name="Normal 196" xfId="495"/>
    <cellStyle name="Normal 196 2" xfId="1607"/>
    <cellStyle name="Normal 196 2 2" xfId="3917"/>
    <cellStyle name="Normal 196 2 2 2" xfId="9067"/>
    <cellStyle name="Normal 196 2 2 2 2" xfId="19852"/>
    <cellStyle name="Normal 196 2 2 3" xfId="14720"/>
    <cellStyle name="Normal 196 2 3" xfId="6786"/>
    <cellStyle name="Normal 196 2 3 2" xfId="17571"/>
    <cellStyle name="Normal 196 2 4" xfId="12433"/>
    <cellStyle name="Normal 196 3" xfId="2856"/>
    <cellStyle name="Normal 196 3 2" xfId="8013"/>
    <cellStyle name="Normal 196 3 2 2" xfId="18798"/>
    <cellStyle name="Normal 196 3 3" xfId="13666"/>
    <cellStyle name="Normal 196 4" xfId="5724"/>
    <cellStyle name="Normal 196 4 2" xfId="16515"/>
    <cellStyle name="Normal 196 5" xfId="11350"/>
    <cellStyle name="Normal 197" xfId="496"/>
    <cellStyle name="Normal 197 2" xfId="1608"/>
    <cellStyle name="Normal 197 2 2" xfId="3918"/>
    <cellStyle name="Normal 197 2 2 2" xfId="9068"/>
    <cellStyle name="Normal 197 2 2 2 2" xfId="19853"/>
    <cellStyle name="Normal 197 2 2 3" xfId="14721"/>
    <cellStyle name="Normal 197 2 3" xfId="6787"/>
    <cellStyle name="Normal 197 2 3 2" xfId="17572"/>
    <cellStyle name="Normal 197 2 4" xfId="12434"/>
    <cellStyle name="Normal 197 3" xfId="2857"/>
    <cellStyle name="Normal 197 3 2" xfId="8014"/>
    <cellStyle name="Normal 197 3 2 2" xfId="18799"/>
    <cellStyle name="Normal 197 3 3" xfId="13667"/>
    <cellStyle name="Normal 197 4" xfId="5725"/>
    <cellStyle name="Normal 197 4 2" xfId="16516"/>
    <cellStyle name="Normal 197 5" xfId="11351"/>
    <cellStyle name="Normal 198" xfId="497"/>
    <cellStyle name="Normal 198 2" xfId="1609"/>
    <cellStyle name="Normal 198 2 2" xfId="3919"/>
    <cellStyle name="Normal 198 2 2 2" xfId="9069"/>
    <cellStyle name="Normal 198 2 2 2 2" xfId="19854"/>
    <cellStyle name="Normal 198 2 2 3" xfId="14722"/>
    <cellStyle name="Normal 198 2 3" xfId="6788"/>
    <cellStyle name="Normal 198 2 3 2" xfId="17573"/>
    <cellStyle name="Normal 198 2 4" xfId="12435"/>
    <cellStyle name="Normal 198 3" xfId="2858"/>
    <cellStyle name="Normal 198 3 2" xfId="8015"/>
    <cellStyle name="Normal 198 3 2 2" xfId="18800"/>
    <cellStyle name="Normal 198 3 3" xfId="13668"/>
    <cellStyle name="Normal 198 4" xfId="5726"/>
    <cellStyle name="Normal 198 4 2" xfId="16517"/>
    <cellStyle name="Normal 198 5" xfId="11352"/>
    <cellStyle name="Normal 199" xfId="498"/>
    <cellStyle name="Normal 199 2" xfId="1610"/>
    <cellStyle name="Normal 199 2 2" xfId="3920"/>
    <cellStyle name="Normal 199 2 2 2" xfId="9070"/>
    <cellStyle name="Normal 199 2 2 2 2" xfId="19855"/>
    <cellStyle name="Normal 199 2 2 3" xfId="14723"/>
    <cellStyle name="Normal 199 2 3" xfId="6789"/>
    <cellStyle name="Normal 199 2 3 2" xfId="17574"/>
    <cellStyle name="Normal 199 2 4" xfId="12436"/>
    <cellStyle name="Normal 199 3" xfId="2859"/>
    <cellStyle name="Normal 199 3 2" xfId="8016"/>
    <cellStyle name="Normal 199 3 2 2" xfId="18801"/>
    <cellStyle name="Normal 199 3 3" xfId="13669"/>
    <cellStyle name="Normal 199 4" xfId="5727"/>
    <cellStyle name="Normal 199 4 2" xfId="16518"/>
    <cellStyle name="Normal 199 5" xfId="11353"/>
    <cellStyle name="Normal 2" xfId="203"/>
    <cellStyle name="Normal 2 2" xfId="204"/>
    <cellStyle name="Normal 2 2 2 3" xfId="4845"/>
    <cellStyle name="Normal 2 2 2 3 2" xfId="9995"/>
    <cellStyle name="Normal 2 2 2 3 2 2" xfId="20780"/>
    <cellStyle name="Normal 2 2 2 3 3" xfId="15647"/>
    <cellStyle name="Normal 2 3" xfId="205"/>
    <cellStyle name="Normal 2 4" xfId="206"/>
    <cellStyle name="Normal 2 5" xfId="207"/>
    <cellStyle name="Normal 2 6" xfId="208"/>
    <cellStyle name="Normal 2 7" xfId="209"/>
    <cellStyle name="Normal 2 8" xfId="210"/>
    <cellStyle name="Normal 2 9" xfId="211"/>
    <cellStyle name="Normal 20" xfId="212"/>
    <cellStyle name="Normal 20 2" xfId="1367"/>
    <cellStyle name="Normal 20 2 2" xfId="3683"/>
    <cellStyle name="Normal 20 2 2 2" xfId="8833"/>
    <cellStyle name="Normal 20 2 2 2 2" xfId="19618"/>
    <cellStyle name="Normal 20 2 2 3" xfId="14486"/>
    <cellStyle name="Normal 20 2 3" xfId="6553"/>
    <cellStyle name="Normal 20 2 3 2" xfId="17338"/>
    <cellStyle name="Normal 20 2 4" xfId="12195"/>
    <cellStyle name="Normal 20 3" xfId="2636"/>
    <cellStyle name="Normal 20 3 2" xfId="7794"/>
    <cellStyle name="Normal 20 3 2 2" xfId="18579"/>
    <cellStyle name="Normal 20 3 3" xfId="13447"/>
    <cellStyle name="Normal 20 4" xfId="5503"/>
    <cellStyle name="Normal 20 4 2" xfId="16295"/>
    <cellStyle name="Normal 20 5" xfId="11123"/>
    <cellStyle name="Normal 200" xfId="489"/>
    <cellStyle name="Normal 200 2" xfId="1601"/>
    <cellStyle name="Normal 200 2 2" xfId="3911"/>
    <cellStyle name="Normal 200 2 2 2" xfId="9061"/>
    <cellStyle name="Normal 200 2 2 2 2" xfId="19846"/>
    <cellStyle name="Normal 200 2 2 3" xfId="14714"/>
    <cellStyle name="Normal 200 2 3" xfId="6780"/>
    <cellStyle name="Normal 200 2 3 2" xfId="17565"/>
    <cellStyle name="Normal 200 2 4" xfId="12427"/>
    <cellStyle name="Normal 200 3" xfId="2850"/>
    <cellStyle name="Normal 200 3 2" xfId="8007"/>
    <cellStyle name="Normal 200 3 2 2" xfId="18792"/>
    <cellStyle name="Normal 200 3 3" xfId="13660"/>
    <cellStyle name="Normal 200 4" xfId="5718"/>
    <cellStyle name="Normal 200 4 2" xfId="16509"/>
    <cellStyle name="Normal 200 5" xfId="11344"/>
    <cellStyle name="Normal 201" xfId="509"/>
    <cellStyle name="Normal 201 2" xfId="1621"/>
    <cellStyle name="Normal 201 2 2" xfId="3931"/>
    <cellStyle name="Normal 201 2 2 2" xfId="9081"/>
    <cellStyle name="Normal 201 2 2 2 2" xfId="19866"/>
    <cellStyle name="Normal 201 2 2 3" xfId="14734"/>
    <cellStyle name="Normal 201 2 3" xfId="6800"/>
    <cellStyle name="Normal 201 2 3 2" xfId="17585"/>
    <cellStyle name="Normal 201 2 4" xfId="12447"/>
    <cellStyle name="Normal 201 3" xfId="2870"/>
    <cellStyle name="Normal 201 3 2" xfId="8027"/>
    <cellStyle name="Normal 201 3 2 2" xfId="18812"/>
    <cellStyle name="Normal 201 3 3" xfId="13680"/>
    <cellStyle name="Normal 201 4" xfId="5738"/>
    <cellStyle name="Normal 201 4 2" xfId="16529"/>
    <cellStyle name="Normal 201 5" xfId="11364"/>
    <cellStyle name="Normal 202" xfId="499"/>
    <cellStyle name="Normal 202 2" xfId="1611"/>
    <cellStyle name="Normal 202 2 2" xfId="3921"/>
    <cellStyle name="Normal 202 2 2 2" xfId="9071"/>
    <cellStyle name="Normal 202 2 2 2 2" xfId="19856"/>
    <cellStyle name="Normal 202 2 2 3" xfId="14724"/>
    <cellStyle name="Normal 202 2 3" xfId="6790"/>
    <cellStyle name="Normal 202 2 3 2" xfId="17575"/>
    <cellStyle name="Normal 202 2 4" xfId="12437"/>
    <cellStyle name="Normal 202 3" xfId="2860"/>
    <cellStyle name="Normal 202 3 2" xfId="8017"/>
    <cellStyle name="Normal 202 3 2 2" xfId="18802"/>
    <cellStyle name="Normal 202 3 3" xfId="13670"/>
    <cellStyle name="Normal 202 4" xfId="5728"/>
    <cellStyle name="Normal 202 4 2" xfId="16519"/>
    <cellStyle name="Normal 202 5" xfId="11354"/>
    <cellStyle name="Normal 203" xfId="511"/>
    <cellStyle name="Normal 203 2" xfId="1623"/>
    <cellStyle name="Normal 203 2 2" xfId="3933"/>
    <cellStyle name="Normal 203 2 2 2" xfId="9083"/>
    <cellStyle name="Normal 203 2 2 2 2" xfId="19868"/>
    <cellStyle name="Normal 203 2 2 3" xfId="14736"/>
    <cellStyle name="Normal 203 2 3" xfId="6802"/>
    <cellStyle name="Normal 203 2 3 2" xfId="17587"/>
    <cellStyle name="Normal 203 2 4" xfId="12449"/>
    <cellStyle name="Normal 203 3" xfId="2872"/>
    <cellStyle name="Normal 203 3 2" xfId="8029"/>
    <cellStyle name="Normal 203 3 2 2" xfId="18814"/>
    <cellStyle name="Normal 203 3 3" xfId="13682"/>
    <cellStyle name="Normal 203 4" xfId="5740"/>
    <cellStyle name="Normal 203 4 2" xfId="16531"/>
    <cellStyle name="Normal 203 5" xfId="11366"/>
    <cellStyle name="Normal 204" xfId="512"/>
    <cellStyle name="Normal 204 2" xfId="1624"/>
    <cellStyle name="Normal 204 2 2" xfId="3934"/>
    <cellStyle name="Normal 204 2 2 2" xfId="9084"/>
    <cellStyle name="Normal 204 2 2 2 2" xfId="19869"/>
    <cellStyle name="Normal 204 2 2 3" xfId="14737"/>
    <cellStyle name="Normal 204 2 3" xfId="6803"/>
    <cellStyle name="Normal 204 2 3 2" xfId="17588"/>
    <cellStyle name="Normal 204 2 4" xfId="12450"/>
    <cellStyle name="Normal 204 3" xfId="2873"/>
    <cellStyle name="Normal 204 3 2" xfId="8030"/>
    <cellStyle name="Normal 204 3 2 2" xfId="18815"/>
    <cellStyle name="Normal 204 3 3" xfId="13683"/>
    <cellStyle name="Normal 204 4" xfId="5741"/>
    <cellStyle name="Normal 204 4 2" xfId="16532"/>
    <cellStyle name="Normal 204 5" xfId="11367"/>
    <cellStyle name="Normal 205" xfId="510"/>
    <cellStyle name="Normal 205 2" xfId="1622"/>
    <cellStyle name="Normal 205 2 2" xfId="3932"/>
    <cellStyle name="Normal 205 2 2 2" xfId="9082"/>
    <cellStyle name="Normal 205 2 2 2 2" xfId="19867"/>
    <cellStyle name="Normal 205 2 2 3" xfId="14735"/>
    <cellStyle name="Normal 205 2 3" xfId="6801"/>
    <cellStyle name="Normal 205 2 3 2" xfId="17586"/>
    <cellStyle name="Normal 205 2 4" xfId="12448"/>
    <cellStyle name="Normal 205 3" xfId="2871"/>
    <cellStyle name="Normal 205 3 2" xfId="8028"/>
    <cellStyle name="Normal 205 3 2 2" xfId="18813"/>
    <cellStyle name="Normal 205 3 3" xfId="13681"/>
    <cellStyle name="Normal 205 4" xfId="5739"/>
    <cellStyle name="Normal 205 4 2" xfId="16530"/>
    <cellStyle name="Normal 205 5" xfId="11365"/>
    <cellStyle name="Normal 206" xfId="516"/>
    <cellStyle name="Normal 206 2" xfId="1628"/>
    <cellStyle name="Normal 206 2 2" xfId="3938"/>
    <cellStyle name="Normal 206 2 2 2" xfId="9088"/>
    <cellStyle name="Normal 206 2 2 2 2" xfId="19873"/>
    <cellStyle name="Normal 206 2 2 3" xfId="14741"/>
    <cellStyle name="Normal 206 2 3" xfId="6807"/>
    <cellStyle name="Normal 206 2 3 2" xfId="17592"/>
    <cellStyle name="Normal 206 2 4" xfId="12454"/>
    <cellStyle name="Normal 206 3" xfId="2877"/>
    <cellStyle name="Normal 206 3 2" xfId="8034"/>
    <cellStyle name="Normal 206 3 2 2" xfId="18819"/>
    <cellStyle name="Normal 206 3 3" xfId="13687"/>
    <cellStyle name="Normal 206 4" xfId="5745"/>
    <cellStyle name="Normal 206 4 2" xfId="16536"/>
    <cellStyle name="Normal 206 5" xfId="11371"/>
    <cellStyle name="Normal 207" xfId="508"/>
    <cellStyle name="Normal 207 2" xfId="1620"/>
    <cellStyle name="Normal 207 2 2" xfId="3930"/>
    <cellStyle name="Normal 207 2 2 2" xfId="9080"/>
    <cellStyle name="Normal 207 2 2 2 2" xfId="19865"/>
    <cellStyle name="Normal 207 2 2 3" xfId="14733"/>
    <cellStyle name="Normal 207 2 3" xfId="6799"/>
    <cellStyle name="Normal 207 2 3 2" xfId="17584"/>
    <cellStyle name="Normal 207 2 4" xfId="12446"/>
    <cellStyle name="Normal 207 3" xfId="2869"/>
    <cellStyle name="Normal 207 3 2" xfId="8026"/>
    <cellStyle name="Normal 207 3 2 2" xfId="18811"/>
    <cellStyle name="Normal 207 3 3" xfId="13679"/>
    <cellStyle name="Normal 207 4" xfId="5737"/>
    <cellStyle name="Normal 207 4 2" xfId="16528"/>
    <cellStyle name="Normal 207 5" xfId="11363"/>
    <cellStyle name="Normal 208" xfId="520"/>
    <cellStyle name="Normal 208 2" xfId="1632"/>
    <cellStyle name="Normal 208 2 2" xfId="3942"/>
    <cellStyle name="Normal 208 2 2 2" xfId="9092"/>
    <cellStyle name="Normal 208 2 2 2 2" xfId="19877"/>
    <cellStyle name="Normal 208 2 2 3" xfId="14745"/>
    <cellStyle name="Normal 208 2 3" xfId="6811"/>
    <cellStyle name="Normal 208 2 3 2" xfId="17596"/>
    <cellStyle name="Normal 208 2 4" xfId="12458"/>
    <cellStyle name="Normal 208 3" xfId="2881"/>
    <cellStyle name="Normal 208 3 2" xfId="8038"/>
    <cellStyle name="Normal 208 3 2 2" xfId="18823"/>
    <cellStyle name="Normal 208 3 3" xfId="13691"/>
    <cellStyle name="Normal 208 4" xfId="5749"/>
    <cellStyle name="Normal 208 4 2" xfId="16540"/>
    <cellStyle name="Normal 208 5" xfId="11375"/>
    <cellStyle name="Normal 209" xfId="521"/>
    <cellStyle name="Normal 209 2" xfId="1633"/>
    <cellStyle name="Normal 209 2 2" xfId="3943"/>
    <cellStyle name="Normal 209 2 2 2" xfId="9093"/>
    <cellStyle name="Normal 209 2 2 2 2" xfId="19878"/>
    <cellStyle name="Normal 209 2 2 3" xfId="14746"/>
    <cellStyle name="Normal 209 2 3" xfId="6812"/>
    <cellStyle name="Normal 209 2 3 2" xfId="17597"/>
    <cellStyle name="Normal 209 2 4" xfId="12459"/>
    <cellStyle name="Normal 209 3" xfId="2882"/>
    <cellStyle name="Normal 209 3 2" xfId="8039"/>
    <cellStyle name="Normal 209 3 2 2" xfId="18824"/>
    <cellStyle name="Normal 209 3 3" xfId="13692"/>
    <cellStyle name="Normal 209 4" xfId="5750"/>
    <cellStyle name="Normal 209 4 2" xfId="16541"/>
    <cellStyle name="Normal 209 5" xfId="11376"/>
    <cellStyle name="Normal 21" xfId="213"/>
    <cellStyle name="Normal 21 2" xfId="1368"/>
    <cellStyle name="Normal 21 2 2" xfId="3684"/>
    <cellStyle name="Normal 21 2 2 2" xfId="8834"/>
    <cellStyle name="Normal 21 2 2 2 2" xfId="19619"/>
    <cellStyle name="Normal 21 2 2 3" xfId="14487"/>
    <cellStyle name="Normal 21 2 3" xfId="6554"/>
    <cellStyle name="Normal 21 2 3 2" xfId="17339"/>
    <cellStyle name="Normal 21 2 4" xfId="12196"/>
    <cellStyle name="Normal 21 3" xfId="2637"/>
    <cellStyle name="Normal 21 3 2" xfId="7795"/>
    <cellStyle name="Normal 21 3 2 2" xfId="18580"/>
    <cellStyle name="Normal 21 3 3" xfId="13448"/>
    <cellStyle name="Normal 21 4" xfId="5504"/>
    <cellStyle name="Normal 21 4 2" xfId="16296"/>
    <cellStyle name="Normal 21 5" xfId="11124"/>
    <cellStyle name="Normal 210" xfId="517"/>
    <cellStyle name="Normal 210 2" xfId="1629"/>
    <cellStyle name="Normal 210 2 2" xfId="3939"/>
    <cellStyle name="Normal 210 2 2 2" xfId="9089"/>
    <cellStyle name="Normal 210 2 2 2 2" xfId="19874"/>
    <cellStyle name="Normal 210 2 2 3" xfId="14742"/>
    <cellStyle name="Normal 210 2 3" xfId="6808"/>
    <cellStyle name="Normal 210 2 3 2" xfId="17593"/>
    <cellStyle name="Normal 210 2 4" xfId="12455"/>
    <cellStyle name="Normal 210 3" xfId="2878"/>
    <cellStyle name="Normal 210 3 2" xfId="8035"/>
    <cellStyle name="Normal 210 3 2 2" xfId="18820"/>
    <cellStyle name="Normal 210 3 3" xfId="13688"/>
    <cellStyle name="Normal 210 4" xfId="5746"/>
    <cellStyle name="Normal 210 4 2" xfId="16537"/>
    <cellStyle name="Normal 210 5" xfId="11372"/>
    <cellStyle name="Normal 211" xfId="525"/>
    <cellStyle name="Normal 211 2" xfId="1637"/>
    <cellStyle name="Normal 211 2 2" xfId="3947"/>
    <cellStyle name="Normal 211 2 2 2" xfId="9097"/>
    <cellStyle name="Normal 211 2 2 2 2" xfId="19882"/>
    <cellStyle name="Normal 211 2 2 3" xfId="14750"/>
    <cellStyle name="Normal 211 2 3" xfId="6816"/>
    <cellStyle name="Normal 211 2 3 2" xfId="17601"/>
    <cellStyle name="Normal 211 2 4" xfId="12463"/>
    <cellStyle name="Normal 211 3" xfId="2886"/>
    <cellStyle name="Normal 211 3 2" xfId="8043"/>
    <cellStyle name="Normal 211 3 2 2" xfId="18828"/>
    <cellStyle name="Normal 211 3 3" xfId="13696"/>
    <cellStyle name="Normal 211 4" xfId="5754"/>
    <cellStyle name="Normal 211 4 2" xfId="16545"/>
    <cellStyle name="Normal 211 5" xfId="11380"/>
    <cellStyle name="Normal 212" xfId="515"/>
    <cellStyle name="Normal 212 2" xfId="1627"/>
    <cellStyle name="Normal 212 2 2" xfId="3937"/>
    <cellStyle name="Normal 212 2 2 2" xfId="9087"/>
    <cellStyle name="Normal 212 2 2 2 2" xfId="19872"/>
    <cellStyle name="Normal 212 2 2 3" xfId="14740"/>
    <cellStyle name="Normal 212 2 3" xfId="6806"/>
    <cellStyle name="Normal 212 2 3 2" xfId="17591"/>
    <cellStyle name="Normal 212 2 4" xfId="12453"/>
    <cellStyle name="Normal 212 3" xfId="2876"/>
    <cellStyle name="Normal 212 3 2" xfId="8033"/>
    <cellStyle name="Normal 212 3 2 2" xfId="18818"/>
    <cellStyle name="Normal 212 3 3" xfId="13686"/>
    <cellStyle name="Normal 212 4" xfId="5744"/>
    <cellStyle name="Normal 212 4 2" xfId="16535"/>
    <cellStyle name="Normal 212 5" xfId="11370"/>
    <cellStyle name="Normal 213" xfId="531"/>
    <cellStyle name="Normal 213 2" xfId="1643"/>
    <cellStyle name="Normal 213 2 2" xfId="3953"/>
    <cellStyle name="Normal 213 2 2 2" xfId="9103"/>
    <cellStyle name="Normal 213 2 2 2 2" xfId="19888"/>
    <cellStyle name="Normal 213 2 2 3" xfId="14756"/>
    <cellStyle name="Normal 213 2 3" xfId="6822"/>
    <cellStyle name="Normal 213 2 3 2" xfId="17607"/>
    <cellStyle name="Normal 213 2 4" xfId="12469"/>
    <cellStyle name="Normal 213 3" xfId="2892"/>
    <cellStyle name="Normal 213 3 2" xfId="8049"/>
    <cellStyle name="Normal 213 3 2 2" xfId="18834"/>
    <cellStyle name="Normal 213 3 3" xfId="13702"/>
    <cellStyle name="Normal 213 4" xfId="5760"/>
    <cellStyle name="Normal 213 4 2" xfId="16551"/>
    <cellStyle name="Normal 213 5" xfId="11386"/>
    <cellStyle name="Normal 214" xfId="532"/>
    <cellStyle name="Normal 214 2" xfId="1644"/>
    <cellStyle name="Normal 214 2 2" xfId="3954"/>
    <cellStyle name="Normal 214 2 2 2" xfId="9104"/>
    <cellStyle name="Normal 214 2 2 2 2" xfId="19889"/>
    <cellStyle name="Normal 214 2 2 3" xfId="14757"/>
    <cellStyle name="Normal 214 2 3" xfId="6823"/>
    <cellStyle name="Normal 214 2 3 2" xfId="17608"/>
    <cellStyle name="Normal 214 2 4" xfId="12470"/>
    <cellStyle name="Normal 214 3" xfId="2893"/>
    <cellStyle name="Normal 214 3 2" xfId="8050"/>
    <cellStyle name="Normal 214 3 2 2" xfId="18835"/>
    <cellStyle name="Normal 214 3 3" xfId="13703"/>
    <cellStyle name="Normal 214 4" xfId="5761"/>
    <cellStyle name="Normal 214 4 2" xfId="16552"/>
    <cellStyle name="Normal 214 5" xfId="11387"/>
    <cellStyle name="Normal 215" xfId="533"/>
    <cellStyle name="Normal 215 2" xfId="1645"/>
    <cellStyle name="Normal 215 2 2" xfId="3955"/>
    <cellStyle name="Normal 215 2 2 2" xfId="9105"/>
    <cellStyle name="Normal 215 2 2 2 2" xfId="19890"/>
    <cellStyle name="Normal 215 2 2 3" xfId="14758"/>
    <cellStyle name="Normal 215 2 3" xfId="6824"/>
    <cellStyle name="Normal 215 2 3 2" xfId="17609"/>
    <cellStyle name="Normal 215 2 4" xfId="12471"/>
    <cellStyle name="Normal 215 3" xfId="2894"/>
    <cellStyle name="Normal 215 3 2" xfId="8051"/>
    <cellStyle name="Normal 215 3 2 2" xfId="18836"/>
    <cellStyle name="Normal 215 3 3" xfId="13704"/>
    <cellStyle name="Normal 215 4" xfId="5762"/>
    <cellStyle name="Normal 215 4 2" xfId="16553"/>
    <cellStyle name="Normal 215 5" xfId="11388"/>
    <cellStyle name="Normal 216" xfId="514"/>
    <cellStyle name="Normal 216 2" xfId="1626"/>
    <cellStyle name="Normal 216 2 2" xfId="3936"/>
    <cellStyle name="Normal 216 2 2 2" xfId="9086"/>
    <cellStyle name="Normal 216 2 2 2 2" xfId="19871"/>
    <cellStyle name="Normal 216 2 2 3" xfId="14739"/>
    <cellStyle name="Normal 216 2 3" xfId="6805"/>
    <cellStyle name="Normal 216 2 3 2" xfId="17590"/>
    <cellStyle name="Normal 216 2 4" xfId="12452"/>
    <cellStyle name="Normal 216 3" xfId="2875"/>
    <cellStyle name="Normal 216 3 2" xfId="8032"/>
    <cellStyle name="Normal 216 3 2 2" xfId="18817"/>
    <cellStyle name="Normal 216 3 3" xfId="13685"/>
    <cellStyle name="Normal 216 4" xfId="5743"/>
    <cellStyle name="Normal 216 4 2" xfId="16534"/>
    <cellStyle name="Normal 216 5" xfId="11369"/>
    <cellStyle name="Normal 217" xfId="534"/>
    <cellStyle name="Normal 217 2" xfId="1646"/>
    <cellStyle name="Normal 217 2 2" xfId="3956"/>
    <cellStyle name="Normal 217 2 2 2" xfId="9106"/>
    <cellStyle name="Normal 217 2 2 2 2" xfId="19891"/>
    <cellStyle name="Normal 217 2 2 3" xfId="14759"/>
    <cellStyle name="Normal 217 2 3" xfId="6825"/>
    <cellStyle name="Normal 217 2 3 2" xfId="17610"/>
    <cellStyle name="Normal 217 2 4" xfId="12472"/>
    <cellStyle name="Normal 217 3" xfId="2895"/>
    <cellStyle name="Normal 217 3 2" xfId="8052"/>
    <cellStyle name="Normal 217 3 2 2" xfId="18837"/>
    <cellStyle name="Normal 217 3 3" xfId="13705"/>
    <cellStyle name="Normal 217 4" xfId="5763"/>
    <cellStyle name="Normal 217 4 2" xfId="16554"/>
    <cellStyle name="Normal 217 5" xfId="11389"/>
    <cellStyle name="Normal 218" xfId="535"/>
    <cellStyle name="Normal 218 2" xfId="1647"/>
    <cellStyle name="Normal 218 2 2" xfId="3957"/>
    <cellStyle name="Normal 218 2 2 2" xfId="9107"/>
    <cellStyle name="Normal 218 2 2 2 2" xfId="19892"/>
    <cellStyle name="Normal 218 2 2 3" xfId="14760"/>
    <cellStyle name="Normal 218 2 3" xfId="6826"/>
    <cellStyle name="Normal 218 2 3 2" xfId="17611"/>
    <cellStyle name="Normal 218 2 4" xfId="12473"/>
    <cellStyle name="Normal 218 3" xfId="2896"/>
    <cellStyle name="Normal 218 3 2" xfId="8053"/>
    <cellStyle name="Normal 218 3 2 2" xfId="18838"/>
    <cellStyle name="Normal 218 3 3" xfId="13706"/>
    <cellStyle name="Normal 218 4" xfId="5764"/>
    <cellStyle name="Normal 218 4 2" xfId="16555"/>
    <cellStyle name="Normal 218 5" xfId="11390"/>
    <cellStyle name="Normal 219" xfId="536"/>
    <cellStyle name="Normal 219 2" xfId="1648"/>
    <cellStyle name="Normal 219 2 2" xfId="3958"/>
    <cellStyle name="Normal 219 2 2 2" xfId="9108"/>
    <cellStyle name="Normal 219 2 2 2 2" xfId="19893"/>
    <cellStyle name="Normal 219 2 2 3" xfId="14761"/>
    <cellStyle name="Normal 219 2 3" xfId="6827"/>
    <cellStyle name="Normal 219 2 3 2" xfId="17612"/>
    <cellStyle name="Normal 219 2 4" xfId="12474"/>
    <cellStyle name="Normal 219 3" xfId="2897"/>
    <cellStyle name="Normal 219 3 2" xfId="8054"/>
    <cellStyle name="Normal 219 3 2 2" xfId="18839"/>
    <cellStyle name="Normal 219 3 3" xfId="13707"/>
    <cellStyle name="Normal 219 4" xfId="5765"/>
    <cellStyle name="Normal 219 4 2" xfId="16556"/>
    <cellStyle name="Normal 219 5" xfId="11391"/>
    <cellStyle name="Normal 22" xfId="214"/>
    <cellStyle name="Normal 22 2" xfId="1369"/>
    <cellStyle name="Normal 22 2 2" xfId="3685"/>
    <cellStyle name="Normal 22 2 2 2" xfId="8835"/>
    <cellStyle name="Normal 22 2 2 2 2" xfId="19620"/>
    <cellStyle name="Normal 22 2 2 3" xfId="14488"/>
    <cellStyle name="Normal 22 2 3" xfId="6555"/>
    <cellStyle name="Normal 22 2 3 2" xfId="17340"/>
    <cellStyle name="Normal 22 2 4" xfId="12197"/>
    <cellStyle name="Normal 22 3" xfId="2638"/>
    <cellStyle name="Normal 22 3 2" xfId="7796"/>
    <cellStyle name="Normal 22 3 2 2" xfId="18581"/>
    <cellStyle name="Normal 22 3 3" xfId="13449"/>
    <cellStyle name="Normal 22 4" xfId="5505"/>
    <cellStyle name="Normal 22 4 2" xfId="16297"/>
    <cellStyle name="Normal 22 5" xfId="11125"/>
    <cellStyle name="Normal 220" xfId="537"/>
    <cellStyle name="Normal 220 2" xfId="1649"/>
    <cellStyle name="Normal 220 2 2" xfId="3959"/>
    <cellStyle name="Normal 220 2 2 2" xfId="9109"/>
    <cellStyle name="Normal 220 2 2 2 2" xfId="19894"/>
    <cellStyle name="Normal 220 2 2 3" xfId="14762"/>
    <cellStyle name="Normal 220 2 3" xfId="6828"/>
    <cellStyle name="Normal 220 2 3 2" xfId="17613"/>
    <cellStyle name="Normal 220 2 4" xfId="12475"/>
    <cellStyle name="Normal 220 3" xfId="2898"/>
    <cellStyle name="Normal 220 3 2" xfId="8055"/>
    <cellStyle name="Normal 220 3 2 2" xfId="18840"/>
    <cellStyle name="Normal 220 3 3" xfId="13708"/>
    <cellStyle name="Normal 220 4" xfId="5766"/>
    <cellStyle name="Normal 220 4 2" xfId="16557"/>
    <cellStyle name="Normal 220 5" xfId="11392"/>
    <cellStyle name="Normal 221" xfId="538"/>
    <cellStyle name="Normal 221 2" xfId="1650"/>
    <cellStyle name="Normal 221 2 2" xfId="3960"/>
    <cellStyle name="Normal 221 2 2 2" xfId="9110"/>
    <cellStyle name="Normal 221 2 2 2 2" xfId="19895"/>
    <cellStyle name="Normal 221 2 2 3" xfId="14763"/>
    <cellStyle name="Normal 221 2 3" xfId="6829"/>
    <cellStyle name="Normal 221 2 3 2" xfId="17614"/>
    <cellStyle name="Normal 221 2 4" xfId="12476"/>
    <cellStyle name="Normal 221 3" xfId="2899"/>
    <cellStyle name="Normal 221 3 2" xfId="8056"/>
    <cellStyle name="Normal 221 3 2 2" xfId="18841"/>
    <cellStyle name="Normal 221 3 3" xfId="13709"/>
    <cellStyle name="Normal 221 4" xfId="5767"/>
    <cellStyle name="Normal 221 4 2" xfId="16558"/>
    <cellStyle name="Normal 221 5" xfId="11393"/>
    <cellStyle name="Normal 222" xfId="539"/>
    <cellStyle name="Normal 222 2" xfId="1651"/>
    <cellStyle name="Normal 222 2 2" xfId="3961"/>
    <cellStyle name="Normal 222 2 2 2" xfId="9111"/>
    <cellStyle name="Normal 222 2 2 2 2" xfId="19896"/>
    <cellStyle name="Normal 222 2 2 3" xfId="14764"/>
    <cellStyle name="Normal 222 2 3" xfId="6830"/>
    <cellStyle name="Normal 222 2 3 2" xfId="17615"/>
    <cellStyle name="Normal 222 2 4" xfId="12477"/>
    <cellStyle name="Normal 222 3" xfId="2900"/>
    <cellStyle name="Normal 222 3 2" xfId="8057"/>
    <cellStyle name="Normal 222 3 2 2" xfId="18842"/>
    <cellStyle name="Normal 222 3 3" xfId="13710"/>
    <cellStyle name="Normal 222 4" xfId="5768"/>
    <cellStyle name="Normal 222 4 2" xfId="16559"/>
    <cellStyle name="Normal 222 5" xfId="11394"/>
    <cellStyle name="Normal 223" xfId="540"/>
    <cellStyle name="Normal 223 2" xfId="1652"/>
    <cellStyle name="Normal 223 2 2" xfId="3962"/>
    <cellStyle name="Normal 223 2 2 2" xfId="9112"/>
    <cellStyle name="Normal 223 2 2 2 2" xfId="19897"/>
    <cellStyle name="Normal 223 2 2 3" xfId="14765"/>
    <cellStyle name="Normal 223 2 3" xfId="6831"/>
    <cellStyle name="Normal 223 2 3 2" xfId="17616"/>
    <cellStyle name="Normal 223 2 4" xfId="12478"/>
    <cellStyle name="Normal 223 3" xfId="2901"/>
    <cellStyle name="Normal 223 3 2" xfId="8058"/>
    <cellStyle name="Normal 223 3 2 2" xfId="18843"/>
    <cellStyle name="Normal 223 3 3" xfId="13711"/>
    <cellStyle name="Normal 223 4" xfId="5769"/>
    <cellStyle name="Normal 223 4 2" xfId="16560"/>
    <cellStyle name="Normal 223 5" xfId="11395"/>
    <cellStyle name="Normal 224" xfId="541"/>
    <cellStyle name="Normal 224 2" xfId="1653"/>
    <cellStyle name="Normal 224 2 2" xfId="3963"/>
    <cellStyle name="Normal 224 2 2 2" xfId="9113"/>
    <cellStyle name="Normal 224 2 2 2 2" xfId="19898"/>
    <cellStyle name="Normal 224 2 2 3" xfId="14766"/>
    <cellStyle name="Normal 224 2 3" xfId="6832"/>
    <cellStyle name="Normal 224 2 3 2" xfId="17617"/>
    <cellStyle name="Normal 224 2 4" xfId="12479"/>
    <cellStyle name="Normal 224 3" xfId="2902"/>
    <cellStyle name="Normal 224 3 2" xfId="8059"/>
    <cellStyle name="Normal 224 3 2 2" xfId="18844"/>
    <cellStyle name="Normal 224 3 3" xfId="13712"/>
    <cellStyle name="Normal 224 4" xfId="5770"/>
    <cellStyle name="Normal 224 4 2" xfId="16561"/>
    <cellStyle name="Normal 224 5" xfId="11396"/>
    <cellStyle name="Normal 225" xfId="542"/>
    <cellStyle name="Normal 225 2" xfId="1654"/>
    <cellStyle name="Normal 225 2 2" xfId="3964"/>
    <cellStyle name="Normal 225 2 2 2" xfId="9114"/>
    <cellStyle name="Normal 225 2 2 2 2" xfId="19899"/>
    <cellStyle name="Normal 225 2 2 3" xfId="14767"/>
    <cellStyle name="Normal 225 2 3" xfId="6833"/>
    <cellStyle name="Normal 225 2 3 2" xfId="17618"/>
    <cellStyle name="Normal 225 2 4" xfId="12480"/>
    <cellStyle name="Normal 225 3" xfId="2903"/>
    <cellStyle name="Normal 225 3 2" xfId="8060"/>
    <cellStyle name="Normal 225 3 2 2" xfId="18845"/>
    <cellStyle name="Normal 225 3 3" xfId="13713"/>
    <cellStyle name="Normal 225 4" xfId="5771"/>
    <cellStyle name="Normal 225 4 2" xfId="16562"/>
    <cellStyle name="Normal 225 5" xfId="11397"/>
    <cellStyle name="Normal 226" xfId="543"/>
    <cellStyle name="Normal 226 2" xfId="1655"/>
    <cellStyle name="Normal 226 2 2" xfId="3965"/>
    <cellStyle name="Normal 226 2 2 2" xfId="9115"/>
    <cellStyle name="Normal 226 2 2 2 2" xfId="19900"/>
    <cellStyle name="Normal 226 2 2 3" xfId="14768"/>
    <cellStyle name="Normal 226 2 3" xfId="6834"/>
    <cellStyle name="Normal 226 2 3 2" xfId="17619"/>
    <cellStyle name="Normal 226 2 4" xfId="12481"/>
    <cellStyle name="Normal 226 3" xfId="2904"/>
    <cellStyle name="Normal 226 3 2" xfId="8061"/>
    <cellStyle name="Normal 226 3 2 2" xfId="18846"/>
    <cellStyle name="Normal 226 3 3" xfId="13714"/>
    <cellStyle name="Normal 226 4" xfId="5772"/>
    <cellStyle name="Normal 226 4 2" xfId="16563"/>
    <cellStyle name="Normal 226 5" xfId="11398"/>
    <cellStyle name="Normal 227" xfId="544"/>
    <cellStyle name="Normal 227 2" xfId="1656"/>
    <cellStyle name="Normal 227 2 2" xfId="3966"/>
    <cellStyle name="Normal 227 2 2 2" xfId="9116"/>
    <cellStyle name="Normal 227 2 2 2 2" xfId="19901"/>
    <cellStyle name="Normal 227 2 2 3" xfId="14769"/>
    <cellStyle name="Normal 227 2 3" xfId="6835"/>
    <cellStyle name="Normal 227 2 3 2" xfId="17620"/>
    <cellStyle name="Normal 227 2 4" xfId="12482"/>
    <cellStyle name="Normal 227 3" xfId="2905"/>
    <cellStyle name="Normal 227 3 2" xfId="8062"/>
    <cellStyle name="Normal 227 3 2 2" xfId="18847"/>
    <cellStyle name="Normal 227 3 3" xfId="13715"/>
    <cellStyle name="Normal 227 4" xfId="5773"/>
    <cellStyle name="Normal 227 4 2" xfId="16564"/>
    <cellStyle name="Normal 227 5" xfId="11399"/>
    <cellStyle name="Normal 228" xfId="545"/>
    <cellStyle name="Normal 228 2" xfId="1657"/>
    <cellStyle name="Normal 228 2 2" xfId="3967"/>
    <cellStyle name="Normal 228 2 2 2" xfId="9117"/>
    <cellStyle name="Normal 228 2 2 2 2" xfId="19902"/>
    <cellStyle name="Normal 228 2 2 3" xfId="14770"/>
    <cellStyle name="Normal 228 2 3" xfId="6836"/>
    <cellStyle name="Normal 228 2 3 2" xfId="17621"/>
    <cellStyle name="Normal 228 2 4" xfId="12483"/>
    <cellStyle name="Normal 228 3" xfId="2906"/>
    <cellStyle name="Normal 228 3 2" xfId="8063"/>
    <cellStyle name="Normal 228 3 2 2" xfId="18848"/>
    <cellStyle name="Normal 228 3 3" xfId="13716"/>
    <cellStyle name="Normal 228 4" xfId="5774"/>
    <cellStyle name="Normal 228 4 2" xfId="16565"/>
    <cellStyle name="Normal 228 5" xfId="11400"/>
    <cellStyle name="Normal 229" xfId="546"/>
    <cellStyle name="Normal 229 2" xfId="1658"/>
    <cellStyle name="Normal 229 2 2" xfId="3968"/>
    <cellStyle name="Normal 229 2 2 2" xfId="9118"/>
    <cellStyle name="Normal 229 2 2 2 2" xfId="19903"/>
    <cellStyle name="Normal 229 2 2 3" xfId="14771"/>
    <cellStyle name="Normal 229 2 3" xfId="6837"/>
    <cellStyle name="Normal 229 2 3 2" xfId="17622"/>
    <cellStyle name="Normal 229 2 4" xfId="12484"/>
    <cellStyle name="Normal 229 3" xfId="2907"/>
    <cellStyle name="Normal 229 3 2" xfId="8064"/>
    <cellStyle name="Normal 229 3 2 2" xfId="18849"/>
    <cellStyle name="Normal 229 3 3" xfId="13717"/>
    <cellStyle name="Normal 229 4" xfId="5775"/>
    <cellStyle name="Normal 229 4 2" xfId="16566"/>
    <cellStyle name="Normal 229 5" xfId="11401"/>
    <cellStyle name="Normal 23" xfId="215"/>
    <cellStyle name="Normal 23 2" xfId="1370"/>
    <cellStyle name="Normal 23 2 2" xfId="3686"/>
    <cellStyle name="Normal 23 2 2 2" xfId="8836"/>
    <cellStyle name="Normal 23 2 2 2 2" xfId="19621"/>
    <cellStyle name="Normal 23 2 2 3" xfId="14489"/>
    <cellStyle name="Normal 23 2 3" xfId="6556"/>
    <cellStyle name="Normal 23 2 3 2" xfId="17341"/>
    <cellStyle name="Normal 23 2 4" xfId="12198"/>
    <cellStyle name="Normal 23 3" xfId="2639"/>
    <cellStyle name="Normal 23 3 2" xfId="7797"/>
    <cellStyle name="Normal 23 3 2 2" xfId="18582"/>
    <cellStyle name="Normal 23 3 3" xfId="13450"/>
    <cellStyle name="Normal 23 4" xfId="5506"/>
    <cellStyle name="Normal 23 4 2" xfId="16298"/>
    <cellStyle name="Normal 23 5" xfId="11126"/>
    <cellStyle name="Normal 230" xfId="547"/>
    <cellStyle name="Normal 230 2" xfId="1659"/>
    <cellStyle name="Normal 230 2 2" xfId="3969"/>
    <cellStyle name="Normal 230 2 2 2" xfId="9119"/>
    <cellStyle name="Normal 230 2 2 2 2" xfId="19904"/>
    <cellStyle name="Normal 230 2 2 3" xfId="14772"/>
    <cellStyle name="Normal 230 2 3" xfId="6838"/>
    <cellStyle name="Normal 230 2 3 2" xfId="17623"/>
    <cellStyle name="Normal 230 2 4" xfId="12485"/>
    <cellStyle name="Normal 230 3" xfId="2908"/>
    <cellStyle name="Normal 230 3 2" xfId="8065"/>
    <cellStyle name="Normal 230 3 2 2" xfId="18850"/>
    <cellStyle name="Normal 230 3 3" xfId="13718"/>
    <cellStyle name="Normal 230 4" xfId="5776"/>
    <cellStyle name="Normal 230 4 2" xfId="16567"/>
    <cellStyle name="Normal 230 5" xfId="11402"/>
    <cellStyle name="Normal 231" xfId="549"/>
    <cellStyle name="Normal 231 2" xfId="1660"/>
    <cellStyle name="Normal 231 2 2" xfId="3970"/>
    <cellStyle name="Normal 231 2 2 2" xfId="9120"/>
    <cellStyle name="Normal 231 2 2 2 2" xfId="19905"/>
    <cellStyle name="Normal 231 2 2 3" xfId="14773"/>
    <cellStyle name="Normal 231 2 3" xfId="6839"/>
    <cellStyle name="Normal 231 2 3 2" xfId="17624"/>
    <cellStyle name="Normal 231 2 4" xfId="12486"/>
    <cellStyle name="Normal 231 3" xfId="2909"/>
    <cellStyle name="Normal 231 3 2" xfId="8066"/>
    <cellStyle name="Normal 231 3 2 2" xfId="18851"/>
    <cellStyle name="Normal 231 3 3" xfId="13719"/>
    <cellStyle name="Normal 231 4" xfId="5777"/>
    <cellStyle name="Normal 231 4 2" xfId="16568"/>
    <cellStyle name="Normal 231 5" xfId="11404"/>
    <cellStyle name="Normal 231 6" xfId="38804"/>
    <cellStyle name="Normal 232" xfId="550"/>
    <cellStyle name="Normal 232 2" xfId="1661"/>
    <cellStyle name="Normal 232 2 2" xfId="3971"/>
    <cellStyle name="Normal 232 2 2 2" xfId="9121"/>
    <cellStyle name="Normal 232 2 2 2 2" xfId="19906"/>
    <cellStyle name="Normal 232 2 2 3" xfId="14774"/>
    <cellStyle name="Normal 232 2 3" xfId="6840"/>
    <cellStyle name="Normal 232 2 3 2" xfId="17625"/>
    <cellStyle name="Normal 232 2 4" xfId="12487"/>
    <cellStyle name="Normal 232 3" xfId="2910"/>
    <cellStyle name="Normal 232 3 2" xfId="8067"/>
    <cellStyle name="Normal 232 3 2 2" xfId="18852"/>
    <cellStyle name="Normal 232 3 3" xfId="13720"/>
    <cellStyle name="Normal 232 4" xfId="5778"/>
    <cellStyle name="Normal 232 4 2" xfId="16569"/>
    <cellStyle name="Normal 232 5" xfId="11405"/>
    <cellStyle name="Normal 233" xfId="551"/>
    <cellStyle name="Normal 233 2" xfId="1662"/>
    <cellStyle name="Normal 233 2 2" xfId="3972"/>
    <cellStyle name="Normal 233 2 2 2" xfId="9122"/>
    <cellStyle name="Normal 233 2 2 2 2" xfId="19907"/>
    <cellStyle name="Normal 233 2 2 3" xfId="14775"/>
    <cellStyle name="Normal 233 2 3" xfId="6841"/>
    <cellStyle name="Normal 233 2 3 2" xfId="17626"/>
    <cellStyle name="Normal 233 2 4" xfId="12488"/>
    <cellStyle name="Normal 233 3" xfId="2911"/>
    <cellStyle name="Normal 233 3 2" xfId="8068"/>
    <cellStyle name="Normal 233 3 2 2" xfId="18853"/>
    <cellStyle name="Normal 233 3 3" xfId="13721"/>
    <cellStyle name="Normal 233 4" xfId="5779"/>
    <cellStyle name="Normal 233 4 2" xfId="16570"/>
    <cellStyle name="Normal 233 5" xfId="11406"/>
    <cellStyle name="Normal 234" xfId="552"/>
    <cellStyle name="Normal 234 2" xfId="1663"/>
    <cellStyle name="Normal 234 2 2" xfId="3973"/>
    <cellStyle name="Normal 234 2 2 2" xfId="9123"/>
    <cellStyle name="Normal 234 2 2 2 2" xfId="19908"/>
    <cellStyle name="Normal 234 2 2 3" xfId="14776"/>
    <cellStyle name="Normal 234 2 3" xfId="6842"/>
    <cellStyle name="Normal 234 2 3 2" xfId="17627"/>
    <cellStyle name="Normal 234 2 4" xfId="12489"/>
    <cellStyle name="Normal 234 3" xfId="2912"/>
    <cellStyle name="Normal 234 3 2" xfId="8069"/>
    <cellStyle name="Normal 234 3 2 2" xfId="18854"/>
    <cellStyle name="Normal 234 3 3" xfId="13722"/>
    <cellStyle name="Normal 234 4" xfId="5780"/>
    <cellStyle name="Normal 234 4 2" xfId="16571"/>
    <cellStyle name="Normal 234 5" xfId="11407"/>
    <cellStyle name="Normal 235" xfId="608"/>
    <cellStyle name="Normal 235 2" xfId="1708"/>
    <cellStyle name="Normal 235 2 2" xfId="4018"/>
    <cellStyle name="Normal 235 2 2 2" xfId="9168"/>
    <cellStyle name="Normal 235 2 2 2 2" xfId="19953"/>
    <cellStyle name="Normal 235 2 2 3" xfId="14821"/>
    <cellStyle name="Normal 235 2 3" xfId="6887"/>
    <cellStyle name="Normal 235 2 3 2" xfId="17672"/>
    <cellStyle name="Normal 235 2 4" xfId="12534"/>
    <cellStyle name="Normal 235 3" xfId="2963"/>
    <cellStyle name="Normal 235 3 2" xfId="8114"/>
    <cellStyle name="Normal 235 3 2 2" xfId="18899"/>
    <cellStyle name="Normal 235 3 3" xfId="13767"/>
    <cellStyle name="Normal 235 4" xfId="5831"/>
    <cellStyle name="Normal 235 4 2" xfId="16617"/>
    <cellStyle name="Normal 235 5" xfId="11459"/>
    <cellStyle name="Normal 236" xfId="611"/>
    <cellStyle name="Normal 236 2" xfId="1710"/>
    <cellStyle name="Normal 236 2 2" xfId="4020"/>
    <cellStyle name="Normal 236 2 2 2" xfId="9170"/>
    <cellStyle name="Normal 236 2 2 2 2" xfId="19955"/>
    <cellStyle name="Normal 236 2 2 3" xfId="14823"/>
    <cellStyle name="Normal 236 2 3" xfId="6889"/>
    <cellStyle name="Normal 236 2 3 2" xfId="17674"/>
    <cellStyle name="Normal 236 2 4" xfId="12536"/>
    <cellStyle name="Normal 236 3" xfId="2965"/>
    <cellStyle name="Normal 236 3 2" xfId="8116"/>
    <cellStyle name="Normal 236 3 2 2" xfId="18901"/>
    <cellStyle name="Normal 236 3 3" xfId="13769"/>
    <cellStyle name="Normal 236 4" xfId="5833"/>
    <cellStyle name="Normal 236 4 2" xfId="16619"/>
    <cellStyle name="Normal 236 5" xfId="11461"/>
    <cellStyle name="Normal 237" xfId="612"/>
    <cellStyle name="Normal 237 2" xfId="1711"/>
    <cellStyle name="Normal 237 2 2" xfId="4021"/>
    <cellStyle name="Normal 237 2 2 2" xfId="9171"/>
    <cellStyle name="Normal 237 2 2 2 2" xfId="19956"/>
    <cellStyle name="Normal 237 2 2 3" xfId="14824"/>
    <cellStyle name="Normal 237 2 3" xfId="6890"/>
    <cellStyle name="Normal 237 2 3 2" xfId="17675"/>
    <cellStyle name="Normal 237 2 4" xfId="12537"/>
    <cellStyle name="Normal 237 3" xfId="2966"/>
    <cellStyle name="Normal 237 3 2" xfId="8117"/>
    <cellStyle name="Normal 237 3 2 2" xfId="18902"/>
    <cellStyle name="Normal 237 3 3" xfId="13770"/>
    <cellStyle name="Normal 237 4" xfId="5834"/>
    <cellStyle name="Normal 237 4 2" xfId="16620"/>
    <cellStyle name="Normal 237 5" xfId="11462"/>
    <cellStyle name="Normal 238" xfId="613"/>
    <cellStyle name="Normal 238 2" xfId="1712"/>
    <cellStyle name="Normal 238 2 2" xfId="4022"/>
    <cellStyle name="Normal 238 2 2 2" xfId="9172"/>
    <cellStyle name="Normal 238 2 2 2 2" xfId="19957"/>
    <cellStyle name="Normal 238 2 2 3" xfId="14825"/>
    <cellStyle name="Normal 238 2 3" xfId="6891"/>
    <cellStyle name="Normal 238 2 3 2" xfId="17676"/>
    <cellStyle name="Normal 238 2 4" xfId="12538"/>
    <cellStyle name="Normal 238 3" xfId="2967"/>
    <cellStyle name="Normal 238 3 2" xfId="8118"/>
    <cellStyle name="Normal 238 3 2 2" xfId="18903"/>
    <cellStyle name="Normal 238 3 3" xfId="13771"/>
    <cellStyle name="Normal 238 4" xfId="5835"/>
    <cellStyle name="Normal 238 4 2" xfId="16621"/>
    <cellStyle name="Normal 238 5" xfId="11463"/>
    <cellStyle name="Normal 239" xfId="614"/>
    <cellStyle name="Normal 239 2" xfId="1713"/>
    <cellStyle name="Normal 239 2 2" xfId="4023"/>
    <cellStyle name="Normal 239 2 2 2" xfId="9173"/>
    <cellStyle name="Normal 239 2 2 2 2" xfId="19958"/>
    <cellStyle name="Normal 239 2 2 3" xfId="14826"/>
    <cellStyle name="Normal 239 2 3" xfId="6892"/>
    <cellStyle name="Normal 239 2 3 2" xfId="17677"/>
    <cellStyle name="Normal 239 2 4" xfId="12539"/>
    <cellStyle name="Normal 239 3" xfId="2968"/>
    <cellStyle name="Normal 239 3 2" xfId="8119"/>
    <cellStyle name="Normal 239 3 2 2" xfId="18904"/>
    <cellStyle name="Normal 239 3 3" xfId="13772"/>
    <cellStyle name="Normal 239 4" xfId="5836"/>
    <cellStyle name="Normal 239 4 2" xfId="16622"/>
    <cellStyle name="Normal 239 5" xfId="11464"/>
    <cellStyle name="Normal 24" xfId="216"/>
    <cellStyle name="Normal 24 2" xfId="1371"/>
    <cellStyle name="Normal 24 2 2" xfId="3687"/>
    <cellStyle name="Normal 24 2 2 2" xfId="8837"/>
    <cellStyle name="Normal 24 2 2 2 2" xfId="19622"/>
    <cellStyle name="Normal 24 2 2 3" xfId="14490"/>
    <cellStyle name="Normal 24 2 3" xfId="6557"/>
    <cellStyle name="Normal 24 2 3 2" xfId="17342"/>
    <cellStyle name="Normal 24 2 4" xfId="12199"/>
    <cellStyle name="Normal 24 3" xfId="2640"/>
    <cellStyle name="Normal 24 3 2" xfId="7798"/>
    <cellStyle name="Normal 24 3 2 2" xfId="18583"/>
    <cellStyle name="Normal 24 3 3" xfId="13451"/>
    <cellStyle name="Normal 24 4" xfId="5507"/>
    <cellStyle name="Normal 24 4 2" xfId="16299"/>
    <cellStyle name="Normal 24 5" xfId="11127"/>
    <cellStyle name="Normal 240" xfId="615"/>
    <cellStyle name="Normal 240 2" xfId="1714"/>
    <cellStyle name="Normal 240 2 2" xfId="4024"/>
    <cellStyle name="Normal 240 2 2 2" xfId="9174"/>
    <cellStyle name="Normal 240 2 2 2 2" xfId="19959"/>
    <cellStyle name="Normal 240 2 2 3" xfId="14827"/>
    <cellStyle name="Normal 240 2 3" xfId="6893"/>
    <cellStyle name="Normal 240 2 3 2" xfId="17678"/>
    <cellStyle name="Normal 240 2 4" xfId="12540"/>
    <cellStyle name="Normal 240 3" xfId="2969"/>
    <cellStyle name="Normal 240 3 2" xfId="8120"/>
    <cellStyle name="Normal 240 3 2 2" xfId="18905"/>
    <cellStyle name="Normal 240 3 3" xfId="13773"/>
    <cellStyle name="Normal 240 4" xfId="5837"/>
    <cellStyle name="Normal 240 4 2" xfId="16623"/>
    <cellStyle name="Normal 240 5" xfId="11465"/>
    <cellStyle name="Normal 241" xfId="607"/>
    <cellStyle name="Normal 241 2" xfId="1707"/>
    <cellStyle name="Normal 241 2 2" xfId="4017"/>
    <cellStyle name="Normal 241 2 2 2" xfId="9167"/>
    <cellStyle name="Normal 241 2 2 2 2" xfId="19952"/>
    <cellStyle name="Normal 241 2 2 3" xfId="14820"/>
    <cellStyle name="Normal 241 2 3" xfId="6886"/>
    <cellStyle name="Normal 241 2 3 2" xfId="17671"/>
    <cellStyle name="Normal 241 2 4" xfId="12533"/>
    <cellStyle name="Normal 241 3" xfId="2962"/>
    <cellStyle name="Normal 241 3 2" xfId="8113"/>
    <cellStyle name="Normal 241 3 2 2" xfId="18898"/>
    <cellStyle name="Normal 241 3 3" xfId="13766"/>
    <cellStyle name="Normal 241 4" xfId="5830"/>
    <cellStyle name="Normal 241 4 2" xfId="16616"/>
    <cellStyle name="Normal 241 5" xfId="11458"/>
    <cellStyle name="Normal 242" xfId="566"/>
    <cellStyle name="Normal 242 2" xfId="1677"/>
    <cellStyle name="Normal 242 2 2" xfId="3987"/>
    <cellStyle name="Normal 242 2 2 2" xfId="9137"/>
    <cellStyle name="Normal 242 2 2 2 2" xfId="19922"/>
    <cellStyle name="Normal 242 2 2 3" xfId="14790"/>
    <cellStyle name="Normal 242 2 3" xfId="6856"/>
    <cellStyle name="Normal 242 2 3 2" xfId="17641"/>
    <cellStyle name="Normal 242 2 4" xfId="12503"/>
    <cellStyle name="Normal 242 3" xfId="2926"/>
    <cellStyle name="Normal 242 3 2" xfId="8083"/>
    <cellStyle name="Normal 242 3 2 2" xfId="18868"/>
    <cellStyle name="Normal 242 3 3" xfId="13736"/>
    <cellStyle name="Normal 242 4" xfId="5794"/>
    <cellStyle name="Normal 242 4 2" xfId="16585"/>
    <cellStyle name="Normal 242 5" xfId="11421"/>
    <cellStyle name="Normal 243" xfId="610"/>
    <cellStyle name="Normal 243 2" xfId="1709"/>
    <cellStyle name="Normal 243 2 2" xfId="4019"/>
    <cellStyle name="Normal 243 2 2 2" xfId="9169"/>
    <cellStyle name="Normal 243 2 2 2 2" xfId="19954"/>
    <cellStyle name="Normal 243 2 2 3" xfId="14822"/>
    <cellStyle name="Normal 243 2 3" xfId="6888"/>
    <cellStyle name="Normal 243 2 3 2" xfId="17673"/>
    <cellStyle name="Normal 243 2 4" xfId="12535"/>
    <cellStyle name="Normal 243 3" xfId="2964"/>
    <cellStyle name="Normal 243 3 2" xfId="8115"/>
    <cellStyle name="Normal 243 3 2 2" xfId="18900"/>
    <cellStyle name="Normal 243 3 3" xfId="13768"/>
    <cellStyle name="Normal 243 4" xfId="5832"/>
    <cellStyle name="Normal 243 4 2" xfId="16618"/>
    <cellStyle name="Normal 243 5" xfId="11460"/>
    <cellStyle name="Normal 244" xfId="617"/>
    <cellStyle name="Normal 244 2" xfId="1716"/>
    <cellStyle name="Normal 244 2 2" xfId="4026"/>
    <cellStyle name="Normal 244 2 2 2" xfId="9176"/>
    <cellStyle name="Normal 244 2 2 2 2" xfId="19961"/>
    <cellStyle name="Normal 244 2 2 3" xfId="14829"/>
    <cellStyle name="Normal 244 2 3" xfId="6895"/>
    <cellStyle name="Normal 244 2 3 2" xfId="17680"/>
    <cellStyle name="Normal 244 2 4" xfId="12542"/>
    <cellStyle name="Normal 244 3" xfId="2971"/>
    <cellStyle name="Normal 244 3 2" xfId="8122"/>
    <cellStyle name="Normal 244 3 2 2" xfId="18907"/>
    <cellStyle name="Normal 244 3 3" xfId="13775"/>
    <cellStyle name="Normal 244 4" xfId="5839"/>
    <cellStyle name="Normal 244 4 2" xfId="16625"/>
    <cellStyle name="Normal 244 5" xfId="11467"/>
    <cellStyle name="Normal 245" xfId="619"/>
    <cellStyle name="Normal 245 2" xfId="1717"/>
    <cellStyle name="Normal 245 2 2" xfId="4027"/>
    <cellStyle name="Normal 245 2 2 2" xfId="9177"/>
    <cellStyle name="Normal 245 2 2 2 2" xfId="19962"/>
    <cellStyle name="Normal 245 2 2 3" xfId="14830"/>
    <cellStyle name="Normal 245 2 3" xfId="6896"/>
    <cellStyle name="Normal 245 2 3 2" xfId="17681"/>
    <cellStyle name="Normal 245 2 4" xfId="12543"/>
    <cellStyle name="Normal 245 3" xfId="2972"/>
    <cellStyle name="Normal 245 3 2" xfId="8123"/>
    <cellStyle name="Normal 245 3 2 2" xfId="18908"/>
    <cellStyle name="Normal 245 3 3" xfId="13776"/>
    <cellStyle name="Normal 245 4" xfId="5840"/>
    <cellStyle name="Normal 245 4 2" xfId="16626"/>
    <cellStyle name="Normal 245 5" xfId="11468"/>
    <cellStyle name="Normal 246" xfId="621"/>
    <cellStyle name="Normal 246 2" xfId="1719"/>
    <cellStyle name="Normal 246 2 2" xfId="4029"/>
    <cellStyle name="Normal 246 2 2 2" xfId="9179"/>
    <cellStyle name="Normal 246 2 2 2 2" xfId="19964"/>
    <cellStyle name="Normal 246 2 2 3" xfId="14832"/>
    <cellStyle name="Normal 246 2 3" xfId="6898"/>
    <cellStyle name="Normal 246 2 3 2" xfId="17683"/>
    <cellStyle name="Normal 246 2 4" xfId="12545"/>
    <cellStyle name="Normal 246 3" xfId="2974"/>
    <cellStyle name="Normal 246 3 2" xfId="8125"/>
    <cellStyle name="Normal 246 3 2 2" xfId="18910"/>
    <cellStyle name="Normal 246 3 3" xfId="13778"/>
    <cellStyle name="Normal 246 4" xfId="5842"/>
    <cellStyle name="Normal 246 4 2" xfId="16628"/>
    <cellStyle name="Normal 246 5" xfId="11470"/>
    <cellStyle name="Normal 247" xfId="623"/>
    <cellStyle name="Normal 247 2" xfId="1720"/>
    <cellStyle name="Normal 247 2 2" xfId="4030"/>
    <cellStyle name="Normal 247 2 2 2" xfId="9180"/>
    <cellStyle name="Normal 247 2 2 2 2" xfId="19965"/>
    <cellStyle name="Normal 247 2 2 3" xfId="14833"/>
    <cellStyle name="Normal 247 2 3" xfId="6899"/>
    <cellStyle name="Normal 247 2 3 2" xfId="17684"/>
    <cellStyle name="Normal 247 2 4" xfId="12546"/>
    <cellStyle name="Normal 247 3" xfId="2975"/>
    <cellStyle name="Normal 247 3 2" xfId="8126"/>
    <cellStyle name="Normal 247 3 2 2" xfId="18911"/>
    <cellStyle name="Normal 247 3 3" xfId="13779"/>
    <cellStyle name="Normal 247 4" xfId="5843"/>
    <cellStyle name="Normal 247 4 2" xfId="16629"/>
    <cellStyle name="Normal 247 5" xfId="11471"/>
    <cellStyle name="Normal 248" xfId="625"/>
    <cellStyle name="Normal 248 2" xfId="1722"/>
    <cellStyle name="Normal 248 2 2" xfId="4032"/>
    <cellStyle name="Normal 248 2 2 2" xfId="9182"/>
    <cellStyle name="Normal 248 2 2 2 2" xfId="19967"/>
    <cellStyle name="Normal 248 2 2 3" xfId="14835"/>
    <cellStyle name="Normal 248 2 3" xfId="6901"/>
    <cellStyle name="Normal 248 2 3 2" xfId="17686"/>
    <cellStyle name="Normal 248 2 4" xfId="12548"/>
    <cellStyle name="Normal 248 3" xfId="2977"/>
    <cellStyle name="Normal 248 3 2" xfId="8128"/>
    <cellStyle name="Normal 248 3 2 2" xfId="18913"/>
    <cellStyle name="Normal 248 3 3" xfId="13781"/>
    <cellStyle name="Normal 248 4" xfId="5845"/>
    <cellStyle name="Normal 248 4 2" xfId="16631"/>
    <cellStyle name="Normal 248 5" xfId="11473"/>
    <cellStyle name="Normal 249" xfId="627"/>
    <cellStyle name="Normal 249 2" xfId="1723"/>
    <cellStyle name="Normal 249 2 2" xfId="4033"/>
    <cellStyle name="Normal 249 2 2 2" xfId="9183"/>
    <cellStyle name="Normal 249 2 2 2 2" xfId="19968"/>
    <cellStyle name="Normal 249 2 2 3" xfId="14836"/>
    <cellStyle name="Normal 249 2 3" xfId="6902"/>
    <cellStyle name="Normal 249 2 3 2" xfId="17687"/>
    <cellStyle name="Normal 249 2 4" xfId="12549"/>
    <cellStyle name="Normal 249 3" xfId="2978"/>
    <cellStyle name="Normal 249 3 2" xfId="8129"/>
    <cellStyle name="Normal 249 3 2 2" xfId="18914"/>
    <cellStyle name="Normal 249 3 3" xfId="13782"/>
    <cellStyle name="Normal 249 4" xfId="5846"/>
    <cellStyle name="Normal 249 4 2" xfId="16632"/>
    <cellStyle name="Normal 249 5" xfId="11474"/>
    <cellStyle name="Normal 25" xfId="217"/>
    <cellStyle name="Normal 25 2" xfId="1372"/>
    <cellStyle name="Normal 25 2 2" xfId="3688"/>
    <cellStyle name="Normal 25 2 2 2" xfId="8838"/>
    <cellStyle name="Normal 25 2 2 2 2" xfId="19623"/>
    <cellStyle name="Normal 25 2 2 3" xfId="14491"/>
    <cellStyle name="Normal 25 2 3" xfId="6558"/>
    <cellStyle name="Normal 25 2 3 2" xfId="17343"/>
    <cellStyle name="Normal 25 2 4" xfId="12200"/>
    <cellStyle name="Normal 25 3" xfId="2641"/>
    <cellStyle name="Normal 25 3 2" xfId="7799"/>
    <cellStyle name="Normal 25 3 2 2" xfId="18584"/>
    <cellStyle name="Normal 25 3 3" xfId="13452"/>
    <cellStyle name="Normal 25 4" xfId="5508"/>
    <cellStyle name="Normal 25 4 2" xfId="16300"/>
    <cellStyle name="Normal 25 5" xfId="11128"/>
    <cellStyle name="Normal 250" xfId="629"/>
    <cellStyle name="Normal 250 2" xfId="1725"/>
    <cellStyle name="Normal 250 2 2" xfId="4035"/>
    <cellStyle name="Normal 250 2 2 2" xfId="9185"/>
    <cellStyle name="Normal 250 2 2 2 2" xfId="19970"/>
    <cellStyle name="Normal 250 2 2 3" xfId="14838"/>
    <cellStyle name="Normal 250 2 3" xfId="6904"/>
    <cellStyle name="Normal 250 2 3 2" xfId="17689"/>
    <cellStyle name="Normal 250 2 4" xfId="12551"/>
    <cellStyle name="Normal 250 3" xfId="2980"/>
    <cellStyle name="Normal 250 3 2" xfId="8131"/>
    <cellStyle name="Normal 250 3 2 2" xfId="18916"/>
    <cellStyle name="Normal 250 3 3" xfId="13784"/>
    <cellStyle name="Normal 250 4" xfId="5848"/>
    <cellStyle name="Normal 250 4 2" xfId="16634"/>
    <cellStyle name="Normal 250 5" xfId="11476"/>
    <cellStyle name="Normal 251" xfId="631"/>
    <cellStyle name="Normal 251 2" xfId="1726"/>
    <cellStyle name="Normal 251 2 2" xfId="4036"/>
    <cellStyle name="Normal 251 2 2 2" xfId="9186"/>
    <cellStyle name="Normal 251 2 2 2 2" xfId="19971"/>
    <cellStyle name="Normal 251 2 2 3" xfId="14839"/>
    <cellStyle name="Normal 251 2 3" xfId="6905"/>
    <cellStyle name="Normal 251 2 3 2" xfId="17690"/>
    <cellStyle name="Normal 251 2 4" xfId="12552"/>
    <cellStyle name="Normal 251 3" xfId="2981"/>
    <cellStyle name="Normal 251 3 2" xfId="8132"/>
    <cellStyle name="Normal 251 3 2 2" xfId="18917"/>
    <cellStyle name="Normal 251 3 3" xfId="13785"/>
    <cellStyle name="Normal 251 4" xfId="5849"/>
    <cellStyle name="Normal 251 4 2" xfId="16635"/>
    <cellStyle name="Normal 251 5" xfId="11477"/>
    <cellStyle name="Normal 252" xfId="632"/>
    <cellStyle name="Normal 252 2" xfId="1727"/>
    <cellStyle name="Normal 252 2 2" xfId="4037"/>
    <cellStyle name="Normal 252 2 2 2" xfId="9187"/>
    <cellStyle name="Normal 252 2 2 2 2" xfId="19972"/>
    <cellStyle name="Normal 252 2 2 3" xfId="14840"/>
    <cellStyle name="Normal 252 2 3" xfId="6906"/>
    <cellStyle name="Normal 252 2 3 2" xfId="17691"/>
    <cellStyle name="Normal 252 2 4" xfId="12553"/>
    <cellStyle name="Normal 252 3" xfId="2982"/>
    <cellStyle name="Normal 252 3 2" xfId="8133"/>
    <cellStyle name="Normal 252 3 2 2" xfId="18918"/>
    <cellStyle name="Normal 252 3 3" xfId="13786"/>
    <cellStyle name="Normal 252 4" xfId="5850"/>
    <cellStyle name="Normal 252 4 2" xfId="16636"/>
    <cellStyle name="Normal 252 5" xfId="11478"/>
    <cellStyle name="Normal 253" xfId="634"/>
    <cellStyle name="Normal 253 2" xfId="1728"/>
    <cellStyle name="Normal 253 2 2" xfId="4038"/>
    <cellStyle name="Normal 253 2 2 2" xfId="9188"/>
    <cellStyle name="Normal 253 2 2 2 2" xfId="19973"/>
    <cellStyle name="Normal 253 2 2 3" xfId="14841"/>
    <cellStyle name="Normal 253 2 3" xfId="6907"/>
    <cellStyle name="Normal 253 2 3 2" xfId="17692"/>
    <cellStyle name="Normal 253 2 4" xfId="12554"/>
    <cellStyle name="Normal 253 3" xfId="2983"/>
    <cellStyle name="Normal 253 3 2" xfId="8134"/>
    <cellStyle name="Normal 253 3 2 2" xfId="18919"/>
    <cellStyle name="Normal 253 3 3" xfId="13787"/>
    <cellStyle name="Normal 253 4" xfId="5851"/>
    <cellStyle name="Normal 253 4 2" xfId="16637"/>
    <cellStyle name="Normal 253 5" xfId="11479"/>
    <cellStyle name="Normal 254" xfId="636"/>
    <cellStyle name="Normal 254 2" xfId="1730"/>
    <cellStyle name="Normal 254 2 2" xfId="4040"/>
    <cellStyle name="Normal 254 2 2 2" xfId="9190"/>
    <cellStyle name="Normal 254 2 2 2 2" xfId="19975"/>
    <cellStyle name="Normal 254 2 2 3" xfId="14843"/>
    <cellStyle name="Normal 254 2 3" xfId="6909"/>
    <cellStyle name="Normal 254 2 3 2" xfId="17694"/>
    <cellStyle name="Normal 254 2 4" xfId="12556"/>
    <cellStyle name="Normal 254 3" xfId="2985"/>
    <cellStyle name="Normal 254 3 2" xfId="8136"/>
    <cellStyle name="Normal 254 3 2 2" xfId="18921"/>
    <cellStyle name="Normal 254 3 3" xfId="13789"/>
    <cellStyle name="Normal 254 4" xfId="5853"/>
    <cellStyle name="Normal 254 4 2" xfId="16639"/>
    <cellStyle name="Normal 254 5" xfId="11481"/>
    <cellStyle name="Normal 255" xfId="638"/>
    <cellStyle name="Normal 255 2" xfId="1731"/>
    <cellStyle name="Normal 255 2 2" xfId="4041"/>
    <cellStyle name="Normal 255 2 2 2" xfId="9191"/>
    <cellStyle name="Normal 255 2 2 2 2" xfId="19976"/>
    <cellStyle name="Normal 255 2 2 3" xfId="14844"/>
    <cellStyle name="Normal 255 2 3" xfId="6910"/>
    <cellStyle name="Normal 255 2 3 2" xfId="17695"/>
    <cellStyle name="Normal 255 2 4" xfId="12557"/>
    <cellStyle name="Normal 255 3" xfId="2986"/>
    <cellStyle name="Normal 255 3 2" xfId="8137"/>
    <cellStyle name="Normal 255 3 2 2" xfId="18922"/>
    <cellStyle name="Normal 255 3 3" xfId="13790"/>
    <cellStyle name="Normal 255 4" xfId="5854"/>
    <cellStyle name="Normal 255 4 2" xfId="16640"/>
    <cellStyle name="Normal 255 5" xfId="11482"/>
    <cellStyle name="Normal 256" xfId="639"/>
    <cellStyle name="Normal 256 2" xfId="1732"/>
    <cellStyle name="Normal 256 2 2" xfId="4042"/>
    <cellStyle name="Normal 256 2 2 2" xfId="9192"/>
    <cellStyle name="Normal 256 2 2 2 2" xfId="19977"/>
    <cellStyle name="Normal 256 2 2 3" xfId="14845"/>
    <cellStyle name="Normal 256 2 3" xfId="6911"/>
    <cellStyle name="Normal 256 2 3 2" xfId="17696"/>
    <cellStyle name="Normal 256 2 4" xfId="12558"/>
    <cellStyle name="Normal 256 3" xfId="2987"/>
    <cellStyle name="Normal 256 3 2" xfId="8138"/>
    <cellStyle name="Normal 256 3 2 2" xfId="18923"/>
    <cellStyle name="Normal 256 3 3" xfId="13791"/>
    <cellStyle name="Normal 256 4" xfId="5855"/>
    <cellStyle name="Normal 256 4 2" xfId="16641"/>
    <cellStyle name="Normal 256 5" xfId="11483"/>
    <cellStyle name="Normal 257" xfId="635"/>
    <cellStyle name="Normal 257 2" xfId="1729"/>
    <cellStyle name="Normal 257 2 2" xfId="4039"/>
    <cellStyle name="Normal 257 2 2 2" xfId="9189"/>
    <cellStyle name="Normal 257 2 2 2 2" xfId="19974"/>
    <cellStyle name="Normal 257 2 2 3" xfId="14842"/>
    <cellStyle name="Normal 257 2 3" xfId="6908"/>
    <cellStyle name="Normal 257 2 3 2" xfId="17693"/>
    <cellStyle name="Normal 257 2 4" xfId="12555"/>
    <cellStyle name="Normal 257 3" xfId="2984"/>
    <cellStyle name="Normal 257 3 2" xfId="8135"/>
    <cellStyle name="Normal 257 3 2 2" xfId="18920"/>
    <cellStyle name="Normal 257 3 3" xfId="13788"/>
    <cellStyle name="Normal 257 4" xfId="5852"/>
    <cellStyle name="Normal 257 4 2" xfId="16638"/>
    <cellStyle name="Normal 257 5" xfId="11480"/>
    <cellStyle name="Normal 258" xfId="644"/>
    <cellStyle name="Normal 258 2" xfId="1736"/>
    <cellStyle name="Normal 258 2 2" xfId="4046"/>
    <cellStyle name="Normal 258 2 2 2" xfId="9196"/>
    <cellStyle name="Normal 258 2 2 2 2" xfId="19981"/>
    <cellStyle name="Normal 258 2 2 3" xfId="14849"/>
    <cellStyle name="Normal 258 2 3" xfId="6915"/>
    <cellStyle name="Normal 258 2 3 2" xfId="17700"/>
    <cellStyle name="Normal 258 2 4" xfId="12562"/>
    <cellStyle name="Normal 258 3" xfId="2991"/>
    <cellStyle name="Normal 258 3 2" xfId="8142"/>
    <cellStyle name="Normal 258 3 2 2" xfId="18927"/>
    <cellStyle name="Normal 258 3 3" xfId="13795"/>
    <cellStyle name="Normal 258 4" xfId="5859"/>
    <cellStyle name="Normal 258 4 2" xfId="16645"/>
    <cellStyle name="Normal 258 5" xfId="11487"/>
    <cellStyle name="Normal 259" xfId="658"/>
    <cellStyle name="Normal 259 2" xfId="1745"/>
    <cellStyle name="Normal 259 2 2" xfId="4055"/>
    <cellStyle name="Normal 259 2 2 2" xfId="9205"/>
    <cellStyle name="Normal 259 2 2 2 2" xfId="19990"/>
    <cellStyle name="Normal 259 2 2 3" xfId="14858"/>
    <cellStyle name="Normal 259 2 3" xfId="6924"/>
    <cellStyle name="Normal 259 2 3 2" xfId="17709"/>
    <cellStyle name="Normal 259 2 4" xfId="12571"/>
    <cellStyle name="Normal 259 3" xfId="3000"/>
    <cellStyle name="Normal 259 3 2" xfId="8150"/>
    <cellStyle name="Normal 259 3 2 2" xfId="18935"/>
    <cellStyle name="Normal 259 3 3" xfId="13803"/>
    <cellStyle name="Normal 259 4" xfId="5867"/>
    <cellStyle name="Normal 259 4 2" xfId="16652"/>
    <cellStyle name="Normal 259 5" xfId="11496"/>
    <cellStyle name="Normal 26" xfId="218"/>
    <cellStyle name="Normal 26 2" xfId="1373"/>
    <cellStyle name="Normal 26 2 2" xfId="3689"/>
    <cellStyle name="Normal 26 2 2 2" xfId="8839"/>
    <cellStyle name="Normal 26 2 2 2 2" xfId="19624"/>
    <cellStyle name="Normal 26 2 2 3" xfId="14492"/>
    <cellStyle name="Normal 26 2 3" xfId="6559"/>
    <cellStyle name="Normal 26 2 3 2" xfId="17344"/>
    <cellStyle name="Normal 26 2 4" xfId="12201"/>
    <cellStyle name="Normal 26 3" xfId="2642"/>
    <cellStyle name="Normal 26 3 2" xfId="7800"/>
    <cellStyle name="Normal 26 3 2 2" xfId="18585"/>
    <cellStyle name="Normal 26 3 3" xfId="13453"/>
    <cellStyle name="Normal 26 4" xfId="5509"/>
    <cellStyle name="Normal 26 4 2" xfId="16301"/>
    <cellStyle name="Normal 26 5" xfId="11129"/>
    <cellStyle name="Normal 260" xfId="659"/>
    <cellStyle name="Normal 260 2" xfId="1746"/>
    <cellStyle name="Normal 260 2 2" xfId="4056"/>
    <cellStyle name="Normal 260 2 2 2" xfId="9206"/>
    <cellStyle name="Normal 260 2 2 2 2" xfId="19991"/>
    <cellStyle name="Normal 260 2 2 3" xfId="14859"/>
    <cellStyle name="Normal 260 2 3" xfId="6925"/>
    <cellStyle name="Normal 260 2 3 2" xfId="17710"/>
    <cellStyle name="Normal 260 2 4" xfId="12572"/>
    <cellStyle name="Normal 260 3" xfId="3001"/>
    <cellStyle name="Normal 260 3 2" xfId="8151"/>
    <cellStyle name="Normal 260 3 2 2" xfId="18936"/>
    <cellStyle name="Normal 260 3 3" xfId="13804"/>
    <cellStyle name="Normal 260 4" xfId="5868"/>
    <cellStyle name="Normal 260 4 2" xfId="16653"/>
    <cellStyle name="Normal 260 5" xfId="11497"/>
    <cellStyle name="Normal 261" xfId="660"/>
    <cellStyle name="Normal 261 2" xfId="1747"/>
    <cellStyle name="Normal 261 2 2" xfId="4057"/>
    <cellStyle name="Normal 261 2 2 2" xfId="9207"/>
    <cellStyle name="Normal 261 2 2 2 2" xfId="19992"/>
    <cellStyle name="Normal 261 2 2 3" xfId="14860"/>
    <cellStyle name="Normal 261 2 3" xfId="6926"/>
    <cellStyle name="Normal 261 2 3 2" xfId="17711"/>
    <cellStyle name="Normal 261 2 4" xfId="12573"/>
    <cellStyle name="Normal 261 3" xfId="3002"/>
    <cellStyle name="Normal 261 3 2" xfId="8152"/>
    <cellStyle name="Normal 261 3 2 2" xfId="18937"/>
    <cellStyle name="Normal 261 3 3" xfId="13805"/>
    <cellStyle name="Normal 261 4" xfId="5869"/>
    <cellStyle name="Normal 261 4 2" xfId="16654"/>
    <cellStyle name="Normal 261 5" xfId="11498"/>
    <cellStyle name="Normal 262" xfId="661"/>
    <cellStyle name="Normal 262 2" xfId="1748"/>
    <cellStyle name="Normal 262 2 2" xfId="4058"/>
    <cellStyle name="Normal 262 2 2 2" xfId="9208"/>
    <cellStyle name="Normal 262 2 2 2 2" xfId="19993"/>
    <cellStyle name="Normal 262 2 2 3" xfId="14861"/>
    <cellStyle name="Normal 262 2 3" xfId="6927"/>
    <cellStyle name="Normal 262 2 3 2" xfId="17712"/>
    <cellStyle name="Normal 262 2 4" xfId="12574"/>
    <cellStyle name="Normal 262 3" xfId="3003"/>
    <cellStyle name="Normal 262 3 2" xfId="8153"/>
    <cellStyle name="Normal 262 3 2 2" xfId="18938"/>
    <cellStyle name="Normal 262 3 3" xfId="13806"/>
    <cellStyle name="Normal 262 4" xfId="5870"/>
    <cellStyle name="Normal 262 4 2" xfId="16655"/>
    <cellStyle name="Normal 262 5" xfId="11499"/>
    <cellStyle name="Normal 263" xfId="662"/>
    <cellStyle name="Normal 263 2" xfId="1749"/>
    <cellStyle name="Normal 263 2 2" xfId="4059"/>
    <cellStyle name="Normal 263 2 2 2" xfId="9209"/>
    <cellStyle name="Normal 263 2 2 2 2" xfId="19994"/>
    <cellStyle name="Normal 263 2 2 3" xfId="14862"/>
    <cellStyle name="Normal 263 2 3" xfId="6928"/>
    <cellStyle name="Normal 263 2 3 2" xfId="17713"/>
    <cellStyle name="Normal 263 2 4" xfId="12575"/>
    <cellStyle name="Normal 263 3" xfId="3004"/>
    <cellStyle name="Normal 263 3 2" xfId="8154"/>
    <cellStyle name="Normal 263 3 2 2" xfId="18939"/>
    <cellStyle name="Normal 263 3 3" xfId="13807"/>
    <cellStyle name="Normal 263 4" xfId="5871"/>
    <cellStyle name="Normal 263 4 2" xfId="16656"/>
    <cellStyle name="Normal 263 5" xfId="11500"/>
    <cellStyle name="Normal 264" xfId="663"/>
    <cellStyle name="Normal 264 2" xfId="1750"/>
    <cellStyle name="Normal 264 2 2" xfId="4060"/>
    <cellStyle name="Normal 264 2 2 2" xfId="9210"/>
    <cellStyle name="Normal 264 2 2 2 2" xfId="19995"/>
    <cellStyle name="Normal 264 2 2 3" xfId="14863"/>
    <cellStyle name="Normal 264 2 3" xfId="6929"/>
    <cellStyle name="Normal 264 2 3 2" xfId="17714"/>
    <cellStyle name="Normal 264 2 4" xfId="12576"/>
    <cellStyle name="Normal 264 3" xfId="3005"/>
    <cellStyle name="Normal 264 3 2" xfId="8155"/>
    <cellStyle name="Normal 264 3 2 2" xfId="18940"/>
    <cellStyle name="Normal 264 3 3" xfId="13808"/>
    <cellStyle name="Normal 264 4" xfId="5872"/>
    <cellStyle name="Normal 264 4 2" xfId="16657"/>
    <cellStyle name="Normal 264 5" xfId="11501"/>
    <cellStyle name="Normal 265" xfId="664"/>
    <cellStyle name="Normal 265 2" xfId="1751"/>
    <cellStyle name="Normal 265 2 2" xfId="4061"/>
    <cellStyle name="Normal 265 2 2 2" xfId="9211"/>
    <cellStyle name="Normal 265 2 2 2 2" xfId="19996"/>
    <cellStyle name="Normal 265 2 2 3" xfId="14864"/>
    <cellStyle name="Normal 265 2 3" xfId="6930"/>
    <cellStyle name="Normal 265 2 3 2" xfId="17715"/>
    <cellStyle name="Normal 265 2 4" xfId="12577"/>
    <cellStyle name="Normal 265 3" xfId="3006"/>
    <cellStyle name="Normal 265 3 2" xfId="8156"/>
    <cellStyle name="Normal 265 3 2 2" xfId="18941"/>
    <cellStyle name="Normal 265 3 3" xfId="13809"/>
    <cellStyle name="Normal 265 4" xfId="5873"/>
    <cellStyle name="Normal 265 4 2" xfId="16658"/>
    <cellStyle name="Normal 265 5" xfId="11502"/>
    <cellStyle name="Normal 266" xfId="665"/>
    <cellStyle name="Normal 266 2" xfId="1752"/>
    <cellStyle name="Normal 266 2 2" xfId="4062"/>
    <cellStyle name="Normal 266 2 2 2" xfId="9212"/>
    <cellStyle name="Normal 266 2 2 2 2" xfId="19997"/>
    <cellStyle name="Normal 266 2 2 3" xfId="14865"/>
    <cellStyle name="Normal 266 2 3" xfId="6931"/>
    <cellStyle name="Normal 266 2 3 2" xfId="17716"/>
    <cellStyle name="Normal 266 2 4" xfId="12578"/>
    <cellStyle name="Normal 266 3" xfId="3007"/>
    <cellStyle name="Normal 266 3 2" xfId="8157"/>
    <cellStyle name="Normal 266 3 2 2" xfId="18942"/>
    <cellStyle name="Normal 266 3 3" xfId="13810"/>
    <cellStyle name="Normal 266 4" xfId="5874"/>
    <cellStyle name="Normal 266 4 2" xfId="16659"/>
    <cellStyle name="Normal 266 5" xfId="11503"/>
    <cellStyle name="Normal 267" xfId="666"/>
    <cellStyle name="Normal 267 2" xfId="1753"/>
    <cellStyle name="Normal 267 2 2" xfId="4063"/>
    <cellStyle name="Normal 267 2 2 2" xfId="9213"/>
    <cellStyle name="Normal 267 2 2 2 2" xfId="19998"/>
    <cellStyle name="Normal 267 2 2 3" xfId="14866"/>
    <cellStyle name="Normal 267 2 3" xfId="6932"/>
    <cellStyle name="Normal 267 2 3 2" xfId="17717"/>
    <cellStyle name="Normal 267 2 4" xfId="12579"/>
    <cellStyle name="Normal 267 3" xfId="3008"/>
    <cellStyle name="Normal 267 3 2" xfId="8158"/>
    <cellStyle name="Normal 267 3 2 2" xfId="18943"/>
    <cellStyle name="Normal 267 3 3" xfId="13811"/>
    <cellStyle name="Normal 267 4" xfId="5875"/>
    <cellStyle name="Normal 267 4 2" xfId="16660"/>
    <cellStyle name="Normal 267 5" xfId="11504"/>
    <cellStyle name="Normal 268" xfId="667"/>
    <cellStyle name="Normal 268 2" xfId="1754"/>
    <cellStyle name="Normal 268 2 2" xfId="4064"/>
    <cellStyle name="Normal 268 2 2 2" xfId="9214"/>
    <cellStyle name="Normal 268 2 2 2 2" xfId="19999"/>
    <cellStyle name="Normal 268 2 2 3" xfId="14867"/>
    <cellStyle name="Normal 268 2 3" xfId="6933"/>
    <cellStyle name="Normal 268 2 3 2" xfId="17718"/>
    <cellStyle name="Normal 268 2 4" xfId="12580"/>
    <cellStyle name="Normal 268 3" xfId="3009"/>
    <cellStyle name="Normal 268 3 2" xfId="8159"/>
    <cellStyle name="Normal 268 3 2 2" xfId="18944"/>
    <cellStyle name="Normal 268 3 3" xfId="13812"/>
    <cellStyle name="Normal 268 4" xfId="5876"/>
    <cellStyle name="Normal 268 4 2" xfId="16661"/>
    <cellStyle name="Normal 268 5" xfId="11505"/>
    <cellStyle name="Normal 269" xfId="668"/>
    <cellStyle name="Normal 269 2" xfId="1755"/>
    <cellStyle name="Normal 269 2 2" xfId="4065"/>
    <cellStyle name="Normal 269 2 2 2" xfId="9215"/>
    <cellStyle name="Normal 269 2 2 2 2" xfId="20000"/>
    <cellStyle name="Normal 269 2 2 3" xfId="14868"/>
    <cellStyle name="Normal 269 2 3" xfId="6934"/>
    <cellStyle name="Normal 269 2 3 2" xfId="17719"/>
    <cellStyle name="Normal 269 2 4" xfId="12581"/>
    <cellStyle name="Normal 269 3" xfId="3010"/>
    <cellStyle name="Normal 269 3 2" xfId="8160"/>
    <cellStyle name="Normal 269 3 2 2" xfId="18945"/>
    <cellStyle name="Normal 269 3 3" xfId="13813"/>
    <cellStyle name="Normal 269 4" xfId="5877"/>
    <cellStyle name="Normal 269 4 2" xfId="16662"/>
    <cellStyle name="Normal 269 5" xfId="11506"/>
    <cellStyle name="Normal 27" xfId="219"/>
    <cellStyle name="Normal 27 2" xfId="1374"/>
    <cellStyle name="Normal 27 2 2" xfId="3690"/>
    <cellStyle name="Normal 27 2 2 2" xfId="8840"/>
    <cellStyle name="Normal 27 2 2 2 2" xfId="19625"/>
    <cellStyle name="Normal 27 2 2 3" xfId="14493"/>
    <cellStyle name="Normal 27 2 3" xfId="6560"/>
    <cellStyle name="Normal 27 2 3 2" xfId="17345"/>
    <cellStyle name="Normal 27 2 4" xfId="12202"/>
    <cellStyle name="Normal 27 3" xfId="2643"/>
    <cellStyle name="Normal 27 3 2" xfId="7801"/>
    <cellStyle name="Normal 27 3 2 2" xfId="18586"/>
    <cellStyle name="Normal 27 3 3" xfId="13454"/>
    <cellStyle name="Normal 27 4" xfId="5510"/>
    <cellStyle name="Normal 27 4 2" xfId="16302"/>
    <cellStyle name="Normal 27 5" xfId="11130"/>
    <cellStyle name="Normal 270" xfId="669"/>
    <cellStyle name="Normal 270 2" xfId="1756"/>
    <cellStyle name="Normal 270 2 2" xfId="4066"/>
    <cellStyle name="Normal 270 2 2 2" xfId="9216"/>
    <cellStyle name="Normal 270 2 2 2 2" xfId="20001"/>
    <cellStyle name="Normal 270 2 2 3" xfId="14869"/>
    <cellStyle name="Normal 270 2 3" xfId="6935"/>
    <cellStyle name="Normal 270 2 3 2" xfId="17720"/>
    <cellStyle name="Normal 270 2 4" xfId="12582"/>
    <cellStyle name="Normal 270 3" xfId="3011"/>
    <cellStyle name="Normal 270 3 2" xfId="8161"/>
    <cellStyle name="Normal 270 3 2 2" xfId="18946"/>
    <cellStyle name="Normal 270 3 3" xfId="13814"/>
    <cellStyle name="Normal 270 4" xfId="5878"/>
    <cellStyle name="Normal 270 4 2" xfId="16663"/>
    <cellStyle name="Normal 270 5" xfId="11507"/>
    <cellStyle name="Normal 271" xfId="670"/>
    <cellStyle name="Normal 271 2" xfId="1757"/>
    <cellStyle name="Normal 271 2 2" xfId="4067"/>
    <cellStyle name="Normal 271 2 2 2" xfId="9217"/>
    <cellStyle name="Normal 271 2 2 2 2" xfId="20002"/>
    <cellStyle name="Normal 271 2 2 3" xfId="14870"/>
    <cellStyle name="Normal 271 2 3" xfId="6936"/>
    <cellStyle name="Normal 271 2 3 2" xfId="17721"/>
    <cellStyle name="Normal 271 2 4" xfId="12583"/>
    <cellStyle name="Normal 271 3" xfId="3012"/>
    <cellStyle name="Normal 271 3 2" xfId="8162"/>
    <cellStyle name="Normal 271 3 2 2" xfId="18947"/>
    <cellStyle name="Normal 271 3 3" xfId="13815"/>
    <cellStyle name="Normal 271 4" xfId="5879"/>
    <cellStyle name="Normal 271 4 2" xfId="16664"/>
    <cellStyle name="Normal 271 5" xfId="11508"/>
    <cellStyle name="Normal 272" xfId="597"/>
    <cellStyle name="Normal 272 2" xfId="1698"/>
    <cellStyle name="Normal 272 2 2" xfId="4008"/>
    <cellStyle name="Normal 272 2 2 2" xfId="9158"/>
    <cellStyle name="Normal 272 2 2 2 2" xfId="19943"/>
    <cellStyle name="Normal 272 2 2 3" xfId="14811"/>
    <cellStyle name="Normal 272 2 3" xfId="6877"/>
    <cellStyle name="Normal 272 2 3 2" xfId="17662"/>
    <cellStyle name="Normal 272 2 4" xfId="12524"/>
    <cellStyle name="Normal 272 3" xfId="2953"/>
    <cellStyle name="Normal 272 3 2" xfId="8104"/>
    <cellStyle name="Normal 272 3 2 2" xfId="18889"/>
    <cellStyle name="Normal 272 3 3" xfId="13757"/>
    <cellStyle name="Normal 272 4" xfId="5821"/>
    <cellStyle name="Normal 272 4 2" xfId="16607"/>
    <cellStyle name="Normal 272 5" xfId="11449"/>
    <cellStyle name="Normal 273" xfId="671"/>
    <cellStyle name="Normal 273 2" xfId="1758"/>
    <cellStyle name="Normal 273 2 2" xfId="4068"/>
    <cellStyle name="Normal 273 2 2 2" xfId="9218"/>
    <cellStyle name="Normal 273 2 2 2 2" xfId="20003"/>
    <cellStyle name="Normal 273 2 2 3" xfId="14871"/>
    <cellStyle name="Normal 273 2 3" xfId="6937"/>
    <cellStyle name="Normal 273 2 3 2" xfId="17722"/>
    <cellStyle name="Normal 273 2 4" xfId="12584"/>
    <cellStyle name="Normal 273 3" xfId="3013"/>
    <cellStyle name="Normal 273 3 2" xfId="8163"/>
    <cellStyle name="Normal 273 3 2 2" xfId="18948"/>
    <cellStyle name="Normal 273 3 3" xfId="13816"/>
    <cellStyle name="Normal 273 4" xfId="5880"/>
    <cellStyle name="Normal 273 4 2" xfId="16665"/>
    <cellStyle name="Normal 273 5" xfId="11509"/>
    <cellStyle name="Normal 274" xfId="672"/>
    <cellStyle name="Normal 274 2" xfId="1759"/>
    <cellStyle name="Normal 274 2 2" xfId="4069"/>
    <cellStyle name="Normal 274 2 2 2" xfId="9219"/>
    <cellStyle name="Normal 274 2 2 2 2" xfId="20004"/>
    <cellStyle name="Normal 274 2 2 3" xfId="14872"/>
    <cellStyle name="Normal 274 2 3" xfId="6938"/>
    <cellStyle name="Normal 274 2 3 2" xfId="17723"/>
    <cellStyle name="Normal 274 2 4" xfId="12585"/>
    <cellStyle name="Normal 274 3" xfId="3014"/>
    <cellStyle name="Normal 274 3 2" xfId="8164"/>
    <cellStyle name="Normal 274 3 2 2" xfId="18949"/>
    <cellStyle name="Normal 274 3 3" xfId="13817"/>
    <cellStyle name="Normal 274 4" xfId="5881"/>
    <cellStyle name="Normal 274 4 2" xfId="16666"/>
    <cellStyle name="Normal 274 5" xfId="11510"/>
    <cellStyle name="Normal 275" xfId="673"/>
    <cellStyle name="Normal 275 2" xfId="1760"/>
    <cellStyle name="Normal 275 2 2" xfId="4070"/>
    <cellStyle name="Normal 275 2 2 2" xfId="9220"/>
    <cellStyle name="Normal 275 2 2 2 2" xfId="20005"/>
    <cellStyle name="Normal 275 2 2 3" xfId="14873"/>
    <cellStyle name="Normal 275 2 3" xfId="6939"/>
    <cellStyle name="Normal 275 2 3 2" xfId="17724"/>
    <cellStyle name="Normal 275 2 4" xfId="12586"/>
    <cellStyle name="Normal 275 3" xfId="3015"/>
    <cellStyle name="Normal 275 3 2" xfId="8165"/>
    <cellStyle name="Normal 275 3 2 2" xfId="18950"/>
    <cellStyle name="Normal 275 3 3" xfId="13818"/>
    <cellStyle name="Normal 275 4" xfId="5882"/>
    <cellStyle name="Normal 275 4 2" xfId="16667"/>
    <cellStyle name="Normal 275 5" xfId="11511"/>
    <cellStyle name="Normal 276" xfId="674"/>
    <cellStyle name="Normal 276 2" xfId="1761"/>
    <cellStyle name="Normal 276 2 2" xfId="4071"/>
    <cellStyle name="Normal 276 2 2 2" xfId="9221"/>
    <cellStyle name="Normal 276 2 2 2 2" xfId="20006"/>
    <cellStyle name="Normal 276 2 2 3" xfId="14874"/>
    <cellStyle name="Normal 276 2 3" xfId="6940"/>
    <cellStyle name="Normal 276 2 3 2" xfId="17725"/>
    <cellStyle name="Normal 276 2 4" xfId="12587"/>
    <cellStyle name="Normal 276 3" xfId="3016"/>
    <cellStyle name="Normal 276 3 2" xfId="8166"/>
    <cellStyle name="Normal 276 3 2 2" xfId="18951"/>
    <cellStyle name="Normal 276 3 3" xfId="13819"/>
    <cellStyle name="Normal 276 4" xfId="5883"/>
    <cellStyle name="Normal 276 4 2" xfId="16668"/>
    <cellStyle name="Normal 276 5" xfId="11512"/>
    <cellStyle name="Normal 277" xfId="675"/>
    <cellStyle name="Normal 277 2" xfId="1762"/>
    <cellStyle name="Normal 277 2 2" xfId="4072"/>
    <cellStyle name="Normal 277 2 2 2" xfId="9222"/>
    <cellStyle name="Normal 277 2 2 2 2" xfId="20007"/>
    <cellStyle name="Normal 277 2 2 3" xfId="14875"/>
    <cellStyle name="Normal 277 2 3" xfId="6941"/>
    <cellStyle name="Normal 277 2 3 2" xfId="17726"/>
    <cellStyle name="Normal 277 2 4" xfId="12588"/>
    <cellStyle name="Normal 277 3" xfId="3017"/>
    <cellStyle name="Normal 277 3 2" xfId="8167"/>
    <cellStyle name="Normal 277 3 2 2" xfId="18952"/>
    <cellStyle name="Normal 277 3 3" xfId="13820"/>
    <cellStyle name="Normal 277 4" xfId="5884"/>
    <cellStyle name="Normal 277 4 2" xfId="16669"/>
    <cellStyle name="Normal 277 5" xfId="11513"/>
    <cellStyle name="Normal 278" xfId="676"/>
    <cellStyle name="Normal 278 2" xfId="1763"/>
    <cellStyle name="Normal 278 2 2" xfId="4073"/>
    <cellStyle name="Normal 278 2 2 2" xfId="9223"/>
    <cellStyle name="Normal 278 2 2 2 2" xfId="20008"/>
    <cellStyle name="Normal 278 2 2 3" xfId="14876"/>
    <cellStyle name="Normal 278 2 3" xfId="6942"/>
    <cellStyle name="Normal 278 2 3 2" xfId="17727"/>
    <cellStyle name="Normal 278 2 4" xfId="12589"/>
    <cellStyle name="Normal 278 3" xfId="3018"/>
    <cellStyle name="Normal 278 3 2" xfId="8168"/>
    <cellStyle name="Normal 278 3 2 2" xfId="18953"/>
    <cellStyle name="Normal 278 3 3" xfId="13821"/>
    <cellStyle name="Normal 278 4" xfId="5885"/>
    <cellStyle name="Normal 278 4 2" xfId="16670"/>
    <cellStyle name="Normal 278 5" xfId="11514"/>
    <cellStyle name="Normal 279" xfId="677"/>
    <cellStyle name="Normal 279 2" xfId="1764"/>
    <cellStyle name="Normal 279 2 2" xfId="4074"/>
    <cellStyle name="Normal 279 2 2 2" xfId="9224"/>
    <cellStyle name="Normal 279 2 2 2 2" xfId="20009"/>
    <cellStyle name="Normal 279 2 2 3" xfId="14877"/>
    <cellStyle name="Normal 279 2 3" xfId="6943"/>
    <cellStyle name="Normal 279 2 3 2" xfId="17728"/>
    <cellStyle name="Normal 279 2 4" xfId="12590"/>
    <cellStyle name="Normal 279 3" xfId="3019"/>
    <cellStyle name="Normal 279 3 2" xfId="8169"/>
    <cellStyle name="Normal 279 3 2 2" xfId="18954"/>
    <cellStyle name="Normal 279 3 3" xfId="13822"/>
    <cellStyle name="Normal 279 4" xfId="5886"/>
    <cellStyle name="Normal 279 4 2" xfId="16671"/>
    <cellStyle name="Normal 279 5" xfId="11515"/>
    <cellStyle name="Normal 28" xfId="220"/>
    <cellStyle name="Normal 28 2" xfId="1375"/>
    <cellStyle name="Normal 28 2 2" xfId="3691"/>
    <cellStyle name="Normal 28 2 2 2" xfId="8841"/>
    <cellStyle name="Normal 28 2 2 2 2" xfId="19626"/>
    <cellStyle name="Normal 28 2 2 3" xfId="14494"/>
    <cellStyle name="Normal 28 2 3" xfId="6561"/>
    <cellStyle name="Normal 28 2 3 2" xfId="17346"/>
    <cellStyle name="Normal 28 2 4" xfId="12203"/>
    <cellStyle name="Normal 28 3" xfId="2644"/>
    <cellStyle name="Normal 28 3 2" xfId="7802"/>
    <cellStyle name="Normal 28 3 2 2" xfId="18587"/>
    <cellStyle name="Normal 28 3 3" xfId="13455"/>
    <cellStyle name="Normal 28 4" xfId="5511"/>
    <cellStyle name="Normal 28 4 2" xfId="16303"/>
    <cellStyle name="Normal 28 5" xfId="11131"/>
    <cellStyle name="Normal 280" xfId="688"/>
    <cellStyle name="Normal 280 2" xfId="1775"/>
    <cellStyle name="Normal 280 2 2" xfId="4085"/>
    <cellStyle name="Normal 280 2 2 2" xfId="9235"/>
    <cellStyle name="Normal 280 2 2 2 2" xfId="20020"/>
    <cellStyle name="Normal 280 2 2 3" xfId="14888"/>
    <cellStyle name="Normal 280 2 3" xfId="6954"/>
    <cellStyle name="Normal 280 2 3 2" xfId="17739"/>
    <cellStyle name="Normal 280 2 4" xfId="12601"/>
    <cellStyle name="Normal 280 3" xfId="3030"/>
    <cellStyle name="Normal 280 3 2" xfId="8180"/>
    <cellStyle name="Normal 280 3 2 2" xfId="18965"/>
    <cellStyle name="Normal 280 3 3" xfId="13833"/>
    <cellStyle name="Normal 280 4" xfId="5897"/>
    <cellStyle name="Normal 280 4 2" xfId="16682"/>
    <cellStyle name="Normal 280 5" xfId="11526"/>
    <cellStyle name="Normal 281" xfId="685"/>
    <cellStyle name="Normal 281 2" xfId="1772"/>
    <cellStyle name="Normal 281 2 2" xfId="4082"/>
    <cellStyle name="Normal 281 2 2 2" xfId="9232"/>
    <cellStyle name="Normal 281 2 2 2 2" xfId="20017"/>
    <cellStyle name="Normal 281 2 2 3" xfId="14885"/>
    <cellStyle name="Normal 281 2 3" xfId="6951"/>
    <cellStyle name="Normal 281 2 3 2" xfId="17736"/>
    <cellStyle name="Normal 281 2 4" xfId="12598"/>
    <cellStyle name="Normal 281 3" xfId="3027"/>
    <cellStyle name="Normal 281 3 2" xfId="8177"/>
    <cellStyle name="Normal 281 3 2 2" xfId="18962"/>
    <cellStyle name="Normal 281 3 3" xfId="13830"/>
    <cellStyle name="Normal 281 4" xfId="4948"/>
    <cellStyle name="Normal 281 4 2" xfId="10097"/>
    <cellStyle name="Normal 281 4 2 2" xfId="20882"/>
    <cellStyle name="Normal 281 4 3" xfId="15748"/>
    <cellStyle name="Normal 281 5" xfId="5894"/>
    <cellStyle name="Normal 281 5 2" xfId="16679"/>
    <cellStyle name="Normal 281 6" xfId="11523"/>
    <cellStyle name="Normal 282" xfId="695"/>
    <cellStyle name="Normal 282 2" xfId="1782"/>
    <cellStyle name="Normal 282 2 2" xfId="4092"/>
    <cellStyle name="Normal 282 2 2 2" xfId="9242"/>
    <cellStyle name="Normal 282 2 2 2 2" xfId="20027"/>
    <cellStyle name="Normal 282 2 2 3" xfId="14895"/>
    <cellStyle name="Normal 282 2 3" xfId="6961"/>
    <cellStyle name="Normal 282 2 3 2" xfId="17746"/>
    <cellStyle name="Normal 282 2 4" xfId="12608"/>
    <cellStyle name="Normal 282 3" xfId="3037"/>
    <cellStyle name="Normal 282 3 2" xfId="8187"/>
    <cellStyle name="Normal 282 3 2 2" xfId="18972"/>
    <cellStyle name="Normal 282 3 3" xfId="13840"/>
    <cellStyle name="Normal 282 4" xfId="4930"/>
    <cellStyle name="Normal 282 4 2" xfId="10080"/>
    <cellStyle name="Normal 282 4 2 2" xfId="20865"/>
    <cellStyle name="Normal 282 4 3" xfId="15732"/>
    <cellStyle name="Normal 282 4 4" xfId="38817"/>
    <cellStyle name="Normal 282 4 5" xfId="38972"/>
    <cellStyle name="Normal 282 5" xfId="4949"/>
    <cellStyle name="Normal 282 5 2" xfId="10098"/>
    <cellStyle name="Normal 282 5 2 2" xfId="20883"/>
    <cellStyle name="Normal 282 5 3" xfId="15749"/>
    <cellStyle name="Normal 282 6" xfId="5904"/>
    <cellStyle name="Normal 282 6 2" xfId="16689"/>
    <cellStyle name="Normal 282 7" xfId="11533"/>
    <cellStyle name="Normal 283" xfId="684"/>
    <cellStyle name="Normal 283 2" xfId="1771"/>
    <cellStyle name="Normal 283 2 2" xfId="4081"/>
    <cellStyle name="Normal 283 2 2 2" xfId="9231"/>
    <cellStyle name="Normal 283 2 2 2 2" xfId="20016"/>
    <cellStyle name="Normal 283 2 2 3" xfId="14884"/>
    <cellStyle name="Normal 283 2 3" xfId="6950"/>
    <cellStyle name="Normal 283 2 3 2" xfId="17735"/>
    <cellStyle name="Normal 283 2 4" xfId="12597"/>
    <cellStyle name="Normal 283 3" xfId="3026"/>
    <cellStyle name="Normal 283 3 2" xfId="8176"/>
    <cellStyle name="Normal 283 3 2 2" xfId="18961"/>
    <cellStyle name="Normal 283 3 3" xfId="13829"/>
    <cellStyle name="Normal 283 4" xfId="5893"/>
    <cellStyle name="Normal 283 4 2" xfId="16678"/>
    <cellStyle name="Normal 283 5" xfId="11522"/>
    <cellStyle name="Normal 284" xfId="696"/>
    <cellStyle name="Normal 284 2" xfId="1783"/>
    <cellStyle name="Normal 284 2 2" xfId="4093"/>
    <cellStyle name="Normal 284 2 2 2" xfId="9243"/>
    <cellStyle name="Normal 284 2 2 2 2" xfId="20028"/>
    <cellStyle name="Normal 284 2 2 3" xfId="14896"/>
    <cellStyle name="Normal 284 2 3" xfId="6962"/>
    <cellStyle name="Normal 284 2 3 2" xfId="17747"/>
    <cellStyle name="Normal 284 2 4" xfId="12609"/>
    <cellStyle name="Normal 284 3" xfId="3038"/>
    <cellStyle name="Normal 284 3 2" xfId="8188"/>
    <cellStyle name="Normal 284 3 2 2" xfId="18973"/>
    <cellStyle name="Normal 284 3 3" xfId="13841"/>
    <cellStyle name="Normal 284 4" xfId="5905"/>
    <cellStyle name="Normal 284 4 2" xfId="16690"/>
    <cellStyle name="Normal 284 5" xfId="11534"/>
    <cellStyle name="Normal 285" xfId="697"/>
    <cellStyle name="Normal 285 2" xfId="1784"/>
    <cellStyle name="Normal 285 2 2" xfId="4094"/>
    <cellStyle name="Normal 285 2 2 2" xfId="9244"/>
    <cellStyle name="Normal 285 2 2 2 2" xfId="20029"/>
    <cellStyle name="Normal 285 2 2 3" xfId="14897"/>
    <cellStyle name="Normal 285 2 3" xfId="6963"/>
    <cellStyle name="Normal 285 2 3 2" xfId="17748"/>
    <cellStyle name="Normal 285 2 4" xfId="12610"/>
    <cellStyle name="Normal 285 3" xfId="3039"/>
    <cellStyle name="Normal 285 3 2" xfId="8189"/>
    <cellStyle name="Normal 285 3 2 2" xfId="18974"/>
    <cellStyle name="Normal 285 3 3" xfId="13842"/>
    <cellStyle name="Normal 285 4" xfId="5906"/>
    <cellStyle name="Normal 285 4 2" xfId="16691"/>
    <cellStyle name="Normal 285 5" xfId="11535"/>
    <cellStyle name="Normal 286" xfId="698"/>
    <cellStyle name="Normal 286 2" xfId="1785"/>
    <cellStyle name="Normal 286 2 2" xfId="4095"/>
    <cellStyle name="Normal 286 2 2 2" xfId="9245"/>
    <cellStyle name="Normal 286 2 2 2 2" xfId="20030"/>
    <cellStyle name="Normal 286 2 2 3" xfId="14898"/>
    <cellStyle name="Normal 286 2 3" xfId="6964"/>
    <cellStyle name="Normal 286 2 3 2" xfId="17749"/>
    <cellStyle name="Normal 286 2 4" xfId="12611"/>
    <cellStyle name="Normal 286 3" xfId="3040"/>
    <cellStyle name="Normal 286 3 2" xfId="8190"/>
    <cellStyle name="Normal 286 3 2 2" xfId="18975"/>
    <cellStyle name="Normal 286 3 3" xfId="13843"/>
    <cellStyle name="Normal 286 4" xfId="5907"/>
    <cellStyle name="Normal 286 4 2" xfId="16692"/>
    <cellStyle name="Normal 286 5" xfId="11536"/>
    <cellStyle name="Normal 287" xfId="699"/>
    <cellStyle name="Normal 287 2" xfId="1786"/>
    <cellStyle name="Normal 287 2 2" xfId="4096"/>
    <cellStyle name="Normal 287 2 2 2" xfId="9246"/>
    <cellStyle name="Normal 287 2 2 2 2" xfId="20031"/>
    <cellStyle name="Normal 287 2 2 3" xfId="14899"/>
    <cellStyle name="Normal 287 2 3" xfId="6965"/>
    <cellStyle name="Normal 287 2 3 2" xfId="17750"/>
    <cellStyle name="Normal 287 2 4" xfId="12612"/>
    <cellStyle name="Normal 287 3" xfId="3041"/>
    <cellStyle name="Normal 287 3 2" xfId="8191"/>
    <cellStyle name="Normal 287 3 2 2" xfId="18976"/>
    <cellStyle name="Normal 287 3 3" xfId="13844"/>
    <cellStyle name="Normal 287 4" xfId="5908"/>
    <cellStyle name="Normal 287 4 2" xfId="16693"/>
    <cellStyle name="Normal 287 5" xfId="11537"/>
    <cellStyle name="Normal 288" xfId="700"/>
    <cellStyle name="Normal 288 2" xfId="1787"/>
    <cellStyle name="Normal 288 2 2" xfId="4097"/>
    <cellStyle name="Normal 288 2 2 2" xfId="9247"/>
    <cellStyle name="Normal 288 2 2 2 2" xfId="20032"/>
    <cellStyle name="Normal 288 2 2 3" xfId="14900"/>
    <cellStyle name="Normal 288 2 3" xfId="6966"/>
    <cellStyle name="Normal 288 2 3 2" xfId="17751"/>
    <cellStyle name="Normal 288 2 4" xfId="12613"/>
    <cellStyle name="Normal 288 3" xfId="3042"/>
    <cellStyle name="Normal 288 3 2" xfId="8192"/>
    <cellStyle name="Normal 288 3 2 2" xfId="18977"/>
    <cellStyle name="Normal 288 3 3" xfId="13845"/>
    <cellStyle name="Normal 288 4" xfId="5909"/>
    <cellStyle name="Normal 288 4 2" xfId="16694"/>
    <cellStyle name="Normal 288 5" xfId="11538"/>
    <cellStyle name="Normal 289" xfId="701"/>
    <cellStyle name="Normal 289 2" xfId="1788"/>
    <cellStyle name="Normal 289 2 2" xfId="4098"/>
    <cellStyle name="Normal 289 2 2 2" xfId="9248"/>
    <cellStyle name="Normal 289 2 2 2 2" xfId="20033"/>
    <cellStyle name="Normal 289 2 2 3" xfId="14901"/>
    <cellStyle name="Normal 289 2 3" xfId="6967"/>
    <cellStyle name="Normal 289 2 3 2" xfId="17752"/>
    <cellStyle name="Normal 289 2 4" xfId="12614"/>
    <cellStyle name="Normal 289 3" xfId="3043"/>
    <cellStyle name="Normal 289 3 2" xfId="8193"/>
    <cellStyle name="Normal 289 3 2 2" xfId="18978"/>
    <cellStyle name="Normal 289 3 3" xfId="13846"/>
    <cellStyle name="Normal 289 4" xfId="5910"/>
    <cellStyle name="Normal 289 4 2" xfId="16695"/>
    <cellStyle name="Normal 289 5" xfId="11539"/>
    <cellStyle name="Normal 29" xfId="221"/>
    <cellStyle name="Normal 29 2" xfId="1376"/>
    <cellStyle name="Normal 29 2 2" xfId="3692"/>
    <cellStyle name="Normal 29 2 2 2" xfId="8842"/>
    <cellStyle name="Normal 29 2 2 2 2" xfId="19627"/>
    <cellStyle name="Normal 29 2 2 3" xfId="14495"/>
    <cellStyle name="Normal 29 2 3" xfId="6562"/>
    <cellStyle name="Normal 29 2 3 2" xfId="17347"/>
    <cellStyle name="Normal 29 2 4" xfId="12204"/>
    <cellStyle name="Normal 29 3" xfId="2645"/>
    <cellStyle name="Normal 29 3 2" xfId="7803"/>
    <cellStyle name="Normal 29 3 2 2" xfId="18588"/>
    <cellStyle name="Normal 29 3 3" xfId="13456"/>
    <cellStyle name="Normal 29 4" xfId="5512"/>
    <cellStyle name="Normal 29 4 2" xfId="16304"/>
    <cellStyle name="Normal 29 5" xfId="11132"/>
    <cellStyle name="Normal 290" xfId="683"/>
    <cellStyle name="Normal 290 2" xfId="1770"/>
    <cellStyle name="Normal 290 2 2" xfId="4080"/>
    <cellStyle name="Normal 290 2 2 2" xfId="9230"/>
    <cellStyle name="Normal 290 2 2 2 2" xfId="20015"/>
    <cellStyle name="Normal 290 2 2 3" xfId="14883"/>
    <cellStyle name="Normal 290 2 3" xfId="6949"/>
    <cellStyle name="Normal 290 2 3 2" xfId="17734"/>
    <cellStyle name="Normal 290 2 4" xfId="12596"/>
    <cellStyle name="Normal 290 3" xfId="3025"/>
    <cellStyle name="Normal 290 3 2" xfId="8175"/>
    <cellStyle name="Normal 290 3 2 2" xfId="18960"/>
    <cellStyle name="Normal 290 3 3" xfId="13828"/>
    <cellStyle name="Normal 290 4" xfId="5892"/>
    <cellStyle name="Normal 290 4 2" xfId="16677"/>
    <cellStyle name="Normal 290 5" xfId="11521"/>
    <cellStyle name="Normal 291" xfId="689"/>
    <cellStyle name="Normal 291 2" xfId="1776"/>
    <cellStyle name="Normal 291 2 2" xfId="4086"/>
    <cellStyle name="Normal 291 2 2 2" xfId="9236"/>
    <cellStyle name="Normal 291 2 2 2 2" xfId="20021"/>
    <cellStyle name="Normal 291 2 2 3" xfId="14889"/>
    <cellStyle name="Normal 291 2 3" xfId="6955"/>
    <cellStyle name="Normal 291 2 3 2" xfId="17740"/>
    <cellStyle name="Normal 291 2 4" xfId="12602"/>
    <cellStyle name="Normal 291 3" xfId="3031"/>
    <cellStyle name="Normal 291 3 2" xfId="8181"/>
    <cellStyle name="Normal 291 3 2 2" xfId="18966"/>
    <cellStyle name="Normal 291 3 3" xfId="13834"/>
    <cellStyle name="Normal 291 4" xfId="5898"/>
    <cellStyle name="Normal 291 4 2" xfId="16683"/>
    <cellStyle name="Normal 291 5" xfId="11527"/>
    <cellStyle name="Normal 292" xfId="702"/>
    <cellStyle name="Normal 292 2" xfId="1789"/>
    <cellStyle name="Normal 292 2 2" xfId="4099"/>
    <cellStyle name="Normal 292 2 2 2" xfId="9249"/>
    <cellStyle name="Normal 292 2 2 2 2" xfId="20034"/>
    <cellStyle name="Normal 292 2 2 3" xfId="14902"/>
    <cellStyle name="Normal 292 2 3" xfId="6968"/>
    <cellStyle name="Normal 292 2 3 2" xfId="17753"/>
    <cellStyle name="Normal 292 2 4" xfId="12615"/>
    <cellStyle name="Normal 292 3" xfId="3044"/>
    <cellStyle name="Normal 292 3 2" xfId="8194"/>
    <cellStyle name="Normal 292 3 2 2" xfId="18979"/>
    <cellStyle name="Normal 292 3 3" xfId="13847"/>
    <cellStyle name="Normal 292 4" xfId="5911"/>
    <cellStyle name="Normal 292 4 2" xfId="16696"/>
    <cellStyle name="Normal 292 5" xfId="11540"/>
    <cellStyle name="Normal 293" xfId="704"/>
    <cellStyle name="Normal 293 2" xfId="1791"/>
    <cellStyle name="Normal 293 2 2" xfId="4101"/>
    <cellStyle name="Normal 293 2 2 2" xfId="9251"/>
    <cellStyle name="Normal 293 2 2 2 2" xfId="20036"/>
    <cellStyle name="Normal 293 2 2 3" xfId="14904"/>
    <cellStyle name="Normal 293 2 3" xfId="6970"/>
    <cellStyle name="Normal 293 2 3 2" xfId="17755"/>
    <cellStyle name="Normal 293 2 4" xfId="12617"/>
    <cellStyle name="Normal 293 3" xfId="3046"/>
    <cellStyle name="Normal 293 3 2" xfId="8196"/>
    <cellStyle name="Normal 293 3 2 2" xfId="18981"/>
    <cellStyle name="Normal 293 3 3" xfId="13849"/>
    <cellStyle name="Normal 293 4" xfId="5913"/>
    <cellStyle name="Normal 293 4 2" xfId="16698"/>
    <cellStyle name="Normal 293 5" xfId="11542"/>
    <cellStyle name="Normal 294" xfId="706"/>
    <cellStyle name="Normal 294 2" xfId="1793"/>
    <cellStyle name="Normal 294 2 2" xfId="4103"/>
    <cellStyle name="Normal 294 2 2 2" xfId="9253"/>
    <cellStyle name="Normal 294 2 2 2 2" xfId="20038"/>
    <cellStyle name="Normal 294 2 2 3" xfId="14906"/>
    <cellStyle name="Normal 294 2 3" xfId="6972"/>
    <cellStyle name="Normal 294 2 3 2" xfId="17757"/>
    <cellStyle name="Normal 294 2 4" xfId="12619"/>
    <cellStyle name="Normal 294 3" xfId="3048"/>
    <cellStyle name="Normal 294 3 2" xfId="8198"/>
    <cellStyle name="Normal 294 3 2 2" xfId="18983"/>
    <cellStyle name="Normal 294 3 3" xfId="13851"/>
    <cellStyle name="Normal 294 4" xfId="5915"/>
    <cellStyle name="Normal 294 4 2" xfId="16700"/>
    <cellStyle name="Normal 294 5" xfId="11544"/>
    <cellStyle name="Normal 295" xfId="708"/>
    <cellStyle name="Normal 295 2" xfId="1795"/>
    <cellStyle name="Normal 295 2 2" xfId="4105"/>
    <cellStyle name="Normal 295 2 2 2" xfId="9255"/>
    <cellStyle name="Normal 295 2 2 2 2" xfId="20040"/>
    <cellStyle name="Normal 295 2 2 3" xfId="14908"/>
    <cellStyle name="Normal 295 2 3" xfId="6974"/>
    <cellStyle name="Normal 295 2 3 2" xfId="17759"/>
    <cellStyle name="Normal 295 2 4" xfId="12621"/>
    <cellStyle name="Normal 295 3" xfId="3050"/>
    <cellStyle name="Normal 295 3 2" xfId="8200"/>
    <cellStyle name="Normal 295 3 2 2" xfId="18985"/>
    <cellStyle name="Normal 295 3 3" xfId="13853"/>
    <cellStyle name="Normal 295 4" xfId="5917"/>
    <cellStyle name="Normal 295 4 2" xfId="16702"/>
    <cellStyle name="Normal 295 5" xfId="11546"/>
    <cellStyle name="Normal 296" xfId="710"/>
    <cellStyle name="Normal 296 2" xfId="1797"/>
    <cellStyle name="Normal 296 2 2" xfId="4107"/>
    <cellStyle name="Normal 296 2 2 2" xfId="9257"/>
    <cellStyle name="Normal 296 2 2 2 2" xfId="20042"/>
    <cellStyle name="Normal 296 2 2 3" xfId="14910"/>
    <cellStyle name="Normal 296 2 3" xfId="6976"/>
    <cellStyle name="Normal 296 2 3 2" xfId="17761"/>
    <cellStyle name="Normal 296 2 4" xfId="12623"/>
    <cellStyle name="Normal 296 3" xfId="3052"/>
    <cellStyle name="Normal 296 3 2" xfId="8202"/>
    <cellStyle name="Normal 296 3 2 2" xfId="18987"/>
    <cellStyle name="Normal 296 3 3" xfId="13855"/>
    <cellStyle name="Normal 296 4" xfId="5919"/>
    <cellStyle name="Normal 296 4 2" xfId="16704"/>
    <cellStyle name="Normal 296 5" xfId="11548"/>
    <cellStyle name="Normal 297" xfId="726"/>
    <cellStyle name="Normal 297 2" xfId="1813"/>
    <cellStyle name="Normal 297 2 2" xfId="4123"/>
    <cellStyle name="Normal 297 2 2 2" xfId="9273"/>
    <cellStyle name="Normal 297 2 2 2 2" xfId="20058"/>
    <cellStyle name="Normal 297 2 2 3" xfId="14926"/>
    <cellStyle name="Normal 297 2 3" xfId="6992"/>
    <cellStyle name="Normal 297 2 3 2" xfId="17777"/>
    <cellStyle name="Normal 297 2 4" xfId="12639"/>
    <cellStyle name="Normal 297 3" xfId="3068"/>
    <cellStyle name="Normal 297 3 2" xfId="8218"/>
    <cellStyle name="Normal 297 3 2 2" xfId="19003"/>
    <cellStyle name="Normal 297 3 3" xfId="13871"/>
    <cellStyle name="Normal 297 4" xfId="5935"/>
    <cellStyle name="Normal 297 4 2" xfId="16720"/>
    <cellStyle name="Normal 297 5" xfId="11564"/>
    <cellStyle name="Normal 298" xfId="730"/>
    <cellStyle name="Normal 298 2" xfId="1817"/>
    <cellStyle name="Normal 298 2 2" xfId="4127"/>
    <cellStyle name="Normal 298 2 2 2" xfId="9277"/>
    <cellStyle name="Normal 298 2 2 2 2" xfId="20062"/>
    <cellStyle name="Normal 298 2 2 3" xfId="14930"/>
    <cellStyle name="Normal 298 2 3" xfId="6996"/>
    <cellStyle name="Normal 298 2 3 2" xfId="17781"/>
    <cellStyle name="Normal 298 2 4" xfId="12643"/>
    <cellStyle name="Normal 298 3" xfId="3072"/>
    <cellStyle name="Normal 298 3 2" xfId="8222"/>
    <cellStyle name="Normal 298 3 2 2" xfId="19007"/>
    <cellStyle name="Normal 298 3 3" xfId="13875"/>
    <cellStyle name="Normal 298 4" xfId="5939"/>
    <cellStyle name="Normal 298 4 2" xfId="16724"/>
    <cellStyle name="Normal 298 5" xfId="11568"/>
    <cellStyle name="Normal 299" xfId="731"/>
    <cellStyle name="Normal 299 2" xfId="1818"/>
    <cellStyle name="Normal 299 2 2" xfId="4128"/>
    <cellStyle name="Normal 299 2 2 2" xfId="9278"/>
    <cellStyle name="Normal 299 2 2 2 2" xfId="20063"/>
    <cellStyle name="Normal 299 2 2 3" xfId="14931"/>
    <cellStyle name="Normal 299 2 3" xfId="6997"/>
    <cellStyle name="Normal 299 2 3 2" xfId="17782"/>
    <cellStyle name="Normal 299 2 4" xfId="12644"/>
    <cellStyle name="Normal 299 3" xfId="3073"/>
    <cellStyle name="Normal 299 3 2" xfId="8223"/>
    <cellStyle name="Normal 299 3 2 2" xfId="19008"/>
    <cellStyle name="Normal 299 3 3" xfId="13876"/>
    <cellStyle name="Normal 299 4" xfId="5940"/>
    <cellStyle name="Normal 299 4 2" xfId="16725"/>
    <cellStyle name="Normal 299 5" xfId="11569"/>
    <cellStyle name="Normal 3" xfId="222"/>
    <cellStyle name="Normal 3 2" xfId="223"/>
    <cellStyle name="Normal 3 3" xfId="224"/>
    <cellStyle name="Normal 3 4" xfId="225"/>
    <cellStyle name="Normal 30" xfId="226"/>
    <cellStyle name="Normal 30 2" xfId="1377"/>
    <cellStyle name="Normal 30 2 2" xfId="3693"/>
    <cellStyle name="Normal 30 2 2 2" xfId="8843"/>
    <cellStyle name="Normal 30 2 2 2 2" xfId="19628"/>
    <cellStyle name="Normal 30 2 2 3" xfId="14496"/>
    <cellStyle name="Normal 30 2 3" xfId="6563"/>
    <cellStyle name="Normal 30 2 3 2" xfId="17348"/>
    <cellStyle name="Normal 30 2 4" xfId="12205"/>
    <cellStyle name="Normal 30 3" xfId="2646"/>
    <cellStyle name="Normal 30 3 2" xfId="7804"/>
    <cellStyle name="Normal 30 3 2 2" xfId="18589"/>
    <cellStyle name="Normal 30 3 3" xfId="13457"/>
    <cellStyle name="Normal 30 4" xfId="5513"/>
    <cellStyle name="Normal 30 4 2" xfId="16305"/>
    <cellStyle name="Normal 30 5" xfId="11134"/>
    <cellStyle name="Normal 300" xfId="732"/>
    <cellStyle name="Normal 300 2" xfId="1819"/>
    <cellStyle name="Normal 300 2 2" xfId="4129"/>
    <cellStyle name="Normal 300 2 2 2" xfId="9279"/>
    <cellStyle name="Normal 300 2 2 2 2" xfId="20064"/>
    <cellStyle name="Normal 300 2 2 3" xfId="14932"/>
    <cellStyle name="Normal 300 2 3" xfId="6998"/>
    <cellStyle name="Normal 300 2 3 2" xfId="17783"/>
    <cellStyle name="Normal 300 2 4" xfId="12645"/>
    <cellStyle name="Normal 300 3" xfId="3074"/>
    <cellStyle name="Normal 300 3 2" xfId="8224"/>
    <cellStyle name="Normal 300 3 2 2" xfId="19009"/>
    <cellStyle name="Normal 300 3 3" xfId="13877"/>
    <cellStyle name="Normal 300 4" xfId="5941"/>
    <cellStyle name="Normal 300 4 2" xfId="16726"/>
    <cellStyle name="Normal 300 5" xfId="11570"/>
    <cellStyle name="Normal 301" xfId="749"/>
    <cellStyle name="Normal 301 2" xfId="1836"/>
    <cellStyle name="Normal 301 2 2" xfId="4146"/>
    <cellStyle name="Normal 301 2 2 2" xfId="9296"/>
    <cellStyle name="Normal 301 2 2 2 2" xfId="20081"/>
    <cellStyle name="Normal 301 2 2 3" xfId="14949"/>
    <cellStyle name="Normal 301 2 3" xfId="7015"/>
    <cellStyle name="Normal 301 2 3 2" xfId="17800"/>
    <cellStyle name="Normal 301 2 4" xfId="12662"/>
    <cellStyle name="Normal 301 3" xfId="3091"/>
    <cellStyle name="Normal 301 3 2" xfId="8241"/>
    <cellStyle name="Normal 301 3 2 2" xfId="19026"/>
    <cellStyle name="Normal 301 3 3" xfId="13894"/>
    <cellStyle name="Normal 301 4" xfId="5958"/>
    <cellStyle name="Normal 301 4 2" xfId="16743"/>
    <cellStyle name="Normal 301 5" xfId="11587"/>
    <cellStyle name="Normal 302" xfId="733"/>
    <cellStyle name="Normal 302 2" xfId="1820"/>
    <cellStyle name="Normal 302 2 2" xfId="4130"/>
    <cellStyle name="Normal 302 2 2 2" xfId="9280"/>
    <cellStyle name="Normal 302 2 2 2 2" xfId="20065"/>
    <cellStyle name="Normal 302 2 2 3" xfId="14933"/>
    <cellStyle name="Normal 302 2 3" xfId="6999"/>
    <cellStyle name="Normal 302 2 3 2" xfId="17784"/>
    <cellStyle name="Normal 302 2 4" xfId="12646"/>
    <cellStyle name="Normal 302 3" xfId="3075"/>
    <cellStyle name="Normal 302 3 2" xfId="8225"/>
    <cellStyle name="Normal 302 3 2 2" xfId="19010"/>
    <cellStyle name="Normal 302 3 3" xfId="13878"/>
    <cellStyle name="Normal 302 4" xfId="5942"/>
    <cellStyle name="Normal 302 4 2" xfId="16727"/>
    <cellStyle name="Normal 302 5" xfId="11571"/>
    <cellStyle name="Normal 303" xfId="750"/>
    <cellStyle name="Normal 303 2" xfId="1837"/>
    <cellStyle name="Normal 303 2 2" xfId="4147"/>
    <cellStyle name="Normal 303 2 2 2" xfId="9297"/>
    <cellStyle name="Normal 303 2 2 2 2" xfId="20082"/>
    <cellStyle name="Normal 303 2 2 3" xfId="14950"/>
    <cellStyle name="Normal 303 2 3" xfId="7016"/>
    <cellStyle name="Normal 303 2 3 2" xfId="17801"/>
    <cellStyle name="Normal 303 2 4" xfId="12663"/>
    <cellStyle name="Normal 303 3" xfId="3092"/>
    <cellStyle name="Normal 303 3 2" xfId="8242"/>
    <cellStyle name="Normal 303 3 2 2" xfId="19027"/>
    <cellStyle name="Normal 303 3 3" xfId="13895"/>
    <cellStyle name="Normal 303 4" xfId="5959"/>
    <cellStyle name="Normal 303 4 2" xfId="16744"/>
    <cellStyle name="Normal 303 5" xfId="11588"/>
    <cellStyle name="Normal 304" xfId="751"/>
    <cellStyle name="Normal 304 2" xfId="1838"/>
    <cellStyle name="Normal 304 2 2" xfId="4148"/>
    <cellStyle name="Normal 304 2 2 2" xfId="9298"/>
    <cellStyle name="Normal 304 2 2 2 2" xfId="20083"/>
    <cellStyle name="Normal 304 2 2 3" xfId="14951"/>
    <cellStyle name="Normal 304 2 3" xfId="7017"/>
    <cellStyle name="Normal 304 2 3 2" xfId="17802"/>
    <cellStyle name="Normal 304 2 4" xfId="12664"/>
    <cellStyle name="Normal 304 3" xfId="3093"/>
    <cellStyle name="Normal 304 3 2" xfId="8243"/>
    <cellStyle name="Normal 304 3 2 2" xfId="19028"/>
    <cellStyle name="Normal 304 3 3" xfId="13896"/>
    <cellStyle name="Normal 304 4" xfId="5960"/>
    <cellStyle name="Normal 304 4 2" xfId="16745"/>
    <cellStyle name="Normal 304 5" xfId="11589"/>
    <cellStyle name="Normal 305" xfId="752"/>
    <cellStyle name="Normal 305 2" xfId="1839"/>
    <cellStyle name="Normal 305 2 2" xfId="4149"/>
    <cellStyle name="Normal 305 2 2 2" xfId="9299"/>
    <cellStyle name="Normal 305 2 2 2 2" xfId="20084"/>
    <cellStyle name="Normal 305 2 2 3" xfId="14952"/>
    <cellStyle name="Normal 305 2 3" xfId="7018"/>
    <cellStyle name="Normal 305 2 3 2" xfId="17803"/>
    <cellStyle name="Normal 305 2 4" xfId="12665"/>
    <cellStyle name="Normal 305 3" xfId="3094"/>
    <cellStyle name="Normal 305 3 2" xfId="8244"/>
    <cellStyle name="Normal 305 3 2 2" xfId="19029"/>
    <cellStyle name="Normal 305 3 3" xfId="13897"/>
    <cellStyle name="Normal 305 4" xfId="5961"/>
    <cellStyle name="Normal 305 4 2" xfId="16746"/>
    <cellStyle name="Normal 305 5" xfId="11590"/>
    <cellStyle name="Normal 306" xfId="753"/>
    <cellStyle name="Normal 306 2" xfId="1840"/>
    <cellStyle name="Normal 306 2 2" xfId="4150"/>
    <cellStyle name="Normal 306 2 2 2" xfId="9300"/>
    <cellStyle name="Normal 306 2 2 2 2" xfId="20085"/>
    <cellStyle name="Normal 306 2 2 3" xfId="14953"/>
    <cellStyle name="Normal 306 2 3" xfId="7019"/>
    <cellStyle name="Normal 306 2 3 2" xfId="17804"/>
    <cellStyle name="Normal 306 2 4" xfId="12666"/>
    <cellStyle name="Normal 306 3" xfId="3095"/>
    <cellStyle name="Normal 306 3 2" xfId="8245"/>
    <cellStyle name="Normal 306 3 2 2" xfId="19030"/>
    <cellStyle name="Normal 306 3 3" xfId="13898"/>
    <cellStyle name="Normal 306 4" xfId="5962"/>
    <cellStyle name="Normal 306 4 2" xfId="16747"/>
    <cellStyle name="Normal 306 5" xfId="11591"/>
    <cellStyle name="Normal 307" xfId="754"/>
    <cellStyle name="Normal 307 2" xfId="1841"/>
    <cellStyle name="Normal 307 2 2" xfId="4151"/>
    <cellStyle name="Normal 307 2 2 2" xfId="9301"/>
    <cellStyle name="Normal 307 2 2 2 2" xfId="20086"/>
    <cellStyle name="Normal 307 2 2 3" xfId="14954"/>
    <cellStyle name="Normal 307 2 3" xfId="7020"/>
    <cellStyle name="Normal 307 2 3 2" xfId="17805"/>
    <cellStyle name="Normal 307 2 4" xfId="12667"/>
    <cellStyle name="Normal 307 3" xfId="3096"/>
    <cellStyle name="Normal 307 3 2" xfId="8246"/>
    <cellStyle name="Normal 307 3 2 2" xfId="19031"/>
    <cellStyle name="Normal 307 3 3" xfId="13899"/>
    <cellStyle name="Normal 307 4" xfId="5963"/>
    <cellStyle name="Normal 307 4 2" xfId="16748"/>
    <cellStyle name="Normal 307 5" xfId="11592"/>
    <cellStyle name="Normal 308" xfId="734"/>
    <cellStyle name="Normal 308 2" xfId="1821"/>
    <cellStyle name="Normal 308 2 2" xfId="4131"/>
    <cellStyle name="Normal 308 2 2 2" xfId="9281"/>
    <cellStyle name="Normal 308 2 2 2 2" xfId="20066"/>
    <cellStyle name="Normal 308 2 2 3" xfId="14934"/>
    <cellStyle name="Normal 308 2 3" xfId="7000"/>
    <cellStyle name="Normal 308 2 3 2" xfId="17785"/>
    <cellStyle name="Normal 308 2 4" xfId="12647"/>
    <cellStyle name="Normal 308 3" xfId="3076"/>
    <cellStyle name="Normal 308 3 2" xfId="8226"/>
    <cellStyle name="Normal 308 3 2 2" xfId="19011"/>
    <cellStyle name="Normal 308 3 3" xfId="13879"/>
    <cellStyle name="Normal 308 4" xfId="5943"/>
    <cellStyle name="Normal 308 4 2" xfId="16728"/>
    <cellStyle name="Normal 308 5" xfId="11572"/>
    <cellStyle name="Normal 309" xfId="756"/>
    <cellStyle name="Normal 309 2" xfId="1843"/>
    <cellStyle name="Normal 309 2 2" xfId="4153"/>
    <cellStyle name="Normal 309 2 2 2" xfId="9303"/>
    <cellStyle name="Normal 309 2 2 2 2" xfId="20088"/>
    <cellStyle name="Normal 309 2 2 3" xfId="14956"/>
    <cellStyle name="Normal 309 2 3" xfId="7022"/>
    <cellStyle name="Normal 309 2 3 2" xfId="17807"/>
    <cellStyle name="Normal 309 2 4" xfId="12669"/>
    <cellStyle name="Normal 309 3" xfId="3098"/>
    <cellStyle name="Normal 309 3 2" xfId="8248"/>
    <cellStyle name="Normal 309 3 2 2" xfId="19033"/>
    <cellStyle name="Normal 309 3 3" xfId="13901"/>
    <cellStyle name="Normal 309 4" xfId="5965"/>
    <cellStyle name="Normal 309 4 2" xfId="16750"/>
    <cellStyle name="Normal 309 5" xfId="11594"/>
    <cellStyle name="Normal 31" xfId="349"/>
    <cellStyle name="Normal 31 2" xfId="227"/>
    <cellStyle name="Normal 31 3" xfId="1463"/>
    <cellStyle name="Normal 31 3 2" xfId="3773"/>
    <cellStyle name="Normal 31 3 2 2" xfId="8923"/>
    <cellStyle name="Normal 31 3 2 2 2" xfId="19708"/>
    <cellStyle name="Normal 31 3 2 3" xfId="14576"/>
    <cellStyle name="Normal 31 3 3" xfId="6642"/>
    <cellStyle name="Normal 31 3 3 2" xfId="17427"/>
    <cellStyle name="Normal 31 3 4" xfId="12289"/>
    <cellStyle name="Normal 31 4" xfId="2725"/>
    <cellStyle name="Normal 31 4 2" xfId="7882"/>
    <cellStyle name="Normal 31 4 2 2" xfId="18667"/>
    <cellStyle name="Normal 31 4 3" xfId="13535"/>
    <cellStyle name="Normal 31 5" xfId="5593"/>
    <cellStyle name="Normal 31 5 2" xfId="16384"/>
    <cellStyle name="Normal 31 6" xfId="11218"/>
    <cellStyle name="Normal 310" xfId="757"/>
    <cellStyle name="Normal 310 2" xfId="1844"/>
    <cellStyle name="Normal 310 2 2" xfId="4154"/>
    <cellStyle name="Normal 310 2 2 2" xfId="9304"/>
    <cellStyle name="Normal 310 2 2 2 2" xfId="20089"/>
    <cellStyle name="Normal 310 2 2 3" xfId="14957"/>
    <cellStyle name="Normal 310 2 3" xfId="7023"/>
    <cellStyle name="Normal 310 2 3 2" xfId="17808"/>
    <cellStyle name="Normal 310 2 4" xfId="12670"/>
    <cellStyle name="Normal 310 3" xfId="3099"/>
    <cellStyle name="Normal 310 3 2" xfId="8249"/>
    <cellStyle name="Normal 310 3 2 2" xfId="19034"/>
    <cellStyle name="Normal 310 3 3" xfId="13902"/>
    <cellStyle name="Normal 310 4" xfId="5966"/>
    <cellStyle name="Normal 310 4 2" xfId="16751"/>
    <cellStyle name="Normal 310 5" xfId="11595"/>
    <cellStyle name="Normal 311" xfId="758"/>
    <cellStyle name="Normal 311 2" xfId="1845"/>
    <cellStyle name="Normal 311 2 2" xfId="4155"/>
    <cellStyle name="Normal 311 2 2 2" xfId="9305"/>
    <cellStyle name="Normal 311 2 2 2 2" xfId="20090"/>
    <cellStyle name="Normal 311 2 2 3" xfId="14958"/>
    <cellStyle name="Normal 311 2 3" xfId="7024"/>
    <cellStyle name="Normal 311 2 3 2" xfId="17809"/>
    <cellStyle name="Normal 311 2 4" xfId="12671"/>
    <cellStyle name="Normal 311 3" xfId="3100"/>
    <cellStyle name="Normal 311 3 2" xfId="8250"/>
    <cellStyle name="Normal 311 3 2 2" xfId="19035"/>
    <cellStyle name="Normal 311 3 3" xfId="13903"/>
    <cellStyle name="Normal 311 4" xfId="5967"/>
    <cellStyle name="Normal 311 4 2" xfId="16752"/>
    <cellStyle name="Normal 311 5" xfId="11596"/>
    <cellStyle name="Normal 312" xfId="759"/>
    <cellStyle name="Normal 312 2" xfId="1846"/>
    <cellStyle name="Normal 312 2 2" xfId="4156"/>
    <cellStyle name="Normal 312 2 2 2" xfId="9306"/>
    <cellStyle name="Normal 312 2 2 2 2" xfId="20091"/>
    <cellStyle name="Normal 312 2 2 3" xfId="14959"/>
    <cellStyle name="Normal 312 2 3" xfId="7025"/>
    <cellStyle name="Normal 312 2 3 2" xfId="17810"/>
    <cellStyle name="Normal 312 2 4" xfId="12672"/>
    <cellStyle name="Normal 312 3" xfId="3101"/>
    <cellStyle name="Normal 312 3 2" xfId="8251"/>
    <cellStyle name="Normal 312 3 2 2" xfId="19036"/>
    <cellStyle name="Normal 312 3 3" xfId="13904"/>
    <cellStyle name="Normal 312 4" xfId="5968"/>
    <cellStyle name="Normal 312 4 2" xfId="16753"/>
    <cellStyle name="Normal 312 5" xfId="11597"/>
    <cellStyle name="Normal 313" xfId="760"/>
    <cellStyle name="Normal 313 2" xfId="1847"/>
    <cellStyle name="Normal 313 2 2" xfId="4157"/>
    <cellStyle name="Normal 313 2 2 2" xfId="9307"/>
    <cellStyle name="Normal 313 2 2 2 2" xfId="20092"/>
    <cellStyle name="Normal 313 2 2 3" xfId="14960"/>
    <cellStyle name="Normal 313 2 3" xfId="7026"/>
    <cellStyle name="Normal 313 2 3 2" xfId="17811"/>
    <cellStyle name="Normal 313 2 4" xfId="12673"/>
    <cellStyle name="Normal 313 3" xfId="3102"/>
    <cellStyle name="Normal 313 3 2" xfId="8252"/>
    <cellStyle name="Normal 313 3 2 2" xfId="19037"/>
    <cellStyle name="Normal 313 3 3" xfId="13905"/>
    <cellStyle name="Normal 313 4" xfId="5969"/>
    <cellStyle name="Normal 313 4 2" xfId="16754"/>
    <cellStyle name="Normal 313 5" xfId="11598"/>
    <cellStyle name="Normal 314" xfId="761"/>
    <cellStyle name="Normal 314 2" xfId="1848"/>
    <cellStyle name="Normal 314 2 2" xfId="4158"/>
    <cellStyle name="Normal 314 2 2 2" xfId="9308"/>
    <cellStyle name="Normal 314 2 2 2 2" xfId="20093"/>
    <cellStyle name="Normal 314 2 2 3" xfId="14961"/>
    <cellStyle name="Normal 314 2 3" xfId="7027"/>
    <cellStyle name="Normal 314 2 3 2" xfId="17812"/>
    <cellStyle name="Normal 314 2 4" xfId="12674"/>
    <cellStyle name="Normal 314 3" xfId="3103"/>
    <cellStyle name="Normal 314 3 2" xfId="8253"/>
    <cellStyle name="Normal 314 3 2 2" xfId="19038"/>
    <cellStyle name="Normal 314 3 3" xfId="13906"/>
    <cellStyle name="Normal 314 4" xfId="5970"/>
    <cellStyle name="Normal 314 4 2" xfId="16755"/>
    <cellStyle name="Normal 314 5" xfId="11599"/>
    <cellStyle name="Normal 315" xfId="762"/>
    <cellStyle name="Normal 315 2" xfId="1849"/>
    <cellStyle name="Normal 315 2 2" xfId="4159"/>
    <cellStyle name="Normal 315 2 2 2" xfId="9309"/>
    <cellStyle name="Normal 315 2 2 2 2" xfId="20094"/>
    <cellStyle name="Normal 315 2 2 3" xfId="14962"/>
    <cellStyle name="Normal 315 2 3" xfId="7028"/>
    <cellStyle name="Normal 315 2 3 2" xfId="17813"/>
    <cellStyle name="Normal 315 2 4" xfId="12675"/>
    <cellStyle name="Normal 315 3" xfId="3104"/>
    <cellStyle name="Normal 315 3 2" xfId="8254"/>
    <cellStyle name="Normal 315 3 2 2" xfId="19039"/>
    <cellStyle name="Normal 315 3 3" xfId="13907"/>
    <cellStyle name="Normal 315 4" xfId="5971"/>
    <cellStyle name="Normal 315 4 2" xfId="16756"/>
    <cellStyle name="Normal 315 5" xfId="11600"/>
    <cellStyle name="Normal 316" xfId="763"/>
    <cellStyle name="Normal 316 2" xfId="1850"/>
    <cellStyle name="Normal 316 2 2" xfId="4160"/>
    <cellStyle name="Normal 316 2 2 2" xfId="9310"/>
    <cellStyle name="Normal 316 2 2 2 2" xfId="20095"/>
    <cellStyle name="Normal 316 2 2 3" xfId="14963"/>
    <cellStyle name="Normal 316 2 3" xfId="7029"/>
    <cellStyle name="Normal 316 2 3 2" xfId="17814"/>
    <cellStyle name="Normal 316 2 4" xfId="12676"/>
    <cellStyle name="Normal 316 3" xfId="3105"/>
    <cellStyle name="Normal 316 3 2" xfId="8255"/>
    <cellStyle name="Normal 316 3 2 2" xfId="19040"/>
    <cellStyle name="Normal 316 3 3" xfId="13908"/>
    <cellStyle name="Normal 316 4" xfId="5972"/>
    <cellStyle name="Normal 316 4 2" xfId="16757"/>
    <cellStyle name="Normal 316 5" xfId="11601"/>
    <cellStyle name="Normal 317" xfId="764"/>
    <cellStyle name="Normal 317 2" xfId="1851"/>
    <cellStyle name="Normal 317 2 2" xfId="4161"/>
    <cellStyle name="Normal 317 2 2 2" xfId="9311"/>
    <cellStyle name="Normal 317 2 2 2 2" xfId="20096"/>
    <cellStyle name="Normal 317 2 2 3" xfId="14964"/>
    <cellStyle name="Normal 317 2 3" xfId="7030"/>
    <cellStyle name="Normal 317 2 3 2" xfId="17815"/>
    <cellStyle name="Normal 317 2 4" xfId="12677"/>
    <cellStyle name="Normal 317 3" xfId="3106"/>
    <cellStyle name="Normal 317 3 2" xfId="8256"/>
    <cellStyle name="Normal 317 3 2 2" xfId="19041"/>
    <cellStyle name="Normal 317 3 3" xfId="13909"/>
    <cellStyle name="Normal 317 4" xfId="5973"/>
    <cellStyle name="Normal 317 4 2" xfId="16758"/>
    <cellStyle name="Normal 317 5" xfId="11602"/>
    <cellStyle name="Normal 318" xfId="765"/>
    <cellStyle name="Normal 318 2" xfId="1852"/>
    <cellStyle name="Normal 318 2 2" xfId="4162"/>
    <cellStyle name="Normal 318 2 2 2" xfId="9312"/>
    <cellStyle name="Normal 318 2 2 2 2" xfId="20097"/>
    <cellStyle name="Normal 318 2 2 3" xfId="14965"/>
    <cellStyle name="Normal 318 2 3" xfId="7031"/>
    <cellStyle name="Normal 318 2 3 2" xfId="17816"/>
    <cellStyle name="Normal 318 2 4" xfId="12678"/>
    <cellStyle name="Normal 318 3" xfId="3107"/>
    <cellStyle name="Normal 318 3 2" xfId="8257"/>
    <cellStyle name="Normal 318 3 2 2" xfId="19042"/>
    <cellStyle name="Normal 318 3 3" xfId="13910"/>
    <cellStyle name="Normal 318 4" xfId="5974"/>
    <cellStyle name="Normal 318 4 2" xfId="16759"/>
    <cellStyle name="Normal 318 5" xfId="11603"/>
    <cellStyle name="Normal 319" xfId="766"/>
    <cellStyle name="Normal 319 2" xfId="1853"/>
    <cellStyle name="Normal 319 2 2" xfId="4163"/>
    <cellStyle name="Normal 319 2 2 2" xfId="9313"/>
    <cellStyle name="Normal 319 2 2 2 2" xfId="20098"/>
    <cellStyle name="Normal 319 2 2 3" xfId="14966"/>
    <cellStyle name="Normal 319 2 3" xfId="7032"/>
    <cellStyle name="Normal 319 2 3 2" xfId="17817"/>
    <cellStyle name="Normal 319 2 4" xfId="12679"/>
    <cellStyle name="Normal 319 3" xfId="3108"/>
    <cellStyle name="Normal 319 3 2" xfId="8258"/>
    <cellStyle name="Normal 319 3 2 2" xfId="19043"/>
    <cellStyle name="Normal 319 3 3" xfId="13911"/>
    <cellStyle name="Normal 319 4" xfId="5975"/>
    <cellStyle name="Normal 319 4 2" xfId="16760"/>
    <cellStyle name="Normal 319 5" xfId="11604"/>
    <cellStyle name="Normal 32" xfId="363"/>
    <cellStyle name="Normal 32 2" xfId="228"/>
    <cellStyle name="Normal 32 3" xfId="1477"/>
    <cellStyle name="Normal 32 3 2" xfId="3787"/>
    <cellStyle name="Normal 32 3 2 2" xfId="8937"/>
    <cellStyle name="Normal 32 3 2 2 2" xfId="19722"/>
    <cellStyle name="Normal 32 3 2 3" xfId="14590"/>
    <cellStyle name="Normal 32 3 3" xfId="6656"/>
    <cellStyle name="Normal 32 3 3 2" xfId="17441"/>
    <cellStyle name="Normal 32 3 4" xfId="12303"/>
    <cellStyle name="Normal 32 4" xfId="2727"/>
    <cellStyle name="Normal 32 4 2" xfId="7884"/>
    <cellStyle name="Normal 32 4 2 2" xfId="18669"/>
    <cellStyle name="Normal 32 4 3" xfId="13537"/>
    <cellStyle name="Normal 32 5" xfId="5595"/>
    <cellStyle name="Normal 32 5 2" xfId="16386"/>
    <cellStyle name="Normal 32 6" xfId="11220"/>
    <cellStyle name="Normal 320" xfId="735"/>
    <cellStyle name="Normal 320 2" xfId="1822"/>
    <cellStyle name="Normal 320 2 2" xfId="4132"/>
    <cellStyle name="Normal 320 2 2 2" xfId="9282"/>
    <cellStyle name="Normal 320 2 2 2 2" xfId="20067"/>
    <cellStyle name="Normal 320 2 2 3" xfId="14935"/>
    <cellStyle name="Normal 320 2 3" xfId="7001"/>
    <cellStyle name="Normal 320 2 3 2" xfId="17786"/>
    <cellStyle name="Normal 320 2 4" xfId="12648"/>
    <cellStyle name="Normal 320 3" xfId="3077"/>
    <cellStyle name="Normal 320 3 2" xfId="8227"/>
    <cellStyle name="Normal 320 3 2 2" xfId="19012"/>
    <cellStyle name="Normal 320 3 3" xfId="13880"/>
    <cellStyle name="Normal 320 4" xfId="5944"/>
    <cellStyle name="Normal 320 4 2" xfId="16729"/>
    <cellStyle name="Normal 320 5" xfId="11573"/>
    <cellStyle name="Normal 321" xfId="767"/>
    <cellStyle name="Normal 321 2" xfId="1854"/>
    <cellStyle name="Normal 321 2 2" xfId="4164"/>
    <cellStyle name="Normal 321 2 2 2" xfId="9314"/>
    <cellStyle name="Normal 321 2 2 2 2" xfId="20099"/>
    <cellStyle name="Normal 321 2 2 3" xfId="14967"/>
    <cellStyle name="Normal 321 2 3" xfId="7033"/>
    <cellStyle name="Normal 321 2 3 2" xfId="17818"/>
    <cellStyle name="Normal 321 2 4" xfId="12680"/>
    <cellStyle name="Normal 321 3" xfId="3109"/>
    <cellStyle name="Normal 321 3 2" xfId="8259"/>
    <cellStyle name="Normal 321 3 2 2" xfId="19044"/>
    <cellStyle name="Normal 321 3 3" xfId="13912"/>
    <cellStyle name="Normal 321 4" xfId="5976"/>
    <cellStyle name="Normal 321 4 2" xfId="16761"/>
    <cellStyle name="Normal 321 5" xfId="11605"/>
    <cellStyle name="Normal 322" xfId="736"/>
    <cellStyle name="Normal 322 2" xfId="1823"/>
    <cellStyle name="Normal 322 2 2" xfId="4133"/>
    <cellStyle name="Normal 322 2 2 2" xfId="9283"/>
    <cellStyle name="Normal 322 2 2 2 2" xfId="20068"/>
    <cellStyle name="Normal 322 2 2 3" xfId="14936"/>
    <cellStyle name="Normal 322 2 3" xfId="7002"/>
    <cellStyle name="Normal 322 2 3 2" xfId="17787"/>
    <cellStyle name="Normal 322 2 4" xfId="12649"/>
    <cellStyle name="Normal 322 3" xfId="3078"/>
    <cellStyle name="Normal 322 3 2" xfId="8228"/>
    <cellStyle name="Normal 322 3 2 2" xfId="19013"/>
    <cellStyle name="Normal 322 3 3" xfId="13881"/>
    <cellStyle name="Normal 322 4" xfId="5945"/>
    <cellStyle name="Normal 322 4 2" xfId="16730"/>
    <cellStyle name="Normal 322 5" xfId="11574"/>
    <cellStyle name="Normal 323" xfId="768"/>
    <cellStyle name="Normal 323 2" xfId="1855"/>
    <cellStyle name="Normal 323 2 2" xfId="4165"/>
    <cellStyle name="Normal 323 2 2 2" xfId="9315"/>
    <cellStyle name="Normal 323 2 2 2 2" xfId="20100"/>
    <cellStyle name="Normal 323 2 2 3" xfId="14968"/>
    <cellStyle name="Normal 323 2 3" xfId="7034"/>
    <cellStyle name="Normal 323 2 3 2" xfId="17819"/>
    <cellStyle name="Normal 323 2 4" xfId="12681"/>
    <cellStyle name="Normal 323 3" xfId="3110"/>
    <cellStyle name="Normal 323 3 2" xfId="8260"/>
    <cellStyle name="Normal 323 3 2 2" xfId="19045"/>
    <cellStyle name="Normal 323 3 3" xfId="13913"/>
    <cellStyle name="Normal 323 4" xfId="5977"/>
    <cellStyle name="Normal 323 4 2" xfId="16762"/>
    <cellStyle name="Normal 323 5" xfId="11606"/>
    <cellStyle name="Normal 324" xfId="769"/>
    <cellStyle name="Normal 324 2" xfId="1856"/>
    <cellStyle name="Normal 324 2 2" xfId="4166"/>
    <cellStyle name="Normal 324 2 2 2" xfId="9316"/>
    <cellStyle name="Normal 324 2 2 2 2" xfId="20101"/>
    <cellStyle name="Normal 324 2 2 3" xfId="14969"/>
    <cellStyle name="Normal 324 2 3" xfId="7035"/>
    <cellStyle name="Normal 324 2 3 2" xfId="17820"/>
    <cellStyle name="Normal 324 2 4" xfId="12682"/>
    <cellStyle name="Normal 324 3" xfId="3111"/>
    <cellStyle name="Normal 324 3 2" xfId="8261"/>
    <cellStyle name="Normal 324 3 2 2" xfId="19046"/>
    <cellStyle name="Normal 324 3 3" xfId="13914"/>
    <cellStyle name="Normal 324 4" xfId="5978"/>
    <cellStyle name="Normal 324 4 2" xfId="16763"/>
    <cellStyle name="Normal 324 5" xfId="11607"/>
    <cellStyle name="Normal 325" xfId="770"/>
    <cellStyle name="Normal 325 2" xfId="1857"/>
    <cellStyle name="Normal 325 2 2" xfId="4167"/>
    <cellStyle name="Normal 325 2 2 2" xfId="9317"/>
    <cellStyle name="Normal 325 2 2 2 2" xfId="20102"/>
    <cellStyle name="Normal 325 2 2 3" xfId="14970"/>
    <cellStyle name="Normal 325 2 3" xfId="7036"/>
    <cellStyle name="Normal 325 2 3 2" xfId="17821"/>
    <cellStyle name="Normal 325 2 4" xfId="12683"/>
    <cellStyle name="Normal 325 3" xfId="3112"/>
    <cellStyle name="Normal 325 3 2" xfId="8262"/>
    <cellStyle name="Normal 325 3 2 2" xfId="19047"/>
    <cellStyle name="Normal 325 3 3" xfId="13915"/>
    <cellStyle name="Normal 325 4" xfId="5979"/>
    <cellStyle name="Normal 325 4 2" xfId="16764"/>
    <cellStyle name="Normal 325 5" xfId="11608"/>
    <cellStyle name="Normal 326" xfId="771"/>
    <cellStyle name="Normal 326 2" xfId="1858"/>
    <cellStyle name="Normal 326 2 2" xfId="4168"/>
    <cellStyle name="Normal 326 2 2 2" xfId="9318"/>
    <cellStyle name="Normal 326 2 2 2 2" xfId="20103"/>
    <cellStyle name="Normal 326 2 2 3" xfId="14971"/>
    <cellStyle name="Normal 326 2 3" xfId="7037"/>
    <cellStyle name="Normal 326 2 3 2" xfId="17822"/>
    <cellStyle name="Normal 326 2 4" xfId="12684"/>
    <cellStyle name="Normal 326 3" xfId="3113"/>
    <cellStyle name="Normal 326 3 2" xfId="8263"/>
    <cellStyle name="Normal 326 3 2 2" xfId="19048"/>
    <cellStyle name="Normal 326 3 3" xfId="13916"/>
    <cellStyle name="Normal 326 4" xfId="5980"/>
    <cellStyle name="Normal 326 4 2" xfId="16765"/>
    <cellStyle name="Normal 326 5" xfId="11609"/>
    <cellStyle name="Normal 327" xfId="772"/>
    <cellStyle name="Normal 327 2" xfId="1859"/>
    <cellStyle name="Normal 327 2 2" xfId="4169"/>
    <cellStyle name="Normal 327 2 2 2" xfId="9319"/>
    <cellStyle name="Normal 327 2 2 2 2" xfId="20104"/>
    <cellStyle name="Normal 327 2 2 3" xfId="14972"/>
    <cellStyle name="Normal 327 2 3" xfId="7038"/>
    <cellStyle name="Normal 327 2 3 2" xfId="17823"/>
    <cellStyle name="Normal 327 2 4" xfId="12685"/>
    <cellStyle name="Normal 327 3" xfId="3114"/>
    <cellStyle name="Normal 327 3 2" xfId="8264"/>
    <cellStyle name="Normal 327 3 2 2" xfId="19049"/>
    <cellStyle name="Normal 327 3 3" xfId="13917"/>
    <cellStyle name="Normal 327 4" xfId="5981"/>
    <cellStyle name="Normal 327 4 2" xfId="16766"/>
    <cellStyle name="Normal 327 5" xfId="11610"/>
    <cellStyle name="Normal 328" xfId="773"/>
    <cellStyle name="Normal 328 2" xfId="1860"/>
    <cellStyle name="Normal 328 2 2" xfId="4170"/>
    <cellStyle name="Normal 328 2 2 2" xfId="9320"/>
    <cellStyle name="Normal 328 2 2 2 2" xfId="20105"/>
    <cellStyle name="Normal 328 2 2 3" xfId="14973"/>
    <cellStyle name="Normal 328 2 3" xfId="7039"/>
    <cellStyle name="Normal 328 2 3 2" xfId="17824"/>
    <cellStyle name="Normal 328 2 4" xfId="12686"/>
    <cellStyle name="Normal 328 3" xfId="3115"/>
    <cellStyle name="Normal 328 3 2" xfId="8265"/>
    <cellStyle name="Normal 328 3 2 2" xfId="19050"/>
    <cellStyle name="Normal 328 3 3" xfId="13918"/>
    <cellStyle name="Normal 328 4" xfId="5982"/>
    <cellStyle name="Normal 328 4 2" xfId="16767"/>
    <cellStyle name="Normal 328 5" xfId="11611"/>
    <cellStyle name="Normal 329" xfId="774"/>
    <cellStyle name="Normal 329 2" xfId="1861"/>
    <cellStyle name="Normal 329 2 2" xfId="4171"/>
    <cellStyle name="Normal 329 2 2 2" xfId="9321"/>
    <cellStyle name="Normal 329 2 2 2 2" xfId="20106"/>
    <cellStyle name="Normal 329 2 2 3" xfId="14974"/>
    <cellStyle name="Normal 329 2 3" xfId="7040"/>
    <cellStyle name="Normal 329 2 3 2" xfId="17825"/>
    <cellStyle name="Normal 329 2 4" xfId="12687"/>
    <cellStyle name="Normal 329 3" xfId="3116"/>
    <cellStyle name="Normal 329 3 2" xfId="8266"/>
    <cellStyle name="Normal 329 3 2 2" xfId="19051"/>
    <cellStyle name="Normal 329 3 3" xfId="13919"/>
    <cellStyle name="Normal 329 4" xfId="5983"/>
    <cellStyle name="Normal 329 4 2" xfId="16768"/>
    <cellStyle name="Normal 329 5" xfId="11612"/>
    <cellStyle name="Normal 33" xfId="368"/>
    <cellStyle name="Normal 33 2" xfId="1482"/>
    <cellStyle name="Normal 33 2 2" xfId="3792"/>
    <cellStyle name="Normal 33 2 2 2" xfId="8942"/>
    <cellStyle name="Normal 33 2 2 2 2" xfId="19727"/>
    <cellStyle name="Normal 33 2 2 3" xfId="14595"/>
    <cellStyle name="Normal 33 2 3" xfId="6661"/>
    <cellStyle name="Normal 33 2 3 2" xfId="17446"/>
    <cellStyle name="Normal 33 2 4" xfId="12308"/>
    <cellStyle name="Normal 33 3" xfId="2731"/>
    <cellStyle name="Normal 33 3 2" xfId="7888"/>
    <cellStyle name="Normal 33 3 2 2" xfId="18673"/>
    <cellStyle name="Normal 33 3 3" xfId="13541"/>
    <cellStyle name="Normal 33 4" xfId="5599"/>
    <cellStyle name="Normal 33 4 2" xfId="16390"/>
    <cellStyle name="Normal 33 5" xfId="11224"/>
    <cellStyle name="Normal 330" xfId="775"/>
    <cellStyle name="Normal 330 2" xfId="1862"/>
    <cellStyle name="Normal 330 2 2" xfId="4172"/>
    <cellStyle name="Normal 330 2 2 2" xfId="9322"/>
    <cellStyle name="Normal 330 2 2 2 2" xfId="20107"/>
    <cellStyle name="Normal 330 2 2 3" xfId="14975"/>
    <cellStyle name="Normal 330 2 3" xfId="7041"/>
    <cellStyle name="Normal 330 2 3 2" xfId="17826"/>
    <cellStyle name="Normal 330 2 4" xfId="12688"/>
    <cellStyle name="Normal 330 3" xfId="3117"/>
    <cellStyle name="Normal 330 3 2" xfId="8267"/>
    <cellStyle name="Normal 330 3 2 2" xfId="19052"/>
    <cellStyle name="Normal 330 3 3" xfId="13920"/>
    <cellStyle name="Normal 330 4" xfId="5984"/>
    <cellStyle name="Normal 330 4 2" xfId="16769"/>
    <cellStyle name="Normal 330 5" xfId="11613"/>
    <cellStyle name="Normal 331" xfId="776"/>
    <cellStyle name="Normal 331 2" xfId="1863"/>
    <cellStyle name="Normal 331 2 2" xfId="4173"/>
    <cellStyle name="Normal 331 2 2 2" xfId="9323"/>
    <cellStyle name="Normal 331 2 2 2 2" xfId="20108"/>
    <cellStyle name="Normal 331 2 2 3" xfId="14976"/>
    <cellStyle name="Normal 331 2 3" xfId="7042"/>
    <cellStyle name="Normal 331 2 3 2" xfId="17827"/>
    <cellStyle name="Normal 331 2 4" xfId="12689"/>
    <cellStyle name="Normal 331 3" xfId="3118"/>
    <cellStyle name="Normal 331 3 2" xfId="8268"/>
    <cellStyle name="Normal 331 3 2 2" xfId="19053"/>
    <cellStyle name="Normal 331 3 3" xfId="13921"/>
    <cellStyle name="Normal 331 4" xfId="5985"/>
    <cellStyle name="Normal 331 4 2" xfId="16770"/>
    <cellStyle name="Normal 331 5" xfId="11614"/>
    <cellStyle name="Normal 332" xfId="777"/>
    <cellStyle name="Normal 332 2" xfId="1864"/>
    <cellStyle name="Normal 332 2 2" xfId="4174"/>
    <cellStyle name="Normal 332 2 2 2" xfId="9324"/>
    <cellStyle name="Normal 332 2 2 2 2" xfId="20109"/>
    <cellStyle name="Normal 332 2 2 3" xfId="14977"/>
    <cellStyle name="Normal 332 2 3" xfId="7043"/>
    <cellStyle name="Normal 332 2 3 2" xfId="17828"/>
    <cellStyle name="Normal 332 2 4" xfId="12690"/>
    <cellStyle name="Normal 332 3" xfId="3119"/>
    <cellStyle name="Normal 332 3 2" xfId="8269"/>
    <cellStyle name="Normal 332 3 2 2" xfId="19054"/>
    <cellStyle name="Normal 332 3 3" xfId="13922"/>
    <cellStyle name="Normal 332 4" xfId="5986"/>
    <cellStyle name="Normal 332 4 2" xfId="16771"/>
    <cellStyle name="Normal 332 5" xfId="11615"/>
    <cellStyle name="Normal 333" xfId="778"/>
    <cellStyle name="Normal 333 2" xfId="1865"/>
    <cellStyle name="Normal 333 2 2" xfId="4175"/>
    <cellStyle name="Normal 333 2 2 2" xfId="9325"/>
    <cellStyle name="Normal 333 2 2 2 2" xfId="20110"/>
    <cellStyle name="Normal 333 2 2 3" xfId="14978"/>
    <cellStyle name="Normal 333 2 3" xfId="7044"/>
    <cellStyle name="Normal 333 2 3 2" xfId="17829"/>
    <cellStyle name="Normal 333 2 4" xfId="12691"/>
    <cellStyle name="Normal 333 3" xfId="3120"/>
    <cellStyle name="Normal 333 3 2" xfId="8270"/>
    <cellStyle name="Normal 333 3 2 2" xfId="19055"/>
    <cellStyle name="Normal 333 3 3" xfId="13923"/>
    <cellStyle name="Normal 333 4" xfId="5987"/>
    <cellStyle name="Normal 333 4 2" xfId="16772"/>
    <cellStyle name="Normal 333 5" xfId="11616"/>
    <cellStyle name="Normal 334" xfId="779"/>
    <cellStyle name="Normal 334 2" xfId="1866"/>
    <cellStyle name="Normal 334 2 2" xfId="4176"/>
    <cellStyle name="Normal 334 2 2 2" xfId="9326"/>
    <cellStyle name="Normal 334 2 2 2 2" xfId="20111"/>
    <cellStyle name="Normal 334 2 2 3" xfId="14979"/>
    <cellStyle name="Normal 334 2 3" xfId="7045"/>
    <cellStyle name="Normal 334 2 3 2" xfId="17830"/>
    <cellStyle name="Normal 334 2 4" xfId="12692"/>
    <cellStyle name="Normal 334 3" xfId="3121"/>
    <cellStyle name="Normal 334 3 2" xfId="8271"/>
    <cellStyle name="Normal 334 3 2 2" xfId="19056"/>
    <cellStyle name="Normal 334 3 3" xfId="13924"/>
    <cellStyle name="Normal 334 4" xfId="5988"/>
    <cellStyle name="Normal 334 4 2" xfId="16773"/>
    <cellStyle name="Normal 334 5" xfId="11617"/>
    <cellStyle name="Normal 335" xfId="755"/>
    <cellStyle name="Normal 335 2" xfId="1842"/>
    <cellStyle name="Normal 335 2 2" xfId="4152"/>
    <cellStyle name="Normal 335 2 2 2" xfId="9302"/>
    <cellStyle name="Normal 335 2 2 2 2" xfId="20087"/>
    <cellStyle name="Normal 335 2 2 3" xfId="14955"/>
    <cellStyle name="Normal 335 2 3" xfId="7021"/>
    <cellStyle name="Normal 335 2 3 2" xfId="17806"/>
    <cellStyle name="Normal 335 2 4" xfId="12668"/>
    <cellStyle name="Normal 335 3" xfId="3097"/>
    <cellStyle name="Normal 335 3 2" xfId="8247"/>
    <cellStyle name="Normal 335 3 2 2" xfId="19032"/>
    <cellStyle name="Normal 335 3 3" xfId="13900"/>
    <cellStyle name="Normal 335 4" xfId="5964"/>
    <cellStyle name="Normal 335 4 2" xfId="16749"/>
    <cellStyle name="Normal 335 5" xfId="11593"/>
    <cellStyle name="Normal 336" xfId="780"/>
    <cellStyle name="Normal 336 2" xfId="1867"/>
    <cellStyle name="Normal 336 2 2" xfId="4177"/>
    <cellStyle name="Normal 336 2 2 2" xfId="9327"/>
    <cellStyle name="Normal 336 2 2 2 2" xfId="20112"/>
    <cellStyle name="Normal 336 2 2 3" xfId="14980"/>
    <cellStyle name="Normal 336 2 3" xfId="7046"/>
    <cellStyle name="Normal 336 2 3 2" xfId="17831"/>
    <cellStyle name="Normal 336 2 4" xfId="12693"/>
    <cellStyle name="Normal 336 3" xfId="3122"/>
    <cellStyle name="Normal 336 3 2" xfId="8272"/>
    <cellStyle name="Normal 336 3 2 2" xfId="19057"/>
    <cellStyle name="Normal 336 3 3" xfId="13925"/>
    <cellStyle name="Normal 336 4" xfId="5989"/>
    <cellStyle name="Normal 336 4 2" xfId="16774"/>
    <cellStyle name="Normal 336 5" xfId="11618"/>
    <cellStyle name="Normal 337" xfId="748"/>
    <cellStyle name="Normal 337 2" xfId="1835"/>
    <cellStyle name="Normal 337 2 2" xfId="4145"/>
    <cellStyle name="Normal 337 2 2 2" xfId="9295"/>
    <cellStyle name="Normal 337 2 2 2 2" xfId="20080"/>
    <cellStyle name="Normal 337 2 2 3" xfId="14948"/>
    <cellStyle name="Normal 337 2 3" xfId="7014"/>
    <cellStyle name="Normal 337 2 3 2" xfId="17799"/>
    <cellStyle name="Normal 337 2 4" xfId="12661"/>
    <cellStyle name="Normal 337 3" xfId="3090"/>
    <cellStyle name="Normal 337 3 2" xfId="8240"/>
    <cellStyle name="Normal 337 3 2 2" xfId="19025"/>
    <cellStyle name="Normal 337 3 3" xfId="13893"/>
    <cellStyle name="Normal 337 4" xfId="5957"/>
    <cellStyle name="Normal 337 4 2" xfId="16742"/>
    <cellStyle name="Normal 337 5" xfId="11586"/>
    <cellStyle name="Normal 338" xfId="783"/>
    <cellStyle name="Normal 338 2" xfId="1870"/>
    <cellStyle name="Normal 338 2 2" xfId="4180"/>
    <cellStyle name="Normal 338 2 2 2" xfId="9330"/>
    <cellStyle name="Normal 338 2 2 2 2" xfId="20115"/>
    <cellStyle name="Normal 338 2 2 3" xfId="14983"/>
    <cellStyle name="Normal 338 2 3" xfId="7049"/>
    <cellStyle name="Normal 338 2 3 2" xfId="17834"/>
    <cellStyle name="Normal 338 2 4" xfId="12696"/>
    <cellStyle name="Normal 338 3" xfId="3125"/>
    <cellStyle name="Normal 338 3 2" xfId="8275"/>
    <cellStyle name="Normal 338 3 2 2" xfId="19060"/>
    <cellStyle name="Normal 338 3 3" xfId="13928"/>
    <cellStyle name="Normal 338 4" xfId="5992"/>
    <cellStyle name="Normal 338 4 2" xfId="16777"/>
    <cellStyle name="Normal 338 5" xfId="11621"/>
    <cellStyle name="Normal 339" xfId="784"/>
    <cellStyle name="Normal 339 2" xfId="1871"/>
    <cellStyle name="Normal 339 2 2" xfId="4181"/>
    <cellStyle name="Normal 339 2 2 2" xfId="9331"/>
    <cellStyle name="Normal 339 2 2 2 2" xfId="20116"/>
    <cellStyle name="Normal 339 2 2 3" xfId="14984"/>
    <cellStyle name="Normal 339 2 3" xfId="7050"/>
    <cellStyle name="Normal 339 2 3 2" xfId="17835"/>
    <cellStyle name="Normal 339 2 4" xfId="12697"/>
    <cellStyle name="Normal 339 3" xfId="3126"/>
    <cellStyle name="Normal 339 3 2" xfId="8276"/>
    <cellStyle name="Normal 339 3 2 2" xfId="19061"/>
    <cellStyle name="Normal 339 3 3" xfId="13929"/>
    <cellStyle name="Normal 339 4" xfId="5993"/>
    <cellStyle name="Normal 339 4 2" xfId="16778"/>
    <cellStyle name="Normal 339 5" xfId="11622"/>
    <cellStyle name="Normal 34" xfId="369"/>
    <cellStyle name="Normal 34 2" xfId="1483"/>
    <cellStyle name="Normal 34 2 2" xfId="3793"/>
    <cellStyle name="Normal 34 2 2 2" xfId="8943"/>
    <cellStyle name="Normal 34 2 2 2 2" xfId="19728"/>
    <cellStyle name="Normal 34 2 2 3" xfId="14596"/>
    <cellStyle name="Normal 34 2 3" xfId="6662"/>
    <cellStyle name="Normal 34 2 3 2" xfId="17447"/>
    <cellStyle name="Normal 34 2 4" xfId="12309"/>
    <cellStyle name="Normal 34 3" xfId="2732"/>
    <cellStyle name="Normal 34 3 2" xfId="7889"/>
    <cellStyle name="Normal 34 3 2 2" xfId="18674"/>
    <cellStyle name="Normal 34 3 3" xfId="13542"/>
    <cellStyle name="Normal 34 4" xfId="5600"/>
    <cellStyle name="Normal 34 4 2" xfId="16391"/>
    <cellStyle name="Normal 34 5" xfId="11225"/>
    <cellStyle name="Normal 340" xfId="782"/>
    <cellStyle name="Normal 340 2" xfId="1869"/>
    <cellStyle name="Normal 340 2 2" xfId="4179"/>
    <cellStyle name="Normal 340 2 2 2" xfId="9329"/>
    <cellStyle name="Normal 340 2 2 2 2" xfId="20114"/>
    <cellStyle name="Normal 340 2 2 3" xfId="14982"/>
    <cellStyle name="Normal 340 2 3" xfId="7048"/>
    <cellStyle name="Normal 340 2 3 2" xfId="17833"/>
    <cellStyle name="Normal 340 2 4" xfId="12695"/>
    <cellStyle name="Normal 340 3" xfId="3124"/>
    <cellStyle name="Normal 340 3 2" xfId="8274"/>
    <cellStyle name="Normal 340 3 2 2" xfId="19059"/>
    <cellStyle name="Normal 340 3 3" xfId="13927"/>
    <cellStyle name="Normal 340 4" xfId="5991"/>
    <cellStyle name="Normal 340 4 2" xfId="16776"/>
    <cellStyle name="Normal 340 5" xfId="11620"/>
    <cellStyle name="Normal 341" xfId="786"/>
    <cellStyle name="Normal 341 2" xfId="1873"/>
    <cellStyle name="Normal 341 2 2" xfId="4183"/>
    <cellStyle name="Normal 341 2 2 2" xfId="9333"/>
    <cellStyle name="Normal 341 2 2 2 2" xfId="20118"/>
    <cellStyle name="Normal 341 2 2 3" xfId="14986"/>
    <cellStyle name="Normal 341 2 3" xfId="7052"/>
    <cellStyle name="Normal 341 2 3 2" xfId="17837"/>
    <cellStyle name="Normal 341 2 4" xfId="12699"/>
    <cellStyle name="Normal 341 3" xfId="3128"/>
    <cellStyle name="Normal 341 3 2" xfId="8278"/>
    <cellStyle name="Normal 341 3 2 2" xfId="19063"/>
    <cellStyle name="Normal 341 3 3" xfId="13931"/>
    <cellStyle name="Normal 341 4" xfId="5995"/>
    <cellStyle name="Normal 341 4 2" xfId="16780"/>
    <cellStyle name="Normal 341 5" xfId="11624"/>
    <cellStyle name="Normal 342" xfId="781"/>
    <cellStyle name="Normal 342 2" xfId="1868"/>
    <cellStyle name="Normal 342 2 2" xfId="4178"/>
    <cellStyle name="Normal 342 2 2 2" xfId="9328"/>
    <cellStyle name="Normal 342 2 2 2 2" xfId="20113"/>
    <cellStyle name="Normal 342 2 2 3" xfId="14981"/>
    <cellStyle name="Normal 342 2 3" xfId="7047"/>
    <cellStyle name="Normal 342 2 3 2" xfId="17832"/>
    <cellStyle name="Normal 342 2 4" xfId="12694"/>
    <cellStyle name="Normal 342 3" xfId="3123"/>
    <cellStyle name="Normal 342 3 2" xfId="8273"/>
    <cellStyle name="Normal 342 3 2 2" xfId="19058"/>
    <cellStyle name="Normal 342 3 3" xfId="13926"/>
    <cellStyle name="Normal 342 4" xfId="5990"/>
    <cellStyle name="Normal 342 4 2" xfId="16775"/>
    <cellStyle name="Normal 342 5" xfId="11619"/>
    <cellStyle name="Normal 343" xfId="787"/>
    <cellStyle name="Normal 343 2" xfId="1874"/>
    <cellStyle name="Normal 343 2 2" xfId="4184"/>
    <cellStyle name="Normal 343 2 2 2" xfId="9334"/>
    <cellStyle name="Normal 343 2 2 2 2" xfId="20119"/>
    <cellStyle name="Normal 343 2 2 3" xfId="14987"/>
    <cellStyle name="Normal 343 2 3" xfId="7053"/>
    <cellStyle name="Normal 343 2 3 2" xfId="17838"/>
    <cellStyle name="Normal 343 2 4" xfId="12700"/>
    <cellStyle name="Normal 343 3" xfId="3129"/>
    <cellStyle name="Normal 343 3 2" xfId="8279"/>
    <cellStyle name="Normal 343 3 2 2" xfId="19064"/>
    <cellStyle name="Normal 343 3 3" xfId="13932"/>
    <cellStyle name="Normal 343 4" xfId="5996"/>
    <cellStyle name="Normal 343 4 2" xfId="16781"/>
    <cellStyle name="Normal 343 5" xfId="11625"/>
    <cellStyle name="Normal 344" xfId="788"/>
    <cellStyle name="Normal 344 2" xfId="1875"/>
    <cellStyle name="Normal 344 2 2" xfId="4185"/>
    <cellStyle name="Normal 344 2 2 2" xfId="9335"/>
    <cellStyle name="Normal 344 2 2 2 2" xfId="20120"/>
    <cellStyle name="Normal 344 2 2 3" xfId="14988"/>
    <cellStyle name="Normal 344 2 3" xfId="7054"/>
    <cellStyle name="Normal 344 2 3 2" xfId="17839"/>
    <cellStyle name="Normal 344 2 4" xfId="12701"/>
    <cellStyle name="Normal 344 3" xfId="3130"/>
    <cellStyle name="Normal 344 3 2" xfId="8280"/>
    <cellStyle name="Normal 344 3 2 2" xfId="19065"/>
    <cellStyle name="Normal 344 3 3" xfId="13933"/>
    <cellStyle name="Normal 344 4" xfId="5997"/>
    <cellStyle name="Normal 344 4 2" xfId="16782"/>
    <cellStyle name="Normal 344 5" xfId="11626"/>
    <cellStyle name="Normal 345" xfId="789"/>
    <cellStyle name="Normal 345 2" xfId="1876"/>
    <cellStyle name="Normal 345 2 2" xfId="4186"/>
    <cellStyle name="Normal 345 2 2 2" xfId="9336"/>
    <cellStyle name="Normal 345 2 2 2 2" xfId="20121"/>
    <cellStyle name="Normal 345 2 2 3" xfId="14989"/>
    <cellStyle name="Normal 345 2 3" xfId="7055"/>
    <cellStyle name="Normal 345 2 3 2" xfId="17840"/>
    <cellStyle name="Normal 345 2 4" xfId="12702"/>
    <cellStyle name="Normal 345 3" xfId="3131"/>
    <cellStyle name="Normal 345 3 2" xfId="8281"/>
    <cellStyle name="Normal 345 3 2 2" xfId="19066"/>
    <cellStyle name="Normal 345 3 3" xfId="13934"/>
    <cellStyle name="Normal 345 4" xfId="5998"/>
    <cellStyle name="Normal 345 4 2" xfId="16783"/>
    <cellStyle name="Normal 345 5" xfId="11627"/>
    <cellStyle name="Normal 346" xfId="738"/>
    <cellStyle name="Normal 346 2" xfId="1825"/>
    <cellStyle name="Normal 346 2 2" xfId="4135"/>
    <cellStyle name="Normal 346 2 2 2" xfId="9285"/>
    <cellStyle name="Normal 346 2 2 2 2" xfId="20070"/>
    <cellStyle name="Normal 346 2 2 3" xfId="14938"/>
    <cellStyle name="Normal 346 2 3" xfId="7004"/>
    <cellStyle name="Normal 346 2 3 2" xfId="17789"/>
    <cellStyle name="Normal 346 2 4" xfId="12651"/>
    <cellStyle name="Normal 346 3" xfId="3080"/>
    <cellStyle name="Normal 346 3 2" xfId="8230"/>
    <cellStyle name="Normal 346 3 2 2" xfId="19015"/>
    <cellStyle name="Normal 346 3 3" xfId="13883"/>
    <cellStyle name="Normal 346 4" xfId="5947"/>
    <cellStyle name="Normal 346 4 2" xfId="16732"/>
    <cellStyle name="Normal 346 5" xfId="11576"/>
    <cellStyle name="Normal 347" xfId="790"/>
    <cellStyle name="Normal 347 2" xfId="1877"/>
    <cellStyle name="Normal 347 2 2" xfId="4187"/>
    <cellStyle name="Normal 347 2 2 2" xfId="9337"/>
    <cellStyle name="Normal 347 2 2 2 2" xfId="20122"/>
    <cellStyle name="Normal 347 2 2 3" xfId="14990"/>
    <cellStyle name="Normal 347 2 3" xfId="7056"/>
    <cellStyle name="Normal 347 2 3 2" xfId="17841"/>
    <cellStyle name="Normal 347 2 4" xfId="12703"/>
    <cellStyle name="Normal 347 3" xfId="3132"/>
    <cellStyle name="Normal 347 3 2" xfId="8282"/>
    <cellStyle name="Normal 347 3 2 2" xfId="19067"/>
    <cellStyle name="Normal 347 3 3" xfId="13935"/>
    <cellStyle name="Normal 347 4" xfId="5999"/>
    <cellStyle name="Normal 347 4 2" xfId="16784"/>
    <cellStyle name="Normal 347 5" xfId="11628"/>
    <cellStyle name="Normal 348" xfId="791"/>
    <cellStyle name="Normal 348 2" xfId="1878"/>
    <cellStyle name="Normal 348 2 2" xfId="4188"/>
    <cellStyle name="Normal 348 2 2 2" xfId="9338"/>
    <cellStyle name="Normal 348 2 2 2 2" xfId="20123"/>
    <cellStyle name="Normal 348 2 2 3" xfId="14991"/>
    <cellStyle name="Normal 348 2 3" xfId="7057"/>
    <cellStyle name="Normal 348 2 3 2" xfId="17842"/>
    <cellStyle name="Normal 348 2 4" xfId="12704"/>
    <cellStyle name="Normal 348 3" xfId="3133"/>
    <cellStyle name="Normal 348 3 2" xfId="8283"/>
    <cellStyle name="Normal 348 3 2 2" xfId="19068"/>
    <cellStyle name="Normal 348 3 3" xfId="13936"/>
    <cellStyle name="Normal 348 4" xfId="6000"/>
    <cellStyle name="Normal 348 4 2" xfId="16785"/>
    <cellStyle name="Normal 348 5" xfId="11629"/>
    <cellStyle name="Normal 349" xfId="785"/>
    <cellStyle name="Normal 349 2" xfId="1872"/>
    <cellStyle name="Normal 349 2 2" xfId="4182"/>
    <cellStyle name="Normal 349 2 2 2" xfId="9332"/>
    <cellStyle name="Normal 349 2 2 2 2" xfId="20117"/>
    <cellStyle name="Normal 349 2 2 3" xfId="14985"/>
    <cellStyle name="Normal 349 2 3" xfId="7051"/>
    <cellStyle name="Normal 349 2 3 2" xfId="17836"/>
    <cellStyle name="Normal 349 2 4" xfId="12698"/>
    <cellStyle name="Normal 349 3" xfId="3127"/>
    <cellStyle name="Normal 349 3 2" xfId="8277"/>
    <cellStyle name="Normal 349 3 2 2" xfId="19062"/>
    <cellStyle name="Normal 349 3 3" xfId="13930"/>
    <cellStyle name="Normal 349 4" xfId="5994"/>
    <cellStyle name="Normal 349 4 2" xfId="16779"/>
    <cellStyle name="Normal 349 5" xfId="11623"/>
    <cellStyle name="Normal 35" xfId="370"/>
    <cellStyle name="Normal 35 2" xfId="1484"/>
    <cellStyle name="Normal 35 2 2" xfId="3794"/>
    <cellStyle name="Normal 35 2 2 2" xfId="8944"/>
    <cellStyle name="Normal 35 2 2 2 2" xfId="19729"/>
    <cellStyle name="Normal 35 2 2 3" xfId="14597"/>
    <cellStyle name="Normal 35 2 3" xfId="6663"/>
    <cellStyle name="Normal 35 2 3 2" xfId="17448"/>
    <cellStyle name="Normal 35 2 4" xfId="12310"/>
    <cellStyle name="Normal 35 3" xfId="2733"/>
    <cellStyle name="Normal 35 3 2" xfId="7890"/>
    <cellStyle name="Normal 35 3 2 2" xfId="18675"/>
    <cellStyle name="Normal 35 3 3" xfId="13543"/>
    <cellStyle name="Normal 35 4" xfId="5601"/>
    <cellStyle name="Normal 35 4 2" xfId="16392"/>
    <cellStyle name="Normal 35 5" xfId="11226"/>
    <cellStyle name="Normal 350" xfId="794"/>
    <cellStyle name="Normal 350 2" xfId="1881"/>
    <cellStyle name="Normal 350 2 2" xfId="4191"/>
    <cellStyle name="Normal 350 2 2 2" xfId="9341"/>
    <cellStyle name="Normal 350 2 2 2 2" xfId="20126"/>
    <cellStyle name="Normal 350 2 2 3" xfId="14994"/>
    <cellStyle name="Normal 350 2 3" xfId="7060"/>
    <cellStyle name="Normal 350 2 3 2" xfId="17845"/>
    <cellStyle name="Normal 350 2 4" xfId="12707"/>
    <cellStyle name="Normal 350 3" xfId="3136"/>
    <cellStyle name="Normal 350 3 2" xfId="8286"/>
    <cellStyle name="Normal 350 3 2 2" xfId="19071"/>
    <cellStyle name="Normal 350 3 3" xfId="13939"/>
    <cellStyle name="Normal 350 4" xfId="6003"/>
    <cellStyle name="Normal 350 4 2" xfId="16788"/>
    <cellStyle name="Normal 350 5" xfId="11632"/>
    <cellStyle name="Normal 351" xfId="795"/>
    <cellStyle name="Normal 351 2" xfId="1882"/>
    <cellStyle name="Normal 351 2 2" xfId="4192"/>
    <cellStyle name="Normal 351 2 2 2" xfId="9342"/>
    <cellStyle name="Normal 351 2 2 2 2" xfId="20127"/>
    <cellStyle name="Normal 351 2 2 3" xfId="14995"/>
    <cellStyle name="Normal 351 2 3" xfId="7061"/>
    <cellStyle name="Normal 351 2 3 2" xfId="17846"/>
    <cellStyle name="Normal 351 2 4" xfId="12708"/>
    <cellStyle name="Normal 351 3" xfId="3137"/>
    <cellStyle name="Normal 351 3 2" xfId="8287"/>
    <cellStyle name="Normal 351 3 2 2" xfId="19072"/>
    <cellStyle name="Normal 351 3 3" xfId="13940"/>
    <cellStyle name="Normal 351 4" xfId="6004"/>
    <cellStyle name="Normal 351 4 2" xfId="16789"/>
    <cellStyle name="Normal 351 5" xfId="11633"/>
    <cellStyle name="Normal 352" xfId="796"/>
    <cellStyle name="Normal 352 2" xfId="1883"/>
    <cellStyle name="Normal 352 2 2" xfId="4193"/>
    <cellStyle name="Normal 352 2 2 2" xfId="9343"/>
    <cellStyle name="Normal 352 2 2 2 2" xfId="20128"/>
    <cellStyle name="Normal 352 2 2 3" xfId="14996"/>
    <cellStyle name="Normal 352 2 3" xfId="7062"/>
    <cellStyle name="Normal 352 2 3 2" xfId="17847"/>
    <cellStyle name="Normal 352 2 4" xfId="12709"/>
    <cellStyle name="Normal 352 3" xfId="3138"/>
    <cellStyle name="Normal 352 3 2" xfId="8288"/>
    <cellStyle name="Normal 352 3 2 2" xfId="19073"/>
    <cellStyle name="Normal 352 3 3" xfId="13941"/>
    <cellStyle name="Normal 352 4" xfId="6005"/>
    <cellStyle name="Normal 352 4 2" xfId="16790"/>
    <cellStyle name="Normal 352 5" xfId="11634"/>
    <cellStyle name="Normal 353" xfId="797"/>
    <cellStyle name="Normal 353 2" xfId="1884"/>
    <cellStyle name="Normal 353 2 2" xfId="4194"/>
    <cellStyle name="Normal 353 2 2 2" xfId="9344"/>
    <cellStyle name="Normal 353 2 2 2 2" xfId="20129"/>
    <cellStyle name="Normal 353 2 2 3" xfId="14997"/>
    <cellStyle name="Normal 353 2 3" xfId="7063"/>
    <cellStyle name="Normal 353 2 3 2" xfId="17848"/>
    <cellStyle name="Normal 353 2 4" xfId="12710"/>
    <cellStyle name="Normal 353 3" xfId="3139"/>
    <cellStyle name="Normal 353 3 2" xfId="8289"/>
    <cellStyle name="Normal 353 3 2 2" xfId="19074"/>
    <cellStyle name="Normal 353 3 3" xfId="13942"/>
    <cellStyle name="Normal 353 4" xfId="6006"/>
    <cellStyle name="Normal 353 4 2" xfId="16791"/>
    <cellStyle name="Normal 353 5" xfId="11635"/>
    <cellStyle name="Normal 354" xfId="798"/>
    <cellStyle name="Normal 354 2" xfId="1885"/>
    <cellStyle name="Normal 354 2 2" xfId="4195"/>
    <cellStyle name="Normal 354 2 2 2" xfId="9345"/>
    <cellStyle name="Normal 354 2 2 2 2" xfId="20130"/>
    <cellStyle name="Normal 354 2 2 3" xfId="14998"/>
    <cellStyle name="Normal 354 2 3" xfId="7064"/>
    <cellStyle name="Normal 354 2 3 2" xfId="17849"/>
    <cellStyle name="Normal 354 2 4" xfId="12711"/>
    <cellStyle name="Normal 354 3" xfId="3140"/>
    <cellStyle name="Normal 354 3 2" xfId="8290"/>
    <cellStyle name="Normal 354 3 2 2" xfId="19075"/>
    <cellStyle name="Normal 354 3 3" xfId="13943"/>
    <cellStyle name="Normal 354 4" xfId="6007"/>
    <cellStyle name="Normal 354 4 2" xfId="16792"/>
    <cellStyle name="Normal 354 5" xfId="11636"/>
    <cellStyle name="Normal 355" xfId="745"/>
    <cellStyle name="Normal 355 2" xfId="1832"/>
    <cellStyle name="Normal 355 2 2" xfId="4142"/>
    <cellStyle name="Normal 355 2 2 2" xfId="9292"/>
    <cellStyle name="Normal 355 2 2 2 2" xfId="20077"/>
    <cellStyle name="Normal 355 2 2 3" xfId="14945"/>
    <cellStyle name="Normal 355 2 3" xfId="7011"/>
    <cellStyle name="Normal 355 2 3 2" xfId="17796"/>
    <cellStyle name="Normal 355 2 4" xfId="12658"/>
    <cellStyle name="Normal 355 3" xfId="3087"/>
    <cellStyle name="Normal 355 3 2" xfId="8237"/>
    <cellStyle name="Normal 355 3 2 2" xfId="19022"/>
    <cellStyle name="Normal 355 3 3" xfId="13890"/>
    <cellStyle name="Normal 355 4" xfId="5954"/>
    <cellStyle name="Normal 355 4 2" xfId="16739"/>
    <cellStyle name="Normal 355 5" xfId="11583"/>
    <cellStyle name="Normal 356" xfId="805"/>
    <cellStyle name="Normal 356 2" xfId="1892"/>
    <cellStyle name="Normal 356 2 2" xfId="4202"/>
    <cellStyle name="Normal 356 2 2 2" xfId="9352"/>
    <cellStyle name="Normal 356 2 2 2 2" xfId="20137"/>
    <cellStyle name="Normal 356 2 2 3" xfId="15005"/>
    <cellStyle name="Normal 356 2 3" xfId="7071"/>
    <cellStyle name="Normal 356 2 3 2" xfId="17856"/>
    <cellStyle name="Normal 356 2 4" xfId="12718"/>
    <cellStyle name="Normal 356 3" xfId="3147"/>
    <cellStyle name="Normal 356 3 2" xfId="8297"/>
    <cellStyle name="Normal 356 3 2 2" xfId="19082"/>
    <cellStyle name="Normal 356 3 3" xfId="13950"/>
    <cellStyle name="Normal 356 4" xfId="6014"/>
    <cellStyle name="Normal 356 4 2" xfId="16799"/>
    <cellStyle name="Normal 356 5" xfId="11643"/>
    <cellStyle name="Normal 357" xfId="744"/>
    <cellStyle name="Normal 357 2" xfId="1831"/>
    <cellStyle name="Normal 357 2 2" xfId="4141"/>
    <cellStyle name="Normal 357 2 2 2" xfId="9291"/>
    <cellStyle name="Normal 357 2 2 2 2" xfId="20076"/>
    <cellStyle name="Normal 357 2 2 3" xfId="14944"/>
    <cellStyle name="Normal 357 2 3" xfId="7010"/>
    <cellStyle name="Normal 357 2 3 2" xfId="17795"/>
    <cellStyle name="Normal 357 2 4" xfId="12657"/>
    <cellStyle name="Normal 357 3" xfId="3086"/>
    <cellStyle name="Normal 357 3 2" xfId="8236"/>
    <cellStyle name="Normal 357 3 2 2" xfId="19021"/>
    <cellStyle name="Normal 357 3 3" xfId="13889"/>
    <cellStyle name="Normal 357 4" xfId="5953"/>
    <cellStyle name="Normal 357 4 2" xfId="16738"/>
    <cellStyle name="Normal 357 5" xfId="11582"/>
    <cellStyle name="Normal 358" xfId="806"/>
    <cellStyle name="Normal 358 2" xfId="1893"/>
    <cellStyle name="Normal 358 2 2" xfId="4203"/>
    <cellStyle name="Normal 358 2 2 2" xfId="9353"/>
    <cellStyle name="Normal 358 2 2 2 2" xfId="20138"/>
    <cellStyle name="Normal 358 2 2 3" xfId="15006"/>
    <cellStyle name="Normal 358 2 3" xfId="7072"/>
    <cellStyle name="Normal 358 2 3 2" xfId="17857"/>
    <cellStyle name="Normal 358 2 4" xfId="12719"/>
    <cellStyle name="Normal 358 3" xfId="3148"/>
    <cellStyle name="Normal 358 3 2" xfId="8298"/>
    <cellStyle name="Normal 358 3 2 2" xfId="19083"/>
    <cellStyle name="Normal 358 3 3" xfId="13951"/>
    <cellStyle name="Normal 358 4" xfId="6015"/>
    <cellStyle name="Normal 358 4 2" xfId="16800"/>
    <cellStyle name="Normal 358 5" xfId="11644"/>
    <cellStyle name="Normal 359" xfId="807"/>
    <cellStyle name="Normal 359 2" xfId="1894"/>
    <cellStyle name="Normal 359 2 2" xfId="4204"/>
    <cellStyle name="Normal 359 2 2 2" xfId="9354"/>
    <cellStyle name="Normal 359 2 2 2 2" xfId="20139"/>
    <cellStyle name="Normal 359 2 2 3" xfId="15007"/>
    <cellStyle name="Normal 359 2 3" xfId="7073"/>
    <cellStyle name="Normal 359 2 3 2" xfId="17858"/>
    <cellStyle name="Normal 359 2 4" xfId="12720"/>
    <cellStyle name="Normal 359 3" xfId="3149"/>
    <cellStyle name="Normal 359 3 2" xfId="8299"/>
    <cellStyle name="Normal 359 3 2 2" xfId="19084"/>
    <cellStyle name="Normal 359 3 3" xfId="13952"/>
    <cellStyle name="Normal 359 4" xfId="6016"/>
    <cellStyle name="Normal 359 4 2" xfId="16801"/>
    <cellStyle name="Normal 359 5" xfId="11645"/>
    <cellStyle name="Normal 36" xfId="371"/>
    <cellStyle name="Normal 36 2" xfId="1485"/>
    <cellStyle name="Normal 36 2 2" xfId="3795"/>
    <cellStyle name="Normal 36 2 2 2" xfId="8945"/>
    <cellStyle name="Normal 36 2 2 2 2" xfId="19730"/>
    <cellStyle name="Normal 36 2 2 3" xfId="14598"/>
    <cellStyle name="Normal 36 2 3" xfId="6664"/>
    <cellStyle name="Normal 36 2 3 2" xfId="17449"/>
    <cellStyle name="Normal 36 2 4" xfId="12311"/>
    <cellStyle name="Normal 36 3" xfId="2734"/>
    <cellStyle name="Normal 36 3 2" xfId="7891"/>
    <cellStyle name="Normal 36 3 2 2" xfId="18676"/>
    <cellStyle name="Normal 36 3 3" xfId="13544"/>
    <cellStyle name="Normal 36 4" xfId="5602"/>
    <cellStyle name="Normal 36 4 2" xfId="16393"/>
    <cellStyle name="Normal 36 5" xfId="11227"/>
    <cellStyle name="Normal 360" xfId="808"/>
    <cellStyle name="Normal 360 2" xfId="1895"/>
    <cellStyle name="Normal 360 2 2" xfId="4205"/>
    <cellStyle name="Normal 360 2 2 2" xfId="9355"/>
    <cellStyle name="Normal 360 2 2 2 2" xfId="20140"/>
    <cellStyle name="Normal 360 2 2 3" xfId="15008"/>
    <cellStyle name="Normal 360 2 3" xfId="7074"/>
    <cellStyle name="Normal 360 2 3 2" xfId="17859"/>
    <cellStyle name="Normal 360 2 4" xfId="12721"/>
    <cellStyle name="Normal 360 3" xfId="3150"/>
    <cellStyle name="Normal 360 3 2" xfId="8300"/>
    <cellStyle name="Normal 360 3 2 2" xfId="19085"/>
    <cellStyle name="Normal 360 3 3" xfId="13953"/>
    <cellStyle name="Normal 360 4" xfId="6017"/>
    <cellStyle name="Normal 360 4 2" xfId="16802"/>
    <cellStyle name="Normal 360 5" xfId="11646"/>
    <cellStyle name="Normal 361" xfId="809"/>
    <cellStyle name="Normal 361 2" xfId="1896"/>
    <cellStyle name="Normal 361 2 2" xfId="4206"/>
    <cellStyle name="Normal 361 2 2 2" xfId="9356"/>
    <cellStyle name="Normal 361 2 2 2 2" xfId="20141"/>
    <cellStyle name="Normal 361 2 2 3" xfId="15009"/>
    <cellStyle name="Normal 361 2 3" xfId="7075"/>
    <cellStyle name="Normal 361 2 3 2" xfId="17860"/>
    <cellStyle name="Normal 361 2 4" xfId="12722"/>
    <cellStyle name="Normal 361 3" xfId="3151"/>
    <cellStyle name="Normal 361 3 2" xfId="8301"/>
    <cellStyle name="Normal 361 3 2 2" xfId="19086"/>
    <cellStyle name="Normal 361 3 3" xfId="13954"/>
    <cellStyle name="Normal 361 4" xfId="6018"/>
    <cellStyle name="Normal 361 4 2" xfId="16803"/>
    <cellStyle name="Normal 361 5" xfId="11647"/>
    <cellStyle name="Normal 362" xfId="810"/>
    <cellStyle name="Normal 362 2" xfId="1897"/>
    <cellStyle name="Normal 362 2 2" xfId="4207"/>
    <cellStyle name="Normal 362 2 2 2" xfId="9357"/>
    <cellStyle name="Normal 362 2 2 2 2" xfId="20142"/>
    <cellStyle name="Normal 362 2 2 3" xfId="15010"/>
    <cellStyle name="Normal 362 2 3" xfId="7076"/>
    <cellStyle name="Normal 362 2 3 2" xfId="17861"/>
    <cellStyle name="Normal 362 2 4" xfId="12723"/>
    <cellStyle name="Normal 362 3" xfId="3152"/>
    <cellStyle name="Normal 362 3 2" xfId="8302"/>
    <cellStyle name="Normal 362 3 2 2" xfId="19087"/>
    <cellStyle name="Normal 362 3 3" xfId="13955"/>
    <cellStyle name="Normal 362 4" xfId="6019"/>
    <cellStyle name="Normal 362 4 2" xfId="16804"/>
    <cellStyle name="Normal 362 5" xfId="11648"/>
    <cellStyle name="Normal 363" xfId="811"/>
    <cellStyle name="Normal 363 2" xfId="1898"/>
    <cellStyle name="Normal 363 2 2" xfId="4208"/>
    <cellStyle name="Normal 363 2 2 2" xfId="9358"/>
    <cellStyle name="Normal 363 2 2 2 2" xfId="20143"/>
    <cellStyle name="Normal 363 2 2 3" xfId="15011"/>
    <cellStyle name="Normal 363 2 3" xfId="7077"/>
    <cellStyle name="Normal 363 2 3 2" xfId="17862"/>
    <cellStyle name="Normal 363 2 4" xfId="12724"/>
    <cellStyle name="Normal 363 3" xfId="3153"/>
    <cellStyle name="Normal 363 3 2" xfId="8303"/>
    <cellStyle name="Normal 363 3 2 2" xfId="19088"/>
    <cellStyle name="Normal 363 3 3" xfId="13956"/>
    <cellStyle name="Normal 363 4" xfId="6020"/>
    <cellStyle name="Normal 363 4 2" xfId="16805"/>
    <cellStyle name="Normal 363 5" xfId="11649"/>
    <cellStyle name="Normal 364" xfId="804"/>
    <cellStyle name="Normal 364 2" xfId="1891"/>
    <cellStyle name="Normal 364 2 2" xfId="4201"/>
    <cellStyle name="Normal 364 2 2 2" xfId="9351"/>
    <cellStyle name="Normal 364 2 2 2 2" xfId="20136"/>
    <cellStyle name="Normal 364 2 2 3" xfId="15004"/>
    <cellStyle name="Normal 364 2 3" xfId="7070"/>
    <cellStyle name="Normal 364 2 3 2" xfId="17855"/>
    <cellStyle name="Normal 364 2 4" xfId="12717"/>
    <cellStyle name="Normal 364 3" xfId="3146"/>
    <cellStyle name="Normal 364 3 2" xfId="8296"/>
    <cellStyle name="Normal 364 3 2 2" xfId="19081"/>
    <cellStyle name="Normal 364 3 3" xfId="13949"/>
    <cellStyle name="Normal 364 4" xfId="6013"/>
    <cellStyle name="Normal 364 4 2" xfId="16798"/>
    <cellStyle name="Normal 364 5" xfId="11642"/>
    <cellStyle name="Normal 365" xfId="812"/>
    <cellStyle name="Normal 365 2" xfId="1899"/>
    <cellStyle name="Normal 365 2 2" xfId="4209"/>
    <cellStyle name="Normal 365 2 2 2" xfId="9359"/>
    <cellStyle name="Normal 365 2 2 2 2" xfId="20144"/>
    <cellStyle name="Normal 365 2 2 3" xfId="15012"/>
    <cellStyle name="Normal 365 2 3" xfId="7078"/>
    <cellStyle name="Normal 365 2 3 2" xfId="17863"/>
    <cellStyle name="Normal 365 2 4" xfId="12725"/>
    <cellStyle name="Normal 365 3" xfId="3154"/>
    <cellStyle name="Normal 365 3 2" xfId="8304"/>
    <cellStyle name="Normal 365 3 2 2" xfId="19089"/>
    <cellStyle name="Normal 365 3 3" xfId="13957"/>
    <cellStyle name="Normal 365 4" xfId="6021"/>
    <cellStyle name="Normal 365 4 2" xfId="16806"/>
    <cellStyle name="Normal 365 5" xfId="11650"/>
    <cellStyle name="Normal 366" xfId="803"/>
    <cellStyle name="Normal 366 2" xfId="1890"/>
    <cellStyle name="Normal 366 2 2" xfId="4200"/>
    <cellStyle name="Normal 366 2 2 2" xfId="9350"/>
    <cellStyle name="Normal 366 2 2 2 2" xfId="20135"/>
    <cellStyle name="Normal 366 2 2 3" xfId="15003"/>
    <cellStyle name="Normal 366 2 3" xfId="7069"/>
    <cellStyle name="Normal 366 2 3 2" xfId="17854"/>
    <cellStyle name="Normal 366 2 4" xfId="12716"/>
    <cellStyle name="Normal 366 3" xfId="3145"/>
    <cellStyle name="Normal 366 3 2" xfId="8295"/>
    <cellStyle name="Normal 366 3 2 2" xfId="19080"/>
    <cellStyle name="Normal 366 3 3" xfId="13948"/>
    <cellStyle name="Normal 366 4" xfId="6012"/>
    <cellStyle name="Normal 366 4 2" xfId="16797"/>
    <cellStyle name="Normal 366 5" xfId="11641"/>
    <cellStyle name="Normal 367" xfId="813"/>
    <cellStyle name="Normal 367 2" xfId="1900"/>
    <cellStyle name="Normal 367 2 2" xfId="4210"/>
    <cellStyle name="Normal 367 2 2 2" xfId="9360"/>
    <cellStyle name="Normal 367 2 2 2 2" xfId="20145"/>
    <cellStyle name="Normal 367 2 2 3" xfId="15013"/>
    <cellStyle name="Normal 367 2 3" xfId="7079"/>
    <cellStyle name="Normal 367 2 3 2" xfId="17864"/>
    <cellStyle name="Normal 367 2 4" xfId="12726"/>
    <cellStyle name="Normal 367 3" xfId="3155"/>
    <cellStyle name="Normal 367 3 2" xfId="8305"/>
    <cellStyle name="Normal 367 3 2 2" xfId="19090"/>
    <cellStyle name="Normal 367 3 3" xfId="13958"/>
    <cellStyle name="Normal 367 4" xfId="6022"/>
    <cellStyle name="Normal 367 4 2" xfId="16807"/>
    <cellStyle name="Normal 367 5" xfId="11651"/>
    <cellStyle name="Normal 368" xfId="814"/>
    <cellStyle name="Normal 368 2" xfId="1901"/>
    <cellStyle name="Normal 368 2 2" xfId="4211"/>
    <cellStyle name="Normal 368 2 2 2" xfId="9361"/>
    <cellStyle name="Normal 368 2 2 2 2" xfId="20146"/>
    <cellStyle name="Normal 368 2 2 3" xfId="15014"/>
    <cellStyle name="Normal 368 2 3" xfId="7080"/>
    <cellStyle name="Normal 368 2 3 2" xfId="17865"/>
    <cellStyle name="Normal 368 2 4" xfId="12727"/>
    <cellStyle name="Normal 368 3" xfId="3156"/>
    <cellStyle name="Normal 368 3 2" xfId="8306"/>
    <cellStyle name="Normal 368 3 2 2" xfId="19091"/>
    <cellStyle name="Normal 368 3 3" xfId="13959"/>
    <cellStyle name="Normal 368 4" xfId="6023"/>
    <cellStyle name="Normal 368 4 2" xfId="16808"/>
    <cellStyle name="Normal 368 5" xfId="11652"/>
    <cellStyle name="Normal 369" xfId="815"/>
    <cellStyle name="Normal 369 2" xfId="1902"/>
    <cellStyle name="Normal 369 2 2" xfId="4212"/>
    <cellStyle name="Normal 369 2 2 2" xfId="9362"/>
    <cellStyle name="Normal 369 2 2 2 2" xfId="20147"/>
    <cellStyle name="Normal 369 2 2 3" xfId="15015"/>
    <cellStyle name="Normal 369 2 3" xfId="7081"/>
    <cellStyle name="Normal 369 2 3 2" xfId="17866"/>
    <cellStyle name="Normal 369 2 4" xfId="12728"/>
    <cellStyle name="Normal 369 3" xfId="3157"/>
    <cellStyle name="Normal 369 3 2" xfId="8307"/>
    <cellStyle name="Normal 369 3 2 2" xfId="19092"/>
    <cellStyle name="Normal 369 3 3" xfId="13960"/>
    <cellStyle name="Normal 369 4" xfId="6024"/>
    <cellStyle name="Normal 369 4 2" xfId="16809"/>
    <cellStyle name="Normal 369 5" xfId="11653"/>
    <cellStyle name="Normal 37" xfId="229"/>
    <cellStyle name="Normal 370" xfId="816"/>
    <cellStyle name="Normal 370 2" xfId="1903"/>
    <cellStyle name="Normal 370 2 2" xfId="4213"/>
    <cellStyle name="Normal 370 2 2 2" xfId="9363"/>
    <cellStyle name="Normal 370 2 2 2 2" xfId="20148"/>
    <cellStyle name="Normal 370 2 2 3" xfId="15016"/>
    <cellStyle name="Normal 370 2 3" xfId="7082"/>
    <cellStyle name="Normal 370 2 3 2" xfId="17867"/>
    <cellStyle name="Normal 370 2 4" xfId="12729"/>
    <cellStyle name="Normal 370 3" xfId="3158"/>
    <cellStyle name="Normal 370 3 2" xfId="8308"/>
    <cellStyle name="Normal 370 3 2 2" xfId="19093"/>
    <cellStyle name="Normal 370 3 3" xfId="13961"/>
    <cellStyle name="Normal 370 4" xfId="6025"/>
    <cellStyle name="Normal 370 4 2" xfId="16810"/>
    <cellStyle name="Normal 370 5" xfId="11654"/>
    <cellStyle name="Normal 371" xfId="818"/>
    <cellStyle name="Normal 371 2" xfId="1905"/>
    <cellStyle name="Normal 371 2 2" xfId="4215"/>
    <cellStyle name="Normal 371 2 2 2" xfId="9365"/>
    <cellStyle name="Normal 371 2 2 2 2" xfId="20150"/>
    <cellStyle name="Normal 371 2 2 3" xfId="15018"/>
    <cellStyle name="Normal 371 2 3" xfId="7084"/>
    <cellStyle name="Normal 371 2 3 2" xfId="17869"/>
    <cellStyle name="Normal 371 2 4" xfId="12731"/>
    <cellStyle name="Normal 371 3" xfId="3160"/>
    <cellStyle name="Normal 371 3 2" xfId="8310"/>
    <cellStyle name="Normal 371 3 2 2" xfId="19095"/>
    <cellStyle name="Normal 371 3 3" xfId="13963"/>
    <cellStyle name="Normal 371 4" xfId="6027"/>
    <cellStyle name="Normal 371 4 2" xfId="16812"/>
    <cellStyle name="Normal 371 5" xfId="11656"/>
    <cellStyle name="Normal 372" xfId="819"/>
    <cellStyle name="Normal 372 2" xfId="1906"/>
    <cellStyle name="Normal 372 2 2" xfId="4216"/>
    <cellStyle name="Normal 372 2 2 2" xfId="9366"/>
    <cellStyle name="Normal 372 2 2 2 2" xfId="20151"/>
    <cellStyle name="Normal 372 2 2 3" xfId="15019"/>
    <cellStyle name="Normal 372 2 3" xfId="7085"/>
    <cellStyle name="Normal 372 2 3 2" xfId="17870"/>
    <cellStyle name="Normal 372 2 4" xfId="12732"/>
    <cellStyle name="Normal 372 3" xfId="3161"/>
    <cellStyle name="Normal 372 3 2" xfId="8311"/>
    <cellStyle name="Normal 372 3 2 2" xfId="19096"/>
    <cellStyle name="Normal 372 3 3" xfId="13964"/>
    <cellStyle name="Normal 372 4" xfId="6028"/>
    <cellStyle name="Normal 372 4 2" xfId="16813"/>
    <cellStyle name="Normal 372 5" xfId="11657"/>
    <cellStyle name="Normal 373" xfId="843"/>
    <cellStyle name="Normal 373 2" xfId="1929"/>
    <cellStyle name="Normal 373 2 2" xfId="4239"/>
    <cellStyle name="Normal 373 2 2 2" xfId="9389"/>
    <cellStyle name="Normal 373 2 2 2 2" xfId="20174"/>
    <cellStyle name="Normal 373 2 2 3" xfId="15042"/>
    <cellStyle name="Normal 373 2 3" xfId="7108"/>
    <cellStyle name="Normal 373 2 3 2" xfId="17893"/>
    <cellStyle name="Normal 373 2 4" xfId="12755"/>
    <cellStyle name="Normal 373 3" xfId="3184"/>
    <cellStyle name="Normal 373 3 2" xfId="8334"/>
    <cellStyle name="Normal 373 3 2 2" xfId="19119"/>
    <cellStyle name="Normal 373 3 3" xfId="13987"/>
    <cellStyle name="Normal 373 4" xfId="6051"/>
    <cellStyle name="Normal 373 4 2" xfId="16836"/>
    <cellStyle name="Normal 373 5" xfId="11680"/>
    <cellStyle name="Normal 374" xfId="849"/>
    <cellStyle name="Normal 374 2" xfId="1935"/>
    <cellStyle name="Normal 374 2 2" xfId="4245"/>
    <cellStyle name="Normal 374 2 2 2" xfId="9395"/>
    <cellStyle name="Normal 374 2 2 2 2" xfId="20180"/>
    <cellStyle name="Normal 374 2 2 3" xfId="15048"/>
    <cellStyle name="Normal 374 2 3" xfId="7114"/>
    <cellStyle name="Normal 374 2 3 2" xfId="17899"/>
    <cellStyle name="Normal 374 2 4" xfId="12761"/>
    <cellStyle name="Normal 374 3" xfId="3190"/>
    <cellStyle name="Normal 374 3 2" xfId="8340"/>
    <cellStyle name="Normal 374 3 2 2" xfId="19125"/>
    <cellStyle name="Normal 374 3 3" xfId="13993"/>
    <cellStyle name="Normal 374 4" xfId="6057"/>
    <cellStyle name="Normal 374 4 2" xfId="16842"/>
    <cellStyle name="Normal 374 5" xfId="11686"/>
    <cellStyle name="Normal 375" xfId="839"/>
    <cellStyle name="Normal 375 2" xfId="1925"/>
    <cellStyle name="Normal 375 2 2" xfId="4235"/>
    <cellStyle name="Normal 375 2 2 2" xfId="9385"/>
    <cellStyle name="Normal 375 2 2 2 2" xfId="20170"/>
    <cellStyle name="Normal 375 2 2 3" xfId="15038"/>
    <cellStyle name="Normal 375 2 3" xfId="7104"/>
    <cellStyle name="Normal 375 2 3 2" xfId="17889"/>
    <cellStyle name="Normal 375 2 4" xfId="12751"/>
    <cellStyle name="Normal 375 3" xfId="3180"/>
    <cellStyle name="Normal 375 3 2" xfId="8330"/>
    <cellStyle name="Normal 375 3 2 2" xfId="19115"/>
    <cellStyle name="Normal 375 3 3" xfId="13983"/>
    <cellStyle name="Normal 375 4" xfId="6047"/>
    <cellStyle name="Normal 375 4 2" xfId="16832"/>
    <cellStyle name="Normal 375 5" xfId="11676"/>
    <cellStyle name="Normal 376" xfId="851"/>
    <cellStyle name="Normal 376 2" xfId="1936"/>
    <cellStyle name="Normal 376 2 2" xfId="4246"/>
    <cellStyle name="Normal 376 2 2 2" xfId="9396"/>
    <cellStyle name="Normal 376 2 2 2 2" xfId="20181"/>
    <cellStyle name="Normal 376 2 2 3" xfId="15049"/>
    <cellStyle name="Normal 376 2 3" xfId="7115"/>
    <cellStyle name="Normal 376 2 3 2" xfId="17900"/>
    <cellStyle name="Normal 376 2 4" xfId="12762"/>
    <cellStyle name="Normal 376 3" xfId="3191"/>
    <cellStyle name="Normal 376 3 2" xfId="8341"/>
    <cellStyle name="Normal 376 3 2 2" xfId="19126"/>
    <cellStyle name="Normal 376 3 3" xfId="13994"/>
    <cellStyle name="Normal 376 4" xfId="6058"/>
    <cellStyle name="Normal 376 4 2" xfId="16843"/>
    <cellStyle name="Normal 376 5" xfId="11687"/>
    <cellStyle name="Normal 377" xfId="838"/>
    <cellStyle name="Normal 377 2" xfId="1924"/>
    <cellStyle name="Normal 377 2 2" xfId="4234"/>
    <cellStyle name="Normal 377 2 2 2" xfId="9384"/>
    <cellStyle name="Normal 377 2 2 2 2" xfId="20169"/>
    <cellStyle name="Normal 377 2 2 3" xfId="15037"/>
    <cellStyle name="Normal 377 2 3" xfId="7103"/>
    <cellStyle name="Normal 377 2 3 2" xfId="17888"/>
    <cellStyle name="Normal 377 2 4" xfId="12750"/>
    <cellStyle name="Normal 377 3" xfId="3179"/>
    <cellStyle name="Normal 377 3 2" xfId="8329"/>
    <cellStyle name="Normal 377 3 2 2" xfId="19114"/>
    <cellStyle name="Normal 377 3 3" xfId="13982"/>
    <cellStyle name="Normal 377 4" xfId="6046"/>
    <cellStyle name="Normal 377 4 2" xfId="16831"/>
    <cellStyle name="Normal 377 5" xfId="11675"/>
    <cellStyle name="Normal 378" xfId="852"/>
    <cellStyle name="Normal 378 2" xfId="1937"/>
    <cellStyle name="Normal 378 2 2" xfId="4247"/>
    <cellStyle name="Normal 378 2 2 2" xfId="9397"/>
    <cellStyle name="Normal 378 2 2 2 2" xfId="20182"/>
    <cellStyle name="Normal 378 2 2 3" xfId="15050"/>
    <cellStyle name="Normal 378 2 3" xfId="7116"/>
    <cellStyle name="Normal 378 2 3 2" xfId="17901"/>
    <cellStyle name="Normal 378 2 4" xfId="12763"/>
    <cellStyle name="Normal 378 3" xfId="3192"/>
    <cellStyle name="Normal 378 3 2" xfId="8342"/>
    <cellStyle name="Normal 378 3 2 2" xfId="19127"/>
    <cellStyle name="Normal 378 3 3" xfId="13995"/>
    <cellStyle name="Normal 378 4" xfId="6059"/>
    <cellStyle name="Normal 378 4 2" xfId="16844"/>
    <cellStyle name="Normal 378 5" xfId="11688"/>
    <cellStyle name="Normal 379" xfId="854"/>
    <cellStyle name="Normal 379 2" xfId="1939"/>
    <cellStyle name="Normal 379 2 2" xfId="4249"/>
    <cellStyle name="Normal 379 2 2 2" xfId="9399"/>
    <cellStyle name="Normal 379 2 2 2 2" xfId="20184"/>
    <cellStyle name="Normal 379 2 2 3" xfId="15052"/>
    <cellStyle name="Normal 379 2 3" xfId="7118"/>
    <cellStyle name="Normal 379 2 3 2" xfId="17903"/>
    <cellStyle name="Normal 379 2 4" xfId="12765"/>
    <cellStyle name="Normal 379 3" xfId="3194"/>
    <cellStyle name="Normal 379 3 2" xfId="8344"/>
    <cellStyle name="Normal 379 3 2 2" xfId="19129"/>
    <cellStyle name="Normal 379 3 3" xfId="13997"/>
    <cellStyle name="Normal 379 4" xfId="6061"/>
    <cellStyle name="Normal 379 4 2" xfId="16846"/>
    <cellStyle name="Normal 379 5" xfId="11690"/>
    <cellStyle name="Normal 38" xfId="230"/>
    <cellStyle name="Normal 38 2" xfId="1378"/>
    <cellStyle name="Normal 38 2 2" xfId="3694"/>
    <cellStyle name="Normal 38 2 2 2" xfId="8844"/>
    <cellStyle name="Normal 38 2 2 2 2" xfId="19629"/>
    <cellStyle name="Normal 38 2 2 3" xfId="14497"/>
    <cellStyle name="Normal 38 2 3" xfId="6564"/>
    <cellStyle name="Normal 38 2 3 2" xfId="17349"/>
    <cellStyle name="Normal 38 2 4" xfId="12206"/>
    <cellStyle name="Normal 38 3" xfId="2647"/>
    <cellStyle name="Normal 38 3 2" xfId="7805"/>
    <cellStyle name="Normal 38 3 2 2" xfId="18590"/>
    <cellStyle name="Normal 38 3 3" xfId="13458"/>
    <cellStyle name="Normal 38 4" xfId="5514"/>
    <cellStyle name="Normal 38 4 2" xfId="16306"/>
    <cellStyle name="Normal 38 5" xfId="11135"/>
    <cellStyle name="Normal 380" xfId="855"/>
    <cellStyle name="Normal 380 2" xfId="1940"/>
    <cellStyle name="Normal 380 2 2" xfId="4250"/>
    <cellStyle name="Normal 380 2 2 2" xfId="9400"/>
    <cellStyle name="Normal 380 2 2 2 2" xfId="20185"/>
    <cellStyle name="Normal 380 2 2 3" xfId="15053"/>
    <cellStyle name="Normal 380 2 3" xfId="7119"/>
    <cellStyle name="Normal 380 2 3 2" xfId="17904"/>
    <cellStyle name="Normal 380 2 4" xfId="12766"/>
    <cellStyle name="Normal 380 3" xfId="3195"/>
    <cellStyle name="Normal 380 3 2" xfId="8345"/>
    <cellStyle name="Normal 380 3 2 2" xfId="19130"/>
    <cellStyle name="Normal 380 3 3" xfId="13998"/>
    <cellStyle name="Normal 380 4" xfId="6062"/>
    <cellStyle name="Normal 380 4 2" xfId="16847"/>
    <cellStyle name="Normal 380 5" xfId="11691"/>
    <cellStyle name="Normal 381" xfId="853"/>
    <cellStyle name="Normal 381 2" xfId="1938"/>
    <cellStyle name="Normal 381 2 2" xfId="4248"/>
    <cellStyle name="Normal 381 2 2 2" xfId="9398"/>
    <cellStyle name="Normal 381 2 2 2 2" xfId="20183"/>
    <cellStyle name="Normal 381 2 2 3" xfId="15051"/>
    <cellStyle name="Normal 381 2 3" xfId="7117"/>
    <cellStyle name="Normal 381 2 3 2" xfId="17902"/>
    <cellStyle name="Normal 381 2 4" xfId="12764"/>
    <cellStyle name="Normal 381 3" xfId="3193"/>
    <cellStyle name="Normal 381 3 2" xfId="8343"/>
    <cellStyle name="Normal 381 3 2 2" xfId="19128"/>
    <cellStyle name="Normal 381 3 3" xfId="13996"/>
    <cellStyle name="Normal 381 4" xfId="6060"/>
    <cellStyle name="Normal 381 4 2" xfId="16845"/>
    <cellStyle name="Normal 381 5" xfId="11689"/>
    <cellStyle name="Normal 382" xfId="856"/>
    <cellStyle name="Normal 382 2" xfId="1941"/>
    <cellStyle name="Normal 382 2 2" xfId="4251"/>
    <cellStyle name="Normal 382 2 2 2" xfId="9401"/>
    <cellStyle name="Normal 382 2 2 2 2" xfId="20186"/>
    <cellStyle name="Normal 382 2 2 3" xfId="15054"/>
    <cellStyle name="Normal 382 2 3" xfId="7120"/>
    <cellStyle name="Normal 382 2 3 2" xfId="17905"/>
    <cellStyle name="Normal 382 2 4" xfId="12767"/>
    <cellStyle name="Normal 382 3" xfId="3196"/>
    <cellStyle name="Normal 382 3 2" xfId="8346"/>
    <cellStyle name="Normal 382 3 2 2" xfId="19131"/>
    <cellStyle name="Normal 382 3 3" xfId="13999"/>
    <cellStyle name="Normal 382 4" xfId="6063"/>
    <cellStyle name="Normal 382 4 2" xfId="16848"/>
    <cellStyle name="Normal 382 5" xfId="11692"/>
    <cellStyle name="Normal 383" xfId="836"/>
    <cellStyle name="Normal 383 2" xfId="1923"/>
    <cellStyle name="Normal 383 2 2" xfId="4233"/>
    <cellStyle name="Normal 383 2 2 2" xfId="9383"/>
    <cellStyle name="Normal 383 2 2 2 2" xfId="20168"/>
    <cellStyle name="Normal 383 2 2 3" xfId="15036"/>
    <cellStyle name="Normal 383 2 3" xfId="7102"/>
    <cellStyle name="Normal 383 2 3 2" xfId="17887"/>
    <cellStyle name="Normal 383 2 4" xfId="12749"/>
    <cellStyle name="Normal 383 3" xfId="3178"/>
    <cellStyle name="Normal 383 3 2" xfId="8328"/>
    <cellStyle name="Normal 383 3 2 2" xfId="19113"/>
    <cellStyle name="Normal 383 3 3" xfId="13981"/>
    <cellStyle name="Normal 383 4" xfId="6045"/>
    <cellStyle name="Normal 383 4 2" xfId="16830"/>
    <cellStyle name="Normal 383 5" xfId="11674"/>
    <cellStyle name="Normal 384" xfId="866"/>
    <cellStyle name="Normal 384 2" xfId="1951"/>
    <cellStyle name="Normal 384 2 2" xfId="4261"/>
    <cellStyle name="Normal 384 2 2 2" xfId="9411"/>
    <cellStyle name="Normal 384 2 2 2 2" xfId="20196"/>
    <cellStyle name="Normal 384 2 2 3" xfId="15064"/>
    <cellStyle name="Normal 384 2 3" xfId="7130"/>
    <cellStyle name="Normal 384 2 3 2" xfId="17915"/>
    <cellStyle name="Normal 384 2 4" xfId="12777"/>
    <cellStyle name="Normal 384 3" xfId="3206"/>
    <cellStyle name="Normal 384 3 2" xfId="8356"/>
    <cellStyle name="Normal 384 3 2 2" xfId="19141"/>
    <cellStyle name="Normal 384 3 3" xfId="14009"/>
    <cellStyle name="Normal 384 4" xfId="6073"/>
    <cellStyle name="Normal 384 4 2" xfId="16858"/>
    <cellStyle name="Normal 384 5" xfId="11702"/>
    <cellStyle name="Normal 385" xfId="867"/>
    <cellStyle name="Normal 385 2" xfId="1952"/>
    <cellStyle name="Normal 385 2 2" xfId="4262"/>
    <cellStyle name="Normal 385 2 2 2" xfId="9412"/>
    <cellStyle name="Normal 385 2 2 2 2" xfId="20197"/>
    <cellStyle name="Normal 385 2 2 3" xfId="15065"/>
    <cellStyle name="Normal 385 2 3" xfId="7131"/>
    <cellStyle name="Normal 385 2 3 2" xfId="17916"/>
    <cellStyle name="Normal 385 2 4" xfId="12778"/>
    <cellStyle name="Normal 385 3" xfId="3207"/>
    <cellStyle name="Normal 385 3 2" xfId="8357"/>
    <cellStyle name="Normal 385 3 2 2" xfId="19142"/>
    <cellStyle name="Normal 385 3 3" xfId="14010"/>
    <cellStyle name="Normal 385 4" xfId="6074"/>
    <cellStyle name="Normal 385 4 2" xfId="16859"/>
    <cellStyle name="Normal 385 5" xfId="11703"/>
    <cellStyle name="Normal 386" xfId="868"/>
    <cellStyle name="Normal 386 2" xfId="1953"/>
    <cellStyle name="Normal 386 2 2" xfId="4263"/>
    <cellStyle name="Normal 386 2 2 2" xfId="9413"/>
    <cellStyle name="Normal 386 2 2 2 2" xfId="20198"/>
    <cellStyle name="Normal 386 2 2 3" xfId="15066"/>
    <cellStyle name="Normal 386 2 3" xfId="7132"/>
    <cellStyle name="Normal 386 2 3 2" xfId="17917"/>
    <cellStyle name="Normal 386 2 4" xfId="12779"/>
    <cellStyle name="Normal 386 3" xfId="3208"/>
    <cellStyle name="Normal 386 3 2" xfId="8358"/>
    <cellStyle name="Normal 386 3 2 2" xfId="19143"/>
    <cellStyle name="Normal 386 3 3" xfId="14011"/>
    <cellStyle name="Normal 386 4" xfId="6075"/>
    <cellStyle name="Normal 386 4 2" xfId="16860"/>
    <cellStyle name="Normal 386 5" xfId="11704"/>
    <cellStyle name="Normal 387" xfId="869"/>
    <cellStyle name="Normal 387 2" xfId="1954"/>
    <cellStyle name="Normal 387 2 2" xfId="4264"/>
    <cellStyle name="Normal 387 2 2 2" xfId="9414"/>
    <cellStyle name="Normal 387 2 2 2 2" xfId="20199"/>
    <cellStyle name="Normal 387 2 2 3" xfId="15067"/>
    <cellStyle name="Normal 387 2 3" xfId="7133"/>
    <cellStyle name="Normal 387 2 3 2" xfId="17918"/>
    <cellStyle name="Normal 387 2 4" xfId="12780"/>
    <cellStyle name="Normal 387 3" xfId="3209"/>
    <cellStyle name="Normal 387 3 2" xfId="8359"/>
    <cellStyle name="Normal 387 3 2 2" xfId="19144"/>
    <cellStyle name="Normal 387 3 3" xfId="14012"/>
    <cellStyle name="Normal 387 4" xfId="6076"/>
    <cellStyle name="Normal 387 4 2" xfId="16861"/>
    <cellStyle name="Normal 387 5" xfId="11705"/>
    <cellStyle name="Normal 388" xfId="870"/>
    <cellStyle name="Normal 388 2" xfId="1955"/>
    <cellStyle name="Normal 388 2 2" xfId="4265"/>
    <cellStyle name="Normal 388 2 2 2" xfId="9415"/>
    <cellStyle name="Normal 388 2 2 2 2" xfId="20200"/>
    <cellStyle name="Normal 388 2 2 3" xfId="15068"/>
    <cellStyle name="Normal 388 2 3" xfId="7134"/>
    <cellStyle name="Normal 388 2 3 2" xfId="17919"/>
    <cellStyle name="Normal 388 2 4" xfId="12781"/>
    <cellStyle name="Normal 388 3" xfId="3210"/>
    <cellStyle name="Normal 388 3 2" xfId="8360"/>
    <cellStyle name="Normal 388 3 2 2" xfId="19145"/>
    <cellStyle name="Normal 388 3 3" xfId="14013"/>
    <cellStyle name="Normal 388 4" xfId="6077"/>
    <cellStyle name="Normal 388 4 2" xfId="16862"/>
    <cellStyle name="Normal 388 5" xfId="11706"/>
    <cellStyle name="Normal 389" xfId="871"/>
    <cellStyle name="Normal 389 2" xfId="1956"/>
    <cellStyle name="Normal 389 2 2" xfId="4266"/>
    <cellStyle name="Normal 389 2 2 2" xfId="9416"/>
    <cellStyle name="Normal 389 2 2 2 2" xfId="20201"/>
    <cellStyle name="Normal 389 2 2 3" xfId="15069"/>
    <cellStyle name="Normal 389 2 3" xfId="7135"/>
    <cellStyle name="Normal 389 2 3 2" xfId="17920"/>
    <cellStyle name="Normal 389 2 4" xfId="12782"/>
    <cellStyle name="Normal 389 3" xfId="3211"/>
    <cellStyle name="Normal 389 3 2" xfId="8361"/>
    <cellStyle name="Normal 389 3 2 2" xfId="19146"/>
    <cellStyle name="Normal 389 3 3" xfId="14014"/>
    <cellStyle name="Normal 389 4" xfId="6078"/>
    <cellStyle name="Normal 389 4 2" xfId="16863"/>
    <cellStyle name="Normal 389 5" xfId="11707"/>
    <cellStyle name="Normal 39" xfId="231"/>
    <cellStyle name="Normal 39 2" xfId="1379"/>
    <cellStyle name="Normal 39 2 2" xfId="3695"/>
    <cellStyle name="Normal 39 2 2 2" xfId="8845"/>
    <cellStyle name="Normal 39 2 2 2 2" xfId="19630"/>
    <cellStyle name="Normal 39 2 2 3" xfId="14498"/>
    <cellStyle name="Normal 39 2 3" xfId="6565"/>
    <cellStyle name="Normal 39 2 3 2" xfId="17350"/>
    <cellStyle name="Normal 39 2 4" xfId="12207"/>
    <cellStyle name="Normal 39 3" xfId="2648"/>
    <cellStyle name="Normal 39 3 2" xfId="7806"/>
    <cellStyle name="Normal 39 3 2 2" xfId="18591"/>
    <cellStyle name="Normal 39 3 3" xfId="13459"/>
    <cellStyle name="Normal 39 4" xfId="5515"/>
    <cellStyle name="Normal 39 4 2" xfId="16307"/>
    <cellStyle name="Normal 39 5" xfId="11136"/>
    <cellStyle name="Normal 390" xfId="872"/>
    <cellStyle name="Normal 390 2" xfId="1957"/>
    <cellStyle name="Normal 390 2 2" xfId="4267"/>
    <cellStyle name="Normal 390 2 2 2" xfId="9417"/>
    <cellStyle name="Normal 390 2 2 2 2" xfId="20202"/>
    <cellStyle name="Normal 390 2 2 3" xfId="15070"/>
    <cellStyle name="Normal 390 2 3" xfId="7136"/>
    <cellStyle name="Normal 390 2 3 2" xfId="17921"/>
    <cellStyle name="Normal 390 2 4" xfId="12783"/>
    <cellStyle name="Normal 390 3" xfId="3212"/>
    <cellStyle name="Normal 390 3 2" xfId="8362"/>
    <cellStyle name="Normal 390 3 2 2" xfId="19147"/>
    <cellStyle name="Normal 390 3 3" xfId="14015"/>
    <cellStyle name="Normal 390 4" xfId="6079"/>
    <cellStyle name="Normal 390 4 2" xfId="16864"/>
    <cellStyle name="Normal 390 5" xfId="11708"/>
    <cellStyle name="Normal 391" xfId="873"/>
    <cellStyle name="Normal 391 2" xfId="1958"/>
    <cellStyle name="Normal 391 2 2" xfId="4268"/>
    <cellStyle name="Normal 391 2 2 2" xfId="9418"/>
    <cellStyle name="Normal 391 2 2 2 2" xfId="20203"/>
    <cellStyle name="Normal 391 2 2 3" xfId="15071"/>
    <cellStyle name="Normal 391 2 3" xfId="7137"/>
    <cellStyle name="Normal 391 2 3 2" xfId="17922"/>
    <cellStyle name="Normal 391 2 4" xfId="12784"/>
    <cellStyle name="Normal 391 3" xfId="3213"/>
    <cellStyle name="Normal 391 3 2" xfId="8363"/>
    <cellStyle name="Normal 391 3 2 2" xfId="19148"/>
    <cellStyle name="Normal 391 3 3" xfId="14016"/>
    <cellStyle name="Normal 391 4" xfId="6080"/>
    <cellStyle name="Normal 391 4 2" xfId="16865"/>
    <cellStyle name="Normal 391 5" xfId="11709"/>
    <cellStyle name="Normal 392" xfId="874"/>
    <cellStyle name="Normal 392 2" xfId="1959"/>
    <cellStyle name="Normal 392 2 2" xfId="4269"/>
    <cellStyle name="Normal 392 2 2 2" xfId="9419"/>
    <cellStyle name="Normal 392 2 2 2 2" xfId="20204"/>
    <cellStyle name="Normal 392 2 2 3" xfId="15072"/>
    <cellStyle name="Normal 392 2 3" xfId="7138"/>
    <cellStyle name="Normal 392 2 3 2" xfId="17923"/>
    <cellStyle name="Normal 392 2 4" xfId="12785"/>
    <cellStyle name="Normal 392 3" xfId="3214"/>
    <cellStyle name="Normal 392 3 2" xfId="8364"/>
    <cellStyle name="Normal 392 3 2 2" xfId="19149"/>
    <cellStyle name="Normal 392 3 3" xfId="14017"/>
    <cellStyle name="Normal 392 4" xfId="6081"/>
    <cellStyle name="Normal 392 4 2" xfId="16866"/>
    <cellStyle name="Normal 392 5" xfId="11710"/>
    <cellStyle name="Normal 393" xfId="875"/>
    <cellStyle name="Normal 393 2" xfId="1960"/>
    <cellStyle name="Normal 393 2 2" xfId="4270"/>
    <cellStyle name="Normal 393 2 2 2" xfId="9420"/>
    <cellStyle name="Normal 393 2 2 2 2" xfId="20205"/>
    <cellStyle name="Normal 393 2 2 3" xfId="15073"/>
    <cellStyle name="Normal 393 2 3" xfId="7139"/>
    <cellStyle name="Normal 393 2 3 2" xfId="17924"/>
    <cellStyle name="Normal 393 2 4" xfId="12786"/>
    <cellStyle name="Normal 393 3" xfId="3215"/>
    <cellStyle name="Normal 393 3 2" xfId="8365"/>
    <cellStyle name="Normal 393 3 2 2" xfId="19150"/>
    <cellStyle name="Normal 393 3 3" xfId="14018"/>
    <cellStyle name="Normal 393 4" xfId="6082"/>
    <cellStyle name="Normal 393 4 2" xfId="16867"/>
    <cellStyle name="Normal 393 5" xfId="11711"/>
    <cellStyle name="Normal 394" xfId="876"/>
    <cellStyle name="Normal 394 2" xfId="1961"/>
    <cellStyle name="Normal 394 2 2" xfId="4271"/>
    <cellStyle name="Normal 394 2 2 2" xfId="9421"/>
    <cellStyle name="Normal 394 2 2 2 2" xfId="20206"/>
    <cellStyle name="Normal 394 2 2 3" xfId="15074"/>
    <cellStyle name="Normal 394 2 3" xfId="7140"/>
    <cellStyle name="Normal 394 2 3 2" xfId="17925"/>
    <cellStyle name="Normal 394 2 4" xfId="12787"/>
    <cellStyle name="Normal 394 3" xfId="3216"/>
    <cellStyle name="Normal 394 3 2" xfId="8366"/>
    <cellStyle name="Normal 394 3 2 2" xfId="19151"/>
    <cellStyle name="Normal 394 3 3" xfId="14019"/>
    <cellStyle name="Normal 394 4" xfId="6083"/>
    <cellStyle name="Normal 394 4 2" xfId="16868"/>
    <cellStyle name="Normal 394 5" xfId="11712"/>
    <cellStyle name="Normal 395" xfId="877"/>
    <cellStyle name="Normal 395 2" xfId="1962"/>
    <cellStyle name="Normal 395 2 2" xfId="4272"/>
    <cellStyle name="Normal 395 2 2 2" xfId="9422"/>
    <cellStyle name="Normal 395 2 2 2 2" xfId="20207"/>
    <cellStyle name="Normal 395 2 2 3" xfId="15075"/>
    <cellStyle name="Normal 395 2 3" xfId="7141"/>
    <cellStyle name="Normal 395 2 3 2" xfId="17926"/>
    <cellStyle name="Normal 395 2 4" xfId="12788"/>
    <cellStyle name="Normal 395 3" xfId="3217"/>
    <cellStyle name="Normal 395 3 2" xfId="8367"/>
    <cellStyle name="Normal 395 3 2 2" xfId="19152"/>
    <cellStyle name="Normal 395 3 3" xfId="14020"/>
    <cellStyle name="Normal 395 4" xfId="6084"/>
    <cellStyle name="Normal 395 4 2" xfId="16869"/>
    <cellStyle name="Normal 395 5" xfId="11713"/>
    <cellStyle name="Normal 396" xfId="878"/>
    <cellStyle name="Normal 396 2" xfId="1963"/>
    <cellStyle name="Normal 396 2 2" xfId="4273"/>
    <cellStyle name="Normal 396 2 2 2" xfId="9423"/>
    <cellStyle name="Normal 396 2 2 2 2" xfId="20208"/>
    <cellStyle name="Normal 396 2 2 3" xfId="15076"/>
    <cellStyle name="Normal 396 2 3" xfId="7142"/>
    <cellStyle name="Normal 396 2 3 2" xfId="17927"/>
    <cellStyle name="Normal 396 2 4" xfId="12789"/>
    <cellStyle name="Normal 396 3" xfId="3218"/>
    <cellStyle name="Normal 396 3 2" xfId="8368"/>
    <cellStyle name="Normal 396 3 2 2" xfId="19153"/>
    <cellStyle name="Normal 396 3 3" xfId="14021"/>
    <cellStyle name="Normal 396 4" xfId="6085"/>
    <cellStyle name="Normal 396 4 2" xfId="16870"/>
    <cellStyle name="Normal 396 5" xfId="11714"/>
    <cellStyle name="Normal 397" xfId="879"/>
    <cellStyle name="Normal 397 2" xfId="1964"/>
    <cellStyle name="Normal 397 2 2" xfId="4274"/>
    <cellStyle name="Normal 397 2 2 2" xfId="9424"/>
    <cellStyle name="Normal 397 2 2 2 2" xfId="20209"/>
    <cellStyle name="Normal 397 2 2 3" xfId="15077"/>
    <cellStyle name="Normal 397 2 3" xfId="7143"/>
    <cellStyle name="Normal 397 2 3 2" xfId="17928"/>
    <cellStyle name="Normal 397 2 4" xfId="12790"/>
    <cellStyle name="Normal 397 3" xfId="3219"/>
    <cellStyle name="Normal 397 3 2" xfId="8369"/>
    <cellStyle name="Normal 397 3 2 2" xfId="19154"/>
    <cellStyle name="Normal 397 3 3" xfId="14022"/>
    <cellStyle name="Normal 397 4" xfId="6086"/>
    <cellStyle name="Normal 397 4 2" xfId="16871"/>
    <cellStyle name="Normal 397 5" xfId="11715"/>
    <cellStyle name="Normal 398" xfId="880"/>
    <cellStyle name="Normal 398 2" xfId="1965"/>
    <cellStyle name="Normal 398 2 2" xfId="4275"/>
    <cellStyle name="Normal 398 2 2 2" xfId="9425"/>
    <cellStyle name="Normal 398 2 2 2 2" xfId="20210"/>
    <cellStyle name="Normal 398 2 2 3" xfId="15078"/>
    <cellStyle name="Normal 398 2 3" xfId="7144"/>
    <cellStyle name="Normal 398 2 3 2" xfId="17929"/>
    <cellStyle name="Normal 398 2 4" xfId="12791"/>
    <cellStyle name="Normal 398 3" xfId="3220"/>
    <cellStyle name="Normal 398 3 2" xfId="8370"/>
    <cellStyle name="Normal 398 3 2 2" xfId="19155"/>
    <cellStyle name="Normal 398 3 3" xfId="14023"/>
    <cellStyle name="Normal 398 4" xfId="6087"/>
    <cellStyle name="Normal 398 4 2" xfId="16872"/>
    <cellStyle name="Normal 398 5" xfId="11716"/>
    <cellStyle name="Normal 399" xfId="881"/>
    <cellStyle name="Normal 399 2" xfId="1966"/>
    <cellStyle name="Normal 399 2 2" xfId="4276"/>
    <cellStyle name="Normal 399 2 2 2" xfId="9426"/>
    <cellStyle name="Normal 399 2 2 2 2" xfId="20211"/>
    <cellStyle name="Normal 399 2 2 3" xfId="15079"/>
    <cellStyle name="Normal 399 2 3" xfId="7145"/>
    <cellStyle name="Normal 399 2 3 2" xfId="17930"/>
    <cellStyle name="Normal 399 2 4" xfId="12792"/>
    <cellStyle name="Normal 399 3" xfId="3221"/>
    <cellStyle name="Normal 399 3 2" xfId="8371"/>
    <cellStyle name="Normal 399 3 2 2" xfId="19156"/>
    <cellStyle name="Normal 399 3 3" xfId="14024"/>
    <cellStyle name="Normal 399 4" xfId="6088"/>
    <cellStyle name="Normal 399 4 2" xfId="16873"/>
    <cellStyle name="Normal 399 5" xfId="11717"/>
    <cellStyle name="Normal 4" xfId="232"/>
    <cellStyle name="Normal 40" xfId="233"/>
    <cellStyle name="Normal 40 2" xfId="1380"/>
    <cellStyle name="Normal 40 2 2" xfId="3696"/>
    <cellStyle name="Normal 40 2 2 2" xfId="8846"/>
    <cellStyle name="Normal 40 2 2 2 2" xfId="19631"/>
    <cellStyle name="Normal 40 2 2 3" xfId="14499"/>
    <cellStyle name="Normal 40 2 3" xfId="6566"/>
    <cellStyle name="Normal 40 2 3 2" xfId="17351"/>
    <cellStyle name="Normal 40 2 4" xfId="12208"/>
    <cellStyle name="Normal 40 3" xfId="2649"/>
    <cellStyle name="Normal 40 3 2" xfId="7807"/>
    <cellStyle name="Normal 40 3 2 2" xfId="18592"/>
    <cellStyle name="Normal 40 3 3" xfId="13460"/>
    <cellStyle name="Normal 40 4" xfId="5516"/>
    <cellStyle name="Normal 40 4 2" xfId="16308"/>
    <cellStyle name="Normal 40 5" xfId="11137"/>
    <cellStyle name="Normal 400" xfId="882"/>
    <cellStyle name="Normal 400 2" xfId="1967"/>
    <cellStyle name="Normal 400 2 2" xfId="4277"/>
    <cellStyle name="Normal 400 2 2 2" xfId="9427"/>
    <cellStyle name="Normal 400 2 2 2 2" xfId="20212"/>
    <cellStyle name="Normal 400 2 2 3" xfId="15080"/>
    <cellStyle name="Normal 400 2 3" xfId="7146"/>
    <cellStyle name="Normal 400 2 3 2" xfId="17931"/>
    <cellStyle name="Normal 400 2 4" xfId="12793"/>
    <cellStyle name="Normal 400 3" xfId="3222"/>
    <cellStyle name="Normal 400 3 2" xfId="8372"/>
    <cellStyle name="Normal 400 3 2 2" xfId="19157"/>
    <cellStyle name="Normal 400 3 3" xfId="14025"/>
    <cellStyle name="Normal 400 4" xfId="6089"/>
    <cellStyle name="Normal 400 4 2" xfId="16874"/>
    <cellStyle name="Normal 400 5" xfId="11718"/>
    <cellStyle name="Normal 401" xfId="883"/>
    <cellStyle name="Normal 401 2" xfId="1968"/>
    <cellStyle name="Normal 401 2 2" xfId="4278"/>
    <cellStyle name="Normal 401 2 2 2" xfId="9428"/>
    <cellStyle name="Normal 401 2 2 2 2" xfId="20213"/>
    <cellStyle name="Normal 401 2 2 3" xfId="15081"/>
    <cellStyle name="Normal 401 2 3" xfId="7147"/>
    <cellStyle name="Normal 401 2 3 2" xfId="17932"/>
    <cellStyle name="Normal 401 2 4" xfId="12794"/>
    <cellStyle name="Normal 401 3" xfId="3223"/>
    <cellStyle name="Normal 401 3 2" xfId="8373"/>
    <cellStyle name="Normal 401 3 2 2" xfId="19158"/>
    <cellStyle name="Normal 401 3 3" xfId="14026"/>
    <cellStyle name="Normal 401 4" xfId="6090"/>
    <cellStyle name="Normal 401 4 2" xfId="16875"/>
    <cellStyle name="Normal 401 5" xfId="11719"/>
    <cellStyle name="Normal 402" xfId="884"/>
    <cellStyle name="Normal 402 2" xfId="1969"/>
    <cellStyle name="Normal 402 2 2" xfId="4279"/>
    <cellStyle name="Normal 402 2 2 2" xfId="9429"/>
    <cellStyle name="Normal 402 2 2 2 2" xfId="20214"/>
    <cellStyle name="Normal 402 2 2 3" xfId="15082"/>
    <cellStyle name="Normal 402 2 3" xfId="7148"/>
    <cellStyle name="Normal 402 2 3 2" xfId="17933"/>
    <cellStyle name="Normal 402 2 4" xfId="12795"/>
    <cellStyle name="Normal 402 3" xfId="3224"/>
    <cellStyle name="Normal 402 3 2" xfId="8374"/>
    <cellStyle name="Normal 402 3 2 2" xfId="19159"/>
    <cellStyle name="Normal 402 3 3" xfId="14027"/>
    <cellStyle name="Normal 402 4" xfId="6091"/>
    <cellStyle name="Normal 402 4 2" xfId="16876"/>
    <cellStyle name="Normal 402 5" xfId="11720"/>
    <cellStyle name="Normal 403" xfId="885"/>
    <cellStyle name="Normal 403 2" xfId="1970"/>
    <cellStyle name="Normal 403 2 2" xfId="4280"/>
    <cellStyle name="Normal 403 2 2 2" xfId="9430"/>
    <cellStyle name="Normal 403 2 2 2 2" xfId="20215"/>
    <cellStyle name="Normal 403 2 2 3" xfId="15083"/>
    <cellStyle name="Normal 403 2 3" xfId="7149"/>
    <cellStyle name="Normal 403 2 3 2" xfId="17934"/>
    <cellStyle name="Normal 403 2 4" xfId="12796"/>
    <cellStyle name="Normal 403 3" xfId="3225"/>
    <cellStyle name="Normal 403 3 2" xfId="8375"/>
    <cellStyle name="Normal 403 3 2 2" xfId="19160"/>
    <cellStyle name="Normal 403 3 3" xfId="14028"/>
    <cellStyle name="Normal 403 4" xfId="6092"/>
    <cellStyle name="Normal 403 4 2" xfId="16877"/>
    <cellStyle name="Normal 403 5" xfId="11721"/>
    <cellStyle name="Normal 404" xfId="886"/>
    <cellStyle name="Normal 404 2" xfId="1971"/>
    <cellStyle name="Normal 404 2 2" xfId="4281"/>
    <cellStyle name="Normal 404 2 2 2" xfId="9431"/>
    <cellStyle name="Normal 404 2 2 2 2" xfId="20216"/>
    <cellStyle name="Normal 404 2 2 3" xfId="15084"/>
    <cellStyle name="Normal 404 2 3" xfId="7150"/>
    <cellStyle name="Normal 404 2 3 2" xfId="17935"/>
    <cellStyle name="Normal 404 2 4" xfId="12797"/>
    <cellStyle name="Normal 404 3" xfId="3226"/>
    <cellStyle name="Normal 404 3 2" xfId="8376"/>
    <cellStyle name="Normal 404 3 2 2" xfId="19161"/>
    <cellStyle name="Normal 404 3 3" xfId="14029"/>
    <cellStyle name="Normal 404 4" xfId="6093"/>
    <cellStyle name="Normal 404 4 2" xfId="16878"/>
    <cellStyle name="Normal 404 5" xfId="11722"/>
    <cellStyle name="Normal 405" xfId="887"/>
    <cellStyle name="Normal 405 2" xfId="1972"/>
    <cellStyle name="Normal 405 2 2" xfId="4282"/>
    <cellStyle name="Normal 405 2 2 2" xfId="9432"/>
    <cellStyle name="Normal 405 2 2 2 2" xfId="20217"/>
    <cellStyle name="Normal 405 2 2 3" xfId="15085"/>
    <cellStyle name="Normal 405 2 3" xfId="7151"/>
    <cellStyle name="Normal 405 2 3 2" xfId="17936"/>
    <cellStyle name="Normal 405 2 4" xfId="12798"/>
    <cellStyle name="Normal 405 3" xfId="3227"/>
    <cellStyle name="Normal 405 3 2" xfId="8377"/>
    <cellStyle name="Normal 405 3 2 2" xfId="19162"/>
    <cellStyle name="Normal 405 3 3" xfId="14030"/>
    <cellStyle name="Normal 405 4" xfId="6094"/>
    <cellStyle name="Normal 405 4 2" xfId="16879"/>
    <cellStyle name="Normal 405 5" xfId="11723"/>
    <cellStyle name="Normal 406" xfId="888"/>
    <cellStyle name="Normal 406 2" xfId="1973"/>
    <cellStyle name="Normal 406 2 2" xfId="4283"/>
    <cellStyle name="Normal 406 2 2 2" xfId="9433"/>
    <cellStyle name="Normal 406 2 2 2 2" xfId="20218"/>
    <cellStyle name="Normal 406 2 2 3" xfId="15086"/>
    <cellStyle name="Normal 406 2 3" xfId="7152"/>
    <cellStyle name="Normal 406 2 3 2" xfId="17937"/>
    <cellStyle name="Normal 406 2 4" xfId="12799"/>
    <cellStyle name="Normal 406 3" xfId="3228"/>
    <cellStyle name="Normal 406 3 2" xfId="8378"/>
    <cellStyle name="Normal 406 3 2 2" xfId="19163"/>
    <cellStyle name="Normal 406 3 3" xfId="14031"/>
    <cellStyle name="Normal 406 4" xfId="6095"/>
    <cellStyle name="Normal 406 4 2" xfId="16880"/>
    <cellStyle name="Normal 406 5" xfId="11724"/>
    <cellStyle name="Normal 407" xfId="889"/>
    <cellStyle name="Normal 407 2" xfId="1974"/>
    <cellStyle name="Normal 407 2 2" xfId="4284"/>
    <cellStyle name="Normal 407 2 2 2" xfId="9434"/>
    <cellStyle name="Normal 407 2 2 2 2" xfId="20219"/>
    <cellStyle name="Normal 407 2 2 3" xfId="15087"/>
    <cellStyle name="Normal 407 2 3" xfId="7153"/>
    <cellStyle name="Normal 407 2 3 2" xfId="17938"/>
    <cellStyle name="Normal 407 2 4" xfId="12800"/>
    <cellStyle name="Normal 407 3" xfId="3229"/>
    <cellStyle name="Normal 407 3 2" xfId="8379"/>
    <cellStyle name="Normal 407 3 2 2" xfId="19164"/>
    <cellStyle name="Normal 407 3 3" xfId="14032"/>
    <cellStyle name="Normal 407 4" xfId="6096"/>
    <cellStyle name="Normal 407 4 2" xfId="16881"/>
    <cellStyle name="Normal 407 5" xfId="11725"/>
    <cellStyle name="Normal 408" xfId="890"/>
    <cellStyle name="Normal 408 2" xfId="1975"/>
    <cellStyle name="Normal 408 2 2" xfId="4285"/>
    <cellStyle name="Normal 408 2 2 2" xfId="9435"/>
    <cellStyle name="Normal 408 2 2 2 2" xfId="20220"/>
    <cellStyle name="Normal 408 2 2 3" xfId="15088"/>
    <cellStyle name="Normal 408 2 3" xfId="7154"/>
    <cellStyle name="Normal 408 2 3 2" xfId="17939"/>
    <cellStyle name="Normal 408 2 4" xfId="12801"/>
    <cellStyle name="Normal 408 3" xfId="3230"/>
    <cellStyle name="Normal 408 3 2" xfId="8380"/>
    <cellStyle name="Normal 408 3 2 2" xfId="19165"/>
    <cellStyle name="Normal 408 3 3" xfId="14033"/>
    <cellStyle name="Normal 408 4" xfId="6097"/>
    <cellStyle name="Normal 408 4 2" xfId="16882"/>
    <cellStyle name="Normal 408 5" xfId="11726"/>
    <cellStyle name="Normal 409" xfId="891"/>
    <cellStyle name="Normal 409 2" xfId="1976"/>
    <cellStyle name="Normal 409 2 2" xfId="4286"/>
    <cellStyle name="Normal 409 2 2 2" xfId="9436"/>
    <cellStyle name="Normal 409 2 2 2 2" xfId="20221"/>
    <cellStyle name="Normal 409 2 2 3" xfId="15089"/>
    <cellStyle name="Normal 409 2 3" xfId="7155"/>
    <cellStyle name="Normal 409 2 3 2" xfId="17940"/>
    <cellStyle name="Normal 409 2 4" xfId="12802"/>
    <cellStyle name="Normal 409 3" xfId="3231"/>
    <cellStyle name="Normal 409 3 2" xfId="8381"/>
    <cellStyle name="Normal 409 3 2 2" xfId="19166"/>
    <cellStyle name="Normal 409 3 3" xfId="14034"/>
    <cellStyle name="Normal 409 4" xfId="6098"/>
    <cellStyle name="Normal 409 4 2" xfId="16883"/>
    <cellStyle name="Normal 409 5" xfId="11727"/>
    <cellStyle name="Normal 41" xfId="234"/>
    <cellStyle name="Normal 41 2" xfId="1381"/>
    <cellStyle name="Normal 41 2 2" xfId="3697"/>
    <cellStyle name="Normal 41 2 2 2" xfId="8847"/>
    <cellStyle name="Normal 41 2 2 2 2" xfId="19632"/>
    <cellStyle name="Normal 41 2 2 3" xfId="14500"/>
    <cellStyle name="Normal 41 2 3" xfId="6567"/>
    <cellStyle name="Normal 41 2 3 2" xfId="17352"/>
    <cellStyle name="Normal 41 2 4" xfId="12209"/>
    <cellStyle name="Normal 41 3" xfId="2650"/>
    <cellStyle name="Normal 41 3 2" xfId="7808"/>
    <cellStyle name="Normal 41 3 2 2" xfId="18593"/>
    <cellStyle name="Normal 41 3 3" xfId="13461"/>
    <cellStyle name="Normal 41 4" xfId="5517"/>
    <cellStyle name="Normal 41 4 2" xfId="16309"/>
    <cellStyle name="Normal 41 5" xfId="11138"/>
    <cellStyle name="Normal 410" xfId="892"/>
    <cellStyle name="Normal 410 2" xfId="1977"/>
    <cellStyle name="Normal 410 2 2" xfId="4287"/>
    <cellStyle name="Normal 410 2 2 2" xfId="9437"/>
    <cellStyle name="Normal 410 2 2 2 2" xfId="20222"/>
    <cellStyle name="Normal 410 2 2 3" xfId="15090"/>
    <cellStyle name="Normal 410 2 3" xfId="7156"/>
    <cellStyle name="Normal 410 2 3 2" xfId="17941"/>
    <cellStyle name="Normal 410 2 4" xfId="12803"/>
    <cellStyle name="Normal 410 3" xfId="3232"/>
    <cellStyle name="Normal 410 3 2" xfId="8382"/>
    <cellStyle name="Normal 410 3 2 2" xfId="19167"/>
    <cellStyle name="Normal 410 3 3" xfId="14035"/>
    <cellStyle name="Normal 410 4" xfId="6099"/>
    <cellStyle name="Normal 410 4 2" xfId="16884"/>
    <cellStyle name="Normal 410 5" xfId="11728"/>
    <cellStyle name="Normal 411" xfId="893"/>
    <cellStyle name="Normal 411 2" xfId="1978"/>
    <cellStyle name="Normal 411 2 2" xfId="4288"/>
    <cellStyle name="Normal 411 2 2 2" xfId="9438"/>
    <cellStyle name="Normal 411 2 2 2 2" xfId="20223"/>
    <cellStyle name="Normal 411 2 2 3" xfId="15091"/>
    <cellStyle name="Normal 411 2 3" xfId="7157"/>
    <cellStyle name="Normal 411 2 3 2" xfId="17942"/>
    <cellStyle name="Normal 411 2 4" xfId="12804"/>
    <cellStyle name="Normal 411 3" xfId="3233"/>
    <cellStyle name="Normal 411 3 2" xfId="8383"/>
    <cellStyle name="Normal 411 3 2 2" xfId="19168"/>
    <cellStyle name="Normal 411 3 3" xfId="14036"/>
    <cellStyle name="Normal 411 4" xfId="6100"/>
    <cellStyle name="Normal 411 4 2" xfId="16885"/>
    <cellStyle name="Normal 411 5" xfId="11729"/>
    <cellStyle name="Normal 412" xfId="894"/>
    <cellStyle name="Normal 412 2" xfId="1979"/>
    <cellStyle name="Normal 412 2 2" xfId="4289"/>
    <cellStyle name="Normal 412 2 2 2" xfId="9439"/>
    <cellStyle name="Normal 412 2 2 2 2" xfId="20224"/>
    <cellStyle name="Normal 412 2 2 3" xfId="15092"/>
    <cellStyle name="Normal 412 2 3" xfId="7158"/>
    <cellStyle name="Normal 412 2 3 2" xfId="17943"/>
    <cellStyle name="Normal 412 2 4" xfId="12805"/>
    <cellStyle name="Normal 412 3" xfId="3234"/>
    <cellStyle name="Normal 412 3 2" xfId="8384"/>
    <cellStyle name="Normal 412 3 2 2" xfId="19169"/>
    <cellStyle name="Normal 412 3 3" xfId="14037"/>
    <cellStyle name="Normal 412 4" xfId="6101"/>
    <cellStyle name="Normal 412 4 2" xfId="16886"/>
    <cellStyle name="Normal 412 5" xfId="11730"/>
    <cellStyle name="Normal 413" xfId="895"/>
    <cellStyle name="Normal 413 2" xfId="1980"/>
    <cellStyle name="Normal 413 2 2" xfId="4290"/>
    <cellStyle name="Normal 413 2 2 2" xfId="9440"/>
    <cellStyle name="Normal 413 2 2 2 2" xfId="20225"/>
    <cellStyle name="Normal 413 2 2 3" xfId="15093"/>
    <cellStyle name="Normal 413 2 3" xfId="7159"/>
    <cellStyle name="Normal 413 2 3 2" xfId="17944"/>
    <cellStyle name="Normal 413 2 4" xfId="12806"/>
    <cellStyle name="Normal 413 3" xfId="3235"/>
    <cellStyle name="Normal 413 3 2" xfId="8385"/>
    <cellStyle name="Normal 413 3 2 2" xfId="19170"/>
    <cellStyle name="Normal 413 3 3" xfId="14038"/>
    <cellStyle name="Normal 413 4" xfId="6102"/>
    <cellStyle name="Normal 413 4 2" xfId="16887"/>
    <cellStyle name="Normal 413 5" xfId="11731"/>
    <cellStyle name="Normal 414" xfId="896"/>
    <cellStyle name="Normal 414 2" xfId="1981"/>
    <cellStyle name="Normal 414 2 2" xfId="4291"/>
    <cellStyle name="Normal 414 2 2 2" xfId="9441"/>
    <cellStyle name="Normal 414 2 2 2 2" xfId="20226"/>
    <cellStyle name="Normal 414 2 2 3" xfId="15094"/>
    <cellStyle name="Normal 414 2 3" xfId="7160"/>
    <cellStyle name="Normal 414 2 3 2" xfId="17945"/>
    <cellStyle name="Normal 414 2 4" xfId="12807"/>
    <cellStyle name="Normal 414 3" xfId="3236"/>
    <cellStyle name="Normal 414 3 2" xfId="8386"/>
    <cellStyle name="Normal 414 3 2 2" xfId="19171"/>
    <cellStyle name="Normal 414 3 3" xfId="14039"/>
    <cellStyle name="Normal 414 4" xfId="6103"/>
    <cellStyle name="Normal 414 4 2" xfId="16888"/>
    <cellStyle name="Normal 414 5" xfId="11732"/>
    <cellStyle name="Normal 415" xfId="927"/>
    <cellStyle name="Normal 415 2" xfId="2012"/>
    <cellStyle name="Normal 415 2 2" xfId="4322"/>
    <cellStyle name="Normal 415 2 2 2" xfId="9472"/>
    <cellStyle name="Normal 415 2 2 2 2" xfId="20257"/>
    <cellStyle name="Normal 415 2 2 3" xfId="15125"/>
    <cellStyle name="Normal 415 2 3" xfId="7191"/>
    <cellStyle name="Normal 415 2 3 2" xfId="17976"/>
    <cellStyle name="Normal 415 2 4" xfId="12838"/>
    <cellStyle name="Normal 415 3" xfId="3267"/>
    <cellStyle name="Normal 415 3 2" xfId="8417"/>
    <cellStyle name="Normal 415 3 2 2" xfId="19202"/>
    <cellStyle name="Normal 415 3 3" xfId="14070"/>
    <cellStyle name="Normal 415 4" xfId="6134"/>
    <cellStyle name="Normal 415 4 2" xfId="16919"/>
    <cellStyle name="Normal 415 5" xfId="11763"/>
    <cellStyle name="Normal 416" xfId="929"/>
    <cellStyle name="Normal 416 2" xfId="2014"/>
    <cellStyle name="Normal 416 2 2" xfId="4324"/>
    <cellStyle name="Normal 416 2 2 2" xfId="9474"/>
    <cellStyle name="Normal 416 2 2 2 2" xfId="20259"/>
    <cellStyle name="Normal 416 2 2 3" xfId="15127"/>
    <cellStyle name="Normal 416 2 3" xfId="7193"/>
    <cellStyle name="Normal 416 2 3 2" xfId="17978"/>
    <cellStyle name="Normal 416 2 4" xfId="12840"/>
    <cellStyle name="Normal 416 3" xfId="3269"/>
    <cellStyle name="Normal 416 3 2" xfId="8419"/>
    <cellStyle name="Normal 416 3 2 2" xfId="19204"/>
    <cellStyle name="Normal 416 3 3" xfId="14072"/>
    <cellStyle name="Normal 416 4" xfId="6136"/>
    <cellStyle name="Normal 416 4 2" xfId="16921"/>
    <cellStyle name="Normal 416 5" xfId="11765"/>
    <cellStyle name="Normal 417" xfId="930"/>
    <cellStyle name="Normal 417 2" xfId="2015"/>
    <cellStyle name="Normal 417 2 2" xfId="4325"/>
    <cellStyle name="Normal 417 2 2 2" xfId="9475"/>
    <cellStyle name="Normal 417 2 2 2 2" xfId="20260"/>
    <cellStyle name="Normal 417 2 2 3" xfId="15128"/>
    <cellStyle name="Normal 417 2 3" xfId="7194"/>
    <cellStyle name="Normal 417 2 3 2" xfId="17979"/>
    <cellStyle name="Normal 417 2 4" xfId="12841"/>
    <cellStyle name="Normal 417 3" xfId="3270"/>
    <cellStyle name="Normal 417 3 2" xfId="8420"/>
    <cellStyle name="Normal 417 3 2 2" xfId="19205"/>
    <cellStyle name="Normal 417 3 3" xfId="14073"/>
    <cellStyle name="Normal 417 4" xfId="6137"/>
    <cellStyle name="Normal 417 4 2" xfId="16922"/>
    <cellStyle name="Normal 417 5" xfId="11766"/>
    <cellStyle name="Normal 418" xfId="931"/>
    <cellStyle name="Normal 418 2" xfId="2016"/>
    <cellStyle name="Normal 418 2 2" xfId="4326"/>
    <cellStyle name="Normal 418 2 2 2" xfId="9476"/>
    <cellStyle name="Normal 418 2 2 2 2" xfId="20261"/>
    <cellStyle name="Normal 418 2 2 3" xfId="15129"/>
    <cellStyle name="Normal 418 2 3" xfId="7195"/>
    <cellStyle name="Normal 418 2 3 2" xfId="17980"/>
    <cellStyle name="Normal 418 2 4" xfId="12842"/>
    <cellStyle name="Normal 418 3" xfId="3271"/>
    <cellStyle name="Normal 418 3 2" xfId="8421"/>
    <cellStyle name="Normal 418 3 2 2" xfId="19206"/>
    <cellStyle name="Normal 418 3 3" xfId="14074"/>
    <cellStyle name="Normal 418 4" xfId="6138"/>
    <cellStyle name="Normal 418 4 2" xfId="16923"/>
    <cellStyle name="Normal 418 5" xfId="11767"/>
    <cellStyle name="Normal 419" xfId="932"/>
    <cellStyle name="Normal 419 2" xfId="2017"/>
    <cellStyle name="Normal 419 2 2" xfId="4327"/>
    <cellStyle name="Normal 419 2 2 2" xfId="9477"/>
    <cellStyle name="Normal 419 2 2 2 2" xfId="20262"/>
    <cellStyle name="Normal 419 2 2 3" xfId="15130"/>
    <cellStyle name="Normal 419 2 3" xfId="7196"/>
    <cellStyle name="Normal 419 2 3 2" xfId="17981"/>
    <cellStyle name="Normal 419 2 4" xfId="12843"/>
    <cellStyle name="Normal 419 3" xfId="3272"/>
    <cellStyle name="Normal 419 3 2" xfId="8422"/>
    <cellStyle name="Normal 419 3 2 2" xfId="19207"/>
    <cellStyle name="Normal 419 3 3" xfId="14075"/>
    <cellStyle name="Normal 419 4" xfId="6139"/>
    <cellStyle name="Normal 419 4 2" xfId="16924"/>
    <cellStyle name="Normal 419 5" xfId="11768"/>
    <cellStyle name="Normal 42" xfId="235"/>
    <cellStyle name="Normal 42 2" xfId="1382"/>
    <cellStyle name="Normal 42 2 2" xfId="3698"/>
    <cellStyle name="Normal 42 2 2 2" xfId="8848"/>
    <cellStyle name="Normal 42 2 2 2 2" xfId="19633"/>
    <cellStyle name="Normal 42 2 2 3" xfId="14501"/>
    <cellStyle name="Normal 42 2 3" xfId="6568"/>
    <cellStyle name="Normal 42 2 3 2" xfId="17353"/>
    <cellStyle name="Normal 42 2 4" xfId="12210"/>
    <cellStyle name="Normal 42 3" xfId="2651"/>
    <cellStyle name="Normal 42 3 2" xfId="7809"/>
    <cellStyle name="Normal 42 3 2 2" xfId="18594"/>
    <cellStyle name="Normal 42 3 3" xfId="13462"/>
    <cellStyle name="Normal 42 4" xfId="5518"/>
    <cellStyle name="Normal 42 4 2" xfId="16310"/>
    <cellStyle name="Normal 42 5" xfId="11139"/>
    <cellStyle name="Normal 420" xfId="933"/>
    <cellStyle name="Normal 420 2" xfId="2018"/>
    <cellStyle name="Normal 420 2 2" xfId="4328"/>
    <cellStyle name="Normal 420 2 2 2" xfId="9478"/>
    <cellStyle name="Normal 420 2 2 2 2" xfId="20263"/>
    <cellStyle name="Normal 420 2 2 3" xfId="15131"/>
    <cellStyle name="Normal 420 2 3" xfId="7197"/>
    <cellStyle name="Normal 420 2 3 2" xfId="17982"/>
    <cellStyle name="Normal 420 2 4" xfId="12844"/>
    <cellStyle name="Normal 420 3" xfId="3273"/>
    <cellStyle name="Normal 420 3 2" xfId="8423"/>
    <cellStyle name="Normal 420 3 2 2" xfId="19208"/>
    <cellStyle name="Normal 420 3 3" xfId="14076"/>
    <cellStyle name="Normal 420 4" xfId="6140"/>
    <cellStyle name="Normal 420 4 2" xfId="16925"/>
    <cellStyle name="Normal 420 5" xfId="11769"/>
    <cellStyle name="Normal 421" xfId="934"/>
    <cellStyle name="Normal 421 2" xfId="2019"/>
    <cellStyle name="Normal 421 2 2" xfId="4329"/>
    <cellStyle name="Normal 421 2 2 2" xfId="9479"/>
    <cellStyle name="Normal 421 2 2 2 2" xfId="20264"/>
    <cellStyle name="Normal 421 2 2 3" xfId="15132"/>
    <cellStyle name="Normal 421 2 3" xfId="7198"/>
    <cellStyle name="Normal 421 2 3 2" xfId="17983"/>
    <cellStyle name="Normal 421 2 4" xfId="12845"/>
    <cellStyle name="Normal 421 3" xfId="3274"/>
    <cellStyle name="Normal 421 3 2" xfId="8424"/>
    <cellStyle name="Normal 421 3 2 2" xfId="19209"/>
    <cellStyle name="Normal 421 3 3" xfId="14077"/>
    <cellStyle name="Normal 421 4" xfId="6141"/>
    <cellStyle name="Normal 421 4 2" xfId="16926"/>
    <cellStyle name="Normal 421 5" xfId="11770"/>
    <cellStyle name="Normal 422" xfId="910"/>
    <cellStyle name="Normal 422 2" xfId="1995"/>
    <cellStyle name="Normal 422 2 2" xfId="4305"/>
    <cellStyle name="Normal 422 2 2 2" xfId="9455"/>
    <cellStyle name="Normal 422 2 2 2 2" xfId="20240"/>
    <cellStyle name="Normal 422 2 2 3" xfId="15108"/>
    <cellStyle name="Normal 422 2 3" xfId="7174"/>
    <cellStyle name="Normal 422 2 3 2" xfId="17959"/>
    <cellStyle name="Normal 422 2 4" xfId="12821"/>
    <cellStyle name="Normal 422 3" xfId="3250"/>
    <cellStyle name="Normal 422 3 2" xfId="8400"/>
    <cellStyle name="Normal 422 3 2 2" xfId="19185"/>
    <cellStyle name="Normal 422 3 3" xfId="14053"/>
    <cellStyle name="Normal 422 4" xfId="6117"/>
    <cellStyle name="Normal 422 4 2" xfId="16902"/>
    <cellStyle name="Normal 422 5" xfId="11746"/>
    <cellStyle name="Normal 423" xfId="928"/>
    <cellStyle name="Normal 423 2" xfId="2013"/>
    <cellStyle name="Normal 423 2 2" xfId="4323"/>
    <cellStyle name="Normal 423 2 2 2" xfId="9473"/>
    <cellStyle name="Normal 423 2 2 2 2" xfId="20258"/>
    <cellStyle name="Normal 423 2 2 3" xfId="15126"/>
    <cellStyle name="Normal 423 2 3" xfId="7192"/>
    <cellStyle name="Normal 423 2 3 2" xfId="17977"/>
    <cellStyle name="Normal 423 2 4" xfId="12839"/>
    <cellStyle name="Normal 423 3" xfId="3268"/>
    <cellStyle name="Normal 423 3 2" xfId="8418"/>
    <cellStyle name="Normal 423 3 2 2" xfId="19203"/>
    <cellStyle name="Normal 423 3 3" xfId="14071"/>
    <cellStyle name="Normal 423 4" xfId="6135"/>
    <cellStyle name="Normal 423 4 2" xfId="16920"/>
    <cellStyle name="Normal 423 5" xfId="11764"/>
    <cellStyle name="Normal 424" xfId="935"/>
    <cellStyle name="Normal 424 2" xfId="2020"/>
    <cellStyle name="Normal 424 2 2" xfId="4330"/>
    <cellStyle name="Normal 424 2 2 2" xfId="9480"/>
    <cellStyle name="Normal 424 2 2 2 2" xfId="20265"/>
    <cellStyle name="Normal 424 2 2 3" xfId="15133"/>
    <cellStyle name="Normal 424 2 3" xfId="7199"/>
    <cellStyle name="Normal 424 2 3 2" xfId="17984"/>
    <cellStyle name="Normal 424 2 4" xfId="12846"/>
    <cellStyle name="Normal 424 3" xfId="3275"/>
    <cellStyle name="Normal 424 3 2" xfId="8425"/>
    <cellStyle name="Normal 424 3 2 2" xfId="19210"/>
    <cellStyle name="Normal 424 3 3" xfId="14078"/>
    <cellStyle name="Normal 424 4" xfId="6142"/>
    <cellStyle name="Normal 424 4 2" xfId="16927"/>
    <cellStyle name="Normal 424 5" xfId="11771"/>
    <cellStyle name="Normal 425" xfId="936"/>
    <cellStyle name="Normal 425 2" xfId="2021"/>
    <cellStyle name="Normal 425 2 2" xfId="4331"/>
    <cellStyle name="Normal 425 2 2 2" xfId="9481"/>
    <cellStyle name="Normal 425 2 2 2 2" xfId="20266"/>
    <cellStyle name="Normal 425 2 2 3" xfId="15134"/>
    <cellStyle name="Normal 425 2 3" xfId="7200"/>
    <cellStyle name="Normal 425 2 3 2" xfId="17985"/>
    <cellStyle name="Normal 425 2 4" xfId="12847"/>
    <cellStyle name="Normal 425 3" xfId="3276"/>
    <cellStyle name="Normal 425 3 2" xfId="8426"/>
    <cellStyle name="Normal 425 3 2 2" xfId="19211"/>
    <cellStyle name="Normal 425 3 3" xfId="14079"/>
    <cellStyle name="Normal 425 4" xfId="6143"/>
    <cellStyle name="Normal 425 4 2" xfId="16928"/>
    <cellStyle name="Normal 425 5" xfId="11772"/>
    <cellStyle name="Normal 426" xfId="937"/>
    <cellStyle name="Normal 426 2" xfId="2022"/>
    <cellStyle name="Normal 426 2 2" xfId="4332"/>
    <cellStyle name="Normal 426 2 2 2" xfId="9482"/>
    <cellStyle name="Normal 426 2 2 2 2" xfId="20267"/>
    <cellStyle name="Normal 426 2 2 3" xfId="15135"/>
    <cellStyle name="Normal 426 2 3" xfId="7201"/>
    <cellStyle name="Normal 426 2 3 2" xfId="17986"/>
    <cellStyle name="Normal 426 2 4" xfId="12848"/>
    <cellStyle name="Normal 426 3" xfId="3277"/>
    <cellStyle name="Normal 426 3 2" xfId="8427"/>
    <cellStyle name="Normal 426 3 2 2" xfId="19212"/>
    <cellStyle name="Normal 426 3 3" xfId="14080"/>
    <cellStyle name="Normal 426 4" xfId="6144"/>
    <cellStyle name="Normal 426 4 2" xfId="16929"/>
    <cellStyle name="Normal 426 5" xfId="11773"/>
    <cellStyle name="Normal 427" xfId="938"/>
    <cellStyle name="Normal 427 2" xfId="2023"/>
    <cellStyle name="Normal 427 2 2" xfId="4333"/>
    <cellStyle name="Normal 427 2 2 2" xfId="9483"/>
    <cellStyle name="Normal 427 2 2 2 2" xfId="20268"/>
    <cellStyle name="Normal 427 2 2 3" xfId="15136"/>
    <cellStyle name="Normal 427 2 3" xfId="7202"/>
    <cellStyle name="Normal 427 2 3 2" xfId="17987"/>
    <cellStyle name="Normal 427 2 4" xfId="12849"/>
    <cellStyle name="Normal 427 3" xfId="3278"/>
    <cellStyle name="Normal 427 3 2" xfId="8428"/>
    <cellStyle name="Normal 427 3 2 2" xfId="19213"/>
    <cellStyle name="Normal 427 3 3" xfId="14081"/>
    <cellStyle name="Normal 427 4" xfId="6145"/>
    <cellStyle name="Normal 427 4 2" xfId="16930"/>
    <cellStyle name="Normal 427 5" xfId="11774"/>
    <cellStyle name="Normal 428" xfId="939"/>
    <cellStyle name="Normal 428 2" xfId="2024"/>
    <cellStyle name="Normal 428 2 2" xfId="4334"/>
    <cellStyle name="Normal 428 2 2 2" xfId="9484"/>
    <cellStyle name="Normal 428 2 2 2 2" xfId="20269"/>
    <cellStyle name="Normal 428 2 2 3" xfId="15137"/>
    <cellStyle name="Normal 428 2 3" xfId="7203"/>
    <cellStyle name="Normal 428 2 3 2" xfId="17988"/>
    <cellStyle name="Normal 428 2 4" xfId="12850"/>
    <cellStyle name="Normal 428 3" xfId="3279"/>
    <cellStyle name="Normal 428 3 2" xfId="8429"/>
    <cellStyle name="Normal 428 3 2 2" xfId="19214"/>
    <cellStyle name="Normal 428 3 3" xfId="14082"/>
    <cellStyle name="Normal 428 4" xfId="6146"/>
    <cellStyle name="Normal 428 4 2" xfId="16931"/>
    <cellStyle name="Normal 428 5" xfId="11775"/>
    <cellStyle name="Normal 429" xfId="940"/>
    <cellStyle name="Normal 429 2" xfId="2025"/>
    <cellStyle name="Normal 429 2 2" xfId="4335"/>
    <cellStyle name="Normal 429 2 2 2" xfId="9485"/>
    <cellStyle name="Normal 429 2 2 2 2" xfId="20270"/>
    <cellStyle name="Normal 429 2 2 3" xfId="15138"/>
    <cellStyle name="Normal 429 2 3" xfId="7204"/>
    <cellStyle name="Normal 429 2 3 2" xfId="17989"/>
    <cellStyle name="Normal 429 2 4" xfId="12851"/>
    <cellStyle name="Normal 429 3" xfId="3280"/>
    <cellStyle name="Normal 429 3 2" xfId="8430"/>
    <cellStyle name="Normal 429 3 2 2" xfId="19215"/>
    <cellStyle name="Normal 429 3 3" xfId="14083"/>
    <cellStyle name="Normal 429 4" xfId="6147"/>
    <cellStyle name="Normal 429 4 2" xfId="16932"/>
    <cellStyle name="Normal 429 5" xfId="11776"/>
    <cellStyle name="Normal 43" xfId="236"/>
    <cellStyle name="Normal 43 2" xfId="1383"/>
    <cellStyle name="Normal 43 2 2" xfId="3699"/>
    <cellStyle name="Normal 43 2 2 2" xfId="8849"/>
    <cellStyle name="Normal 43 2 2 2 2" xfId="19634"/>
    <cellStyle name="Normal 43 2 2 3" xfId="14502"/>
    <cellStyle name="Normal 43 2 3" xfId="6569"/>
    <cellStyle name="Normal 43 2 3 2" xfId="17354"/>
    <cellStyle name="Normal 43 2 4" xfId="12211"/>
    <cellStyle name="Normal 43 3" xfId="2652"/>
    <cellStyle name="Normal 43 3 2" xfId="7810"/>
    <cellStyle name="Normal 43 3 2 2" xfId="18595"/>
    <cellStyle name="Normal 43 3 3" xfId="13463"/>
    <cellStyle name="Normal 43 4" xfId="5519"/>
    <cellStyle name="Normal 43 4 2" xfId="16311"/>
    <cellStyle name="Normal 43 5" xfId="11140"/>
    <cellStyle name="Normal 430" xfId="941"/>
    <cellStyle name="Normal 430 2" xfId="2026"/>
    <cellStyle name="Normal 430 2 2" xfId="4336"/>
    <cellStyle name="Normal 430 2 2 2" xfId="9486"/>
    <cellStyle name="Normal 430 2 2 2 2" xfId="20271"/>
    <cellStyle name="Normal 430 2 2 3" xfId="15139"/>
    <cellStyle name="Normal 430 2 3" xfId="7205"/>
    <cellStyle name="Normal 430 2 3 2" xfId="17990"/>
    <cellStyle name="Normal 430 2 4" xfId="12852"/>
    <cellStyle name="Normal 430 3" xfId="3281"/>
    <cellStyle name="Normal 430 3 2" xfId="8431"/>
    <cellStyle name="Normal 430 3 2 2" xfId="19216"/>
    <cellStyle name="Normal 430 3 3" xfId="14084"/>
    <cellStyle name="Normal 430 4" xfId="6148"/>
    <cellStyle name="Normal 430 4 2" xfId="16933"/>
    <cellStyle name="Normal 430 5" xfId="11777"/>
    <cellStyle name="Normal 431" xfId="942"/>
    <cellStyle name="Normal 431 2" xfId="2027"/>
    <cellStyle name="Normal 431 2 2" xfId="4337"/>
    <cellStyle name="Normal 431 2 2 2" xfId="9487"/>
    <cellStyle name="Normal 431 2 2 2 2" xfId="20272"/>
    <cellStyle name="Normal 431 2 2 3" xfId="15140"/>
    <cellStyle name="Normal 431 2 3" xfId="7206"/>
    <cellStyle name="Normal 431 2 3 2" xfId="17991"/>
    <cellStyle name="Normal 431 2 4" xfId="12853"/>
    <cellStyle name="Normal 431 3" xfId="3282"/>
    <cellStyle name="Normal 431 3 2" xfId="8432"/>
    <cellStyle name="Normal 431 3 2 2" xfId="19217"/>
    <cellStyle name="Normal 431 3 3" xfId="14085"/>
    <cellStyle name="Normal 431 4" xfId="6149"/>
    <cellStyle name="Normal 431 4 2" xfId="16934"/>
    <cellStyle name="Normal 431 5" xfId="11778"/>
    <cellStyle name="Normal 432" xfId="943"/>
    <cellStyle name="Normal 432 2" xfId="2028"/>
    <cellStyle name="Normal 432 2 2" xfId="4338"/>
    <cellStyle name="Normal 432 2 2 2" xfId="9488"/>
    <cellStyle name="Normal 432 2 2 2 2" xfId="20273"/>
    <cellStyle name="Normal 432 2 2 3" xfId="15141"/>
    <cellStyle name="Normal 432 2 3" xfId="7207"/>
    <cellStyle name="Normal 432 2 3 2" xfId="17992"/>
    <cellStyle name="Normal 432 2 4" xfId="12854"/>
    <cellStyle name="Normal 432 3" xfId="3283"/>
    <cellStyle name="Normal 432 3 2" xfId="8433"/>
    <cellStyle name="Normal 432 3 2 2" xfId="19218"/>
    <cellStyle name="Normal 432 3 3" xfId="14086"/>
    <cellStyle name="Normal 432 4" xfId="6150"/>
    <cellStyle name="Normal 432 4 2" xfId="16935"/>
    <cellStyle name="Normal 432 5" xfId="11779"/>
    <cellStyle name="Normal 433" xfId="944"/>
    <cellStyle name="Normal 433 2" xfId="2030"/>
    <cellStyle name="Normal 433 2 2" xfId="4339"/>
    <cellStyle name="Normal 433 2 2 2" xfId="9489"/>
    <cellStyle name="Normal 433 2 2 2 2" xfId="20274"/>
    <cellStyle name="Normal 433 2 2 3" xfId="15142"/>
    <cellStyle name="Normal 433 2 3" xfId="7208"/>
    <cellStyle name="Normal 433 2 3 2" xfId="17993"/>
    <cellStyle name="Normal 433 2 4" xfId="12856"/>
    <cellStyle name="Normal 433 3" xfId="3284"/>
    <cellStyle name="Normal 433 3 2" xfId="8434"/>
    <cellStyle name="Normal 433 3 2 2" xfId="19219"/>
    <cellStyle name="Normal 433 3 3" xfId="14087"/>
    <cellStyle name="Normal 433 4" xfId="6151"/>
    <cellStyle name="Normal 433 4 2" xfId="16936"/>
    <cellStyle name="Normal 433 5" xfId="11780"/>
    <cellStyle name="Normal 434" xfId="960"/>
    <cellStyle name="Normal 434 2" xfId="2046"/>
    <cellStyle name="Normal 434 2 2" xfId="4355"/>
    <cellStyle name="Normal 434 2 2 2" xfId="9505"/>
    <cellStyle name="Normal 434 2 2 2 2" xfId="20290"/>
    <cellStyle name="Normal 434 2 2 3" xfId="15158"/>
    <cellStyle name="Normal 434 2 3" xfId="7224"/>
    <cellStyle name="Normal 434 2 3 2" xfId="18009"/>
    <cellStyle name="Normal 434 2 4" xfId="12872"/>
    <cellStyle name="Normal 434 3" xfId="3300"/>
    <cellStyle name="Normal 434 3 2" xfId="8450"/>
    <cellStyle name="Normal 434 3 2 2" xfId="19235"/>
    <cellStyle name="Normal 434 3 3" xfId="14103"/>
    <cellStyle name="Normal 434 4" xfId="6167"/>
    <cellStyle name="Normal 434 4 2" xfId="16952"/>
    <cellStyle name="Normal 434 5" xfId="11796"/>
    <cellStyle name="Normal 435" xfId="962"/>
    <cellStyle name="Normal 435 2" xfId="2048"/>
    <cellStyle name="Normal 435 2 2" xfId="4357"/>
    <cellStyle name="Normal 435 2 2 2" xfId="9507"/>
    <cellStyle name="Normal 435 2 2 2 2" xfId="20292"/>
    <cellStyle name="Normal 435 2 2 3" xfId="15160"/>
    <cellStyle name="Normal 435 2 3" xfId="7226"/>
    <cellStyle name="Normal 435 2 3 2" xfId="18011"/>
    <cellStyle name="Normal 435 2 4" xfId="12874"/>
    <cellStyle name="Normal 435 3" xfId="3302"/>
    <cellStyle name="Normal 435 3 2" xfId="8452"/>
    <cellStyle name="Normal 435 3 2 2" xfId="19237"/>
    <cellStyle name="Normal 435 3 3" xfId="14105"/>
    <cellStyle name="Normal 435 4" xfId="6169"/>
    <cellStyle name="Normal 435 4 2" xfId="16954"/>
    <cellStyle name="Normal 435 5" xfId="11798"/>
    <cellStyle name="Normal 436" xfId="963"/>
    <cellStyle name="Normal 436 2" xfId="2049"/>
    <cellStyle name="Normal 436 2 2" xfId="4358"/>
    <cellStyle name="Normal 436 2 2 2" xfId="9508"/>
    <cellStyle name="Normal 436 2 2 2 2" xfId="20293"/>
    <cellStyle name="Normal 436 2 2 3" xfId="15161"/>
    <cellStyle name="Normal 436 2 3" xfId="7227"/>
    <cellStyle name="Normal 436 2 3 2" xfId="18012"/>
    <cellStyle name="Normal 436 2 4" xfId="12875"/>
    <cellStyle name="Normal 436 3" xfId="3303"/>
    <cellStyle name="Normal 436 3 2" xfId="8453"/>
    <cellStyle name="Normal 436 3 2 2" xfId="19238"/>
    <cellStyle name="Normal 436 3 3" xfId="14106"/>
    <cellStyle name="Normal 436 4" xfId="6170"/>
    <cellStyle name="Normal 436 4 2" xfId="16955"/>
    <cellStyle name="Normal 436 5" xfId="11799"/>
    <cellStyle name="Normal 437" xfId="977"/>
    <cellStyle name="Normal 437 2" xfId="2063"/>
    <cellStyle name="Normal 437 2 2" xfId="4372"/>
    <cellStyle name="Normal 437 2 2 2" xfId="9522"/>
    <cellStyle name="Normal 437 2 2 2 2" xfId="20307"/>
    <cellStyle name="Normal 437 2 2 3" xfId="15175"/>
    <cellStyle name="Normal 437 2 3" xfId="7241"/>
    <cellStyle name="Normal 437 2 3 2" xfId="18026"/>
    <cellStyle name="Normal 437 2 4" xfId="12889"/>
    <cellStyle name="Normal 437 3" xfId="3317"/>
    <cellStyle name="Normal 437 3 2" xfId="8467"/>
    <cellStyle name="Normal 437 3 2 2" xfId="19252"/>
    <cellStyle name="Normal 437 3 3" xfId="14120"/>
    <cellStyle name="Normal 437 4" xfId="6184"/>
    <cellStyle name="Normal 437 4 2" xfId="16969"/>
    <cellStyle name="Normal 437 5" xfId="11813"/>
    <cellStyle name="Normal 437 6" xfId="38818"/>
    <cellStyle name="Normal 437 6 2" xfId="38888"/>
    <cellStyle name="Normal 438" xfId="978"/>
    <cellStyle name="Normal 438 2" xfId="2064"/>
    <cellStyle name="Normal 438 2 2" xfId="4373"/>
    <cellStyle name="Normal 438 2 2 2" xfId="9523"/>
    <cellStyle name="Normal 438 2 2 2 2" xfId="20308"/>
    <cellStyle name="Normal 438 2 2 3" xfId="15176"/>
    <cellStyle name="Normal 438 2 3" xfId="7242"/>
    <cellStyle name="Normal 438 2 3 2" xfId="18027"/>
    <cellStyle name="Normal 438 2 4" xfId="12890"/>
    <cellStyle name="Normal 438 3" xfId="3318"/>
    <cellStyle name="Normal 438 3 2" xfId="8468"/>
    <cellStyle name="Normal 438 3 2 2" xfId="19253"/>
    <cellStyle name="Normal 438 3 3" xfId="14121"/>
    <cellStyle name="Normal 438 4" xfId="6185"/>
    <cellStyle name="Normal 438 4 2" xfId="16970"/>
    <cellStyle name="Normal 438 5" xfId="11814"/>
    <cellStyle name="Normal 439" xfId="979"/>
    <cellStyle name="Normal 439 2" xfId="2065"/>
    <cellStyle name="Normal 439 2 2" xfId="4374"/>
    <cellStyle name="Normal 439 2 2 2" xfId="9524"/>
    <cellStyle name="Normal 439 2 2 2 2" xfId="20309"/>
    <cellStyle name="Normal 439 2 2 3" xfId="15177"/>
    <cellStyle name="Normal 439 2 3" xfId="7243"/>
    <cellStyle name="Normal 439 2 3 2" xfId="18028"/>
    <cellStyle name="Normal 439 2 4" xfId="12891"/>
    <cellStyle name="Normal 439 3" xfId="3319"/>
    <cellStyle name="Normal 439 3 2" xfId="8469"/>
    <cellStyle name="Normal 439 3 2 2" xfId="19254"/>
    <cellStyle name="Normal 439 3 3" xfId="14122"/>
    <cellStyle name="Normal 439 4" xfId="6186"/>
    <cellStyle name="Normal 439 4 2" xfId="16971"/>
    <cellStyle name="Normal 439 5" xfId="11815"/>
    <cellStyle name="Normal 44" xfId="237"/>
    <cellStyle name="Normal 44 2" xfId="1384"/>
    <cellStyle name="Normal 44 2 2" xfId="3700"/>
    <cellStyle name="Normal 44 2 2 2" xfId="8850"/>
    <cellStyle name="Normal 44 2 2 2 2" xfId="19635"/>
    <cellStyle name="Normal 44 2 2 3" xfId="14503"/>
    <cellStyle name="Normal 44 2 3" xfId="6570"/>
    <cellStyle name="Normal 44 2 3 2" xfId="17355"/>
    <cellStyle name="Normal 44 2 4" xfId="12212"/>
    <cellStyle name="Normal 44 3" xfId="2653"/>
    <cellStyle name="Normal 44 3 2" xfId="7811"/>
    <cellStyle name="Normal 44 3 2 2" xfId="18596"/>
    <cellStyle name="Normal 44 3 3" xfId="13464"/>
    <cellStyle name="Normal 44 4" xfId="5520"/>
    <cellStyle name="Normal 44 4 2" xfId="16312"/>
    <cellStyle name="Normal 44 5" xfId="11141"/>
    <cellStyle name="Normal 440" xfId="980"/>
    <cellStyle name="Normal 440 2" xfId="2066"/>
    <cellStyle name="Normal 440 2 2" xfId="4375"/>
    <cellStyle name="Normal 440 2 2 2" xfId="9525"/>
    <cellStyle name="Normal 440 2 2 2 2" xfId="20310"/>
    <cellStyle name="Normal 440 2 2 3" xfId="15178"/>
    <cellStyle name="Normal 440 2 3" xfId="7244"/>
    <cellStyle name="Normal 440 2 3 2" xfId="18029"/>
    <cellStyle name="Normal 440 2 4" xfId="12892"/>
    <cellStyle name="Normal 440 3" xfId="3320"/>
    <cellStyle name="Normal 440 3 2" xfId="8470"/>
    <cellStyle name="Normal 440 3 2 2" xfId="19255"/>
    <cellStyle name="Normal 440 3 3" xfId="14123"/>
    <cellStyle name="Normal 440 4" xfId="6187"/>
    <cellStyle name="Normal 440 4 2" xfId="16972"/>
    <cellStyle name="Normal 440 5" xfId="11816"/>
    <cellStyle name="Normal 441" xfId="981"/>
    <cellStyle name="Normal 441 2" xfId="2067"/>
    <cellStyle name="Normal 441 2 2" xfId="4376"/>
    <cellStyle name="Normal 441 2 2 2" xfId="9526"/>
    <cellStyle name="Normal 441 2 2 2 2" xfId="20311"/>
    <cellStyle name="Normal 441 2 2 3" xfId="15179"/>
    <cellStyle name="Normal 441 2 3" xfId="7245"/>
    <cellStyle name="Normal 441 2 3 2" xfId="18030"/>
    <cellStyle name="Normal 441 2 4" xfId="12893"/>
    <cellStyle name="Normal 441 3" xfId="3321"/>
    <cellStyle name="Normal 441 3 2" xfId="8471"/>
    <cellStyle name="Normal 441 3 2 2" xfId="19256"/>
    <cellStyle name="Normal 441 3 3" xfId="14124"/>
    <cellStyle name="Normal 441 4" xfId="6188"/>
    <cellStyle name="Normal 441 4 2" xfId="16973"/>
    <cellStyle name="Normal 441 5" xfId="11817"/>
    <cellStyle name="Normal 442" xfId="982"/>
    <cellStyle name="Normal 442 2" xfId="2068"/>
    <cellStyle name="Normal 442 2 2" xfId="4377"/>
    <cellStyle name="Normal 442 2 2 2" xfId="9527"/>
    <cellStyle name="Normal 442 2 2 2 2" xfId="20312"/>
    <cellStyle name="Normal 442 2 2 3" xfId="15180"/>
    <cellStyle name="Normal 442 2 3" xfId="7246"/>
    <cellStyle name="Normal 442 2 3 2" xfId="18031"/>
    <cellStyle name="Normal 442 2 4" xfId="12894"/>
    <cellStyle name="Normal 442 3" xfId="3322"/>
    <cellStyle name="Normal 442 3 2" xfId="8472"/>
    <cellStyle name="Normal 442 3 2 2" xfId="19257"/>
    <cellStyle name="Normal 442 3 3" xfId="14125"/>
    <cellStyle name="Normal 442 4" xfId="6189"/>
    <cellStyle name="Normal 442 4 2" xfId="16974"/>
    <cellStyle name="Normal 442 5" xfId="11818"/>
    <cellStyle name="Normal 443" xfId="983"/>
    <cellStyle name="Normal 443 2" xfId="2069"/>
    <cellStyle name="Normal 443 2 2" xfId="4378"/>
    <cellStyle name="Normal 443 2 2 2" xfId="9528"/>
    <cellStyle name="Normal 443 2 2 2 2" xfId="20313"/>
    <cellStyle name="Normal 443 2 2 3" xfId="15181"/>
    <cellStyle name="Normal 443 2 3" xfId="7247"/>
    <cellStyle name="Normal 443 2 3 2" xfId="18032"/>
    <cellStyle name="Normal 443 2 4" xfId="12895"/>
    <cellStyle name="Normal 443 3" xfId="3323"/>
    <cellStyle name="Normal 443 3 2" xfId="8473"/>
    <cellStyle name="Normal 443 3 2 2" xfId="19258"/>
    <cellStyle name="Normal 443 3 3" xfId="14126"/>
    <cellStyle name="Normal 443 4" xfId="6190"/>
    <cellStyle name="Normal 443 4 2" xfId="16975"/>
    <cellStyle name="Normal 443 5" xfId="11819"/>
    <cellStyle name="Normal 444" xfId="968"/>
    <cellStyle name="Normal 444 2" xfId="2054"/>
    <cellStyle name="Normal 444 2 2" xfId="4363"/>
    <cellStyle name="Normal 444 2 2 2" xfId="9513"/>
    <cellStyle name="Normal 444 2 2 2 2" xfId="20298"/>
    <cellStyle name="Normal 444 2 2 3" xfId="15166"/>
    <cellStyle name="Normal 444 2 3" xfId="7232"/>
    <cellStyle name="Normal 444 2 3 2" xfId="18017"/>
    <cellStyle name="Normal 444 2 4" xfId="12880"/>
    <cellStyle name="Normal 444 3" xfId="3308"/>
    <cellStyle name="Normal 444 3 2" xfId="8458"/>
    <cellStyle name="Normal 444 3 2 2" xfId="19243"/>
    <cellStyle name="Normal 444 3 3" xfId="14111"/>
    <cellStyle name="Normal 444 4" xfId="6175"/>
    <cellStyle name="Normal 444 4 2" xfId="16960"/>
    <cellStyle name="Normal 444 5" xfId="11804"/>
    <cellStyle name="Normal 445" xfId="987"/>
    <cellStyle name="Normal 445 2" xfId="2073"/>
    <cellStyle name="Normal 445 2 2" xfId="4382"/>
    <cellStyle name="Normal 445 2 2 2" xfId="9532"/>
    <cellStyle name="Normal 445 2 2 2 2" xfId="20317"/>
    <cellStyle name="Normal 445 2 2 3" xfId="15185"/>
    <cellStyle name="Normal 445 2 3" xfId="7251"/>
    <cellStyle name="Normal 445 2 3 2" xfId="18036"/>
    <cellStyle name="Normal 445 2 4" xfId="12899"/>
    <cellStyle name="Normal 445 3" xfId="3327"/>
    <cellStyle name="Normal 445 3 2" xfId="8477"/>
    <cellStyle name="Normal 445 3 2 2" xfId="19262"/>
    <cellStyle name="Normal 445 3 3" xfId="14130"/>
    <cellStyle name="Normal 445 4" xfId="6194"/>
    <cellStyle name="Normal 445 4 2" xfId="16979"/>
    <cellStyle name="Normal 445 5" xfId="11823"/>
    <cellStyle name="Normal 446" xfId="988"/>
    <cellStyle name="Normal 446 2" xfId="2074"/>
    <cellStyle name="Normal 446 2 2" xfId="4383"/>
    <cellStyle name="Normal 446 2 2 2" xfId="9533"/>
    <cellStyle name="Normal 446 2 2 2 2" xfId="20318"/>
    <cellStyle name="Normal 446 2 2 3" xfId="15186"/>
    <cellStyle name="Normal 446 2 3" xfId="7252"/>
    <cellStyle name="Normal 446 2 3 2" xfId="18037"/>
    <cellStyle name="Normal 446 2 4" xfId="12900"/>
    <cellStyle name="Normal 446 3" xfId="3328"/>
    <cellStyle name="Normal 446 3 2" xfId="8478"/>
    <cellStyle name="Normal 446 3 2 2" xfId="19263"/>
    <cellStyle name="Normal 446 3 3" xfId="14131"/>
    <cellStyle name="Normal 446 4" xfId="6195"/>
    <cellStyle name="Normal 446 4 2" xfId="16980"/>
    <cellStyle name="Normal 446 5" xfId="11824"/>
    <cellStyle name="Normal 447" xfId="989"/>
    <cellStyle name="Normal 447 2" xfId="2075"/>
    <cellStyle name="Normal 447 2 2" xfId="4384"/>
    <cellStyle name="Normal 447 2 2 2" xfId="9534"/>
    <cellStyle name="Normal 447 2 2 2 2" xfId="20319"/>
    <cellStyle name="Normal 447 2 2 3" xfId="15187"/>
    <cellStyle name="Normal 447 2 3" xfId="7253"/>
    <cellStyle name="Normal 447 2 3 2" xfId="18038"/>
    <cellStyle name="Normal 447 2 4" xfId="12901"/>
    <cellStyle name="Normal 447 3" xfId="3329"/>
    <cellStyle name="Normal 447 3 2" xfId="8479"/>
    <cellStyle name="Normal 447 3 2 2" xfId="19264"/>
    <cellStyle name="Normal 447 3 3" xfId="14132"/>
    <cellStyle name="Normal 447 4" xfId="6196"/>
    <cellStyle name="Normal 447 4 2" xfId="16981"/>
    <cellStyle name="Normal 447 5" xfId="11825"/>
    <cellStyle name="Normal 448" xfId="990"/>
    <cellStyle name="Normal 448 2" xfId="2076"/>
    <cellStyle name="Normal 448 2 2" xfId="4385"/>
    <cellStyle name="Normal 448 2 2 2" xfId="9535"/>
    <cellStyle name="Normal 448 2 2 2 2" xfId="20320"/>
    <cellStyle name="Normal 448 2 2 3" xfId="15188"/>
    <cellStyle name="Normal 448 2 3" xfId="7254"/>
    <cellStyle name="Normal 448 2 3 2" xfId="18039"/>
    <cellStyle name="Normal 448 2 4" xfId="12902"/>
    <cellStyle name="Normal 448 3" xfId="3330"/>
    <cellStyle name="Normal 448 3 2" xfId="8480"/>
    <cellStyle name="Normal 448 3 2 2" xfId="19265"/>
    <cellStyle name="Normal 448 3 3" xfId="14133"/>
    <cellStyle name="Normal 448 4" xfId="6197"/>
    <cellStyle name="Normal 448 4 2" xfId="16982"/>
    <cellStyle name="Normal 448 5" xfId="11826"/>
    <cellStyle name="Normal 449" xfId="991"/>
    <cellStyle name="Normal 449 2" xfId="2077"/>
    <cellStyle name="Normal 449 2 2" xfId="4386"/>
    <cellStyle name="Normal 449 2 2 2" xfId="9536"/>
    <cellStyle name="Normal 449 2 2 2 2" xfId="20321"/>
    <cellStyle name="Normal 449 2 2 3" xfId="15189"/>
    <cellStyle name="Normal 449 2 3" xfId="7255"/>
    <cellStyle name="Normal 449 2 3 2" xfId="18040"/>
    <cellStyle name="Normal 449 2 4" xfId="12903"/>
    <cellStyle name="Normal 449 3" xfId="3331"/>
    <cellStyle name="Normal 449 3 2" xfId="8481"/>
    <cellStyle name="Normal 449 3 2 2" xfId="19266"/>
    <cellStyle name="Normal 449 3 3" xfId="14134"/>
    <cellStyle name="Normal 449 4" xfId="6198"/>
    <cellStyle name="Normal 449 4 2" xfId="16983"/>
    <cellStyle name="Normal 449 5" xfId="11827"/>
    <cellStyle name="Normal 45" xfId="238"/>
    <cellStyle name="Normal 45 2" xfId="1385"/>
    <cellStyle name="Normal 45 2 2" xfId="3701"/>
    <cellStyle name="Normal 45 2 2 2" xfId="8851"/>
    <cellStyle name="Normal 45 2 2 2 2" xfId="19636"/>
    <cellStyle name="Normal 45 2 2 3" xfId="14504"/>
    <cellStyle name="Normal 45 2 3" xfId="6571"/>
    <cellStyle name="Normal 45 2 3 2" xfId="17356"/>
    <cellStyle name="Normal 45 2 4" xfId="12213"/>
    <cellStyle name="Normal 45 3" xfId="2654"/>
    <cellStyle name="Normal 45 3 2" xfId="7812"/>
    <cellStyle name="Normal 45 3 2 2" xfId="18597"/>
    <cellStyle name="Normal 45 3 3" xfId="13465"/>
    <cellStyle name="Normal 45 4" xfId="5521"/>
    <cellStyle name="Normal 45 4 2" xfId="16313"/>
    <cellStyle name="Normal 45 5" xfId="11142"/>
    <cellStyle name="Normal 450" xfId="994"/>
    <cellStyle name="Normal 450 2" xfId="2080"/>
    <cellStyle name="Normal 450 2 2" xfId="4389"/>
    <cellStyle name="Normal 450 2 2 2" xfId="9539"/>
    <cellStyle name="Normal 450 2 2 2 2" xfId="20324"/>
    <cellStyle name="Normal 450 2 2 3" xfId="15192"/>
    <cellStyle name="Normal 450 2 3" xfId="7258"/>
    <cellStyle name="Normal 450 2 3 2" xfId="18043"/>
    <cellStyle name="Normal 450 2 4" xfId="12906"/>
    <cellStyle name="Normal 450 3" xfId="3334"/>
    <cellStyle name="Normal 450 3 2" xfId="8484"/>
    <cellStyle name="Normal 450 3 2 2" xfId="19269"/>
    <cellStyle name="Normal 450 3 3" xfId="14137"/>
    <cellStyle name="Normal 450 4" xfId="6201"/>
    <cellStyle name="Normal 450 4 2" xfId="16986"/>
    <cellStyle name="Normal 450 5" xfId="11830"/>
    <cellStyle name="Normal 451" xfId="993"/>
    <cellStyle name="Normal 451 2" xfId="2079"/>
    <cellStyle name="Normal 451 2 2" xfId="4388"/>
    <cellStyle name="Normal 451 2 2 2" xfId="9538"/>
    <cellStyle name="Normal 451 2 2 2 2" xfId="20323"/>
    <cellStyle name="Normal 451 2 2 3" xfId="15191"/>
    <cellStyle name="Normal 451 2 3" xfId="7257"/>
    <cellStyle name="Normal 451 2 3 2" xfId="18042"/>
    <cellStyle name="Normal 451 2 4" xfId="12905"/>
    <cellStyle name="Normal 451 3" xfId="3333"/>
    <cellStyle name="Normal 451 3 2" xfId="8483"/>
    <cellStyle name="Normal 451 3 2 2" xfId="19268"/>
    <cellStyle name="Normal 451 3 3" xfId="14136"/>
    <cellStyle name="Normal 451 4" xfId="6200"/>
    <cellStyle name="Normal 451 4 2" xfId="16985"/>
    <cellStyle name="Normal 451 5" xfId="11829"/>
    <cellStyle name="Normal 452" xfId="998"/>
    <cellStyle name="Normal 452 2" xfId="2084"/>
    <cellStyle name="Normal 452 2 2" xfId="4393"/>
    <cellStyle name="Normal 452 2 2 2" xfId="9543"/>
    <cellStyle name="Normal 452 2 2 2 2" xfId="20328"/>
    <cellStyle name="Normal 452 2 2 3" xfId="15196"/>
    <cellStyle name="Normal 452 2 3" xfId="7262"/>
    <cellStyle name="Normal 452 2 3 2" xfId="18047"/>
    <cellStyle name="Normal 452 2 4" xfId="12910"/>
    <cellStyle name="Normal 452 3" xfId="3338"/>
    <cellStyle name="Normal 452 3 2" xfId="8488"/>
    <cellStyle name="Normal 452 3 2 2" xfId="19273"/>
    <cellStyle name="Normal 452 3 3" xfId="14141"/>
    <cellStyle name="Normal 452 4" xfId="6205"/>
    <cellStyle name="Normal 452 4 2" xfId="16990"/>
    <cellStyle name="Normal 452 5" xfId="11834"/>
    <cellStyle name="Normal 453" xfId="999"/>
    <cellStyle name="Normal 453 2" xfId="2085"/>
    <cellStyle name="Normal 453 2 2" xfId="4394"/>
    <cellStyle name="Normal 453 2 2 2" xfId="9544"/>
    <cellStyle name="Normal 453 2 2 2 2" xfId="20329"/>
    <cellStyle name="Normal 453 2 2 3" xfId="15197"/>
    <cellStyle name="Normal 453 2 3" xfId="7263"/>
    <cellStyle name="Normal 453 2 3 2" xfId="18048"/>
    <cellStyle name="Normal 453 2 4" xfId="12911"/>
    <cellStyle name="Normal 453 3" xfId="3339"/>
    <cellStyle name="Normal 453 3 2" xfId="8489"/>
    <cellStyle name="Normal 453 3 2 2" xfId="19274"/>
    <cellStyle name="Normal 453 3 3" xfId="14142"/>
    <cellStyle name="Normal 453 4" xfId="6206"/>
    <cellStyle name="Normal 453 4 2" xfId="16991"/>
    <cellStyle name="Normal 453 5" xfId="11835"/>
    <cellStyle name="Normal 454" xfId="1000"/>
    <cellStyle name="Normal 454 2" xfId="2086"/>
    <cellStyle name="Normal 454 2 2" xfId="4395"/>
    <cellStyle name="Normal 454 2 2 2" xfId="9545"/>
    <cellStyle name="Normal 454 2 2 2 2" xfId="20330"/>
    <cellStyle name="Normal 454 2 2 3" xfId="15198"/>
    <cellStyle name="Normal 454 2 3" xfId="7264"/>
    <cellStyle name="Normal 454 2 3 2" xfId="18049"/>
    <cellStyle name="Normal 454 2 4" xfId="12912"/>
    <cellStyle name="Normal 454 3" xfId="3340"/>
    <cellStyle name="Normal 454 3 2" xfId="8490"/>
    <cellStyle name="Normal 454 3 2 2" xfId="19275"/>
    <cellStyle name="Normal 454 3 3" xfId="14143"/>
    <cellStyle name="Normal 454 4" xfId="6207"/>
    <cellStyle name="Normal 454 4 2" xfId="16992"/>
    <cellStyle name="Normal 454 5" xfId="11836"/>
    <cellStyle name="Normal 455" xfId="1001"/>
    <cellStyle name="Normal 455 2" xfId="2087"/>
    <cellStyle name="Normal 455 2 2" xfId="4396"/>
    <cellStyle name="Normal 455 2 2 2" xfId="9546"/>
    <cellStyle name="Normal 455 2 2 2 2" xfId="20331"/>
    <cellStyle name="Normal 455 2 2 3" xfId="15199"/>
    <cellStyle name="Normal 455 2 3" xfId="7265"/>
    <cellStyle name="Normal 455 2 3 2" xfId="18050"/>
    <cellStyle name="Normal 455 2 4" xfId="12913"/>
    <cellStyle name="Normal 455 3" xfId="3341"/>
    <cellStyle name="Normal 455 3 2" xfId="8491"/>
    <cellStyle name="Normal 455 3 2 2" xfId="19276"/>
    <cellStyle name="Normal 455 3 3" xfId="14144"/>
    <cellStyle name="Normal 455 4" xfId="6208"/>
    <cellStyle name="Normal 455 4 2" xfId="16993"/>
    <cellStyle name="Normal 455 5" xfId="11837"/>
    <cellStyle name="Normal 456" xfId="1002"/>
    <cellStyle name="Normal 456 2" xfId="2088"/>
    <cellStyle name="Normal 456 2 2" xfId="4397"/>
    <cellStyle name="Normal 456 2 2 2" xfId="9547"/>
    <cellStyle name="Normal 456 2 2 2 2" xfId="20332"/>
    <cellStyle name="Normal 456 2 2 3" xfId="15200"/>
    <cellStyle name="Normal 456 2 3" xfId="7266"/>
    <cellStyle name="Normal 456 2 3 2" xfId="18051"/>
    <cellStyle name="Normal 456 2 4" xfId="12914"/>
    <cellStyle name="Normal 456 3" xfId="3342"/>
    <cellStyle name="Normal 456 3 2" xfId="8492"/>
    <cellStyle name="Normal 456 3 2 2" xfId="19277"/>
    <cellStyle name="Normal 456 3 3" xfId="14145"/>
    <cellStyle name="Normal 456 4" xfId="6209"/>
    <cellStyle name="Normal 456 4 2" xfId="16994"/>
    <cellStyle name="Normal 456 5" xfId="11838"/>
    <cellStyle name="Normal 457" xfId="1003"/>
    <cellStyle name="Normal 457 2" xfId="2089"/>
    <cellStyle name="Normal 457 2 2" xfId="4398"/>
    <cellStyle name="Normal 457 2 2 2" xfId="9548"/>
    <cellStyle name="Normal 457 2 2 2 2" xfId="20333"/>
    <cellStyle name="Normal 457 2 2 3" xfId="15201"/>
    <cellStyle name="Normal 457 2 3" xfId="7267"/>
    <cellStyle name="Normal 457 2 3 2" xfId="18052"/>
    <cellStyle name="Normal 457 2 4" xfId="12915"/>
    <cellStyle name="Normal 457 3" xfId="3343"/>
    <cellStyle name="Normal 457 3 2" xfId="8493"/>
    <cellStyle name="Normal 457 3 2 2" xfId="19278"/>
    <cellStyle name="Normal 457 3 3" xfId="14146"/>
    <cellStyle name="Normal 457 4" xfId="6210"/>
    <cellStyle name="Normal 457 4 2" xfId="16995"/>
    <cellStyle name="Normal 457 5" xfId="11839"/>
    <cellStyle name="Normal 458" xfId="1004"/>
    <cellStyle name="Normal 458 2" xfId="2090"/>
    <cellStyle name="Normal 458 2 2" xfId="4399"/>
    <cellStyle name="Normal 458 2 2 2" xfId="9549"/>
    <cellStyle name="Normal 458 2 2 2 2" xfId="20334"/>
    <cellStyle name="Normal 458 2 2 3" xfId="15202"/>
    <cellStyle name="Normal 458 2 3" xfId="7268"/>
    <cellStyle name="Normal 458 2 3 2" xfId="18053"/>
    <cellStyle name="Normal 458 2 4" xfId="12916"/>
    <cellStyle name="Normal 458 3" xfId="3344"/>
    <cellStyle name="Normal 458 3 2" xfId="8494"/>
    <cellStyle name="Normal 458 3 2 2" xfId="19279"/>
    <cellStyle name="Normal 458 3 3" xfId="14147"/>
    <cellStyle name="Normal 458 4" xfId="6211"/>
    <cellStyle name="Normal 458 4 2" xfId="16996"/>
    <cellStyle name="Normal 458 5" xfId="11840"/>
    <cellStyle name="Normal 459" xfId="1005"/>
    <cellStyle name="Normal 459 2" xfId="2091"/>
    <cellStyle name="Normal 459 2 2" xfId="4400"/>
    <cellStyle name="Normal 459 2 2 2" xfId="9550"/>
    <cellStyle name="Normal 459 2 2 2 2" xfId="20335"/>
    <cellStyle name="Normal 459 2 2 3" xfId="15203"/>
    <cellStyle name="Normal 459 2 3" xfId="7269"/>
    <cellStyle name="Normal 459 2 3 2" xfId="18054"/>
    <cellStyle name="Normal 459 2 4" xfId="12917"/>
    <cellStyle name="Normal 459 3" xfId="3345"/>
    <cellStyle name="Normal 459 3 2" xfId="8495"/>
    <cellStyle name="Normal 459 3 2 2" xfId="19280"/>
    <cellStyle name="Normal 459 3 3" xfId="14148"/>
    <cellStyle name="Normal 459 4" xfId="6212"/>
    <cellStyle name="Normal 459 4 2" xfId="16997"/>
    <cellStyle name="Normal 459 5" xfId="11841"/>
    <cellStyle name="Normal 46" xfId="239"/>
    <cellStyle name="Normal 46 2" xfId="1386"/>
    <cellStyle name="Normal 46 2 2" xfId="3702"/>
    <cellStyle name="Normal 46 2 2 2" xfId="8852"/>
    <cellStyle name="Normal 46 2 2 2 2" xfId="19637"/>
    <cellStyle name="Normal 46 2 2 3" xfId="14505"/>
    <cellStyle name="Normal 46 2 3" xfId="6572"/>
    <cellStyle name="Normal 46 2 3 2" xfId="17357"/>
    <cellStyle name="Normal 46 2 4" xfId="12214"/>
    <cellStyle name="Normal 46 3" xfId="2655"/>
    <cellStyle name="Normal 46 3 2" xfId="7813"/>
    <cellStyle name="Normal 46 3 2 2" xfId="18598"/>
    <cellStyle name="Normal 46 3 3" xfId="13466"/>
    <cellStyle name="Normal 46 4" xfId="5522"/>
    <cellStyle name="Normal 46 4 2" xfId="16314"/>
    <cellStyle name="Normal 46 5" xfId="11143"/>
    <cellStyle name="Normal 460" xfId="1006"/>
    <cellStyle name="Normal 460 2" xfId="2092"/>
    <cellStyle name="Normal 460 2 2" xfId="4401"/>
    <cellStyle name="Normal 460 2 2 2" xfId="9551"/>
    <cellStyle name="Normal 460 2 2 2 2" xfId="20336"/>
    <cellStyle name="Normal 460 2 2 3" xfId="15204"/>
    <cellStyle name="Normal 460 2 3" xfId="7270"/>
    <cellStyle name="Normal 460 2 3 2" xfId="18055"/>
    <cellStyle name="Normal 460 2 4" xfId="12918"/>
    <cellStyle name="Normal 460 3" xfId="3346"/>
    <cellStyle name="Normal 460 3 2" xfId="8496"/>
    <cellStyle name="Normal 460 3 2 2" xfId="19281"/>
    <cellStyle name="Normal 460 3 3" xfId="14149"/>
    <cellStyle name="Normal 460 4" xfId="6213"/>
    <cellStyle name="Normal 460 4 2" xfId="16998"/>
    <cellStyle name="Normal 460 5" xfId="11842"/>
    <cellStyle name="Normal 461" xfId="1007"/>
    <cellStyle name="Normal 461 2" xfId="2093"/>
    <cellStyle name="Normal 461 2 2" xfId="4402"/>
    <cellStyle name="Normal 461 2 2 2" xfId="9552"/>
    <cellStyle name="Normal 461 2 2 2 2" xfId="20337"/>
    <cellStyle name="Normal 461 2 2 3" xfId="15205"/>
    <cellStyle name="Normal 461 2 3" xfId="7271"/>
    <cellStyle name="Normal 461 2 3 2" xfId="18056"/>
    <cellStyle name="Normal 461 2 4" xfId="12919"/>
    <cellStyle name="Normal 461 3" xfId="3347"/>
    <cellStyle name="Normal 461 3 2" xfId="8497"/>
    <cellStyle name="Normal 461 3 2 2" xfId="19282"/>
    <cellStyle name="Normal 461 3 3" xfId="14150"/>
    <cellStyle name="Normal 461 4" xfId="6214"/>
    <cellStyle name="Normal 461 4 2" xfId="16999"/>
    <cellStyle name="Normal 461 5" xfId="11843"/>
    <cellStyle name="Normal 462" xfId="1008"/>
    <cellStyle name="Normal 462 2" xfId="2094"/>
    <cellStyle name="Normal 462 2 2" xfId="4403"/>
    <cellStyle name="Normal 462 2 2 2" xfId="9553"/>
    <cellStyle name="Normal 462 2 2 2 2" xfId="20338"/>
    <cellStyle name="Normal 462 2 2 3" xfId="15206"/>
    <cellStyle name="Normal 462 2 3" xfId="7272"/>
    <cellStyle name="Normal 462 2 3 2" xfId="18057"/>
    <cellStyle name="Normal 462 2 4" xfId="12920"/>
    <cellStyle name="Normal 462 3" xfId="3348"/>
    <cellStyle name="Normal 462 3 2" xfId="8498"/>
    <cellStyle name="Normal 462 3 2 2" xfId="19283"/>
    <cellStyle name="Normal 462 3 3" xfId="14151"/>
    <cellStyle name="Normal 462 4" xfId="6215"/>
    <cellStyle name="Normal 462 4 2" xfId="17000"/>
    <cellStyle name="Normal 462 5" xfId="11844"/>
    <cellStyle name="Normal 463" xfId="1009"/>
    <cellStyle name="Normal 463 2" xfId="2095"/>
    <cellStyle name="Normal 463 2 2" xfId="4404"/>
    <cellStyle name="Normal 463 2 2 2" xfId="9554"/>
    <cellStyle name="Normal 463 2 2 2 2" xfId="20339"/>
    <cellStyle name="Normal 463 2 2 3" xfId="15207"/>
    <cellStyle name="Normal 463 2 3" xfId="7273"/>
    <cellStyle name="Normal 463 2 3 2" xfId="18058"/>
    <cellStyle name="Normal 463 2 4" xfId="12921"/>
    <cellStyle name="Normal 463 3" xfId="3349"/>
    <cellStyle name="Normal 463 3 2" xfId="8499"/>
    <cellStyle name="Normal 463 3 2 2" xfId="19284"/>
    <cellStyle name="Normal 463 3 3" xfId="14152"/>
    <cellStyle name="Normal 463 4" xfId="6216"/>
    <cellStyle name="Normal 463 4 2" xfId="17001"/>
    <cellStyle name="Normal 463 5" xfId="11845"/>
    <cellStyle name="Normal 464" xfId="1010"/>
    <cellStyle name="Normal 464 2" xfId="2096"/>
    <cellStyle name="Normal 464 2 2" xfId="4405"/>
    <cellStyle name="Normal 464 2 2 2" xfId="9555"/>
    <cellStyle name="Normal 464 2 2 2 2" xfId="20340"/>
    <cellStyle name="Normal 464 2 2 3" xfId="15208"/>
    <cellStyle name="Normal 464 2 3" xfId="7274"/>
    <cellStyle name="Normal 464 2 3 2" xfId="18059"/>
    <cellStyle name="Normal 464 2 4" xfId="12922"/>
    <cellStyle name="Normal 464 3" xfId="3350"/>
    <cellStyle name="Normal 464 3 2" xfId="8500"/>
    <cellStyle name="Normal 464 3 2 2" xfId="19285"/>
    <cellStyle name="Normal 464 3 3" xfId="14153"/>
    <cellStyle name="Normal 464 4" xfId="6217"/>
    <cellStyle name="Normal 464 4 2" xfId="17002"/>
    <cellStyle name="Normal 464 5" xfId="11846"/>
    <cellStyle name="Normal 465" xfId="1011"/>
    <cellStyle name="Normal 465 2" xfId="2097"/>
    <cellStyle name="Normal 465 2 2" xfId="4406"/>
    <cellStyle name="Normal 465 2 2 2" xfId="9556"/>
    <cellStyle name="Normal 465 2 2 2 2" xfId="20341"/>
    <cellStyle name="Normal 465 2 2 3" xfId="15209"/>
    <cellStyle name="Normal 465 2 3" xfId="7275"/>
    <cellStyle name="Normal 465 2 3 2" xfId="18060"/>
    <cellStyle name="Normal 465 2 4" xfId="12923"/>
    <cellStyle name="Normal 465 3" xfId="3351"/>
    <cellStyle name="Normal 465 3 2" xfId="8501"/>
    <cellStyle name="Normal 465 3 2 2" xfId="19286"/>
    <cellStyle name="Normal 465 3 3" xfId="14154"/>
    <cellStyle name="Normal 465 4" xfId="6218"/>
    <cellStyle name="Normal 465 4 2" xfId="17003"/>
    <cellStyle name="Normal 465 5" xfId="11847"/>
    <cellStyle name="Normal 466" xfId="1012"/>
    <cellStyle name="Normal 466 2" xfId="2098"/>
    <cellStyle name="Normal 466 2 2" xfId="4407"/>
    <cellStyle name="Normal 466 2 2 2" xfId="9557"/>
    <cellStyle name="Normal 466 2 2 2 2" xfId="20342"/>
    <cellStyle name="Normal 466 2 2 3" xfId="15210"/>
    <cellStyle name="Normal 466 2 3" xfId="7276"/>
    <cellStyle name="Normal 466 2 3 2" xfId="18061"/>
    <cellStyle name="Normal 466 2 4" xfId="12924"/>
    <cellStyle name="Normal 466 3" xfId="3352"/>
    <cellStyle name="Normal 466 3 2" xfId="8502"/>
    <cellStyle name="Normal 466 3 2 2" xfId="19287"/>
    <cellStyle name="Normal 466 3 3" xfId="14155"/>
    <cellStyle name="Normal 466 4" xfId="6219"/>
    <cellStyle name="Normal 466 4 2" xfId="17004"/>
    <cellStyle name="Normal 466 5" xfId="11848"/>
    <cellStyle name="Normal 467" xfId="1013"/>
    <cellStyle name="Normal 467 2" xfId="2099"/>
    <cellStyle name="Normal 467 2 2" xfId="4408"/>
    <cellStyle name="Normal 467 2 2 2" xfId="9558"/>
    <cellStyle name="Normal 467 2 2 2 2" xfId="20343"/>
    <cellStyle name="Normal 467 2 2 3" xfId="15211"/>
    <cellStyle name="Normal 467 2 3" xfId="7277"/>
    <cellStyle name="Normal 467 2 3 2" xfId="18062"/>
    <cellStyle name="Normal 467 2 4" xfId="12925"/>
    <cellStyle name="Normal 467 3" xfId="3353"/>
    <cellStyle name="Normal 467 3 2" xfId="8503"/>
    <cellStyle name="Normal 467 3 2 2" xfId="19288"/>
    <cellStyle name="Normal 467 3 3" xfId="14156"/>
    <cellStyle name="Normal 467 4" xfId="6220"/>
    <cellStyle name="Normal 467 4 2" xfId="17005"/>
    <cellStyle name="Normal 467 5" xfId="11849"/>
    <cellStyle name="Normal 468" xfId="1014"/>
    <cellStyle name="Normal 468 2" xfId="2100"/>
    <cellStyle name="Normal 468 2 2" xfId="4409"/>
    <cellStyle name="Normal 468 2 2 2" xfId="9559"/>
    <cellStyle name="Normal 468 2 2 2 2" xfId="20344"/>
    <cellStyle name="Normal 468 2 2 3" xfId="15212"/>
    <cellStyle name="Normal 468 2 3" xfId="7278"/>
    <cellStyle name="Normal 468 2 3 2" xfId="18063"/>
    <cellStyle name="Normal 468 2 4" xfId="12926"/>
    <cellStyle name="Normal 468 3" xfId="3354"/>
    <cellStyle name="Normal 468 3 2" xfId="8504"/>
    <cellStyle name="Normal 468 3 2 2" xfId="19289"/>
    <cellStyle name="Normal 468 3 3" xfId="14157"/>
    <cellStyle name="Normal 468 4" xfId="6221"/>
    <cellStyle name="Normal 468 4 2" xfId="17006"/>
    <cellStyle name="Normal 468 5" xfId="11850"/>
    <cellStyle name="Normal 469" xfId="1015"/>
    <cellStyle name="Normal 469 2" xfId="2101"/>
    <cellStyle name="Normal 469 2 2" xfId="4410"/>
    <cellStyle name="Normal 469 2 2 2" xfId="9560"/>
    <cellStyle name="Normal 469 2 2 2 2" xfId="20345"/>
    <cellStyle name="Normal 469 2 2 3" xfId="15213"/>
    <cellStyle name="Normal 469 2 3" xfId="7279"/>
    <cellStyle name="Normal 469 2 3 2" xfId="18064"/>
    <cellStyle name="Normal 469 2 4" xfId="12927"/>
    <cellStyle name="Normal 469 3" xfId="3355"/>
    <cellStyle name="Normal 469 3 2" xfId="8505"/>
    <cellStyle name="Normal 469 3 2 2" xfId="19290"/>
    <cellStyle name="Normal 469 3 3" xfId="14158"/>
    <cellStyle name="Normal 469 4" xfId="6222"/>
    <cellStyle name="Normal 469 4 2" xfId="17007"/>
    <cellStyle name="Normal 469 5" xfId="11851"/>
    <cellStyle name="Normal 47" xfId="240"/>
    <cellStyle name="Normal 47 2" xfId="1387"/>
    <cellStyle name="Normal 47 2 2" xfId="3703"/>
    <cellStyle name="Normal 47 2 2 2" xfId="8853"/>
    <cellStyle name="Normal 47 2 2 2 2" xfId="19638"/>
    <cellStyle name="Normal 47 2 2 3" xfId="14506"/>
    <cellStyle name="Normal 47 2 3" xfId="6573"/>
    <cellStyle name="Normal 47 2 3 2" xfId="17358"/>
    <cellStyle name="Normal 47 2 4" xfId="12215"/>
    <cellStyle name="Normal 47 3" xfId="2656"/>
    <cellStyle name="Normal 47 3 2" xfId="7814"/>
    <cellStyle name="Normal 47 3 2 2" xfId="18599"/>
    <cellStyle name="Normal 47 3 3" xfId="13467"/>
    <cellStyle name="Normal 47 4" xfId="5523"/>
    <cellStyle name="Normal 47 4 2" xfId="16315"/>
    <cellStyle name="Normal 47 5" xfId="11144"/>
    <cellStyle name="Normal 470" xfId="1016"/>
    <cellStyle name="Normal 470 2" xfId="2102"/>
    <cellStyle name="Normal 470 2 2" xfId="4411"/>
    <cellStyle name="Normal 470 2 2 2" xfId="9561"/>
    <cellStyle name="Normal 470 2 2 2 2" xfId="20346"/>
    <cellStyle name="Normal 470 2 2 3" xfId="15214"/>
    <cellStyle name="Normal 470 2 3" xfId="7280"/>
    <cellStyle name="Normal 470 2 3 2" xfId="18065"/>
    <cellStyle name="Normal 470 2 4" xfId="12928"/>
    <cellStyle name="Normal 470 3" xfId="3356"/>
    <cellStyle name="Normal 470 3 2" xfId="8506"/>
    <cellStyle name="Normal 470 3 2 2" xfId="19291"/>
    <cellStyle name="Normal 470 3 3" xfId="14159"/>
    <cellStyle name="Normal 470 4" xfId="6223"/>
    <cellStyle name="Normal 470 4 2" xfId="17008"/>
    <cellStyle name="Normal 470 5" xfId="11852"/>
    <cellStyle name="Normal 471" xfId="1017"/>
    <cellStyle name="Normal 471 2" xfId="2103"/>
    <cellStyle name="Normal 471 2 2" xfId="4412"/>
    <cellStyle name="Normal 471 2 2 2" xfId="9562"/>
    <cellStyle name="Normal 471 2 2 2 2" xfId="20347"/>
    <cellStyle name="Normal 471 2 2 3" xfId="15215"/>
    <cellStyle name="Normal 471 2 3" xfId="7281"/>
    <cellStyle name="Normal 471 2 3 2" xfId="18066"/>
    <cellStyle name="Normal 471 2 4" xfId="12929"/>
    <cellStyle name="Normal 471 3" xfId="3357"/>
    <cellStyle name="Normal 471 3 2" xfId="8507"/>
    <cellStyle name="Normal 471 3 2 2" xfId="19292"/>
    <cellStyle name="Normal 471 3 3" xfId="14160"/>
    <cellStyle name="Normal 471 4" xfId="6224"/>
    <cellStyle name="Normal 471 4 2" xfId="17009"/>
    <cellStyle name="Normal 471 5" xfId="11853"/>
    <cellStyle name="Normal 472" xfId="1018"/>
    <cellStyle name="Normal 472 2" xfId="2104"/>
    <cellStyle name="Normal 472 2 2" xfId="4413"/>
    <cellStyle name="Normal 472 2 2 2" xfId="9563"/>
    <cellStyle name="Normal 472 2 2 2 2" xfId="20348"/>
    <cellStyle name="Normal 472 2 2 3" xfId="15216"/>
    <cellStyle name="Normal 472 2 3" xfId="7282"/>
    <cellStyle name="Normal 472 2 3 2" xfId="18067"/>
    <cellStyle name="Normal 472 2 4" xfId="12930"/>
    <cellStyle name="Normal 472 3" xfId="3358"/>
    <cellStyle name="Normal 472 3 2" xfId="8508"/>
    <cellStyle name="Normal 472 3 2 2" xfId="19293"/>
    <cellStyle name="Normal 472 3 3" xfId="14161"/>
    <cellStyle name="Normal 472 4" xfId="6225"/>
    <cellStyle name="Normal 472 4 2" xfId="17010"/>
    <cellStyle name="Normal 472 5" xfId="11854"/>
    <cellStyle name="Normal 473" xfId="1037"/>
    <cellStyle name="Normal 473 2" xfId="2122"/>
    <cellStyle name="Normal 473 2 2" xfId="4431"/>
    <cellStyle name="Normal 473 2 2 2" xfId="9581"/>
    <cellStyle name="Normal 473 2 2 2 2" xfId="20366"/>
    <cellStyle name="Normal 473 2 2 3" xfId="15234"/>
    <cellStyle name="Normal 473 2 3" xfId="7300"/>
    <cellStyle name="Normal 473 2 3 2" xfId="18085"/>
    <cellStyle name="Normal 473 2 4" xfId="12948"/>
    <cellStyle name="Normal 473 3" xfId="3376"/>
    <cellStyle name="Normal 473 3 2" xfId="8526"/>
    <cellStyle name="Normal 473 3 2 2" xfId="19311"/>
    <cellStyle name="Normal 473 3 3" xfId="14179"/>
    <cellStyle name="Normal 473 4" xfId="6243"/>
    <cellStyle name="Normal 473 4 2" xfId="17028"/>
    <cellStyle name="Normal 473 5" xfId="11872"/>
    <cellStyle name="Normal 474" xfId="1041"/>
    <cellStyle name="Normal 474 2" xfId="2126"/>
    <cellStyle name="Normal 474 2 2" xfId="4435"/>
    <cellStyle name="Normal 474 2 2 2" xfId="9585"/>
    <cellStyle name="Normal 474 2 2 2 2" xfId="20370"/>
    <cellStyle name="Normal 474 2 2 3" xfId="15238"/>
    <cellStyle name="Normal 474 2 3" xfId="7304"/>
    <cellStyle name="Normal 474 2 3 2" xfId="18089"/>
    <cellStyle name="Normal 474 2 4" xfId="12952"/>
    <cellStyle name="Normal 474 3" xfId="3380"/>
    <cellStyle name="Normal 474 3 2" xfId="8530"/>
    <cellStyle name="Normal 474 3 2 2" xfId="19315"/>
    <cellStyle name="Normal 474 3 3" xfId="14183"/>
    <cellStyle name="Normal 474 4" xfId="6247"/>
    <cellStyle name="Normal 474 4 2" xfId="17032"/>
    <cellStyle name="Normal 474 5" xfId="11876"/>
    <cellStyle name="Normal 475" xfId="1032"/>
    <cellStyle name="Normal 475 2" xfId="2118"/>
    <cellStyle name="Normal 475 2 2" xfId="4427"/>
    <cellStyle name="Normal 475 2 2 2" xfId="9577"/>
    <cellStyle name="Normal 475 2 2 2 2" xfId="20362"/>
    <cellStyle name="Normal 475 2 2 3" xfId="15230"/>
    <cellStyle name="Normal 475 2 3" xfId="7296"/>
    <cellStyle name="Normal 475 2 3 2" xfId="18081"/>
    <cellStyle name="Normal 475 2 4" xfId="12944"/>
    <cellStyle name="Normal 475 3" xfId="3372"/>
    <cellStyle name="Normal 475 3 2" xfId="8522"/>
    <cellStyle name="Normal 475 3 2 2" xfId="19307"/>
    <cellStyle name="Normal 475 3 3" xfId="14175"/>
    <cellStyle name="Normal 475 4" xfId="6239"/>
    <cellStyle name="Normal 475 4 2" xfId="17024"/>
    <cellStyle name="Normal 475 5" xfId="11868"/>
    <cellStyle name="Normal 476" xfId="1053"/>
    <cellStyle name="Normal 476 2" xfId="2138"/>
    <cellStyle name="Normal 476 2 2" xfId="4447"/>
    <cellStyle name="Normal 476 2 2 2" xfId="9597"/>
    <cellStyle name="Normal 476 2 2 2 2" xfId="20382"/>
    <cellStyle name="Normal 476 2 2 3" xfId="15250"/>
    <cellStyle name="Normal 476 2 3" xfId="7316"/>
    <cellStyle name="Normal 476 2 3 2" xfId="18101"/>
    <cellStyle name="Normal 476 2 4" xfId="12964"/>
    <cellStyle name="Normal 476 3" xfId="3392"/>
    <cellStyle name="Normal 476 3 2" xfId="8542"/>
    <cellStyle name="Normal 476 3 2 2" xfId="19327"/>
    <cellStyle name="Normal 476 3 3" xfId="14195"/>
    <cellStyle name="Normal 476 4" xfId="6259"/>
    <cellStyle name="Normal 476 4 2" xfId="17044"/>
    <cellStyle name="Normal 476 5" xfId="11888"/>
    <cellStyle name="Normal 477" xfId="1055"/>
    <cellStyle name="Normal 477 2" xfId="2140"/>
    <cellStyle name="Normal 477 2 2" xfId="4449"/>
    <cellStyle name="Normal 477 2 2 2" xfId="9599"/>
    <cellStyle name="Normal 477 2 2 2 2" xfId="20384"/>
    <cellStyle name="Normal 477 2 2 3" xfId="15252"/>
    <cellStyle name="Normal 477 2 3" xfId="7318"/>
    <cellStyle name="Normal 477 2 3 2" xfId="18103"/>
    <cellStyle name="Normal 477 2 4" xfId="12966"/>
    <cellStyle name="Normal 477 3" xfId="3394"/>
    <cellStyle name="Normal 477 3 2" xfId="8544"/>
    <cellStyle name="Normal 477 3 2 2" xfId="19329"/>
    <cellStyle name="Normal 477 3 3" xfId="14197"/>
    <cellStyle name="Normal 477 4" xfId="6261"/>
    <cellStyle name="Normal 477 4 2" xfId="17046"/>
    <cellStyle name="Normal 477 5" xfId="11890"/>
    <cellStyle name="Normal 478" xfId="1056"/>
    <cellStyle name="Normal 478 2" xfId="2141"/>
    <cellStyle name="Normal 478 2 2" xfId="4450"/>
    <cellStyle name="Normal 478 2 2 2" xfId="9600"/>
    <cellStyle name="Normal 478 2 2 2 2" xfId="20385"/>
    <cellStyle name="Normal 478 2 2 3" xfId="15253"/>
    <cellStyle name="Normal 478 2 3" xfId="7319"/>
    <cellStyle name="Normal 478 2 3 2" xfId="18104"/>
    <cellStyle name="Normal 478 2 4" xfId="12967"/>
    <cellStyle name="Normal 478 3" xfId="3395"/>
    <cellStyle name="Normal 478 3 2" xfId="8545"/>
    <cellStyle name="Normal 478 3 2 2" xfId="19330"/>
    <cellStyle name="Normal 478 3 3" xfId="14198"/>
    <cellStyle name="Normal 478 4" xfId="6262"/>
    <cellStyle name="Normal 478 4 2" xfId="17047"/>
    <cellStyle name="Normal 478 5" xfId="11891"/>
    <cellStyle name="Normal 479" xfId="1057"/>
    <cellStyle name="Normal 479 2" xfId="2142"/>
    <cellStyle name="Normal 479 2 2" xfId="4451"/>
    <cellStyle name="Normal 479 2 2 2" xfId="9601"/>
    <cellStyle name="Normal 479 2 2 2 2" xfId="20386"/>
    <cellStyle name="Normal 479 2 2 3" xfId="15254"/>
    <cellStyle name="Normal 479 2 3" xfId="7320"/>
    <cellStyle name="Normal 479 2 3 2" xfId="18105"/>
    <cellStyle name="Normal 479 2 4" xfId="12968"/>
    <cellStyle name="Normal 479 3" xfId="3396"/>
    <cellStyle name="Normal 479 3 2" xfId="8546"/>
    <cellStyle name="Normal 479 3 2 2" xfId="19331"/>
    <cellStyle name="Normal 479 3 3" xfId="14199"/>
    <cellStyle name="Normal 479 4" xfId="6263"/>
    <cellStyle name="Normal 479 4 2" xfId="17048"/>
    <cellStyle name="Normal 479 5" xfId="11892"/>
    <cellStyle name="Normal 48" xfId="241"/>
    <cellStyle name="Normal 48 2" xfId="1388"/>
    <cellStyle name="Normal 48 2 2" xfId="3704"/>
    <cellStyle name="Normal 48 2 2 2" xfId="8854"/>
    <cellStyle name="Normal 48 2 2 2 2" xfId="19639"/>
    <cellStyle name="Normal 48 2 2 3" xfId="14507"/>
    <cellStyle name="Normal 48 2 3" xfId="6574"/>
    <cellStyle name="Normal 48 2 3 2" xfId="17359"/>
    <cellStyle name="Normal 48 2 4" xfId="12216"/>
    <cellStyle name="Normal 48 3" xfId="2657"/>
    <cellStyle name="Normal 48 3 2" xfId="7815"/>
    <cellStyle name="Normal 48 3 2 2" xfId="18600"/>
    <cellStyle name="Normal 48 3 3" xfId="13468"/>
    <cellStyle name="Normal 48 4" xfId="5524"/>
    <cellStyle name="Normal 48 4 2" xfId="16316"/>
    <cellStyle name="Normal 48 5" xfId="11145"/>
    <cellStyle name="Normal 480" xfId="1052"/>
    <cellStyle name="Normal 480 2" xfId="2137"/>
    <cellStyle name="Normal 480 2 2" xfId="4446"/>
    <cellStyle name="Normal 480 2 2 2" xfId="9596"/>
    <cellStyle name="Normal 480 2 2 2 2" xfId="20381"/>
    <cellStyle name="Normal 480 2 2 3" xfId="15249"/>
    <cellStyle name="Normal 480 2 3" xfId="7315"/>
    <cellStyle name="Normal 480 2 3 2" xfId="18100"/>
    <cellStyle name="Normal 480 2 4" xfId="12963"/>
    <cellStyle name="Normal 480 3" xfId="3391"/>
    <cellStyle name="Normal 480 3 2" xfId="8541"/>
    <cellStyle name="Normal 480 3 2 2" xfId="19326"/>
    <cellStyle name="Normal 480 3 3" xfId="14194"/>
    <cellStyle name="Normal 480 4" xfId="6258"/>
    <cellStyle name="Normal 480 4 2" xfId="17043"/>
    <cellStyle name="Normal 480 5" xfId="11887"/>
    <cellStyle name="Normal 481" xfId="1059"/>
    <cellStyle name="Normal 481 2" xfId="2144"/>
    <cellStyle name="Normal 481 2 2" xfId="4453"/>
    <cellStyle name="Normal 481 2 2 2" xfId="9603"/>
    <cellStyle name="Normal 481 2 2 2 2" xfId="20388"/>
    <cellStyle name="Normal 481 2 2 3" xfId="15256"/>
    <cellStyle name="Normal 481 2 3" xfId="7322"/>
    <cellStyle name="Normal 481 2 3 2" xfId="18107"/>
    <cellStyle name="Normal 481 2 4" xfId="12970"/>
    <cellStyle name="Normal 481 3" xfId="2511"/>
    <cellStyle name="Normal 481 3 2" xfId="7676"/>
    <cellStyle name="Normal 481 3 2 2" xfId="18461"/>
    <cellStyle name="Normal 481 3 3" xfId="13325"/>
    <cellStyle name="Normal 481 4" xfId="6265"/>
    <cellStyle name="Normal 481 4 2" xfId="17050"/>
    <cellStyle name="Normal 481 5" xfId="11894"/>
    <cellStyle name="Normal 481 6" xfId="38880"/>
    <cellStyle name="Normal 482" xfId="1060"/>
    <cellStyle name="Normal 482 2" xfId="2145"/>
    <cellStyle name="Normal 482 2 2" xfId="4454"/>
    <cellStyle name="Normal 482 2 2 2" xfId="9604"/>
    <cellStyle name="Normal 482 2 2 2 2" xfId="20389"/>
    <cellStyle name="Normal 482 2 2 3" xfId="15257"/>
    <cellStyle name="Normal 482 2 3" xfId="7323"/>
    <cellStyle name="Normal 482 2 3 2" xfId="18108"/>
    <cellStyle name="Normal 482 2 4" xfId="12971"/>
    <cellStyle name="Normal 482 3" xfId="3398"/>
    <cellStyle name="Normal 482 3 2" xfId="8548"/>
    <cellStyle name="Normal 482 3 2 2" xfId="19333"/>
    <cellStyle name="Normal 482 3 3" xfId="14201"/>
    <cellStyle name="Normal 482 4" xfId="6266"/>
    <cellStyle name="Normal 482 4 2" xfId="17051"/>
    <cellStyle name="Normal 482 5" xfId="11895"/>
    <cellStyle name="Normal 482 6" xfId="38878"/>
    <cellStyle name="Normal 483" xfId="1061"/>
    <cellStyle name="Normal 483 2" xfId="2146"/>
    <cellStyle name="Normal 483 2 2" xfId="4455"/>
    <cellStyle name="Normal 483 2 2 2" xfId="9605"/>
    <cellStyle name="Normal 483 2 2 2 2" xfId="20390"/>
    <cellStyle name="Normal 483 2 2 3" xfId="15258"/>
    <cellStyle name="Normal 483 2 3" xfId="7324"/>
    <cellStyle name="Normal 483 2 3 2" xfId="18109"/>
    <cellStyle name="Normal 483 2 4" xfId="12972"/>
    <cellStyle name="Normal 483 3" xfId="2490"/>
    <cellStyle name="Normal 483 3 2" xfId="7661"/>
    <cellStyle name="Normal 483 3 2 2" xfId="18446"/>
    <cellStyle name="Normal 483 3 3" xfId="13310"/>
    <cellStyle name="Normal 483 4" xfId="6267"/>
    <cellStyle name="Normal 483 4 2" xfId="17052"/>
    <cellStyle name="Normal 483 5" xfId="11896"/>
    <cellStyle name="Normal 483 6" xfId="38879"/>
    <cellStyle name="Normal 484" xfId="1062"/>
    <cellStyle name="Normal 484 2" xfId="2147"/>
    <cellStyle name="Normal 484 2 2" xfId="4456"/>
    <cellStyle name="Normal 484 2 2 2" xfId="9606"/>
    <cellStyle name="Normal 484 2 2 2 2" xfId="20391"/>
    <cellStyle name="Normal 484 2 2 3" xfId="15259"/>
    <cellStyle name="Normal 484 2 3" xfId="7325"/>
    <cellStyle name="Normal 484 2 3 2" xfId="18110"/>
    <cellStyle name="Normal 484 2 4" xfId="12973"/>
    <cellStyle name="Normal 484 3" xfId="3399"/>
    <cellStyle name="Normal 484 3 2" xfId="8549"/>
    <cellStyle name="Normal 484 3 2 2" xfId="19334"/>
    <cellStyle name="Normal 484 3 3" xfId="14202"/>
    <cellStyle name="Normal 484 4" xfId="6268"/>
    <cellStyle name="Normal 484 4 2" xfId="17053"/>
    <cellStyle name="Normal 484 5" xfId="11897"/>
    <cellStyle name="Normal 485" xfId="1063"/>
    <cellStyle name="Normal 485 2" xfId="2148"/>
    <cellStyle name="Normal 485 2 2" xfId="4457"/>
    <cellStyle name="Normal 485 2 2 2" xfId="9607"/>
    <cellStyle name="Normal 485 2 2 2 2" xfId="20392"/>
    <cellStyle name="Normal 485 2 2 3" xfId="15260"/>
    <cellStyle name="Normal 485 2 3" xfId="7326"/>
    <cellStyle name="Normal 485 2 3 2" xfId="18111"/>
    <cellStyle name="Normal 485 2 4" xfId="12974"/>
    <cellStyle name="Normal 485 3" xfId="3400"/>
    <cellStyle name="Normal 485 3 2" xfId="8550"/>
    <cellStyle name="Normal 485 3 2 2" xfId="19335"/>
    <cellStyle name="Normal 485 3 3" xfId="14203"/>
    <cellStyle name="Normal 485 4" xfId="6269"/>
    <cellStyle name="Normal 485 4 2" xfId="17054"/>
    <cellStyle name="Normal 485 5" xfId="11898"/>
    <cellStyle name="Normal 486" xfId="1064"/>
    <cellStyle name="Normal 486 2" xfId="2149"/>
    <cellStyle name="Normal 486 2 2" xfId="4458"/>
    <cellStyle name="Normal 486 2 2 2" xfId="9608"/>
    <cellStyle name="Normal 486 2 2 2 2" xfId="20393"/>
    <cellStyle name="Normal 486 2 2 3" xfId="15261"/>
    <cellStyle name="Normal 486 2 3" xfId="7327"/>
    <cellStyle name="Normal 486 2 3 2" xfId="18112"/>
    <cellStyle name="Normal 486 2 4" xfId="12975"/>
    <cellStyle name="Normal 486 3" xfId="3401"/>
    <cellStyle name="Normal 486 3 2" xfId="8551"/>
    <cellStyle name="Normal 486 3 2 2" xfId="19336"/>
    <cellStyle name="Normal 486 3 3" xfId="14204"/>
    <cellStyle name="Normal 486 4" xfId="6270"/>
    <cellStyle name="Normal 486 4 2" xfId="17055"/>
    <cellStyle name="Normal 486 5" xfId="11899"/>
    <cellStyle name="Normal 487" xfId="1065"/>
    <cellStyle name="Normal 487 2" xfId="2150"/>
    <cellStyle name="Normal 487 2 2" xfId="4459"/>
    <cellStyle name="Normal 487 2 2 2" xfId="9609"/>
    <cellStyle name="Normal 487 2 2 2 2" xfId="20394"/>
    <cellStyle name="Normal 487 2 2 3" xfId="15262"/>
    <cellStyle name="Normal 487 2 3" xfId="7328"/>
    <cellStyle name="Normal 487 2 3 2" xfId="18113"/>
    <cellStyle name="Normal 487 2 4" xfId="12976"/>
    <cellStyle name="Normal 487 3" xfId="3402"/>
    <cellStyle name="Normal 487 3 2" xfId="8552"/>
    <cellStyle name="Normal 487 3 2 2" xfId="19337"/>
    <cellStyle name="Normal 487 3 3" xfId="14205"/>
    <cellStyle name="Normal 487 4" xfId="6271"/>
    <cellStyle name="Normal 487 4 2" xfId="17056"/>
    <cellStyle name="Normal 487 5" xfId="11900"/>
    <cellStyle name="Normal 487 6" xfId="38881"/>
    <cellStyle name="Normal 488" xfId="1067"/>
    <cellStyle name="Normal 488 2" xfId="2152"/>
    <cellStyle name="Normal 488 2 2" xfId="4461"/>
    <cellStyle name="Normal 488 2 2 2" xfId="9611"/>
    <cellStyle name="Normal 488 2 2 2 2" xfId="20396"/>
    <cellStyle name="Normal 488 2 2 3" xfId="15264"/>
    <cellStyle name="Normal 488 2 3" xfId="7330"/>
    <cellStyle name="Normal 488 2 3 2" xfId="18115"/>
    <cellStyle name="Normal 488 2 4" xfId="12978"/>
    <cellStyle name="Normal 488 3" xfId="3404"/>
    <cellStyle name="Normal 488 3 2" xfId="8554"/>
    <cellStyle name="Normal 488 3 2 2" xfId="19339"/>
    <cellStyle name="Normal 488 3 3" xfId="14207"/>
    <cellStyle name="Normal 488 4" xfId="6273"/>
    <cellStyle name="Normal 488 4 2" xfId="17058"/>
    <cellStyle name="Normal 488 5" xfId="11902"/>
    <cellStyle name="Normal 489" xfId="1068"/>
    <cellStyle name="Normal 489 2" xfId="2153"/>
    <cellStyle name="Normal 489 2 2" xfId="4462"/>
    <cellStyle name="Normal 489 2 2 2" xfId="9612"/>
    <cellStyle name="Normal 489 2 2 2 2" xfId="20397"/>
    <cellStyle name="Normal 489 2 2 3" xfId="15265"/>
    <cellStyle name="Normal 489 2 3" xfId="7331"/>
    <cellStyle name="Normal 489 2 3 2" xfId="18116"/>
    <cellStyle name="Normal 489 2 4" xfId="12979"/>
    <cellStyle name="Normal 489 3" xfId="3405"/>
    <cellStyle name="Normal 489 3 2" xfId="8555"/>
    <cellStyle name="Normal 489 3 2 2" xfId="19340"/>
    <cellStyle name="Normal 489 3 3" xfId="14208"/>
    <cellStyle name="Normal 489 4" xfId="6274"/>
    <cellStyle name="Normal 489 4 2" xfId="17059"/>
    <cellStyle name="Normal 489 5" xfId="11903"/>
    <cellStyle name="Normal 49" xfId="242"/>
    <cellStyle name="Normal 49 2" xfId="1389"/>
    <cellStyle name="Normal 49 2 2" xfId="3705"/>
    <cellStyle name="Normal 49 2 2 2" xfId="8855"/>
    <cellStyle name="Normal 49 2 2 2 2" xfId="19640"/>
    <cellStyle name="Normal 49 2 2 3" xfId="14508"/>
    <cellStyle name="Normal 49 2 3" xfId="6575"/>
    <cellStyle name="Normal 49 2 3 2" xfId="17360"/>
    <cellStyle name="Normal 49 2 4" xfId="12217"/>
    <cellStyle name="Normal 49 3" xfId="2658"/>
    <cellStyle name="Normal 49 3 2" xfId="7816"/>
    <cellStyle name="Normal 49 3 2 2" xfId="18601"/>
    <cellStyle name="Normal 49 3 3" xfId="13469"/>
    <cellStyle name="Normal 49 4" xfId="5525"/>
    <cellStyle name="Normal 49 4 2" xfId="16317"/>
    <cellStyle name="Normal 49 5" xfId="11146"/>
    <cellStyle name="Normal 490" xfId="1066"/>
    <cellStyle name="Normal 490 2" xfId="2151"/>
    <cellStyle name="Normal 490 2 2" xfId="4460"/>
    <cellStyle name="Normal 490 2 2 2" xfId="9610"/>
    <cellStyle name="Normal 490 2 2 2 2" xfId="20395"/>
    <cellStyle name="Normal 490 2 2 3" xfId="15263"/>
    <cellStyle name="Normal 490 2 3" xfId="7329"/>
    <cellStyle name="Normal 490 2 3 2" xfId="18114"/>
    <cellStyle name="Normal 490 2 4" xfId="12977"/>
    <cellStyle name="Normal 490 3" xfId="3403"/>
    <cellStyle name="Normal 490 3 2" xfId="8553"/>
    <cellStyle name="Normal 490 3 2 2" xfId="19338"/>
    <cellStyle name="Normal 490 3 3" xfId="14206"/>
    <cellStyle name="Normal 490 4" xfId="6272"/>
    <cellStyle name="Normal 490 4 2" xfId="17057"/>
    <cellStyle name="Normal 490 5" xfId="11901"/>
    <cellStyle name="Normal 491" xfId="1069"/>
    <cellStyle name="Normal 491 2" xfId="2154"/>
    <cellStyle name="Normal 491 2 2" xfId="4463"/>
    <cellStyle name="Normal 491 2 2 2" xfId="9613"/>
    <cellStyle name="Normal 491 2 2 2 2" xfId="20398"/>
    <cellStyle name="Normal 491 2 2 3" xfId="15266"/>
    <cellStyle name="Normal 491 2 3" xfId="7332"/>
    <cellStyle name="Normal 491 2 3 2" xfId="18117"/>
    <cellStyle name="Normal 491 2 4" xfId="12980"/>
    <cellStyle name="Normal 491 3" xfId="3406"/>
    <cellStyle name="Normal 491 3 2" xfId="8556"/>
    <cellStyle name="Normal 491 3 2 2" xfId="19341"/>
    <cellStyle name="Normal 491 3 3" xfId="14209"/>
    <cellStyle name="Normal 491 4" xfId="6275"/>
    <cellStyle name="Normal 491 4 2" xfId="17060"/>
    <cellStyle name="Normal 491 5" xfId="11904"/>
    <cellStyle name="Normal 491 6" xfId="38883"/>
    <cellStyle name="Normal 492" xfId="1070"/>
    <cellStyle name="Normal 492 2" xfId="2155"/>
    <cellStyle name="Normal 492 2 2" xfId="4464"/>
    <cellStyle name="Normal 492 2 2 2" xfId="9614"/>
    <cellStyle name="Normal 492 2 2 2 2" xfId="20399"/>
    <cellStyle name="Normal 492 2 2 3" xfId="15267"/>
    <cellStyle name="Normal 492 2 3" xfId="7333"/>
    <cellStyle name="Normal 492 2 3 2" xfId="18118"/>
    <cellStyle name="Normal 492 2 4" xfId="12981"/>
    <cellStyle name="Normal 492 3" xfId="3407"/>
    <cellStyle name="Normal 492 3 2" xfId="8557"/>
    <cellStyle name="Normal 492 3 2 2" xfId="19342"/>
    <cellStyle name="Normal 492 3 3" xfId="14210"/>
    <cellStyle name="Normal 492 4" xfId="6276"/>
    <cellStyle name="Normal 492 4 2" xfId="17061"/>
    <cellStyle name="Normal 492 5" xfId="11905"/>
    <cellStyle name="Normal 493" xfId="1071"/>
    <cellStyle name="Normal 493 2" xfId="2156"/>
    <cellStyle name="Normal 493 2 2" xfId="4465"/>
    <cellStyle name="Normal 493 2 2 2" xfId="9615"/>
    <cellStyle name="Normal 493 2 2 2 2" xfId="20400"/>
    <cellStyle name="Normal 493 2 2 3" xfId="15268"/>
    <cellStyle name="Normal 493 2 3" xfId="7334"/>
    <cellStyle name="Normal 493 2 3 2" xfId="18119"/>
    <cellStyle name="Normal 493 2 4" xfId="12982"/>
    <cellStyle name="Normal 493 3" xfId="3408"/>
    <cellStyle name="Normal 493 3 2" xfId="8558"/>
    <cellStyle name="Normal 493 3 2 2" xfId="19343"/>
    <cellStyle name="Normal 493 3 3" xfId="14211"/>
    <cellStyle name="Normal 493 4" xfId="6277"/>
    <cellStyle name="Normal 493 4 2" xfId="17062"/>
    <cellStyle name="Normal 493 5" xfId="11906"/>
    <cellStyle name="Normal 494" xfId="1072"/>
    <cellStyle name="Normal 494 2" xfId="2157"/>
    <cellStyle name="Normal 494 2 2" xfId="4466"/>
    <cellStyle name="Normal 494 2 2 2" xfId="9616"/>
    <cellStyle name="Normal 494 2 2 2 2" xfId="20401"/>
    <cellStyle name="Normal 494 2 2 3" xfId="15269"/>
    <cellStyle name="Normal 494 2 3" xfId="7335"/>
    <cellStyle name="Normal 494 2 3 2" xfId="18120"/>
    <cellStyle name="Normal 494 2 4" xfId="12983"/>
    <cellStyle name="Normal 494 3" xfId="3409"/>
    <cellStyle name="Normal 494 3 2" xfId="8559"/>
    <cellStyle name="Normal 494 3 2 2" xfId="19344"/>
    <cellStyle name="Normal 494 3 3" xfId="14212"/>
    <cellStyle name="Normal 494 4" xfId="6278"/>
    <cellStyle name="Normal 494 4 2" xfId="17063"/>
    <cellStyle name="Normal 494 5" xfId="11907"/>
    <cellStyle name="Normal 495" xfId="1073"/>
    <cellStyle name="Normal 495 2" xfId="2158"/>
    <cellStyle name="Normal 495 2 2" xfId="4467"/>
    <cellStyle name="Normal 495 2 2 2" xfId="9617"/>
    <cellStyle name="Normal 495 2 2 2 2" xfId="20402"/>
    <cellStyle name="Normal 495 2 2 3" xfId="15270"/>
    <cellStyle name="Normal 495 2 3" xfId="7336"/>
    <cellStyle name="Normal 495 2 3 2" xfId="18121"/>
    <cellStyle name="Normal 495 2 4" xfId="12984"/>
    <cellStyle name="Normal 495 3" xfId="3410"/>
    <cellStyle name="Normal 495 3 2" xfId="8560"/>
    <cellStyle name="Normal 495 3 2 2" xfId="19345"/>
    <cellStyle name="Normal 495 3 3" xfId="14213"/>
    <cellStyle name="Normal 495 4" xfId="6279"/>
    <cellStyle name="Normal 495 4 2" xfId="17064"/>
    <cellStyle name="Normal 495 5" xfId="11908"/>
    <cellStyle name="Normal 496" xfId="1074"/>
    <cellStyle name="Normal 496 2" xfId="2159"/>
    <cellStyle name="Normal 496 2 2" xfId="4468"/>
    <cellStyle name="Normal 496 2 2 2" xfId="9618"/>
    <cellStyle name="Normal 496 2 2 2 2" xfId="20403"/>
    <cellStyle name="Normal 496 2 2 3" xfId="15271"/>
    <cellStyle name="Normal 496 2 3" xfId="7337"/>
    <cellStyle name="Normal 496 2 3 2" xfId="18122"/>
    <cellStyle name="Normal 496 2 4" xfId="12985"/>
    <cellStyle name="Normal 496 3" xfId="3411"/>
    <cellStyle name="Normal 496 3 2" xfId="8561"/>
    <cellStyle name="Normal 496 3 2 2" xfId="19346"/>
    <cellStyle name="Normal 496 3 3" xfId="14214"/>
    <cellStyle name="Normal 496 4" xfId="6280"/>
    <cellStyle name="Normal 496 4 2" xfId="17065"/>
    <cellStyle name="Normal 496 5" xfId="11909"/>
    <cellStyle name="Normal 497" xfId="1075"/>
    <cellStyle name="Normal 497 2" xfId="2160"/>
    <cellStyle name="Normal 497 2 2" xfId="4469"/>
    <cellStyle name="Normal 497 2 2 2" xfId="9619"/>
    <cellStyle name="Normal 497 2 2 2 2" xfId="20404"/>
    <cellStyle name="Normal 497 2 2 3" xfId="15272"/>
    <cellStyle name="Normal 497 2 3" xfId="7338"/>
    <cellStyle name="Normal 497 2 3 2" xfId="18123"/>
    <cellStyle name="Normal 497 2 4" xfId="12986"/>
    <cellStyle name="Normal 497 3" xfId="3412"/>
    <cellStyle name="Normal 497 3 2" xfId="8562"/>
    <cellStyle name="Normal 497 3 2 2" xfId="19347"/>
    <cellStyle name="Normal 497 3 3" xfId="14215"/>
    <cellStyle name="Normal 497 4" xfId="6281"/>
    <cellStyle name="Normal 497 4 2" xfId="17066"/>
    <cellStyle name="Normal 497 5" xfId="11910"/>
    <cellStyle name="Normal 498" xfId="1076"/>
    <cellStyle name="Normal 498 2" xfId="2161"/>
    <cellStyle name="Normal 498 2 2" xfId="4470"/>
    <cellStyle name="Normal 498 2 2 2" xfId="9620"/>
    <cellStyle name="Normal 498 2 2 2 2" xfId="20405"/>
    <cellStyle name="Normal 498 2 2 3" xfId="15273"/>
    <cellStyle name="Normal 498 2 3" xfId="7339"/>
    <cellStyle name="Normal 498 2 3 2" xfId="18124"/>
    <cellStyle name="Normal 498 2 4" xfId="12987"/>
    <cellStyle name="Normal 498 3" xfId="3413"/>
    <cellStyle name="Normal 498 3 2" xfId="8563"/>
    <cellStyle name="Normal 498 3 2 2" xfId="19348"/>
    <cellStyle name="Normal 498 3 3" xfId="14216"/>
    <cellStyle name="Normal 498 4" xfId="6282"/>
    <cellStyle name="Normal 498 4 2" xfId="17067"/>
    <cellStyle name="Normal 498 5" xfId="11911"/>
    <cellStyle name="Normal 499" xfId="1077"/>
    <cellStyle name="Normal 499 2" xfId="2162"/>
    <cellStyle name="Normal 499 2 2" xfId="4471"/>
    <cellStyle name="Normal 499 2 2 2" xfId="9621"/>
    <cellStyle name="Normal 499 2 2 2 2" xfId="20406"/>
    <cellStyle name="Normal 499 2 2 3" xfId="15274"/>
    <cellStyle name="Normal 499 2 3" xfId="7340"/>
    <cellStyle name="Normal 499 2 3 2" xfId="18125"/>
    <cellStyle name="Normal 499 2 4" xfId="12988"/>
    <cellStyle name="Normal 499 3" xfId="3414"/>
    <cellStyle name="Normal 499 3 2" xfId="8564"/>
    <cellStyle name="Normal 499 3 2 2" xfId="19349"/>
    <cellStyle name="Normal 499 3 3" xfId="14217"/>
    <cellStyle name="Normal 499 4" xfId="6283"/>
    <cellStyle name="Normal 499 4 2" xfId="17068"/>
    <cellStyle name="Normal 499 5" xfId="11912"/>
    <cellStyle name="Normal 5" xfId="243"/>
    <cellStyle name="Normal 5 10" xfId="2487"/>
    <cellStyle name="Normal 5 10 2" xfId="7658"/>
    <cellStyle name="Normal 5 10 2 2" xfId="18443"/>
    <cellStyle name="Normal 5 10 3" xfId="13307"/>
    <cellStyle name="Normal 5 11" xfId="4894"/>
    <cellStyle name="Normal 5 11 2" xfId="10044"/>
    <cellStyle name="Normal 5 11 2 2" xfId="20829"/>
    <cellStyle name="Normal 5 11 3" xfId="15696"/>
    <cellStyle name="Normal 5 12" xfId="4906"/>
    <cellStyle name="Normal 5 12 2" xfId="10056"/>
    <cellStyle name="Normal 5 12 2 2" xfId="20841"/>
    <cellStyle name="Normal 5 12 3" xfId="15708"/>
    <cellStyle name="Normal 5 13" xfId="4935"/>
    <cellStyle name="Normal 5 13 2" xfId="10085"/>
    <cellStyle name="Normal 5 13 2 2" xfId="20870"/>
    <cellStyle name="Normal 5 13 3" xfId="10990"/>
    <cellStyle name="Normal 5 13 4" xfId="38875"/>
    <cellStyle name="Normal 5 14" xfId="5526"/>
    <cellStyle name="Normal 5 14 2" xfId="16318"/>
    <cellStyle name="Normal 5 15" xfId="11147"/>
    <cellStyle name="Normal 5 16" xfId="38874"/>
    <cellStyle name="Normal 5 2" xfId="385"/>
    <cellStyle name="Normal 5 2 2" xfId="1499"/>
    <cellStyle name="Normal 5 2 2 2" xfId="3809"/>
    <cellStyle name="Normal 5 2 2 2 2" xfId="8959"/>
    <cellStyle name="Normal 5 2 2 2 2 2" xfId="19744"/>
    <cellStyle name="Normal 5 2 2 2 3" xfId="14612"/>
    <cellStyle name="Normal 5 2 2 3" xfId="6678"/>
    <cellStyle name="Normal 5 2 2 3 2" xfId="17463"/>
    <cellStyle name="Normal 5 2 2 4" xfId="12325"/>
    <cellStyle name="Normal 5 2 3" xfId="2748"/>
    <cellStyle name="Normal 5 2 3 2" xfId="7905"/>
    <cellStyle name="Normal 5 2 3 2 2" xfId="18690"/>
    <cellStyle name="Normal 5 2 3 3" xfId="13558"/>
    <cellStyle name="Normal 5 2 4" xfId="5616"/>
    <cellStyle name="Normal 5 2 4 2" xfId="16407"/>
    <cellStyle name="Normal 5 2 5" xfId="11241"/>
    <cellStyle name="Normal 5 3" xfId="453"/>
    <cellStyle name="Normal 5 3 2" xfId="1565"/>
    <cellStyle name="Normal 5 3 2 2" xfId="3875"/>
    <cellStyle name="Normal 5 3 2 2 2" xfId="9025"/>
    <cellStyle name="Normal 5 3 2 2 2 2" xfId="19810"/>
    <cellStyle name="Normal 5 3 2 2 3" xfId="14678"/>
    <cellStyle name="Normal 5 3 2 3" xfId="6744"/>
    <cellStyle name="Normal 5 3 2 3 2" xfId="17529"/>
    <cellStyle name="Normal 5 3 2 4" xfId="12391"/>
    <cellStyle name="Normal 5 3 3" xfId="2814"/>
    <cellStyle name="Normal 5 3 3 2" xfId="7971"/>
    <cellStyle name="Normal 5 3 3 2 2" xfId="18756"/>
    <cellStyle name="Normal 5 3 3 3" xfId="13624"/>
    <cellStyle name="Normal 5 3 4" xfId="5682"/>
    <cellStyle name="Normal 5 3 4 2" xfId="16473"/>
    <cellStyle name="Normal 5 3 5" xfId="11308"/>
    <cellStyle name="Normal 5 4" xfId="593"/>
    <cellStyle name="Normal 5 4 2" xfId="1694"/>
    <cellStyle name="Normal 5 4 2 2" xfId="4004"/>
    <cellStyle name="Normal 5 4 2 2 2" xfId="9154"/>
    <cellStyle name="Normal 5 4 2 2 2 2" xfId="19939"/>
    <cellStyle name="Normal 5 4 2 2 3" xfId="14807"/>
    <cellStyle name="Normal 5 4 2 3" xfId="6873"/>
    <cellStyle name="Normal 5 4 2 3 2" xfId="17658"/>
    <cellStyle name="Normal 5 4 2 4" xfId="12520"/>
    <cellStyle name="Normal 5 4 3" xfId="2949"/>
    <cellStyle name="Normal 5 4 3 2" xfId="8100"/>
    <cellStyle name="Normal 5 4 3 2 2" xfId="18885"/>
    <cellStyle name="Normal 5 4 3 3" xfId="13753"/>
    <cellStyle name="Normal 5 4 4" xfId="5817"/>
    <cellStyle name="Normal 5 4 4 2" xfId="16603"/>
    <cellStyle name="Normal 5 4 5" xfId="11445"/>
    <cellStyle name="Normal 5 5" xfId="792"/>
    <cellStyle name="Normal 5 5 2" xfId="1879"/>
    <cellStyle name="Normal 5 5 2 2" xfId="4189"/>
    <cellStyle name="Normal 5 5 2 2 2" xfId="9339"/>
    <cellStyle name="Normal 5 5 2 2 2 2" xfId="20124"/>
    <cellStyle name="Normal 5 5 2 2 3" xfId="14992"/>
    <cellStyle name="Normal 5 5 2 3" xfId="7058"/>
    <cellStyle name="Normal 5 5 2 3 2" xfId="17843"/>
    <cellStyle name="Normal 5 5 2 4" xfId="12705"/>
    <cellStyle name="Normal 5 5 3" xfId="3134"/>
    <cellStyle name="Normal 5 5 3 2" xfId="8284"/>
    <cellStyle name="Normal 5 5 3 2 2" xfId="19069"/>
    <cellStyle name="Normal 5 5 3 3" xfId="13937"/>
    <cellStyle name="Normal 5 5 4" xfId="6001"/>
    <cellStyle name="Normal 5 5 4 2" xfId="16786"/>
    <cellStyle name="Normal 5 5 5" xfId="11630"/>
    <cellStyle name="Normal 5 6" xfId="917"/>
    <cellStyle name="Normal 5 6 2" xfId="2002"/>
    <cellStyle name="Normal 5 6 2 2" xfId="4312"/>
    <cellStyle name="Normal 5 6 2 2 2" xfId="9462"/>
    <cellStyle name="Normal 5 6 2 2 2 2" xfId="20247"/>
    <cellStyle name="Normal 5 6 2 2 3" xfId="15115"/>
    <cellStyle name="Normal 5 6 2 3" xfId="7181"/>
    <cellStyle name="Normal 5 6 2 3 2" xfId="17966"/>
    <cellStyle name="Normal 5 6 2 4" xfId="12828"/>
    <cellStyle name="Normal 5 6 3" xfId="3257"/>
    <cellStyle name="Normal 5 6 3 2" xfId="8407"/>
    <cellStyle name="Normal 5 6 3 2 2" xfId="19192"/>
    <cellStyle name="Normal 5 6 3 3" xfId="14060"/>
    <cellStyle name="Normal 5 6 4" xfId="6124"/>
    <cellStyle name="Normal 5 6 4 2" xfId="16909"/>
    <cellStyle name="Normal 5 6 5" xfId="11753"/>
    <cellStyle name="Normal 5 7" xfId="1050"/>
    <cellStyle name="Normal 5 7 2" xfId="2135"/>
    <cellStyle name="Normal 5 7 2 2" xfId="4444"/>
    <cellStyle name="Normal 5 7 2 2 2" xfId="9594"/>
    <cellStyle name="Normal 5 7 2 2 2 2" xfId="20379"/>
    <cellStyle name="Normal 5 7 2 2 3" xfId="15247"/>
    <cellStyle name="Normal 5 7 2 3" xfId="7313"/>
    <cellStyle name="Normal 5 7 2 3 2" xfId="18098"/>
    <cellStyle name="Normal 5 7 2 4" xfId="12961"/>
    <cellStyle name="Normal 5 7 3" xfId="3389"/>
    <cellStyle name="Normal 5 7 3 2" xfId="8539"/>
    <cellStyle name="Normal 5 7 3 2 2" xfId="19324"/>
    <cellStyle name="Normal 5 7 3 3" xfId="14192"/>
    <cellStyle name="Normal 5 7 4" xfId="6256"/>
    <cellStyle name="Normal 5 7 4 2" xfId="17041"/>
    <cellStyle name="Normal 5 7 5" xfId="11885"/>
    <cellStyle name="Normal 5 7 6" xfId="38887"/>
    <cellStyle name="Normal 5 8" xfId="1390"/>
    <cellStyle name="Normal 5 8 2" xfId="3706"/>
    <cellStyle name="Normal 5 8 2 2" xfId="8856"/>
    <cellStyle name="Normal 5 8 2 2 2" xfId="19641"/>
    <cellStyle name="Normal 5 8 2 3" xfId="14509"/>
    <cellStyle name="Normal 5 8 3" xfId="6576"/>
    <cellStyle name="Normal 5 8 3 2" xfId="17361"/>
    <cellStyle name="Normal 5 8 4" xfId="12218"/>
    <cellStyle name="Normal 5 9" xfId="2329"/>
    <cellStyle name="Normal 5 9 2" xfId="4632"/>
    <cellStyle name="Normal 5 9 2 2" xfId="9782"/>
    <cellStyle name="Normal 5 9 2 2 2" xfId="20567"/>
    <cellStyle name="Normal 5 9 2 3" xfId="15435"/>
    <cellStyle name="Normal 5 9 3" xfId="7501"/>
    <cellStyle name="Normal 5 9 3 2" xfId="18286"/>
    <cellStyle name="Normal 5 9 4" xfId="13149"/>
    <cellStyle name="Normal 50" xfId="244"/>
    <cellStyle name="Normal 50 2" xfId="1391"/>
    <cellStyle name="Normal 50 2 2" xfId="3707"/>
    <cellStyle name="Normal 50 2 2 2" xfId="8857"/>
    <cellStyle name="Normal 50 2 2 2 2" xfId="19642"/>
    <cellStyle name="Normal 50 2 2 3" xfId="14510"/>
    <cellStyle name="Normal 50 2 3" xfId="6577"/>
    <cellStyle name="Normal 50 2 3 2" xfId="17362"/>
    <cellStyle name="Normal 50 2 4" xfId="12219"/>
    <cellStyle name="Normal 50 3" xfId="2659"/>
    <cellStyle name="Normal 50 3 2" xfId="7817"/>
    <cellStyle name="Normal 50 3 2 2" xfId="18602"/>
    <cellStyle name="Normal 50 3 3" xfId="13470"/>
    <cellStyle name="Normal 50 4" xfId="5527"/>
    <cellStyle name="Normal 50 4 2" xfId="16319"/>
    <cellStyle name="Normal 50 5" xfId="11148"/>
    <cellStyle name="Normal 500" xfId="1049"/>
    <cellStyle name="Normal 500 2" xfId="2134"/>
    <cellStyle name="Normal 500 2 2" xfId="4443"/>
    <cellStyle name="Normal 500 2 2 2" xfId="9593"/>
    <cellStyle name="Normal 500 2 2 2 2" xfId="20378"/>
    <cellStyle name="Normal 500 2 2 3" xfId="15246"/>
    <cellStyle name="Normal 500 2 3" xfId="7312"/>
    <cellStyle name="Normal 500 2 3 2" xfId="18097"/>
    <cellStyle name="Normal 500 2 4" xfId="12960"/>
    <cellStyle name="Normal 500 3" xfId="3388"/>
    <cellStyle name="Normal 500 3 2" xfId="8538"/>
    <cellStyle name="Normal 500 3 2 2" xfId="19323"/>
    <cellStyle name="Normal 500 3 3" xfId="14191"/>
    <cellStyle name="Normal 500 4" xfId="6255"/>
    <cellStyle name="Normal 500 4 2" xfId="17040"/>
    <cellStyle name="Normal 500 5" xfId="11884"/>
    <cellStyle name="Normal 501" xfId="1051"/>
    <cellStyle name="Normal 501 2" xfId="2136"/>
    <cellStyle name="Normal 501 2 2" xfId="4445"/>
    <cellStyle name="Normal 501 2 2 2" xfId="9595"/>
    <cellStyle name="Normal 501 2 2 2 2" xfId="20380"/>
    <cellStyle name="Normal 501 2 2 3" xfId="15248"/>
    <cellStyle name="Normal 501 2 3" xfId="7314"/>
    <cellStyle name="Normal 501 2 3 2" xfId="18099"/>
    <cellStyle name="Normal 501 2 4" xfId="12962"/>
    <cellStyle name="Normal 501 3" xfId="3390"/>
    <cellStyle name="Normal 501 3 2" xfId="8540"/>
    <cellStyle name="Normal 501 3 2 2" xfId="19325"/>
    <cellStyle name="Normal 501 3 3" xfId="14193"/>
    <cellStyle name="Normal 501 4" xfId="6257"/>
    <cellStyle name="Normal 501 4 2" xfId="17042"/>
    <cellStyle name="Normal 501 5" xfId="11886"/>
    <cellStyle name="Normal 502" xfId="1079"/>
    <cellStyle name="Normal 502 2" xfId="2164"/>
    <cellStyle name="Normal 502 2 2" xfId="4473"/>
    <cellStyle name="Normal 502 2 2 2" xfId="9623"/>
    <cellStyle name="Normal 502 2 2 2 2" xfId="20408"/>
    <cellStyle name="Normal 502 2 2 3" xfId="15276"/>
    <cellStyle name="Normal 502 2 3" xfId="7342"/>
    <cellStyle name="Normal 502 2 3 2" xfId="18127"/>
    <cellStyle name="Normal 502 2 4" xfId="12990"/>
    <cellStyle name="Normal 502 3" xfId="3416"/>
    <cellStyle name="Normal 502 3 2" xfId="8566"/>
    <cellStyle name="Normal 502 3 2 2" xfId="19351"/>
    <cellStyle name="Normal 502 3 3" xfId="14219"/>
    <cellStyle name="Normal 502 4" xfId="6285"/>
    <cellStyle name="Normal 502 4 2" xfId="17070"/>
    <cellStyle name="Normal 502 5" xfId="11914"/>
    <cellStyle name="Normal 503" xfId="1080"/>
    <cellStyle name="Normal 503 2" xfId="2165"/>
    <cellStyle name="Normal 503 2 2" xfId="4474"/>
    <cellStyle name="Normal 503 2 2 2" xfId="9624"/>
    <cellStyle name="Normal 503 2 2 2 2" xfId="20409"/>
    <cellStyle name="Normal 503 2 2 3" xfId="15277"/>
    <cellStyle name="Normal 503 2 3" xfId="7343"/>
    <cellStyle name="Normal 503 2 3 2" xfId="18128"/>
    <cellStyle name="Normal 503 2 4" xfId="12991"/>
    <cellStyle name="Normal 503 3" xfId="3417"/>
    <cellStyle name="Normal 503 3 2" xfId="8567"/>
    <cellStyle name="Normal 503 3 2 2" xfId="19352"/>
    <cellStyle name="Normal 503 3 3" xfId="14220"/>
    <cellStyle name="Normal 503 4" xfId="6286"/>
    <cellStyle name="Normal 503 4 2" xfId="17071"/>
    <cellStyle name="Normal 503 5" xfId="11915"/>
    <cellStyle name="Normal 504" xfId="1081"/>
    <cellStyle name="Normal 504 2" xfId="2166"/>
    <cellStyle name="Normal 504 2 2" xfId="4475"/>
    <cellStyle name="Normal 504 2 2 2" xfId="9625"/>
    <cellStyle name="Normal 504 2 2 2 2" xfId="20410"/>
    <cellStyle name="Normal 504 2 2 3" xfId="15278"/>
    <cellStyle name="Normal 504 2 3" xfId="7344"/>
    <cellStyle name="Normal 504 2 3 2" xfId="18129"/>
    <cellStyle name="Normal 504 2 4" xfId="12992"/>
    <cellStyle name="Normal 504 3" xfId="3418"/>
    <cellStyle name="Normal 504 3 2" xfId="8568"/>
    <cellStyle name="Normal 504 3 2 2" xfId="19353"/>
    <cellStyle name="Normal 504 3 3" xfId="14221"/>
    <cellStyle name="Normal 504 4" xfId="6287"/>
    <cellStyle name="Normal 504 4 2" xfId="17072"/>
    <cellStyle name="Normal 504 5" xfId="11916"/>
    <cellStyle name="Normal 505" xfId="1082"/>
    <cellStyle name="Normal 505 2" xfId="2167"/>
    <cellStyle name="Normal 505 2 2" xfId="4476"/>
    <cellStyle name="Normal 505 2 2 2" xfId="9626"/>
    <cellStyle name="Normal 505 2 2 2 2" xfId="20411"/>
    <cellStyle name="Normal 505 2 2 3" xfId="15279"/>
    <cellStyle name="Normal 505 2 3" xfId="7345"/>
    <cellStyle name="Normal 505 2 3 2" xfId="18130"/>
    <cellStyle name="Normal 505 2 4" xfId="12993"/>
    <cellStyle name="Normal 505 3" xfId="3419"/>
    <cellStyle name="Normal 505 3 2" xfId="8569"/>
    <cellStyle name="Normal 505 3 2 2" xfId="19354"/>
    <cellStyle name="Normal 505 3 3" xfId="14222"/>
    <cellStyle name="Normal 505 4" xfId="6288"/>
    <cellStyle name="Normal 505 4 2" xfId="17073"/>
    <cellStyle name="Normal 505 5" xfId="11917"/>
    <cellStyle name="Normal 506" xfId="1083"/>
    <cellStyle name="Normal 506 2" xfId="2168"/>
    <cellStyle name="Normal 506 2 2" xfId="4477"/>
    <cellStyle name="Normal 506 2 2 2" xfId="9627"/>
    <cellStyle name="Normal 506 2 2 2 2" xfId="20412"/>
    <cellStyle name="Normal 506 2 2 3" xfId="15280"/>
    <cellStyle name="Normal 506 2 3" xfId="7346"/>
    <cellStyle name="Normal 506 2 3 2" xfId="18131"/>
    <cellStyle name="Normal 506 2 4" xfId="12994"/>
    <cellStyle name="Normal 506 3" xfId="3420"/>
    <cellStyle name="Normal 506 3 2" xfId="8570"/>
    <cellStyle name="Normal 506 3 2 2" xfId="19355"/>
    <cellStyle name="Normal 506 3 3" xfId="14223"/>
    <cellStyle name="Normal 506 4" xfId="6289"/>
    <cellStyle name="Normal 506 4 2" xfId="17074"/>
    <cellStyle name="Normal 506 5" xfId="11918"/>
    <cellStyle name="Normal 507" xfId="1078"/>
    <cellStyle name="Normal 507 2" xfId="2163"/>
    <cellStyle name="Normal 507 2 2" xfId="4472"/>
    <cellStyle name="Normal 507 2 2 2" xfId="9622"/>
    <cellStyle name="Normal 507 2 2 2 2" xfId="20407"/>
    <cellStyle name="Normal 507 2 2 3" xfId="15275"/>
    <cellStyle name="Normal 507 2 3" xfId="7341"/>
    <cellStyle name="Normal 507 2 3 2" xfId="18126"/>
    <cellStyle name="Normal 507 2 4" xfId="12989"/>
    <cellStyle name="Normal 507 3" xfId="3415"/>
    <cellStyle name="Normal 507 3 2" xfId="8565"/>
    <cellStyle name="Normal 507 3 2 2" xfId="19350"/>
    <cellStyle name="Normal 507 3 3" xfId="14218"/>
    <cellStyle name="Normal 507 4" xfId="6284"/>
    <cellStyle name="Normal 507 4 2" xfId="17069"/>
    <cellStyle name="Normal 507 5" xfId="11913"/>
    <cellStyle name="Normal 508" xfId="1084"/>
    <cellStyle name="Normal 508 2" xfId="2169"/>
    <cellStyle name="Normal 508 2 2" xfId="4478"/>
    <cellStyle name="Normal 508 2 2 2" xfId="9628"/>
    <cellStyle name="Normal 508 2 2 2 2" xfId="20413"/>
    <cellStyle name="Normal 508 2 2 3" xfId="15281"/>
    <cellStyle name="Normal 508 2 3" xfId="7347"/>
    <cellStyle name="Normal 508 2 3 2" xfId="18132"/>
    <cellStyle name="Normal 508 2 4" xfId="12995"/>
    <cellStyle name="Normal 508 3" xfId="3421"/>
    <cellStyle name="Normal 508 3 2" xfId="8571"/>
    <cellStyle name="Normal 508 3 2 2" xfId="19356"/>
    <cellStyle name="Normal 508 3 3" xfId="14224"/>
    <cellStyle name="Normal 508 4" xfId="6290"/>
    <cellStyle name="Normal 508 4 2" xfId="17075"/>
    <cellStyle name="Normal 508 5" xfId="11919"/>
    <cellStyle name="Normal 509" xfId="1085"/>
    <cellStyle name="Normal 509 2" xfId="2170"/>
    <cellStyle name="Normal 509 2 2" xfId="4479"/>
    <cellStyle name="Normal 509 2 2 2" xfId="9629"/>
    <cellStyle name="Normal 509 2 2 2 2" xfId="20414"/>
    <cellStyle name="Normal 509 2 2 3" xfId="15282"/>
    <cellStyle name="Normal 509 2 3" xfId="7348"/>
    <cellStyle name="Normal 509 2 3 2" xfId="18133"/>
    <cellStyle name="Normal 509 2 4" xfId="12996"/>
    <cellStyle name="Normal 509 3" xfId="3422"/>
    <cellStyle name="Normal 509 3 2" xfId="8572"/>
    <cellStyle name="Normal 509 3 2 2" xfId="19357"/>
    <cellStyle name="Normal 509 3 3" xfId="14225"/>
    <cellStyle name="Normal 509 4" xfId="6291"/>
    <cellStyle name="Normal 509 4 2" xfId="17076"/>
    <cellStyle name="Normal 509 5" xfId="11920"/>
    <cellStyle name="Normal 51" xfId="245"/>
    <cellStyle name="Normal 51 2" xfId="1392"/>
    <cellStyle name="Normal 51 2 2" xfId="3708"/>
    <cellStyle name="Normal 51 2 2 2" xfId="8858"/>
    <cellStyle name="Normal 51 2 2 2 2" xfId="19643"/>
    <cellStyle name="Normal 51 2 2 3" xfId="14511"/>
    <cellStyle name="Normal 51 2 3" xfId="6578"/>
    <cellStyle name="Normal 51 2 3 2" xfId="17363"/>
    <cellStyle name="Normal 51 2 4" xfId="12220"/>
    <cellStyle name="Normal 51 3" xfId="2660"/>
    <cellStyle name="Normal 51 3 2" xfId="7818"/>
    <cellStyle name="Normal 51 3 2 2" xfId="18603"/>
    <cellStyle name="Normal 51 3 3" xfId="13471"/>
    <cellStyle name="Normal 51 4" xfId="5528"/>
    <cellStyle name="Normal 51 4 2" xfId="16320"/>
    <cellStyle name="Normal 51 5" xfId="11149"/>
    <cellStyle name="Normal 510" xfId="1086"/>
    <cellStyle name="Normal 510 2" xfId="2171"/>
    <cellStyle name="Normal 510 2 2" xfId="4480"/>
    <cellStyle name="Normal 510 2 2 2" xfId="9630"/>
    <cellStyle name="Normal 510 2 2 2 2" xfId="20415"/>
    <cellStyle name="Normal 510 2 2 3" xfId="15283"/>
    <cellStyle name="Normal 510 2 3" xfId="7349"/>
    <cellStyle name="Normal 510 2 3 2" xfId="18134"/>
    <cellStyle name="Normal 510 2 4" xfId="12997"/>
    <cellStyle name="Normal 510 3" xfId="3423"/>
    <cellStyle name="Normal 510 3 2" xfId="8573"/>
    <cellStyle name="Normal 510 3 2 2" xfId="19358"/>
    <cellStyle name="Normal 510 3 3" xfId="14226"/>
    <cellStyle name="Normal 510 4" xfId="6292"/>
    <cellStyle name="Normal 510 4 2" xfId="17077"/>
    <cellStyle name="Normal 510 5" xfId="11921"/>
    <cellStyle name="Normal 511" xfId="1100"/>
    <cellStyle name="Normal 511 2" xfId="2185"/>
    <cellStyle name="Normal 511 2 2" xfId="4494"/>
    <cellStyle name="Normal 511 2 2 2" xfId="9644"/>
    <cellStyle name="Normal 511 2 2 2 2" xfId="20429"/>
    <cellStyle name="Normal 511 2 2 3" xfId="15297"/>
    <cellStyle name="Normal 511 2 3" xfId="7363"/>
    <cellStyle name="Normal 511 2 3 2" xfId="18148"/>
    <cellStyle name="Normal 511 2 4" xfId="13011"/>
    <cellStyle name="Normal 511 3" xfId="3437"/>
    <cellStyle name="Normal 511 3 2" xfId="8587"/>
    <cellStyle name="Normal 511 3 2 2" xfId="19372"/>
    <cellStyle name="Normal 511 3 3" xfId="14240"/>
    <cellStyle name="Normal 511 4" xfId="6306"/>
    <cellStyle name="Normal 511 4 2" xfId="17091"/>
    <cellStyle name="Normal 511 5" xfId="11935"/>
    <cellStyle name="Normal 512" xfId="1107"/>
    <cellStyle name="Normal 512 2" xfId="2192"/>
    <cellStyle name="Normal 512 2 2" xfId="4501"/>
    <cellStyle name="Normal 512 2 2 2" xfId="9651"/>
    <cellStyle name="Normal 512 2 2 2 2" xfId="20436"/>
    <cellStyle name="Normal 512 2 2 3" xfId="15304"/>
    <cellStyle name="Normal 512 2 3" xfId="7370"/>
    <cellStyle name="Normal 512 2 3 2" xfId="18155"/>
    <cellStyle name="Normal 512 2 4" xfId="13018"/>
    <cellStyle name="Normal 512 3" xfId="3444"/>
    <cellStyle name="Normal 512 3 2" xfId="8594"/>
    <cellStyle name="Normal 512 3 2 2" xfId="19379"/>
    <cellStyle name="Normal 512 3 3" xfId="14247"/>
    <cellStyle name="Normal 512 4" xfId="6313"/>
    <cellStyle name="Normal 512 4 2" xfId="17098"/>
    <cellStyle name="Normal 512 5" xfId="11942"/>
    <cellStyle name="Normal 513" xfId="1108"/>
    <cellStyle name="Normal 513 2" xfId="2193"/>
    <cellStyle name="Normal 513 2 2" xfId="4502"/>
    <cellStyle name="Normal 513 2 2 2" xfId="9652"/>
    <cellStyle name="Normal 513 2 2 2 2" xfId="20437"/>
    <cellStyle name="Normal 513 2 2 3" xfId="15305"/>
    <cellStyle name="Normal 513 2 3" xfId="7371"/>
    <cellStyle name="Normal 513 2 3 2" xfId="18156"/>
    <cellStyle name="Normal 513 2 4" xfId="13019"/>
    <cellStyle name="Normal 513 3" xfId="3445"/>
    <cellStyle name="Normal 513 3 2" xfId="8595"/>
    <cellStyle name="Normal 513 3 2 2" xfId="19380"/>
    <cellStyle name="Normal 513 3 3" xfId="14248"/>
    <cellStyle name="Normal 513 4" xfId="6314"/>
    <cellStyle name="Normal 513 4 2" xfId="17099"/>
    <cellStyle name="Normal 513 5" xfId="11943"/>
    <cellStyle name="Normal 514" xfId="1109"/>
    <cellStyle name="Normal 514 2" xfId="2194"/>
    <cellStyle name="Normal 514 2 2" xfId="4503"/>
    <cellStyle name="Normal 514 2 2 2" xfId="9653"/>
    <cellStyle name="Normal 514 2 2 2 2" xfId="20438"/>
    <cellStyle name="Normal 514 2 2 3" xfId="15306"/>
    <cellStyle name="Normal 514 2 3" xfId="7372"/>
    <cellStyle name="Normal 514 2 3 2" xfId="18157"/>
    <cellStyle name="Normal 514 2 4" xfId="13020"/>
    <cellStyle name="Normal 514 3" xfId="3446"/>
    <cellStyle name="Normal 514 3 2" xfId="8596"/>
    <cellStyle name="Normal 514 3 2 2" xfId="19381"/>
    <cellStyle name="Normal 514 3 3" xfId="14249"/>
    <cellStyle name="Normal 514 4" xfId="6315"/>
    <cellStyle name="Normal 514 4 2" xfId="17100"/>
    <cellStyle name="Normal 514 5" xfId="11944"/>
    <cellStyle name="Normal 515" xfId="1110"/>
    <cellStyle name="Normal 515 2" xfId="2195"/>
    <cellStyle name="Normal 515 2 2" xfId="4504"/>
    <cellStyle name="Normal 515 2 2 2" xfId="9654"/>
    <cellStyle name="Normal 515 2 2 2 2" xfId="20439"/>
    <cellStyle name="Normal 515 2 2 3" xfId="15307"/>
    <cellStyle name="Normal 515 2 3" xfId="7373"/>
    <cellStyle name="Normal 515 2 3 2" xfId="18158"/>
    <cellStyle name="Normal 515 2 4" xfId="13021"/>
    <cellStyle name="Normal 515 3" xfId="3447"/>
    <cellStyle name="Normal 515 3 2" xfId="8597"/>
    <cellStyle name="Normal 515 3 2 2" xfId="19382"/>
    <cellStyle name="Normal 515 3 3" xfId="14250"/>
    <cellStyle name="Normal 515 4" xfId="6316"/>
    <cellStyle name="Normal 515 4 2" xfId="17101"/>
    <cellStyle name="Normal 515 5" xfId="11945"/>
    <cellStyle name="Normal 516" xfId="1111"/>
    <cellStyle name="Normal 516 2" xfId="2196"/>
    <cellStyle name="Normal 516 2 2" xfId="4505"/>
    <cellStyle name="Normal 516 2 2 2" xfId="9655"/>
    <cellStyle name="Normal 516 2 2 2 2" xfId="20440"/>
    <cellStyle name="Normal 516 2 2 3" xfId="15308"/>
    <cellStyle name="Normal 516 2 3" xfId="7374"/>
    <cellStyle name="Normal 516 2 3 2" xfId="18159"/>
    <cellStyle name="Normal 516 2 4" xfId="13022"/>
    <cellStyle name="Normal 516 3" xfId="3448"/>
    <cellStyle name="Normal 516 3 2" xfId="8598"/>
    <cellStyle name="Normal 516 3 2 2" xfId="19383"/>
    <cellStyle name="Normal 516 3 3" xfId="14251"/>
    <cellStyle name="Normal 516 4" xfId="6317"/>
    <cellStyle name="Normal 516 4 2" xfId="17102"/>
    <cellStyle name="Normal 516 5" xfId="11946"/>
    <cellStyle name="Normal 517" xfId="1119"/>
    <cellStyle name="Normal 517 2" xfId="2204"/>
    <cellStyle name="Normal 517 2 2" xfId="4513"/>
    <cellStyle name="Normal 517 2 2 2" xfId="9663"/>
    <cellStyle name="Normal 517 2 2 2 2" xfId="20448"/>
    <cellStyle name="Normal 517 2 2 3" xfId="15316"/>
    <cellStyle name="Normal 517 2 3" xfId="7382"/>
    <cellStyle name="Normal 517 2 3 2" xfId="18167"/>
    <cellStyle name="Normal 517 2 4" xfId="13030"/>
    <cellStyle name="Normal 517 3" xfId="3456"/>
    <cellStyle name="Normal 517 3 2" xfId="8606"/>
    <cellStyle name="Normal 517 3 2 2" xfId="19391"/>
    <cellStyle name="Normal 517 3 3" xfId="14259"/>
    <cellStyle name="Normal 517 4" xfId="6325"/>
    <cellStyle name="Normal 517 4 2" xfId="17110"/>
    <cellStyle name="Normal 517 5" xfId="11954"/>
    <cellStyle name="Normal 518" xfId="1135"/>
    <cellStyle name="Normal 518 2" xfId="2220"/>
    <cellStyle name="Normal 518 2 2" xfId="4529"/>
    <cellStyle name="Normal 518 2 2 2" xfId="9679"/>
    <cellStyle name="Normal 518 2 2 2 2" xfId="20464"/>
    <cellStyle name="Normal 518 2 2 3" xfId="15332"/>
    <cellStyle name="Normal 518 2 3" xfId="7398"/>
    <cellStyle name="Normal 518 2 3 2" xfId="18183"/>
    <cellStyle name="Normal 518 2 4" xfId="13046"/>
    <cellStyle name="Normal 518 3" xfId="3472"/>
    <cellStyle name="Normal 518 3 2" xfId="8622"/>
    <cellStyle name="Normal 518 3 2 2" xfId="19407"/>
    <cellStyle name="Normal 518 3 3" xfId="14275"/>
    <cellStyle name="Normal 518 4" xfId="4928"/>
    <cellStyle name="Normal 518 4 2" xfId="10078"/>
    <cellStyle name="Normal 518 4 2 2" xfId="20863"/>
    <cellStyle name="Normal 518 4 3" xfId="15730"/>
    <cellStyle name="Normal 518 4 4" xfId="38815"/>
    <cellStyle name="Normal 518 4 5" xfId="38969"/>
    <cellStyle name="Normal 518 5" xfId="4945"/>
    <cellStyle name="Normal 518 5 2" xfId="10094"/>
    <cellStyle name="Normal 518 5 2 2" xfId="20879"/>
    <cellStyle name="Normal 518 5 3" xfId="15745"/>
    <cellStyle name="Normal 518 6" xfId="6341"/>
    <cellStyle name="Normal 518 6 2" xfId="17126"/>
    <cellStyle name="Normal 518 7" xfId="11970"/>
    <cellStyle name="Normal 519" xfId="1132"/>
    <cellStyle name="Normal 519 2" xfId="2217"/>
    <cellStyle name="Normal 519 2 2" xfId="4526"/>
    <cellStyle name="Normal 519 2 2 2" xfId="9676"/>
    <cellStyle name="Normal 519 2 2 2 2" xfId="20461"/>
    <cellStyle name="Normal 519 2 2 3" xfId="15329"/>
    <cellStyle name="Normal 519 2 3" xfId="7395"/>
    <cellStyle name="Normal 519 2 3 2" xfId="18180"/>
    <cellStyle name="Normal 519 2 4" xfId="13043"/>
    <cellStyle name="Normal 519 3" xfId="3469"/>
    <cellStyle name="Normal 519 3 2" xfId="8619"/>
    <cellStyle name="Normal 519 3 2 2" xfId="19404"/>
    <cellStyle name="Normal 519 3 3" xfId="14272"/>
    <cellStyle name="Normal 519 4" xfId="6338"/>
    <cellStyle name="Normal 519 4 2" xfId="17123"/>
    <cellStyle name="Normal 519 5" xfId="11967"/>
    <cellStyle name="Normal 52" xfId="246"/>
    <cellStyle name="Normal 52 2" xfId="1393"/>
    <cellStyle name="Normal 52 2 2" xfId="3709"/>
    <cellStyle name="Normal 52 2 2 2" xfId="8859"/>
    <cellStyle name="Normal 52 2 2 2 2" xfId="19644"/>
    <cellStyle name="Normal 52 2 2 3" xfId="14512"/>
    <cellStyle name="Normal 52 2 3" xfId="6579"/>
    <cellStyle name="Normal 52 2 3 2" xfId="17364"/>
    <cellStyle name="Normal 52 2 4" xfId="12221"/>
    <cellStyle name="Normal 52 3" xfId="2661"/>
    <cellStyle name="Normal 52 3 2" xfId="7819"/>
    <cellStyle name="Normal 52 3 2 2" xfId="18604"/>
    <cellStyle name="Normal 52 3 3" xfId="13472"/>
    <cellStyle name="Normal 52 4" xfId="5529"/>
    <cellStyle name="Normal 52 4 2" xfId="16321"/>
    <cellStyle name="Normal 52 5" xfId="11150"/>
    <cellStyle name="Normal 520" xfId="1138"/>
    <cellStyle name="Normal 520 2" xfId="2223"/>
    <cellStyle name="Normal 520 2 2" xfId="4532"/>
    <cellStyle name="Normal 520 2 2 2" xfId="9682"/>
    <cellStyle name="Normal 520 2 2 2 2" xfId="20467"/>
    <cellStyle name="Normal 520 2 2 3" xfId="15335"/>
    <cellStyle name="Normal 520 2 3" xfId="7401"/>
    <cellStyle name="Normal 520 2 3 2" xfId="18186"/>
    <cellStyle name="Normal 520 2 4" xfId="13049"/>
    <cellStyle name="Normal 520 3" xfId="3475"/>
    <cellStyle name="Normal 520 3 2" xfId="8625"/>
    <cellStyle name="Normal 520 3 2 2" xfId="19410"/>
    <cellStyle name="Normal 520 3 3" xfId="14278"/>
    <cellStyle name="Normal 520 4" xfId="6344"/>
    <cellStyle name="Normal 520 4 2" xfId="17129"/>
    <cellStyle name="Normal 520 5" xfId="11973"/>
    <cellStyle name="Normal 521" xfId="1139"/>
    <cellStyle name="Normal 521 2" xfId="2224"/>
    <cellStyle name="Normal 521 2 2" xfId="4533"/>
    <cellStyle name="Normal 521 2 2 2" xfId="9683"/>
    <cellStyle name="Normal 521 2 2 2 2" xfId="20468"/>
    <cellStyle name="Normal 521 2 2 3" xfId="15336"/>
    <cellStyle name="Normal 521 2 3" xfId="7402"/>
    <cellStyle name="Normal 521 2 3 2" xfId="18187"/>
    <cellStyle name="Normal 521 2 4" xfId="13050"/>
    <cellStyle name="Normal 521 3" xfId="3476"/>
    <cellStyle name="Normal 521 3 2" xfId="8626"/>
    <cellStyle name="Normal 521 3 2 2" xfId="19411"/>
    <cellStyle name="Normal 521 3 3" xfId="14279"/>
    <cellStyle name="Normal 521 4" xfId="4929"/>
    <cellStyle name="Normal 521 4 2" xfId="10079"/>
    <cellStyle name="Normal 521 4 2 2" xfId="20864"/>
    <cellStyle name="Normal 521 4 3" xfId="15731"/>
    <cellStyle name="Normal 521 4 4" xfId="38816"/>
    <cellStyle name="Normal 521 4 5" xfId="38971"/>
    <cellStyle name="Normal 521 5" xfId="4947"/>
    <cellStyle name="Normal 521 5 2" xfId="10096"/>
    <cellStyle name="Normal 521 5 2 2" xfId="20881"/>
    <cellStyle name="Normal 521 5 3" xfId="15747"/>
    <cellStyle name="Normal 521 6" xfId="6345"/>
    <cellStyle name="Normal 521 6 2" xfId="17130"/>
    <cellStyle name="Normal 521 7" xfId="11974"/>
    <cellStyle name="Normal 522" xfId="1137"/>
    <cellStyle name="Normal 522 2" xfId="2222"/>
    <cellStyle name="Normal 522 2 2" xfId="4531"/>
    <cellStyle name="Normal 522 2 2 2" xfId="9681"/>
    <cellStyle name="Normal 522 2 2 2 2" xfId="20466"/>
    <cellStyle name="Normal 522 2 2 3" xfId="15334"/>
    <cellStyle name="Normal 522 2 3" xfId="7400"/>
    <cellStyle name="Normal 522 2 3 2" xfId="18185"/>
    <cellStyle name="Normal 522 2 4" xfId="13048"/>
    <cellStyle name="Normal 522 3" xfId="3474"/>
    <cellStyle name="Normal 522 3 2" xfId="8624"/>
    <cellStyle name="Normal 522 3 2 2" xfId="19409"/>
    <cellStyle name="Normal 522 3 3" xfId="14277"/>
    <cellStyle name="Normal 522 4" xfId="6343"/>
    <cellStyle name="Normal 522 4 2" xfId="17128"/>
    <cellStyle name="Normal 522 5" xfId="11972"/>
    <cellStyle name="Normal 523" xfId="1140"/>
    <cellStyle name="Normal 523 2" xfId="2225"/>
    <cellStyle name="Normal 523 2 2" xfId="4534"/>
    <cellStyle name="Normal 523 2 2 2" xfId="9684"/>
    <cellStyle name="Normal 523 2 2 2 2" xfId="20469"/>
    <cellStyle name="Normal 523 2 2 3" xfId="15337"/>
    <cellStyle name="Normal 523 2 3" xfId="7403"/>
    <cellStyle name="Normal 523 2 3 2" xfId="18188"/>
    <cellStyle name="Normal 523 2 4" xfId="13051"/>
    <cellStyle name="Normal 523 3" xfId="3477"/>
    <cellStyle name="Normal 523 3 2" xfId="8627"/>
    <cellStyle name="Normal 523 3 2 2" xfId="19412"/>
    <cellStyle name="Normal 523 3 3" xfId="14280"/>
    <cellStyle name="Normal 523 4" xfId="6346"/>
    <cellStyle name="Normal 523 4 2" xfId="17131"/>
    <cellStyle name="Normal 523 5" xfId="11975"/>
    <cellStyle name="Normal 524" xfId="1155"/>
    <cellStyle name="Normal 524 2" xfId="2240"/>
    <cellStyle name="Normal 524 2 2" xfId="4549"/>
    <cellStyle name="Normal 524 2 2 2" xfId="9699"/>
    <cellStyle name="Normal 524 2 2 2 2" xfId="20484"/>
    <cellStyle name="Normal 524 2 2 3" xfId="15352"/>
    <cellStyle name="Normal 524 2 3" xfId="7418"/>
    <cellStyle name="Normal 524 2 3 2" xfId="18203"/>
    <cellStyle name="Normal 524 2 4" xfId="13066"/>
    <cellStyle name="Normal 524 3" xfId="3492"/>
    <cellStyle name="Normal 524 3 2" xfId="8642"/>
    <cellStyle name="Normal 524 3 2 2" xfId="19427"/>
    <cellStyle name="Normal 524 3 3" xfId="14295"/>
    <cellStyle name="Normal 524 4" xfId="6361"/>
    <cellStyle name="Normal 524 4 2" xfId="17146"/>
    <cellStyle name="Normal 524 5" xfId="11990"/>
    <cellStyle name="Normal 525" xfId="1157"/>
    <cellStyle name="Normal 525 2" xfId="2242"/>
    <cellStyle name="Normal 525 2 2" xfId="4551"/>
    <cellStyle name="Normal 525 2 2 2" xfId="9701"/>
    <cellStyle name="Normal 525 2 2 2 2" xfId="20486"/>
    <cellStyle name="Normal 525 2 2 3" xfId="15354"/>
    <cellStyle name="Normal 525 2 3" xfId="7420"/>
    <cellStyle name="Normal 525 2 3 2" xfId="18205"/>
    <cellStyle name="Normal 525 2 4" xfId="13068"/>
    <cellStyle name="Normal 525 3" xfId="3494"/>
    <cellStyle name="Normal 525 3 2" xfId="8644"/>
    <cellStyle name="Normal 525 3 2 2" xfId="19429"/>
    <cellStyle name="Normal 525 3 3" xfId="14297"/>
    <cellStyle name="Normal 525 4" xfId="6363"/>
    <cellStyle name="Normal 525 4 2" xfId="17148"/>
    <cellStyle name="Normal 525 5" xfId="11992"/>
    <cellStyle name="Normal 526" xfId="1158"/>
    <cellStyle name="Normal 526 2" xfId="2243"/>
    <cellStyle name="Normal 526 2 2" xfId="4552"/>
    <cellStyle name="Normal 526 2 2 2" xfId="9702"/>
    <cellStyle name="Normal 526 2 2 2 2" xfId="20487"/>
    <cellStyle name="Normal 526 2 2 3" xfId="15355"/>
    <cellStyle name="Normal 526 2 3" xfId="7421"/>
    <cellStyle name="Normal 526 2 3 2" xfId="18206"/>
    <cellStyle name="Normal 526 2 4" xfId="13069"/>
    <cellStyle name="Normal 526 3" xfId="3495"/>
    <cellStyle name="Normal 526 3 2" xfId="8645"/>
    <cellStyle name="Normal 526 3 2 2" xfId="19430"/>
    <cellStyle name="Normal 526 3 3" xfId="14298"/>
    <cellStyle name="Normal 526 4" xfId="6364"/>
    <cellStyle name="Normal 526 4 2" xfId="17149"/>
    <cellStyle name="Normal 526 5" xfId="11993"/>
    <cellStyle name="Normal 527" xfId="1159"/>
    <cellStyle name="Normal 527 2" xfId="2244"/>
    <cellStyle name="Normal 527 2 2" xfId="4553"/>
    <cellStyle name="Normal 527 2 2 2" xfId="9703"/>
    <cellStyle name="Normal 527 2 2 2 2" xfId="20488"/>
    <cellStyle name="Normal 527 2 2 3" xfId="15356"/>
    <cellStyle name="Normal 527 2 3" xfId="7422"/>
    <cellStyle name="Normal 527 2 3 2" xfId="18207"/>
    <cellStyle name="Normal 527 2 4" xfId="13070"/>
    <cellStyle name="Normal 527 3" xfId="3496"/>
    <cellStyle name="Normal 527 3 2" xfId="8646"/>
    <cellStyle name="Normal 527 3 2 2" xfId="19431"/>
    <cellStyle name="Normal 527 3 3" xfId="14299"/>
    <cellStyle name="Normal 527 4" xfId="6365"/>
    <cellStyle name="Normal 527 4 2" xfId="17150"/>
    <cellStyle name="Normal 527 5" xfId="11994"/>
    <cellStyle name="Normal 528" xfId="1160"/>
    <cellStyle name="Normal 528 2" xfId="2245"/>
    <cellStyle name="Normal 528 2 2" xfId="4554"/>
    <cellStyle name="Normal 528 2 2 2" xfId="9704"/>
    <cellStyle name="Normal 528 2 2 2 2" xfId="20489"/>
    <cellStyle name="Normal 528 2 2 3" xfId="15357"/>
    <cellStyle name="Normal 528 2 3" xfId="7423"/>
    <cellStyle name="Normal 528 2 3 2" xfId="18208"/>
    <cellStyle name="Normal 528 2 4" xfId="13071"/>
    <cellStyle name="Normal 528 3" xfId="3497"/>
    <cellStyle name="Normal 528 3 2" xfId="8647"/>
    <cellStyle name="Normal 528 3 2 2" xfId="19432"/>
    <cellStyle name="Normal 528 3 3" xfId="14300"/>
    <cellStyle name="Normal 528 4" xfId="6366"/>
    <cellStyle name="Normal 528 4 2" xfId="17151"/>
    <cellStyle name="Normal 528 5" xfId="11995"/>
    <cellStyle name="Normal 529" xfId="1161"/>
    <cellStyle name="Normal 529 2" xfId="2246"/>
    <cellStyle name="Normal 529 2 2" xfId="4555"/>
    <cellStyle name="Normal 529 2 2 2" xfId="9705"/>
    <cellStyle name="Normal 529 2 2 2 2" xfId="20490"/>
    <cellStyle name="Normal 529 2 2 3" xfId="15358"/>
    <cellStyle name="Normal 529 2 3" xfId="7424"/>
    <cellStyle name="Normal 529 2 3 2" xfId="18209"/>
    <cellStyle name="Normal 529 2 4" xfId="13072"/>
    <cellStyle name="Normal 529 3" xfId="3498"/>
    <cellStyle name="Normal 529 3 2" xfId="8648"/>
    <cellStyle name="Normal 529 3 2 2" xfId="19433"/>
    <cellStyle name="Normal 529 3 3" xfId="14301"/>
    <cellStyle name="Normal 529 4" xfId="6367"/>
    <cellStyle name="Normal 529 4 2" xfId="17152"/>
    <cellStyle name="Normal 529 5" xfId="11996"/>
    <cellStyle name="Normal 53" xfId="247"/>
    <cellStyle name="Normal 53 2" xfId="1394"/>
    <cellStyle name="Normal 53 2 2" xfId="3710"/>
    <cellStyle name="Normal 53 2 2 2" xfId="8860"/>
    <cellStyle name="Normal 53 2 2 2 2" xfId="19645"/>
    <cellStyle name="Normal 53 2 2 3" xfId="14513"/>
    <cellStyle name="Normal 53 2 3" xfId="6580"/>
    <cellStyle name="Normal 53 2 3 2" xfId="17365"/>
    <cellStyle name="Normal 53 2 4" xfId="12222"/>
    <cellStyle name="Normal 53 3" xfId="2662"/>
    <cellStyle name="Normal 53 3 2" xfId="7820"/>
    <cellStyle name="Normal 53 3 2 2" xfId="18605"/>
    <cellStyle name="Normal 53 3 3" xfId="13473"/>
    <cellStyle name="Normal 53 4" xfId="5530"/>
    <cellStyle name="Normal 53 4 2" xfId="16322"/>
    <cellStyle name="Normal 53 5" xfId="11151"/>
    <cellStyle name="Normal 530" xfId="1162"/>
    <cellStyle name="Normal 530 2" xfId="2247"/>
    <cellStyle name="Normal 530 2 2" xfId="4556"/>
    <cellStyle name="Normal 530 2 2 2" xfId="9706"/>
    <cellStyle name="Normal 530 2 2 2 2" xfId="20491"/>
    <cellStyle name="Normal 530 2 2 3" xfId="15359"/>
    <cellStyle name="Normal 530 2 3" xfId="7425"/>
    <cellStyle name="Normal 530 2 3 2" xfId="18210"/>
    <cellStyle name="Normal 530 2 4" xfId="13073"/>
    <cellStyle name="Normal 530 3" xfId="3499"/>
    <cellStyle name="Normal 530 3 2" xfId="8649"/>
    <cellStyle name="Normal 530 3 2 2" xfId="19434"/>
    <cellStyle name="Normal 530 3 3" xfId="14302"/>
    <cellStyle name="Normal 530 4" xfId="6368"/>
    <cellStyle name="Normal 530 4 2" xfId="17153"/>
    <cellStyle name="Normal 530 5" xfId="11997"/>
    <cellStyle name="Normal 531" xfId="1163"/>
    <cellStyle name="Normal 531 2" xfId="2248"/>
    <cellStyle name="Normal 531 2 2" xfId="4557"/>
    <cellStyle name="Normal 531 2 2 2" xfId="9707"/>
    <cellStyle name="Normal 531 2 2 2 2" xfId="20492"/>
    <cellStyle name="Normal 531 2 2 3" xfId="15360"/>
    <cellStyle name="Normal 531 2 3" xfId="7426"/>
    <cellStyle name="Normal 531 2 3 2" xfId="18211"/>
    <cellStyle name="Normal 531 2 4" xfId="13074"/>
    <cellStyle name="Normal 531 3" xfId="3500"/>
    <cellStyle name="Normal 531 3 2" xfId="8650"/>
    <cellStyle name="Normal 531 3 2 2" xfId="19435"/>
    <cellStyle name="Normal 531 3 3" xfId="14303"/>
    <cellStyle name="Normal 531 4" xfId="6369"/>
    <cellStyle name="Normal 531 4 2" xfId="17154"/>
    <cellStyle name="Normal 531 5" xfId="11998"/>
    <cellStyle name="Normal 532" xfId="1164"/>
    <cellStyle name="Normal 532 2" xfId="2249"/>
    <cellStyle name="Normal 532 2 2" xfId="4558"/>
    <cellStyle name="Normal 532 2 2 2" xfId="9708"/>
    <cellStyle name="Normal 532 2 2 2 2" xfId="20493"/>
    <cellStyle name="Normal 532 2 2 3" xfId="15361"/>
    <cellStyle name="Normal 532 2 3" xfId="7427"/>
    <cellStyle name="Normal 532 2 3 2" xfId="18212"/>
    <cellStyle name="Normal 532 2 4" xfId="13075"/>
    <cellStyle name="Normal 532 3" xfId="3501"/>
    <cellStyle name="Normal 532 3 2" xfId="8651"/>
    <cellStyle name="Normal 532 3 2 2" xfId="19436"/>
    <cellStyle name="Normal 532 3 3" xfId="14304"/>
    <cellStyle name="Normal 532 4" xfId="6370"/>
    <cellStyle name="Normal 532 4 2" xfId="17155"/>
    <cellStyle name="Normal 532 5" xfId="11999"/>
    <cellStyle name="Normal 533" xfId="1156"/>
    <cellStyle name="Normal 533 2" xfId="2241"/>
    <cellStyle name="Normal 533 2 2" xfId="4550"/>
    <cellStyle name="Normal 533 2 2 2" xfId="9700"/>
    <cellStyle name="Normal 533 2 2 2 2" xfId="20485"/>
    <cellStyle name="Normal 533 2 2 3" xfId="15353"/>
    <cellStyle name="Normal 533 2 3" xfId="7419"/>
    <cellStyle name="Normal 533 2 3 2" xfId="18204"/>
    <cellStyle name="Normal 533 2 4" xfId="13067"/>
    <cellStyle name="Normal 533 3" xfId="3493"/>
    <cellStyle name="Normal 533 3 2" xfId="8643"/>
    <cellStyle name="Normal 533 3 2 2" xfId="19428"/>
    <cellStyle name="Normal 533 3 3" xfId="14296"/>
    <cellStyle name="Normal 533 4" xfId="6362"/>
    <cellStyle name="Normal 533 4 2" xfId="17147"/>
    <cellStyle name="Normal 533 5" xfId="11991"/>
    <cellStyle name="Normal 534" xfId="1165"/>
    <cellStyle name="Normal 534 2" xfId="2250"/>
    <cellStyle name="Normal 534 2 2" xfId="4559"/>
    <cellStyle name="Normal 534 2 2 2" xfId="9709"/>
    <cellStyle name="Normal 534 2 2 2 2" xfId="20494"/>
    <cellStyle name="Normal 534 2 2 3" xfId="15362"/>
    <cellStyle name="Normal 534 2 3" xfId="7428"/>
    <cellStyle name="Normal 534 2 3 2" xfId="18213"/>
    <cellStyle name="Normal 534 2 4" xfId="13076"/>
    <cellStyle name="Normal 534 3" xfId="3502"/>
    <cellStyle name="Normal 534 3 2" xfId="8652"/>
    <cellStyle name="Normal 534 3 2 2" xfId="19437"/>
    <cellStyle name="Normal 534 3 3" xfId="14305"/>
    <cellStyle name="Normal 534 4" xfId="6371"/>
    <cellStyle name="Normal 534 4 2" xfId="17156"/>
    <cellStyle name="Normal 534 5" xfId="12000"/>
    <cellStyle name="Normal 535" xfId="1166"/>
    <cellStyle name="Normal 535 2" xfId="2251"/>
    <cellStyle name="Normal 535 2 2" xfId="4560"/>
    <cellStyle name="Normal 535 2 2 2" xfId="9710"/>
    <cellStyle name="Normal 535 2 2 2 2" xfId="20495"/>
    <cellStyle name="Normal 535 2 2 3" xfId="15363"/>
    <cellStyle name="Normal 535 2 3" xfId="7429"/>
    <cellStyle name="Normal 535 2 3 2" xfId="18214"/>
    <cellStyle name="Normal 535 2 4" xfId="13077"/>
    <cellStyle name="Normal 535 3" xfId="3503"/>
    <cellStyle name="Normal 535 3 2" xfId="8653"/>
    <cellStyle name="Normal 535 3 2 2" xfId="19438"/>
    <cellStyle name="Normal 535 3 3" xfId="14306"/>
    <cellStyle name="Normal 535 4" xfId="6372"/>
    <cellStyle name="Normal 535 4 2" xfId="17157"/>
    <cellStyle name="Normal 535 5" xfId="12001"/>
    <cellStyle name="Normal 536" xfId="1167"/>
    <cellStyle name="Normal 536 2" xfId="2252"/>
    <cellStyle name="Normal 536 2 2" xfId="4561"/>
    <cellStyle name="Normal 536 2 2 2" xfId="9711"/>
    <cellStyle name="Normal 536 2 2 2 2" xfId="20496"/>
    <cellStyle name="Normal 536 2 2 3" xfId="15364"/>
    <cellStyle name="Normal 536 2 3" xfId="7430"/>
    <cellStyle name="Normal 536 2 3 2" xfId="18215"/>
    <cellStyle name="Normal 536 2 4" xfId="13078"/>
    <cellStyle name="Normal 536 3" xfId="3504"/>
    <cellStyle name="Normal 536 3 2" xfId="8654"/>
    <cellStyle name="Normal 536 3 2 2" xfId="19439"/>
    <cellStyle name="Normal 536 3 3" xfId="14307"/>
    <cellStyle name="Normal 536 4" xfId="6373"/>
    <cellStyle name="Normal 536 4 2" xfId="17158"/>
    <cellStyle name="Normal 536 5" xfId="12002"/>
    <cellStyle name="Normal 537" xfId="1168"/>
    <cellStyle name="Normal 537 2" xfId="2253"/>
    <cellStyle name="Normal 537 2 2" xfId="4562"/>
    <cellStyle name="Normal 537 2 2 2" xfId="9712"/>
    <cellStyle name="Normal 537 2 2 2 2" xfId="20497"/>
    <cellStyle name="Normal 537 2 2 3" xfId="15365"/>
    <cellStyle name="Normal 537 2 3" xfId="7431"/>
    <cellStyle name="Normal 537 2 3 2" xfId="18216"/>
    <cellStyle name="Normal 537 2 4" xfId="13079"/>
    <cellStyle name="Normal 537 3" xfId="3505"/>
    <cellStyle name="Normal 537 3 2" xfId="8655"/>
    <cellStyle name="Normal 537 3 2 2" xfId="19440"/>
    <cellStyle name="Normal 537 3 3" xfId="14308"/>
    <cellStyle name="Normal 537 4" xfId="6374"/>
    <cellStyle name="Normal 537 4 2" xfId="17159"/>
    <cellStyle name="Normal 537 5" xfId="12003"/>
    <cellStyle name="Normal 538" xfId="1170"/>
    <cellStyle name="Normal 538 2" xfId="2255"/>
    <cellStyle name="Normal 538 2 2" xfId="4564"/>
    <cellStyle name="Normal 538 2 2 2" xfId="9714"/>
    <cellStyle name="Normal 538 2 2 2 2" xfId="20499"/>
    <cellStyle name="Normal 538 2 2 3" xfId="15367"/>
    <cellStyle name="Normal 538 2 3" xfId="7433"/>
    <cellStyle name="Normal 538 2 3 2" xfId="18218"/>
    <cellStyle name="Normal 538 2 4" xfId="13081"/>
    <cellStyle name="Normal 538 3" xfId="3507"/>
    <cellStyle name="Normal 538 3 2" xfId="8657"/>
    <cellStyle name="Normal 538 3 2 2" xfId="19442"/>
    <cellStyle name="Normal 538 3 3" xfId="14310"/>
    <cellStyle name="Normal 538 4" xfId="6376"/>
    <cellStyle name="Normal 538 4 2" xfId="17161"/>
    <cellStyle name="Normal 538 5" xfId="12005"/>
    <cellStyle name="Normal 538 6" xfId="38863"/>
    <cellStyle name="Normal 539" xfId="1173"/>
    <cellStyle name="Normal 539 2" xfId="2258"/>
    <cellStyle name="Normal 539 2 2" xfId="4567"/>
    <cellStyle name="Normal 539 2 2 2" xfId="9717"/>
    <cellStyle name="Normal 539 2 2 2 2" xfId="20502"/>
    <cellStyle name="Normal 539 2 2 3" xfId="15370"/>
    <cellStyle name="Normal 539 2 3" xfId="7436"/>
    <cellStyle name="Normal 539 2 3 2" xfId="18221"/>
    <cellStyle name="Normal 539 2 4" xfId="13084"/>
    <cellStyle name="Normal 539 3" xfId="3510"/>
    <cellStyle name="Normal 539 3 2" xfId="8660"/>
    <cellStyle name="Normal 539 3 2 2" xfId="19445"/>
    <cellStyle name="Normal 539 3 3" xfId="14313"/>
    <cellStyle name="Normal 539 4" xfId="6379"/>
    <cellStyle name="Normal 539 4 2" xfId="17164"/>
    <cellStyle name="Normal 539 5" xfId="12008"/>
    <cellStyle name="Normal 54" xfId="248"/>
    <cellStyle name="Normal 54 2" xfId="1395"/>
    <cellStyle name="Normal 54 2 2" xfId="3711"/>
    <cellStyle name="Normal 54 2 2 2" xfId="8861"/>
    <cellStyle name="Normal 54 2 2 2 2" xfId="19646"/>
    <cellStyle name="Normal 54 2 2 3" xfId="14514"/>
    <cellStyle name="Normal 54 2 3" xfId="6581"/>
    <cellStyle name="Normal 54 2 3 2" xfId="17366"/>
    <cellStyle name="Normal 54 2 4" xfId="12223"/>
    <cellStyle name="Normal 54 3" xfId="2663"/>
    <cellStyle name="Normal 54 3 2" xfId="7821"/>
    <cellStyle name="Normal 54 3 2 2" xfId="18606"/>
    <cellStyle name="Normal 54 3 3" xfId="13474"/>
    <cellStyle name="Normal 54 4" xfId="5531"/>
    <cellStyle name="Normal 54 4 2" xfId="16323"/>
    <cellStyle name="Normal 54 5" xfId="11152"/>
    <cellStyle name="Normal 540" xfId="1187"/>
    <cellStyle name="Normal 540 2" xfId="2272"/>
    <cellStyle name="Normal 540 2 2" xfId="4581"/>
    <cellStyle name="Normal 540 2 2 2" xfId="9731"/>
    <cellStyle name="Normal 540 2 2 2 2" xfId="20516"/>
    <cellStyle name="Normal 540 2 2 3" xfId="15384"/>
    <cellStyle name="Normal 540 2 3" xfId="7450"/>
    <cellStyle name="Normal 540 2 3 2" xfId="18235"/>
    <cellStyle name="Normal 540 2 4" xfId="13098"/>
    <cellStyle name="Normal 540 3" xfId="3524"/>
    <cellStyle name="Normal 540 3 2" xfId="8674"/>
    <cellStyle name="Normal 540 3 2 2" xfId="19459"/>
    <cellStyle name="Normal 540 3 3" xfId="14327"/>
    <cellStyle name="Normal 540 4" xfId="6393"/>
    <cellStyle name="Normal 540 4 2" xfId="17178"/>
    <cellStyle name="Normal 540 5" xfId="12022"/>
    <cellStyle name="Normal 541" xfId="1190"/>
    <cellStyle name="Normal 541 2" xfId="2275"/>
    <cellStyle name="Normal 541 2 2" xfId="4584"/>
    <cellStyle name="Normal 541 2 2 2" xfId="9734"/>
    <cellStyle name="Normal 541 2 2 2 2" xfId="20519"/>
    <cellStyle name="Normal 541 2 2 3" xfId="15387"/>
    <cellStyle name="Normal 541 2 3" xfId="7453"/>
    <cellStyle name="Normal 541 2 3 2" xfId="18238"/>
    <cellStyle name="Normal 541 2 4" xfId="13101"/>
    <cellStyle name="Normal 541 3" xfId="3527"/>
    <cellStyle name="Normal 541 3 2" xfId="8677"/>
    <cellStyle name="Normal 541 3 2 2" xfId="19462"/>
    <cellStyle name="Normal 541 3 3" xfId="14330"/>
    <cellStyle name="Normal 541 4" xfId="6396"/>
    <cellStyle name="Normal 541 4 2" xfId="17181"/>
    <cellStyle name="Normal 541 5" xfId="12025"/>
    <cellStyle name="Normal 542" xfId="1191"/>
    <cellStyle name="Normal 542 2" xfId="2276"/>
    <cellStyle name="Normal 542 2 2" xfId="4585"/>
    <cellStyle name="Normal 542 2 2 2" xfId="9735"/>
    <cellStyle name="Normal 542 2 2 2 2" xfId="20520"/>
    <cellStyle name="Normal 542 2 2 3" xfId="15388"/>
    <cellStyle name="Normal 542 2 3" xfId="7454"/>
    <cellStyle name="Normal 542 2 3 2" xfId="18239"/>
    <cellStyle name="Normal 542 2 4" xfId="13102"/>
    <cellStyle name="Normal 542 3" xfId="3528"/>
    <cellStyle name="Normal 542 3 2" xfId="8678"/>
    <cellStyle name="Normal 542 3 2 2" xfId="19463"/>
    <cellStyle name="Normal 542 3 3" xfId="14331"/>
    <cellStyle name="Normal 542 4" xfId="6397"/>
    <cellStyle name="Normal 542 4 2" xfId="17182"/>
    <cellStyle name="Normal 542 5" xfId="12026"/>
    <cellStyle name="Normal 543" xfId="1189"/>
    <cellStyle name="Normal 543 2" xfId="2274"/>
    <cellStyle name="Normal 543 2 2" xfId="4583"/>
    <cellStyle name="Normal 543 2 2 2" xfId="9733"/>
    <cellStyle name="Normal 543 2 2 2 2" xfId="20518"/>
    <cellStyle name="Normal 543 2 2 3" xfId="15386"/>
    <cellStyle name="Normal 543 2 3" xfId="7452"/>
    <cellStyle name="Normal 543 2 3 2" xfId="18237"/>
    <cellStyle name="Normal 543 2 4" xfId="13100"/>
    <cellStyle name="Normal 543 3" xfId="3526"/>
    <cellStyle name="Normal 543 3 2" xfId="8676"/>
    <cellStyle name="Normal 543 3 2 2" xfId="19461"/>
    <cellStyle name="Normal 543 3 3" xfId="14329"/>
    <cellStyle name="Normal 543 4" xfId="6395"/>
    <cellStyle name="Normal 543 4 2" xfId="17180"/>
    <cellStyle name="Normal 543 5" xfId="12024"/>
    <cellStyle name="Normal 544" xfId="1188"/>
    <cellStyle name="Normal 544 2" xfId="2273"/>
    <cellStyle name="Normal 544 2 2" xfId="4582"/>
    <cellStyle name="Normal 544 2 2 2" xfId="9732"/>
    <cellStyle name="Normal 544 2 2 2 2" xfId="20517"/>
    <cellStyle name="Normal 544 2 2 3" xfId="15385"/>
    <cellStyle name="Normal 544 2 3" xfId="7451"/>
    <cellStyle name="Normal 544 2 3 2" xfId="18236"/>
    <cellStyle name="Normal 544 2 4" xfId="13099"/>
    <cellStyle name="Normal 544 3" xfId="3525"/>
    <cellStyle name="Normal 544 3 2" xfId="8675"/>
    <cellStyle name="Normal 544 3 2 2" xfId="19460"/>
    <cellStyle name="Normal 544 3 3" xfId="14328"/>
    <cellStyle name="Normal 544 4" xfId="6394"/>
    <cellStyle name="Normal 544 4 2" xfId="17179"/>
    <cellStyle name="Normal 544 5" xfId="12023"/>
    <cellStyle name="Normal 545" xfId="1192"/>
    <cellStyle name="Normal 545 2" xfId="2277"/>
    <cellStyle name="Normal 545 2 2" xfId="4586"/>
    <cellStyle name="Normal 545 2 2 2" xfId="9736"/>
    <cellStyle name="Normal 545 2 2 2 2" xfId="20521"/>
    <cellStyle name="Normal 545 2 2 3" xfId="15389"/>
    <cellStyle name="Normal 545 2 3" xfId="7455"/>
    <cellStyle name="Normal 545 2 3 2" xfId="18240"/>
    <cellStyle name="Normal 545 2 4" xfId="13103"/>
    <cellStyle name="Normal 545 3" xfId="3529"/>
    <cellStyle name="Normal 545 3 2" xfId="8679"/>
    <cellStyle name="Normal 545 3 2 2" xfId="19464"/>
    <cellStyle name="Normal 545 3 3" xfId="14332"/>
    <cellStyle name="Normal 545 4" xfId="6398"/>
    <cellStyle name="Normal 545 4 2" xfId="17183"/>
    <cellStyle name="Normal 545 5" xfId="12027"/>
    <cellStyle name="Normal 546" xfId="1193"/>
    <cellStyle name="Normal 546 2" xfId="3530"/>
    <cellStyle name="Normal 546 2 2" xfId="8680"/>
    <cellStyle name="Normal 546 2 2 2" xfId="19465"/>
    <cellStyle name="Normal 546 2 3" xfId="14333"/>
    <cellStyle name="Normal 546 3" xfId="6399"/>
    <cellStyle name="Normal 546 3 2" xfId="17184"/>
    <cellStyle name="Normal 546 4" xfId="12028"/>
    <cellStyle name="Normal 547" xfId="1209"/>
    <cellStyle name="Normal 547 2" xfId="3546"/>
    <cellStyle name="Normal 547 2 2" xfId="8696"/>
    <cellStyle name="Normal 547 2 2 2" xfId="19481"/>
    <cellStyle name="Normal 547 2 3" xfId="14349"/>
    <cellStyle name="Normal 547 3" xfId="6415"/>
    <cellStyle name="Normal 547 3 2" xfId="17200"/>
    <cellStyle name="Normal 547 4" xfId="12044"/>
    <cellStyle name="Normal 548" xfId="1210"/>
    <cellStyle name="Normal 548 2" xfId="3547"/>
    <cellStyle name="Normal 548 2 2" xfId="8697"/>
    <cellStyle name="Normal 548 2 2 2" xfId="19482"/>
    <cellStyle name="Normal 548 2 3" xfId="14350"/>
    <cellStyle name="Normal 548 3" xfId="6416"/>
    <cellStyle name="Normal 548 3 2" xfId="17201"/>
    <cellStyle name="Normal 548 4" xfId="12045"/>
    <cellStyle name="Normal 549" xfId="1211"/>
    <cellStyle name="Normal 549 2" xfId="3548"/>
    <cellStyle name="Normal 549 2 2" xfId="8698"/>
    <cellStyle name="Normal 549 2 2 2" xfId="19483"/>
    <cellStyle name="Normal 549 2 3" xfId="14351"/>
    <cellStyle name="Normal 549 3" xfId="6417"/>
    <cellStyle name="Normal 549 3 2" xfId="17202"/>
    <cellStyle name="Normal 549 4" xfId="12046"/>
    <cellStyle name="Normal 55" xfId="249"/>
    <cellStyle name="Normal 55 2" xfId="1396"/>
    <cellStyle name="Normal 55 2 2" xfId="3712"/>
    <cellStyle name="Normal 55 2 2 2" xfId="8862"/>
    <cellStyle name="Normal 55 2 2 2 2" xfId="19647"/>
    <cellStyle name="Normal 55 2 2 3" xfId="14515"/>
    <cellStyle name="Normal 55 2 3" xfId="6582"/>
    <cellStyle name="Normal 55 2 3 2" xfId="17367"/>
    <cellStyle name="Normal 55 2 4" xfId="12224"/>
    <cellStyle name="Normal 55 3" xfId="2664"/>
    <cellStyle name="Normal 55 3 2" xfId="7822"/>
    <cellStyle name="Normal 55 3 2 2" xfId="18607"/>
    <cellStyle name="Normal 55 3 3" xfId="13475"/>
    <cellStyle name="Normal 55 4" xfId="5532"/>
    <cellStyle name="Normal 55 4 2" xfId="16324"/>
    <cellStyle name="Normal 55 5" xfId="11153"/>
    <cellStyle name="Normal 550" xfId="1215"/>
    <cellStyle name="Normal 551" xfId="2278"/>
    <cellStyle name="Normal 552" xfId="2281"/>
    <cellStyle name="Normal 553" xfId="1212"/>
    <cellStyle name="Normal 553 2" xfId="3549"/>
    <cellStyle name="Normal 553 2 2" xfId="8699"/>
    <cellStyle name="Normal 553 2 2 2" xfId="19484"/>
    <cellStyle name="Normal 553 2 3" xfId="14352"/>
    <cellStyle name="Normal 553 3" xfId="6418"/>
    <cellStyle name="Normal 553 3 2" xfId="17203"/>
    <cellStyle name="Normal 553 4" xfId="12047"/>
    <cellStyle name="Normal 554" xfId="1214"/>
    <cellStyle name="Normal 554 2" xfId="3551"/>
    <cellStyle name="Normal 554 2 2" xfId="8701"/>
    <cellStyle name="Normal 554 2 2 2" xfId="19486"/>
    <cellStyle name="Normal 554 2 3" xfId="14354"/>
    <cellStyle name="Normal 554 3" xfId="6420"/>
    <cellStyle name="Normal 554 3 2" xfId="17205"/>
    <cellStyle name="Normal 554 4" xfId="12049"/>
    <cellStyle name="Normal 555" xfId="1738"/>
    <cellStyle name="Normal 555 2" xfId="4048"/>
    <cellStyle name="Normal 555 2 2" xfId="9198"/>
    <cellStyle name="Normal 555 2 2 2" xfId="19983"/>
    <cellStyle name="Normal 555 2 3" xfId="14851"/>
    <cellStyle name="Normal 555 3" xfId="6917"/>
    <cellStyle name="Normal 555 3 2" xfId="17702"/>
    <cellStyle name="Normal 555 4" xfId="12564"/>
    <cellStyle name="Normal 556" xfId="2289"/>
    <cellStyle name="Normal 556 2" xfId="4594"/>
    <cellStyle name="Normal 556 2 2" xfId="9744"/>
    <cellStyle name="Normal 556 2 2 2" xfId="20529"/>
    <cellStyle name="Normal 556 2 3" xfId="15397"/>
    <cellStyle name="Normal 556 3" xfId="7463"/>
    <cellStyle name="Normal 556 3 2" xfId="18248"/>
    <cellStyle name="Normal 556 4" xfId="13111"/>
    <cellStyle name="Normal 557" xfId="2299"/>
    <cellStyle name="Normal 557 2" xfId="4604"/>
    <cellStyle name="Normal 557 2 2" xfId="9754"/>
    <cellStyle name="Normal 557 2 2 2" xfId="20539"/>
    <cellStyle name="Normal 557 2 3" xfId="15407"/>
    <cellStyle name="Normal 557 3" xfId="7473"/>
    <cellStyle name="Normal 557 3 2" xfId="18258"/>
    <cellStyle name="Normal 557 4" xfId="13121"/>
    <cellStyle name="Normal 558" xfId="2290"/>
    <cellStyle name="Normal 558 2" xfId="4595"/>
    <cellStyle name="Normal 558 2 2" xfId="9745"/>
    <cellStyle name="Normal 558 2 2 2" xfId="20530"/>
    <cellStyle name="Normal 558 2 3" xfId="15398"/>
    <cellStyle name="Normal 558 3" xfId="7464"/>
    <cellStyle name="Normal 558 3 2" xfId="18249"/>
    <cellStyle name="Normal 558 4" xfId="13112"/>
    <cellStyle name="Normal 559" xfId="2293"/>
    <cellStyle name="Normal 559 2" xfId="4598"/>
    <cellStyle name="Normal 559 2 2" xfId="9748"/>
    <cellStyle name="Normal 559 2 2 2" xfId="20533"/>
    <cellStyle name="Normal 559 2 3" xfId="15401"/>
    <cellStyle name="Normal 559 3" xfId="7467"/>
    <cellStyle name="Normal 559 3 2" xfId="18252"/>
    <cellStyle name="Normal 559 4" xfId="13115"/>
    <cellStyle name="Normal 56" xfId="250"/>
    <cellStyle name="Normal 56 2" xfId="1397"/>
    <cellStyle name="Normal 56 2 2" xfId="3713"/>
    <cellStyle name="Normal 56 2 2 2" xfId="8863"/>
    <cellStyle name="Normal 56 2 2 2 2" xfId="19648"/>
    <cellStyle name="Normal 56 2 2 3" xfId="14516"/>
    <cellStyle name="Normal 56 2 3" xfId="6583"/>
    <cellStyle name="Normal 56 2 3 2" xfId="17368"/>
    <cellStyle name="Normal 56 2 4" xfId="12225"/>
    <cellStyle name="Normal 56 3" xfId="2665"/>
    <cellStyle name="Normal 56 3 2" xfId="7823"/>
    <cellStyle name="Normal 56 3 2 2" xfId="18608"/>
    <cellStyle name="Normal 56 3 3" xfId="13476"/>
    <cellStyle name="Normal 56 4" xfId="5533"/>
    <cellStyle name="Normal 56 4 2" xfId="16325"/>
    <cellStyle name="Normal 56 5" xfId="11154"/>
    <cellStyle name="Normal 560" xfId="2283"/>
    <cellStyle name="Normal 560 2" xfId="4588"/>
    <cellStyle name="Normal 560 2 2" xfId="9738"/>
    <cellStyle name="Normal 560 2 2 2" xfId="20523"/>
    <cellStyle name="Normal 560 2 3" xfId="15391"/>
    <cellStyle name="Normal 560 3" xfId="7457"/>
    <cellStyle name="Normal 560 3 2" xfId="18242"/>
    <cellStyle name="Normal 560 4" xfId="13105"/>
    <cellStyle name="Normal 561" xfId="2286"/>
    <cellStyle name="Normal 561 2" xfId="4591"/>
    <cellStyle name="Normal 561 2 2" xfId="9741"/>
    <cellStyle name="Normal 561 2 2 2" xfId="20526"/>
    <cellStyle name="Normal 561 2 3" xfId="15394"/>
    <cellStyle name="Normal 561 3" xfId="7460"/>
    <cellStyle name="Normal 561 3 2" xfId="18245"/>
    <cellStyle name="Normal 561 4" xfId="13108"/>
    <cellStyle name="Normal 562" xfId="2301"/>
    <cellStyle name="Normal 562 2" xfId="4606"/>
    <cellStyle name="Normal 562 2 2" xfId="9756"/>
    <cellStyle name="Normal 562 2 2 2" xfId="20541"/>
    <cellStyle name="Normal 562 2 3" xfId="15409"/>
    <cellStyle name="Normal 562 3" xfId="7475"/>
    <cellStyle name="Normal 562 3 2" xfId="18260"/>
    <cellStyle name="Normal 562 4" xfId="13123"/>
    <cellStyle name="Normal 563" xfId="2306"/>
    <cellStyle name="Normal 564" xfId="2300"/>
    <cellStyle name="Normal 564 2" xfId="4605"/>
    <cellStyle name="Normal 564 2 2" xfId="9755"/>
    <cellStyle name="Normal 564 2 2 2" xfId="20540"/>
    <cellStyle name="Normal 564 2 3" xfId="15408"/>
    <cellStyle name="Normal 564 3" xfId="7474"/>
    <cellStyle name="Normal 564 3 2" xfId="18259"/>
    <cellStyle name="Normal 564 4" xfId="13122"/>
    <cellStyle name="Normal 565" xfId="2287"/>
    <cellStyle name="Normal 565 2" xfId="4592"/>
    <cellStyle name="Normal 565 2 2" xfId="9742"/>
    <cellStyle name="Normal 565 2 2 2" xfId="20527"/>
    <cellStyle name="Normal 565 2 3" xfId="15395"/>
    <cellStyle name="Normal 565 3" xfId="7461"/>
    <cellStyle name="Normal 565 3 2" xfId="18246"/>
    <cellStyle name="Normal 565 4" xfId="13109"/>
    <cellStyle name="Normal 566" xfId="2298"/>
    <cellStyle name="Normal 566 2" xfId="4603"/>
    <cellStyle name="Normal 566 2 2" xfId="9753"/>
    <cellStyle name="Normal 566 2 2 2" xfId="20538"/>
    <cellStyle name="Normal 566 2 3" xfId="15406"/>
    <cellStyle name="Normal 566 3" xfId="4937"/>
    <cellStyle name="Normal 566 3 2" xfId="10087"/>
    <cellStyle name="Normal 566 3 2 2" xfId="20872"/>
    <cellStyle name="Normal 566 3 3" xfId="15738"/>
    <cellStyle name="Normal 566 4" xfId="7472"/>
    <cellStyle name="Normal 566 4 2" xfId="18257"/>
    <cellStyle name="Normal 566 5" xfId="13120"/>
    <cellStyle name="Normal 567" xfId="2303"/>
    <cellStyle name="Normal 567 2" xfId="4608"/>
    <cellStyle name="Normal 567 2 2" xfId="9758"/>
    <cellStyle name="Normal 567 2 2 2" xfId="20543"/>
    <cellStyle name="Normal 567 2 3" xfId="15411"/>
    <cellStyle name="Normal 567 3" xfId="7477"/>
    <cellStyle name="Normal 567 3 2" xfId="18262"/>
    <cellStyle name="Normal 567 4" xfId="13125"/>
    <cellStyle name="Normal 568" xfId="2311"/>
    <cellStyle name="Normal 568 2" xfId="4614"/>
    <cellStyle name="Normal 568 2 2" xfId="9764"/>
    <cellStyle name="Normal 568 2 2 2" xfId="20549"/>
    <cellStyle name="Normal 568 2 3" xfId="15417"/>
    <cellStyle name="Normal 568 3" xfId="7483"/>
    <cellStyle name="Normal 568 3 2" xfId="18268"/>
    <cellStyle name="Normal 568 4" xfId="13131"/>
    <cellStyle name="Normal 569" xfId="2309"/>
    <cellStyle name="Normal 569 2" xfId="4612"/>
    <cellStyle name="Normal 569 2 2" xfId="9762"/>
    <cellStyle name="Normal 569 2 2 2" xfId="20547"/>
    <cellStyle name="Normal 569 2 3" xfId="15415"/>
    <cellStyle name="Normal 569 3" xfId="7481"/>
    <cellStyle name="Normal 569 3 2" xfId="18266"/>
    <cellStyle name="Normal 569 4" xfId="13129"/>
    <cellStyle name="Normal 57" xfId="251"/>
    <cellStyle name="Normal 57 2" xfId="1398"/>
    <cellStyle name="Normal 57 2 2" xfId="3714"/>
    <cellStyle name="Normal 57 2 2 2" xfId="8864"/>
    <cellStyle name="Normal 57 2 2 2 2" xfId="19649"/>
    <cellStyle name="Normal 57 2 2 3" xfId="14517"/>
    <cellStyle name="Normal 57 2 3" xfId="6584"/>
    <cellStyle name="Normal 57 2 3 2" xfId="17369"/>
    <cellStyle name="Normal 57 2 4" xfId="12226"/>
    <cellStyle name="Normal 57 3" xfId="2666"/>
    <cellStyle name="Normal 57 3 2" xfId="7824"/>
    <cellStyle name="Normal 57 3 2 2" xfId="18609"/>
    <cellStyle name="Normal 57 3 3" xfId="13477"/>
    <cellStyle name="Normal 57 4" xfId="5534"/>
    <cellStyle name="Normal 57 4 2" xfId="16326"/>
    <cellStyle name="Normal 57 5" xfId="11155"/>
    <cellStyle name="Normal 570" xfId="2308"/>
    <cellStyle name="Normal 570 2" xfId="4611"/>
    <cellStyle name="Normal 570 2 2" xfId="9761"/>
    <cellStyle name="Normal 570 2 2 2" xfId="20546"/>
    <cellStyle name="Normal 570 2 3" xfId="15414"/>
    <cellStyle name="Normal 570 3" xfId="7480"/>
    <cellStyle name="Normal 570 3 2" xfId="18265"/>
    <cellStyle name="Normal 570 4" xfId="13128"/>
    <cellStyle name="Normal 571" xfId="2297"/>
    <cellStyle name="Normal 571 2" xfId="4602"/>
    <cellStyle name="Normal 571 2 2" xfId="9752"/>
    <cellStyle name="Normal 571 2 2 2" xfId="20537"/>
    <cellStyle name="Normal 571 2 3" xfId="15405"/>
    <cellStyle name="Normal 571 3" xfId="7471"/>
    <cellStyle name="Normal 571 3 2" xfId="18256"/>
    <cellStyle name="Normal 571 4" xfId="13119"/>
    <cellStyle name="Normal 572" xfId="2310"/>
    <cellStyle name="Normal 572 2" xfId="4613"/>
    <cellStyle name="Normal 572 2 2" xfId="9763"/>
    <cellStyle name="Normal 572 2 2 2" xfId="20548"/>
    <cellStyle name="Normal 572 2 3" xfId="15416"/>
    <cellStyle name="Normal 572 3" xfId="7482"/>
    <cellStyle name="Normal 572 3 2" xfId="18267"/>
    <cellStyle name="Normal 572 4" xfId="13130"/>
    <cellStyle name="Normal 573" xfId="2312"/>
    <cellStyle name="Normal 573 2" xfId="4615"/>
    <cellStyle name="Normal 573 2 2" xfId="9765"/>
    <cellStyle name="Normal 573 2 2 2" xfId="20550"/>
    <cellStyle name="Normal 573 2 3" xfId="15418"/>
    <cellStyle name="Normal 573 3" xfId="7484"/>
    <cellStyle name="Normal 573 3 2" xfId="18269"/>
    <cellStyle name="Normal 573 4" xfId="13132"/>
    <cellStyle name="Normal 574" xfId="2328"/>
    <cellStyle name="Normal 574 2" xfId="4631"/>
    <cellStyle name="Normal 574 2 2" xfId="9781"/>
    <cellStyle name="Normal 574 2 2 2" xfId="20566"/>
    <cellStyle name="Normal 574 2 3" xfId="15434"/>
    <cellStyle name="Normal 574 3" xfId="7500"/>
    <cellStyle name="Normal 574 3 2" xfId="18285"/>
    <cellStyle name="Normal 574 4" xfId="13148"/>
    <cellStyle name="Normal 575" xfId="2332"/>
    <cellStyle name="Normal 575 2" xfId="4635"/>
    <cellStyle name="Normal 575 2 2" xfId="9785"/>
    <cellStyle name="Normal 575 2 2 2" xfId="20570"/>
    <cellStyle name="Normal 575 2 3" xfId="15438"/>
    <cellStyle name="Normal 575 3" xfId="7504"/>
    <cellStyle name="Normal 575 3 2" xfId="18289"/>
    <cellStyle name="Normal 575 4" xfId="13152"/>
    <cellStyle name="Normal 576" xfId="2333"/>
    <cellStyle name="Normal 576 2" xfId="4636"/>
    <cellStyle name="Normal 576 2 2" xfId="9786"/>
    <cellStyle name="Normal 576 2 2 2" xfId="20571"/>
    <cellStyle name="Normal 576 2 3" xfId="15439"/>
    <cellStyle name="Normal 576 3" xfId="7505"/>
    <cellStyle name="Normal 576 3 2" xfId="18290"/>
    <cellStyle name="Normal 576 4" xfId="13153"/>
    <cellStyle name="Normal 577" xfId="2334"/>
    <cellStyle name="Normal 577 2" xfId="4637"/>
    <cellStyle name="Normal 577 2 2" xfId="9787"/>
    <cellStyle name="Normal 577 2 2 2" xfId="20572"/>
    <cellStyle name="Normal 577 2 3" xfId="15440"/>
    <cellStyle name="Normal 577 3" xfId="7506"/>
    <cellStyle name="Normal 577 3 2" xfId="18291"/>
    <cellStyle name="Normal 577 4" xfId="13154"/>
    <cellStyle name="Normal 578" xfId="2335"/>
    <cellStyle name="Normal 578 2" xfId="4638"/>
    <cellStyle name="Normal 578 2 2" xfId="9788"/>
    <cellStyle name="Normal 578 2 2 2" xfId="20573"/>
    <cellStyle name="Normal 578 2 3" xfId="15441"/>
    <cellStyle name="Normal 578 3" xfId="7507"/>
    <cellStyle name="Normal 578 3 2" xfId="18292"/>
    <cellStyle name="Normal 578 4" xfId="13155"/>
    <cellStyle name="Normal 579" xfId="2336"/>
    <cellStyle name="Normal 579 2" xfId="4639"/>
    <cellStyle name="Normal 579 2 2" xfId="9789"/>
    <cellStyle name="Normal 579 2 2 2" xfId="20574"/>
    <cellStyle name="Normal 579 2 3" xfId="15442"/>
    <cellStyle name="Normal 579 3" xfId="7508"/>
    <cellStyle name="Normal 579 3 2" xfId="18293"/>
    <cellStyle name="Normal 579 4" xfId="13156"/>
    <cellStyle name="Normal 58" xfId="252"/>
    <cellStyle name="Normal 58 2" xfId="1399"/>
    <cellStyle name="Normal 58 2 2" xfId="3715"/>
    <cellStyle name="Normal 58 2 2 2" xfId="8865"/>
    <cellStyle name="Normal 58 2 2 2 2" xfId="19650"/>
    <cellStyle name="Normal 58 2 2 3" xfId="14518"/>
    <cellStyle name="Normal 58 2 3" xfId="6585"/>
    <cellStyle name="Normal 58 2 3 2" xfId="17370"/>
    <cellStyle name="Normal 58 2 4" xfId="12227"/>
    <cellStyle name="Normal 58 3" xfId="2667"/>
    <cellStyle name="Normal 58 3 2" xfId="7825"/>
    <cellStyle name="Normal 58 3 2 2" xfId="18610"/>
    <cellStyle name="Normal 58 3 3" xfId="13478"/>
    <cellStyle name="Normal 58 4" xfId="5535"/>
    <cellStyle name="Normal 58 4 2" xfId="16327"/>
    <cellStyle name="Normal 58 5" xfId="11156"/>
    <cellStyle name="Normal 580" xfId="2337"/>
    <cellStyle name="Normal 580 2" xfId="4640"/>
    <cellStyle name="Normal 580 2 2" xfId="9790"/>
    <cellStyle name="Normal 580 2 2 2" xfId="20575"/>
    <cellStyle name="Normal 580 2 3" xfId="15443"/>
    <cellStyle name="Normal 580 3" xfId="7509"/>
    <cellStyle name="Normal 580 3 2" xfId="18294"/>
    <cellStyle name="Normal 580 4" xfId="13157"/>
    <cellStyle name="Normal 581" xfId="2338"/>
    <cellStyle name="Normal 581 2" xfId="4641"/>
    <cellStyle name="Normal 581 2 2" xfId="9791"/>
    <cellStyle name="Normal 581 2 2 2" xfId="20576"/>
    <cellStyle name="Normal 581 2 3" xfId="15444"/>
    <cellStyle name="Normal 581 3" xfId="7510"/>
    <cellStyle name="Normal 581 3 2" xfId="18295"/>
    <cellStyle name="Normal 581 4" xfId="13158"/>
    <cellStyle name="Normal 582" xfId="2339"/>
    <cellStyle name="Normal 582 2" xfId="4642"/>
    <cellStyle name="Normal 582 2 2" xfId="9792"/>
    <cellStyle name="Normal 582 2 2 2" xfId="20577"/>
    <cellStyle name="Normal 582 2 3" xfId="15445"/>
    <cellStyle name="Normal 582 3" xfId="7511"/>
    <cellStyle name="Normal 582 3 2" xfId="18296"/>
    <cellStyle name="Normal 582 4" xfId="13159"/>
    <cellStyle name="Normal 583" xfId="2340"/>
    <cellStyle name="Normal 583 2" xfId="4643"/>
    <cellStyle name="Normal 583 2 2" xfId="9793"/>
    <cellStyle name="Normal 583 2 2 2" xfId="20578"/>
    <cellStyle name="Normal 583 2 3" xfId="15446"/>
    <cellStyle name="Normal 583 3" xfId="7512"/>
    <cellStyle name="Normal 583 3 2" xfId="18297"/>
    <cellStyle name="Normal 583 4" xfId="13160"/>
    <cellStyle name="Normal 584" xfId="2327"/>
    <cellStyle name="Normal 584 2" xfId="4630"/>
    <cellStyle name="Normal 584 2 2" xfId="9780"/>
    <cellStyle name="Normal 584 2 2 2" xfId="20565"/>
    <cellStyle name="Normal 584 2 3" xfId="15433"/>
    <cellStyle name="Normal 584 3" xfId="7499"/>
    <cellStyle name="Normal 584 3 2" xfId="18284"/>
    <cellStyle name="Normal 584 4" xfId="13147"/>
    <cellStyle name="Normal 585" xfId="2341"/>
    <cellStyle name="Normal 585 2" xfId="4644"/>
    <cellStyle name="Normal 585 2 2" xfId="9794"/>
    <cellStyle name="Normal 585 2 2 2" xfId="20579"/>
    <cellStyle name="Normal 585 2 3" xfId="15447"/>
    <cellStyle name="Normal 585 3" xfId="7513"/>
    <cellStyle name="Normal 585 3 2" xfId="18298"/>
    <cellStyle name="Normal 585 4" xfId="13161"/>
    <cellStyle name="Normal 586" xfId="2342"/>
    <cellStyle name="Normal 586 2" xfId="4645"/>
    <cellStyle name="Normal 586 2 2" xfId="9795"/>
    <cellStyle name="Normal 586 2 2 2" xfId="20580"/>
    <cellStyle name="Normal 586 2 3" xfId="15448"/>
    <cellStyle name="Normal 586 3" xfId="7514"/>
    <cellStyle name="Normal 586 3 2" xfId="18299"/>
    <cellStyle name="Normal 586 4" xfId="13162"/>
    <cellStyle name="Normal 587" xfId="2343"/>
    <cellStyle name="Normal 587 2" xfId="4646"/>
    <cellStyle name="Normal 587 2 2" xfId="9796"/>
    <cellStyle name="Normal 587 2 2 2" xfId="20581"/>
    <cellStyle name="Normal 587 2 3" xfId="15449"/>
    <cellStyle name="Normal 587 3" xfId="7515"/>
    <cellStyle name="Normal 587 3 2" xfId="18300"/>
    <cellStyle name="Normal 587 4" xfId="13163"/>
    <cellStyle name="Normal 588" xfId="2344"/>
    <cellStyle name="Normal 588 2" xfId="4647"/>
    <cellStyle name="Normal 588 2 2" xfId="9797"/>
    <cellStyle name="Normal 588 2 2 2" xfId="20582"/>
    <cellStyle name="Normal 588 2 3" xfId="15450"/>
    <cellStyle name="Normal 588 3" xfId="7516"/>
    <cellStyle name="Normal 588 3 2" xfId="18301"/>
    <cellStyle name="Normal 588 4" xfId="13164"/>
    <cellStyle name="Normal 589" xfId="2345"/>
    <cellStyle name="Normal 589 2" xfId="4648"/>
    <cellStyle name="Normal 589 2 2" xfId="9798"/>
    <cellStyle name="Normal 589 2 2 2" xfId="20583"/>
    <cellStyle name="Normal 589 2 3" xfId="15451"/>
    <cellStyle name="Normal 589 3" xfId="7517"/>
    <cellStyle name="Normal 589 3 2" xfId="18302"/>
    <cellStyle name="Normal 589 4" xfId="13165"/>
    <cellStyle name="Normal 59" xfId="253"/>
    <cellStyle name="Normal 59 2" xfId="1400"/>
    <cellStyle name="Normal 59 2 2" xfId="3716"/>
    <cellStyle name="Normal 59 2 2 2" xfId="8866"/>
    <cellStyle name="Normal 59 2 2 2 2" xfId="19651"/>
    <cellStyle name="Normal 59 2 2 3" xfId="14519"/>
    <cellStyle name="Normal 59 2 3" xfId="6586"/>
    <cellStyle name="Normal 59 2 3 2" xfId="17371"/>
    <cellStyle name="Normal 59 2 4" xfId="12228"/>
    <cellStyle name="Normal 59 3" xfId="2668"/>
    <cellStyle name="Normal 59 3 2" xfId="7826"/>
    <cellStyle name="Normal 59 3 2 2" xfId="18611"/>
    <cellStyle name="Normal 59 3 3" xfId="13479"/>
    <cellStyle name="Normal 59 4" xfId="5536"/>
    <cellStyle name="Normal 59 4 2" xfId="16328"/>
    <cellStyle name="Normal 59 5" xfId="11157"/>
    <cellStyle name="Normal 590" xfId="2326"/>
    <cellStyle name="Normal 590 2" xfId="4629"/>
    <cellStyle name="Normal 590 2 2" xfId="9779"/>
    <cellStyle name="Normal 590 2 2 2" xfId="20564"/>
    <cellStyle name="Normal 590 2 3" xfId="15432"/>
    <cellStyle name="Normal 590 3" xfId="7498"/>
    <cellStyle name="Normal 590 3 2" xfId="18283"/>
    <cellStyle name="Normal 590 4" xfId="13146"/>
    <cellStyle name="Normal 591" xfId="2346"/>
    <cellStyle name="Normal 591 2" xfId="4649"/>
    <cellStyle name="Normal 591 2 2" xfId="9799"/>
    <cellStyle name="Normal 591 2 2 2" xfId="20584"/>
    <cellStyle name="Normal 591 2 3" xfId="15452"/>
    <cellStyle name="Normal 591 3" xfId="7518"/>
    <cellStyle name="Normal 591 3 2" xfId="18303"/>
    <cellStyle name="Normal 591 4" xfId="13166"/>
    <cellStyle name="Normal 592" xfId="2347"/>
    <cellStyle name="Normal 592 2" xfId="4650"/>
    <cellStyle name="Normal 592 2 2" xfId="9800"/>
    <cellStyle name="Normal 592 2 2 2" xfId="20585"/>
    <cellStyle name="Normal 592 2 3" xfId="15453"/>
    <cellStyle name="Normal 592 3" xfId="7519"/>
    <cellStyle name="Normal 592 3 2" xfId="18304"/>
    <cellStyle name="Normal 592 4" xfId="13167"/>
    <cellStyle name="Normal 593" xfId="2348"/>
    <cellStyle name="Normal 593 2" xfId="4651"/>
    <cellStyle name="Normal 593 2 2" xfId="9801"/>
    <cellStyle name="Normal 593 2 2 2" xfId="20586"/>
    <cellStyle name="Normal 593 2 3" xfId="15454"/>
    <cellStyle name="Normal 593 3" xfId="7520"/>
    <cellStyle name="Normal 593 3 2" xfId="18305"/>
    <cellStyle name="Normal 593 4" xfId="13168"/>
    <cellStyle name="Normal 594" xfId="2361"/>
    <cellStyle name="Normal 594 2" xfId="4664"/>
    <cellStyle name="Normal 594 2 2" xfId="9814"/>
    <cellStyle name="Normal 594 2 2 2" xfId="20599"/>
    <cellStyle name="Normal 594 2 3" xfId="15467"/>
    <cellStyle name="Normal 594 3" xfId="7533"/>
    <cellStyle name="Normal 594 3 2" xfId="18318"/>
    <cellStyle name="Normal 594 4" xfId="13181"/>
    <cellStyle name="Normal 595" xfId="2363"/>
    <cellStyle name="Normal 595 2" xfId="4666"/>
    <cellStyle name="Normal 595 2 2" xfId="9816"/>
    <cellStyle name="Normal 595 2 2 2" xfId="20601"/>
    <cellStyle name="Normal 595 2 3" xfId="15469"/>
    <cellStyle name="Normal 595 3" xfId="7535"/>
    <cellStyle name="Normal 595 3 2" xfId="18320"/>
    <cellStyle name="Normal 595 4" xfId="13183"/>
    <cellStyle name="Normal 596" xfId="2376"/>
    <cellStyle name="Normal 596 2" xfId="4679"/>
    <cellStyle name="Normal 596 2 2" xfId="9829"/>
    <cellStyle name="Normal 596 2 2 2" xfId="20614"/>
    <cellStyle name="Normal 596 2 3" xfId="15482"/>
    <cellStyle name="Normal 596 3" xfId="7548"/>
    <cellStyle name="Normal 596 3 2" xfId="18333"/>
    <cellStyle name="Normal 596 4" xfId="13196"/>
    <cellStyle name="Normal 597" xfId="2379"/>
    <cellStyle name="Normal 597 2" xfId="4682"/>
    <cellStyle name="Normal 597 2 2" xfId="9832"/>
    <cellStyle name="Normal 597 2 2 2" xfId="20617"/>
    <cellStyle name="Normal 597 2 3" xfId="15485"/>
    <cellStyle name="Normal 597 3" xfId="7551"/>
    <cellStyle name="Normal 597 3 2" xfId="18336"/>
    <cellStyle name="Normal 597 4" xfId="13199"/>
    <cellStyle name="Normal 598" xfId="2380"/>
    <cellStyle name="Normal 598 2" xfId="4683"/>
    <cellStyle name="Normal 598 2 2" xfId="9833"/>
    <cellStyle name="Normal 598 2 2 2" xfId="20618"/>
    <cellStyle name="Normal 598 2 3" xfId="15486"/>
    <cellStyle name="Normal 598 3" xfId="7552"/>
    <cellStyle name="Normal 598 3 2" xfId="18337"/>
    <cellStyle name="Normal 598 4" xfId="13200"/>
    <cellStyle name="Normal 599" xfId="2381"/>
    <cellStyle name="Normal 599 2" xfId="4684"/>
    <cellStyle name="Normal 599 2 2" xfId="9834"/>
    <cellStyle name="Normal 599 2 2 2" xfId="20619"/>
    <cellStyle name="Normal 599 2 3" xfId="15487"/>
    <cellStyle name="Normal 599 3" xfId="7553"/>
    <cellStyle name="Normal 599 3 2" xfId="18338"/>
    <cellStyle name="Normal 599 4" xfId="13201"/>
    <cellStyle name="Normal 6" xfId="254"/>
    <cellStyle name="Normal 60" xfId="255"/>
    <cellStyle name="Normal 60 2" xfId="1401"/>
    <cellStyle name="Normal 60 2 2" xfId="3717"/>
    <cellStyle name="Normal 60 2 2 2" xfId="8867"/>
    <cellStyle name="Normal 60 2 2 2 2" xfId="19652"/>
    <cellStyle name="Normal 60 2 2 3" xfId="14520"/>
    <cellStyle name="Normal 60 2 3" xfId="6587"/>
    <cellStyle name="Normal 60 2 3 2" xfId="17372"/>
    <cellStyle name="Normal 60 2 4" xfId="12229"/>
    <cellStyle name="Normal 60 3" xfId="2669"/>
    <cellStyle name="Normal 60 3 2" xfId="7827"/>
    <cellStyle name="Normal 60 3 2 2" xfId="18612"/>
    <cellStyle name="Normal 60 3 3" xfId="13480"/>
    <cellStyle name="Normal 60 4" xfId="5537"/>
    <cellStyle name="Normal 60 4 2" xfId="16329"/>
    <cellStyle name="Normal 60 5" xfId="11158"/>
    <cellStyle name="Normal 600" xfId="2382"/>
    <cellStyle name="Normal 600 2" xfId="4685"/>
    <cellStyle name="Normal 600 2 2" xfId="9835"/>
    <cellStyle name="Normal 600 2 2 2" xfId="20620"/>
    <cellStyle name="Normal 600 2 3" xfId="15488"/>
    <cellStyle name="Normal 600 3" xfId="7554"/>
    <cellStyle name="Normal 600 3 2" xfId="18339"/>
    <cellStyle name="Normal 600 4" xfId="13202"/>
    <cellStyle name="Normal 601" xfId="2383"/>
    <cellStyle name="Normal 601 2" xfId="4686"/>
    <cellStyle name="Normal 601 2 2" xfId="9836"/>
    <cellStyle name="Normal 601 2 2 2" xfId="20621"/>
    <cellStyle name="Normal 601 2 3" xfId="15489"/>
    <cellStyle name="Normal 601 3" xfId="7555"/>
    <cellStyle name="Normal 601 3 2" xfId="18340"/>
    <cellStyle name="Normal 601 4" xfId="13203"/>
    <cellStyle name="Normal 602" xfId="2384"/>
    <cellStyle name="Normal 602 2" xfId="4687"/>
    <cellStyle name="Normal 602 2 2" xfId="9837"/>
    <cellStyle name="Normal 602 2 2 2" xfId="20622"/>
    <cellStyle name="Normal 602 2 3" xfId="15490"/>
    <cellStyle name="Normal 602 3" xfId="7556"/>
    <cellStyle name="Normal 602 3 2" xfId="18341"/>
    <cellStyle name="Normal 602 4" xfId="13204"/>
    <cellStyle name="Normal 603" xfId="2385"/>
    <cellStyle name="Normal 603 2" xfId="4688"/>
    <cellStyle name="Normal 603 2 2" xfId="9838"/>
    <cellStyle name="Normal 603 2 2 2" xfId="20623"/>
    <cellStyle name="Normal 603 2 3" xfId="15491"/>
    <cellStyle name="Normal 603 3" xfId="4913"/>
    <cellStyle name="Normal 603 3 2" xfId="10063"/>
    <cellStyle name="Normal 603 3 2 2" xfId="20848"/>
    <cellStyle name="Normal 603 3 3" xfId="15715"/>
    <cellStyle name="Normal 603 4" xfId="7557"/>
    <cellStyle name="Normal 603 4 2" xfId="18342"/>
    <cellStyle name="Normal 603 5" xfId="13205"/>
    <cellStyle name="Normal 604" xfId="2386"/>
    <cellStyle name="Normal 604 2" xfId="4689"/>
    <cellStyle name="Normal 604 2 2" xfId="9839"/>
    <cellStyle name="Normal 604 2 2 2" xfId="20624"/>
    <cellStyle name="Normal 604 2 3" xfId="15492"/>
    <cellStyle name="Normal 604 3" xfId="7558"/>
    <cellStyle name="Normal 604 3 2" xfId="18343"/>
    <cellStyle name="Normal 604 4" xfId="13206"/>
    <cellStyle name="Normal 605" xfId="2387"/>
    <cellStyle name="Normal 605 2" xfId="4690"/>
    <cellStyle name="Normal 605 2 2" xfId="9840"/>
    <cellStyle name="Normal 605 2 2 2" xfId="20625"/>
    <cellStyle name="Normal 605 2 3" xfId="15493"/>
    <cellStyle name="Normal 605 3" xfId="7559"/>
    <cellStyle name="Normal 605 3 2" xfId="18344"/>
    <cellStyle name="Normal 605 4" xfId="13207"/>
    <cellStyle name="Normal 606" xfId="2389"/>
    <cellStyle name="Normal 606 2" xfId="4692"/>
    <cellStyle name="Normal 606 2 2" xfId="9842"/>
    <cellStyle name="Normal 606 2 2 2" xfId="20627"/>
    <cellStyle name="Normal 606 2 3" xfId="15495"/>
    <cellStyle name="Normal 606 3" xfId="7561"/>
    <cellStyle name="Normal 606 3 2" xfId="18346"/>
    <cellStyle name="Normal 606 4" xfId="13209"/>
    <cellStyle name="Normal 607" xfId="2390"/>
    <cellStyle name="Normal 607 2" xfId="4693"/>
    <cellStyle name="Normal 607 2 2" xfId="9843"/>
    <cellStyle name="Normal 607 2 2 2" xfId="20628"/>
    <cellStyle name="Normal 607 2 3" xfId="15496"/>
    <cellStyle name="Normal 607 3" xfId="7562"/>
    <cellStyle name="Normal 607 3 2" xfId="18347"/>
    <cellStyle name="Normal 607 4" xfId="13210"/>
    <cellStyle name="Normal 608" xfId="2391"/>
    <cellStyle name="Normal 608 2" xfId="4694"/>
    <cellStyle name="Normal 608 2 2" xfId="9844"/>
    <cellStyle name="Normal 608 2 2 2" xfId="20629"/>
    <cellStyle name="Normal 608 2 3" xfId="15497"/>
    <cellStyle name="Normal 608 3" xfId="7563"/>
    <cellStyle name="Normal 608 3 2" xfId="18348"/>
    <cellStyle name="Normal 608 4" xfId="13211"/>
    <cellStyle name="Normal 609" xfId="2392"/>
    <cellStyle name="Normal 609 2" xfId="4695"/>
    <cellStyle name="Normal 609 2 2" xfId="9845"/>
    <cellStyle name="Normal 609 2 2 2" xfId="20630"/>
    <cellStyle name="Normal 609 2 3" xfId="15498"/>
    <cellStyle name="Normal 609 3" xfId="7564"/>
    <cellStyle name="Normal 609 3 2" xfId="18349"/>
    <cellStyle name="Normal 609 4" xfId="13212"/>
    <cellStyle name="Normal 61" xfId="256"/>
    <cellStyle name="Normal 61 2" xfId="1402"/>
    <cellStyle name="Normal 61 2 2" xfId="3718"/>
    <cellStyle name="Normal 61 2 2 2" xfId="8868"/>
    <cellStyle name="Normal 61 2 2 2 2" xfId="19653"/>
    <cellStyle name="Normal 61 2 2 3" xfId="14521"/>
    <cellStyle name="Normal 61 2 3" xfId="6588"/>
    <cellStyle name="Normal 61 2 3 2" xfId="17373"/>
    <cellStyle name="Normal 61 2 4" xfId="12230"/>
    <cellStyle name="Normal 61 3" xfId="2670"/>
    <cellStyle name="Normal 61 3 2" xfId="7828"/>
    <cellStyle name="Normal 61 3 2 2" xfId="18613"/>
    <cellStyle name="Normal 61 3 3" xfId="13481"/>
    <cellStyle name="Normal 61 4" xfId="5538"/>
    <cellStyle name="Normal 61 4 2" xfId="16330"/>
    <cellStyle name="Normal 61 5" xfId="11159"/>
    <cellStyle name="Normal 610" xfId="2393"/>
    <cellStyle name="Normal 610 2" xfId="4696"/>
    <cellStyle name="Normal 610 2 2" xfId="9846"/>
    <cellStyle name="Normal 610 2 2 2" xfId="20631"/>
    <cellStyle name="Normal 610 2 3" xfId="15499"/>
    <cellStyle name="Normal 610 3" xfId="7565"/>
    <cellStyle name="Normal 610 3 2" xfId="18350"/>
    <cellStyle name="Normal 610 4" xfId="13213"/>
    <cellStyle name="Normal 611" xfId="2394"/>
    <cellStyle name="Normal 611 2" xfId="4697"/>
    <cellStyle name="Normal 611 2 2" xfId="9847"/>
    <cellStyle name="Normal 611 2 2 2" xfId="20632"/>
    <cellStyle name="Normal 611 2 3" xfId="15500"/>
    <cellStyle name="Normal 611 3" xfId="7566"/>
    <cellStyle name="Normal 611 3 2" xfId="18351"/>
    <cellStyle name="Normal 611 4" xfId="13214"/>
    <cellStyle name="Normal 612" xfId="2395"/>
    <cellStyle name="Normal 612 2" xfId="4698"/>
    <cellStyle name="Normal 612 2 2" xfId="9848"/>
    <cellStyle name="Normal 612 2 2 2" xfId="20633"/>
    <cellStyle name="Normal 612 2 3" xfId="15501"/>
    <cellStyle name="Normal 612 3" xfId="7567"/>
    <cellStyle name="Normal 612 3 2" xfId="18352"/>
    <cellStyle name="Normal 612 4" xfId="13215"/>
    <cellStyle name="Normal 613" xfId="2396"/>
    <cellStyle name="Normal 613 2" xfId="4699"/>
    <cellStyle name="Normal 613 2 2" xfId="9849"/>
    <cellStyle name="Normal 613 2 2 2" xfId="20634"/>
    <cellStyle name="Normal 613 2 3" xfId="15502"/>
    <cellStyle name="Normal 613 3" xfId="7568"/>
    <cellStyle name="Normal 613 3 2" xfId="18353"/>
    <cellStyle name="Normal 613 4" xfId="13216"/>
    <cellStyle name="Normal 614" xfId="2397"/>
    <cellStyle name="Normal 614 2" xfId="4700"/>
    <cellStyle name="Normal 614 2 2" xfId="9850"/>
    <cellStyle name="Normal 614 2 2 2" xfId="20635"/>
    <cellStyle name="Normal 614 2 3" xfId="15503"/>
    <cellStyle name="Normal 614 3" xfId="7569"/>
    <cellStyle name="Normal 614 3 2" xfId="18354"/>
    <cellStyle name="Normal 614 4" xfId="13217"/>
    <cellStyle name="Normal 615" xfId="2398"/>
    <cellStyle name="Normal 615 2" xfId="4701"/>
    <cellStyle name="Normal 615 2 2" xfId="9851"/>
    <cellStyle name="Normal 615 2 2 2" xfId="20636"/>
    <cellStyle name="Normal 615 2 3" xfId="15504"/>
    <cellStyle name="Normal 615 3" xfId="7570"/>
    <cellStyle name="Normal 615 3 2" xfId="18355"/>
    <cellStyle name="Normal 615 4" xfId="13218"/>
    <cellStyle name="Normal 616" xfId="2399"/>
    <cellStyle name="Normal 616 2" xfId="4702"/>
    <cellStyle name="Normal 616 2 2" xfId="9852"/>
    <cellStyle name="Normal 616 2 2 2" xfId="20637"/>
    <cellStyle name="Normal 616 2 3" xfId="15505"/>
    <cellStyle name="Normal 616 3" xfId="7571"/>
    <cellStyle name="Normal 616 3 2" xfId="18356"/>
    <cellStyle name="Normal 616 4" xfId="13219"/>
    <cellStyle name="Normal 617" xfId="2400"/>
    <cellStyle name="Normal 617 2" xfId="4703"/>
    <cellStyle name="Normal 617 2 2" xfId="9853"/>
    <cellStyle name="Normal 617 2 2 2" xfId="20638"/>
    <cellStyle name="Normal 617 2 3" xfId="15506"/>
    <cellStyle name="Normal 617 3" xfId="7572"/>
    <cellStyle name="Normal 617 3 2" xfId="18357"/>
    <cellStyle name="Normal 617 4" xfId="13220"/>
    <cellStyle name="Normal 618" xfId="2401"/>
    <cellStyle name="Normal 618 2" xfId="4704"/>
    <cellStyle name="Normal 618 2 2" xfId="9854"/>
    <cellStyle name="Normal 618 2 2 2" xfId="20639"/>
    <cellStyle name="Normal 618 2 3" xfId="15507"/>
    <cellStyle name="Normal 618 3" xfId="7573"/>
    <cellStyle name="Normal 618 3 2" xfId="18358"/>
    <cellStyle name="Normal 618 4" xfId="13221"/>
    <cellStyle name="Normal 619" xfId="2402"/>
    <cellStyle name="Normal 619 2" xfId="4705"/>
    <cellStyle name="Normal 619 2 2" xfId="9855"/>
    <cellStyle name="Normal 619 2 2 2" xfId="20640"/>
    <cellStyle name="Normal 619 2 3" xfId="15508"/>
    <cellStyle name="Normal 619 3" xfId="7574"/>
    <cellStyle name="Normal 619 3 2" xfId="18359"/>
    <cellStyle name="Normal 619 4" xfId="13222"/>
    <cellStyle name="Normal 62" xfId="257"/>
    <cellStyle name="Normal 62 2" xfId="1403"/>
    <cellStyle name="Normal 62 2 2" xfId="3719"/>
    <cellStyle name="Normal 62 2 2 2" xfId="8869"/>
    <cellStyle name="Normal 62 2 2 2 2" xfId="19654"/>
    <cellStyle name="Normal 62 2 2 3" xfId="14522"/>
    <cellStyle name="Normal 62 2 3" xfId="6589"/>
    <cellStyle name="Normal 62 2 3 2" xfId="17374"/>
    <cellStyle name="Normal 62 2 4" xfId="12231"/>
    <cellStyle name="Normal 62 3" xfId="2671"/>
    <cellStyle name="Normal 62 3 2" xfId="7829"/>
    <cellStyle name="Normal 62 3 2 2" xfId="18614"/>
    <cellStyle name="Normal 62 3 3" xfId="13482"/>
    <cellStyle name="Normal 62 4" xfId="5539"/>
    <cellStyle name="Normal 62 4 2" xfId="16331"/>
    <cellStyle name="Normal 62 5" xfId="11160"/>
    <cellStyle name="Normal 620" xfId="2403"/>
    <cellStyle name="Normal 620 2" xfId="4706"/>
    <cellStyle name="Normal 620 2 2" xfId="9856"/>
    <cellStyle name="Normal 620 2 2 2" xfId="20641"/>
    <cellStyle name="Normal 620 2 3" xfId="15509"/>
    <cellStyle name="Normal 620 3" xfId="7575"/>
    <cellStyle name="Normal 620 3 2" xfId="18360"/>
    <cellStyle name="Normal 620 4" xfId="13223"/>
    <cellStyle name="Normal 621" xfId="2404"/>
    <cellStyle name="Normal 621 2" xfId="4707"/>
    <cellStyle name="Normal 621 2 2" xfId="9857"/>
    <cellStyle name="Normal 621 2 2 2" xfId="20642"/>
    <cellStyle name="Normal 621 2 3" xfId="15510"/>
    <cellStyle name="Normal 621 3" xfId="7576"/>
    <cellStyle name="Normal 621 3 2" xfId="18361"/>
    <cellStyle name="Normal 621 4" xfId="13224"/>
    <cellStyle name="Normal 622" xfId="2405"/>
    <cellStyle name="Normal 622 2" xfId="4708"/>
    <cellStyle name="Normal 622 2 2" xfId="9858"/>
    <cellStyle name="Normal 622 2 2 2" xfId="20643"/>
    <cellStyle name="Normal 622 2 3" xfId="15511"/>
    <cellStyle name="Normal 622 3" xfId="7577"/>
    <cellStyle name="Normal 622 3 2" xfId="18362"/>
    <cellStyle name="Normal 622 4" xfId="13225"/>
    <cellStyle name="Normal 623" xfId="2406"/>
    <cellStyle name="Normal 623 2" xfId="4709"/>
    <cellStyle name="Normal 623 2 2" xfId="9859"/>
    <cellStyle name="Normal 623 2 2 2" xfId="20644"/>
    <cellStyle name="Normal 623 2 3" xfId="15512"/>
    <cellStyle name="Normal 623 3" xfId="7578"/>
    <cellStyle name="Normal 623 3 2" xfId="18363"/>
    <cellStyle name="Normal 623 4" xfId="13226"/>
    <cellStyle name="Normal 624" xfId="2407"/>
    <cellStyle name="Normal 624 2" xfId="4710"/>
    <cellStyle name="Normal 624 2 2" xfId="9860"/>
    <cellStyle name="Normal 624 2 2 2" xfId="20645"/>
    <cellStyle name="Normal 624 2 3" xfId="15513"/>
    <cellStyle name="Normal 624 3" xfId="7579"/>
    <cellStyle name="Normal 624 3 2" xfId="18364"/>
    <cellStyle name="Normal 624 4" xfId="13227"/>
    <cellStyle name="Normal 625" xfId="2408"/>
    <cellStyle name="Normal 625 2" xfId="4711"/>
    <cellStyle name="Normal 625 2 2" xfId="9861"/>
    <cellStyle name="Normal 625 2 2 2" xfId="20646"/>
    <cellStyle name="Normal 625 2 3" xfId="15514"/>
    <cellStyle name="Normal 625 3" xfId="7580"/>
    <cellStyle name="Normal 625 3 2" xfId="18365"/>
    <cellStyle name="Normal 625 4" xfId="13228"/>
    <cellStyle name="Normal 626" xfId="2410"/>
    <cellStyle name="Normal 626 2" xfId="4713"/>
    <cellStyle name="Normal 626 2 2" xfId="9863"/>
    <cellStyle name="Normal 626 2 2 2" xfId="20648"/>
    <cellStyle name="Normal 626 2 3" xfId="15516"/>
    <cellStyle name="Normal 626 3" xfId="7582"/>
    <cellStyle name="Normal 626 3 2" xfId="18367"/>
    <cellStyle name="Normal 626 4" xfId="13230"/>
    <cellStyle name="Normal 627" xfId="2427"/>
    <cellStyle name="Normal 627 2" xfId="4730"/>
    <cellStyle name="Normal 627 2 2" xfId="9880"/>
    <cellStyle name="Normal 627 2 2 2" xfId="20665"/>
    <cellStyle name="Normal 627 2 3" xfId="15533"/>
    <cellStyle name="Normal 627 3" xfId="7599"/>
    <cellStyle name="Normal 627 3 2" xfId="18384"/>
    <cellStyle name="Normal 627 4" xfId="13247"/>
    <cellStyle name="Normal 627 5" xfId="38859"/>
    <cellStyle name="Normal 628" xfId="2429"/>
    <cellStyle name="Normal 628 2" xfId="4732"/>
    <cellStyle name="Normal 628 2 2" xfId="9882"/>
    <cellStyle name="Normal 628 2 2 2" xfId="20667"/>
    <cellStyle name="Normal 628 2 3" xfId="15535"/>
    <cellStyle name="Normal 628 3" xfId="7601"/>
    <cellStyle name="Normal 628 3 2" xfId="18386"/>
    <cellStyle name="Normal 628 4" xfId="13249"/>
    <cellStyle name="Normal 629" xfId="2444"/>
    <cellStyle name="Normal 629 2" xfId="4746"/>
    <cellStyle name="Normal 629 2 2" xfId="9896"/>
    <cellStyle name="Normal 629 2 2 2" xfId="20681"/>
    <cellStyle name="Normal 629 2 3" xfId="15549"/>
    <cellStyle name="Normal 629 3" xfId="7615"/>
    <cellStyle name="Normal 629 3 2" xfId="18400"/>
    <cellStyle name="Normal 629 4" xfId="13264"/>
    <cellStyle name="Normal 63" xfId="258"/>
    <cellStyle name="Normal 63 2" xfId="1404"/>
    <cellStyle name="Normal 63 2 2" xfId="3720"/>
    <cellStyle name="Normal 63 2 2 2" xfId="8870"/>
    <cellStyle name="Normal 63 2 2 2 2" xfId="19655"/>
    <cellStyle name="Normal 63 2 2 3" xfId="14523"/>
    <cellStyle name="Normal 63 2 3" xfId="6590"/>
    <cellStyle name="Normal 63 2 3 2" xfId="17375"/>
    <cellStyle name="Normal 63 2 4" xfId="12232"/>
    <cellStyle name="Normal 63 3" xfId="2672"/>
    <cellStyle name="Normal 63 3 2" xfId="7830"/>
    <cellStyle name="Normal 63 3 2 2" xfId="18615"/>
    <cellStyle name="Normal 63 3 3" xfId="13483"/>
    <cellStyle name="Normal 63 4" xfId="5540"/>
    <cellStyle name="Normal 63 4 2" xfId="16332"/>
    <cellStyle name="Normal 63 5" xfId="11161"/>
    <cellStyle name="Normal 630" xfId="2446"/>
    <cellStyle name="Normal 630 2" xfId="4748"/>
    <cellStyle name="Normal 630 2 2" xfId="9898"/>
    <cellStyle name="Normal 630 2 2 2" xfId="20683"/>
    <cellStyle name="Normal 630 2 3" xfId="15551"/>
    <cellStyle name="Normal 630 3" xfId="7617"/>
    <cellStyle name="Normal 630 3 2" xfId="18402"/>
    <cellStyle name="Normal 630 4" xfId="13266"/>
    <cellStyle name="Normal 631" xfId="2445"/>
    <cellStyle name="Normal 631 2" xfId="4747"/>
    <cellStyle name="Normal 631 2 2" xfId="9897"/>
    <cellStyle name="Normal 631 2 2 2" xfId="20682"/>
    <cellStyle name="Normal 631 2 3" xfId="15550"/>
    <cellStyle name="Normal 631 3" xfId="7616"/>
    <cellStyle name="Normal 631 3 2" xfId="18401"/>
    <cellStyle name="Normal 631 4" xfId="13265"/>
    <cellStyle name="Normal 632" xfId="2448"/>
    <cellStyle name="Normal 632 2" xfId="4750"/>
    <cellStyle name="Normal 632 2 2" xfId="9900"/>
    <cellStyle name="Normal 632 2 2 2" xfId="20685"/>
    <cellStyle name="Normal 632 2 3" xfId="15553"/>
    <cellStyle name="Normal 632 3" xfId="7619"/>
    <cellStyle name="Normal 632 3 2" xfId="18404"/>
    <cellStyle name="Normal 632 4" xfId="13268"/>
    <cellStyle name="Normal 633" xfId="2449"/>
    <cellStyle name="Normal 633 2" xfId="4751"/>
    <cellStyle name="Normal 633 2 2" xfId="9901"/>
    <cellStyle name="Normal 633 2 2 2" xfId="20686"/>
    <cellStyle name="Normal 633 2 3" xfId="15554"/>
    <cellStyle name="Normal 633 3" xfId="7620"/>
    <cellStyle name="Normal 633 3 2" xfId="18405"/>
    <cellStyle name="Normal 633 4" xfId="13269"/>
    <cellStyle name="Normal 634" xfId="2450"/>
    <cellStyle name="Normal 634 2" xfId="4752"/>
    <cellStyle name="Normal 634 2 2" xfId="9902"/>
    <cellStyle name="Normal 634 2 2 2" xfId="20687"/>
    <cellStyle name="Normal 634 2 3" xfId="15555"/>
    <cellStyle name="Normal 634 3" xfId="7621"/>
    <cellStyle name="Normal 634 3 2" xfId="18406"/>
    <cellStyle name="Normal 634 4" xfId="13270"/>
    <cellStyle name="Normal 635" xfId="2451"/>
    <cellStyle name="Normal 635 2" xfId="4753"/>
    <cellStyle name="Normal 635 2 2" xfId="9903"/>
    <cellStyle name="Normal 635 2 2 2" xfId="20688"/>
    <cellStyle name="Normal 635 2 3" xfId="15556"/>
    <cellStyle name="Normal 635 3" xfId="7622"/>
    <cellStyle name="Normal 635 3 2" xfId="18407"/>
    <cellStyle name="Normal 635 4" xfId="13271"/>
    <cellStyle name="Normal 636" xfId="2452"/>
    <cellStyle name="Normal 636 2" xfId="4754"/>
    <cellStyle name="Normal 636 2 2" xfId="9904"/>
    <cellStyle name="Normal 636 2 2 2" xfId="20689"/>
    <cellStyle name="Normal 636 2 3" xfId="15557"/>
    <cellStyle name="Normal 636 3" xfId="7623"/>
    <cellStyle name="Normal 636 3 2" xfId="18408"/>
    <cellStyle name="Normal 636 4" xfId="13272"/>
    <cellStyle name="Normal 637" xfId="2455"/>
    <cellStyle name="Normal 637 2" xfId="4757"/>
    <cellStyle name="Normal 637 2 2" xfId="9907"/>
    <cellStyle name="Normal 637 2 2 2" xfId="20692"/>
    <cellStyle name="Normal 637 2 3" xfId="15560"/>
    <cellStyle name="Normal 637 3" xfId="7626"/>
    <cellStyle name="Normal 637 3 2" xfId="18411"/>
    <cellStyle name="Normal 637 4" xfId="13275"/>
    <cellStyle name="Normal 638" xfId="2456"/>
    <cellStyle name="Normal 638 2" xfId="4758"/>
    <cellStyle name="Normal 638 2 2" xfId="9908"/>
    <cellStyle name="Normal 638 2 2 2" xfId="20693"/>
    <cellStyle name="Normal 638 2 3" xfId="15561"/>
    <cellStyle name="Normal 638 3" xfId="7627"/>
    <cellStyle name="Normal 638 3 2" xfId="18412"/>
    <cellStyle name="Normal 638 4" xfId="13276"/>
    <cellStyle name="Normal 639" xfId="2454"/>
    <cellStyle name="Normal 639 2" xfId="4756"/>
    <cellStyle name="Normal 639 2 2" xfId="9906"/>
    <cellStyle name="Normal 639 2 2 2" xfId="20691"/>
    <cellStyle name="Normal 639 2 3" xfId="15559"/>
    <cellStyle name="Normal 639 3" xfId="7625"/>
    <cellStyle name="Normal 639 3 2" xfId="18410"/>
    <cellStyle name="Normal 639 4" xfId="13274"/>
    <cellStyle name="Normal 64" xfId="259"/>
    <cellStyle name="Normal 64 2" xfId="1405"/>
    <cellStyle name="Normal 64 2 2" xfId="3721"/>
    <cellStyle name="Normal 64 2 2 2" xfId="8871"/>
    <cellStyle name="Normal 64 2 2 2 2" xfId="19656"/>
    <cellStyle name="Normal 64 2 2 3" xfId="14524"/>
    <cellStyle name="Normal 64 2 3" xfId="6591"/>
    <cellStyle name="Normal 64 2 3 2" xfId="17376"/>
    <cellStyle name="Normal 64 2 4" xfId="12233"/>
    <cellStyle name="Normal 64 3" xfId="2673"/>
    <cellStyle name="Normal 64 3 2" xfId="7831"/>
    <cellStyle name="Normal 64 3 2 2" xfId="18616"/>
    <cellStyle name="Normal 64 3 3" xfId="13484"/>
    <cellStyle name="Normal 64 4" xfId="5541"/>
    <cellStyle name="Normal 64 4 2" xfId="16333"/>
    <cellStyle name="Normal 64 5" xfId="11162"/>
    <cellStyle name="Normal 640" xfId="2457"/>
    <cellStyle name="Normal 640 2" xfId="4759"/>
    <cellStyle name="Normal 640 2 2" xfId="9909"/>
    <cellStyle name="Normal 640 2 2 2" xfId="20694"/>
    <cellStyle name="Normal 640 2 3" xfId="15562"/>
    <cellStyle name="Normal 640 3" xfId="7628"/>
    <cellStyle name="Normal 640 3 2" xfId="18413"/>
    <cellStyle name="Normal 640 4" xfId="13277"/>
    <cellStyle name="Normal 641" xfId="2458"/>
    <cellStyle name="Normal 641 2" xfId="4760"/>
    <cellStyle name="Normal 641 2 2" xfId="9910"/>
    <cellStyle name="Normal 641 2 2 2" xfId="20695"/>
    <cellStyle name="Normal 641 2 3" xfId="15563"/>
    <cellStyle name="Normal 641 3" xfId="7629"/>
    <cellStyle name="Normal 641 3 2" xfId="18414"/>
    <cellStyle name="Normal 641 4" xfId="13278"/>
    <cellStyle name="Normal 641 5" xfId="38866"/>
    <cellStyle name="Normal 642" xfId="2453"/>
    <cellStyle name="Normal 642 2" xfId="4755"/>
    <cellStyle name="Normal 642 2 2" xfId="9905"/>
    <cellStyle name="Normal 642 2 2 2" xfId="20690"/>
    <cellStyle name="Normal 642 2 3" xfId="15558"/>
    <cellStyle name="Normal 642 3" xfId="7624"/>
    <cellStyle name="Normal 642 3 2" xfId="18409"/>
    <cellStyle name="Normal 642 4" xfId="13273"/>
    <cellStyle name="Normal 643" xfId="2459"/>
    <cellStyle name="Normal 643 2" xfId="4761"/>
    <cellStyle name="Normal 643 2 2" xfId="9911"/>
    <cellStyle name="Normal 643 2 2 2" xfId="20696"/>
    <cellStyle name="Normal 643 2 3" xfId="15564"/>
    <cellStyle name="Normal 643 3" xfId="7630"/>
    <cellStyle name="Normal 643 3 2" xfId="18415"/>
    <cellStyle name="Normal 643 4" xfId="13279"/>
    <cellStyle name="Normal 644" xfId="2460"/>
    <cellStyle name="Normal 644 2" xfId="4762"/>
    <cellStyle name="Normal 644 2 2" xfId="9912"/>
    <cellStyle name="Normal 644 2 2 2" xfId="20697"/>
    <cellStyle name="Normal 644 2 3" xfId="15565"/>
    <cellStyle name="Normal 644 3" xfId="7631"/>
    <cellStyle name="Normal 644 3 2" xfId="18416"/>
    <cellStyle name="Normal 644 4" xfId="13280"/>
    <cellStyle name="Normal 645" xfId="2461"/>
    <cellStyle name="Normal 645 2" xfId="4763"/>
    <cellStyle name="Normal 645 2 2" xfId="9913"/>
    <cellStyle name="Normal 645 2 2 2" xfId="20698"/>
    <cellStyle name="Normal 645 2 3" xfId="15566"/>
    <cellStyle name="Normal 645 3" xfId="7632"/>
    <cellStyle name="Normal 645 3 2" xfId="18417"/>
    <cellStyle name="Normal 645 4" xfId="13281"/>
    <cellStyle name="Normal 646" xfId="2475"/>
    <cellStyle name="Normal 646 2" xfId="4777"/>
    <cellStyle name="Normal 646 2 2" xfId="9927"/>
    <cellStyle name="Normal 646 2 2 2" xfId="20712"/>
    <cellStyle name="Normal 646 2 3" xfId="15580"/>
    <cellStyle name="Normal 646 3" xfId="7646"/>
    <cellStyle name="Normal 646 3 2" xfId="18431"/>
    <cellStyle name="Normal 646 4" xfId="13295"/>
    <cellStyle name="Normal 647" xfId="2476"/>
    <cellStyle name="Normal 647 2" xfId="4778"/>
    <cellStyle name="Normal 647 2 2" xfId="9928"/>
    <cellStyle name="Normal 647 2 2 2" xfId="20713"/>
    <cellStyle name="Normal 647 2 3" xfId="15581"/>
    <cellStyle name="Normal 647 3" xfId="7647"/>
    <cellStyle name="Normal 647 3 2" xfId="18432"/>
    <cellStyle name="Normal 647 4" xfId="13296"/>
    <cellStyle name="Normal 648" xfId="2477"/>
    <cellStyle name="Normal 648 2" xfId="4779"/>
    <cellStyle name="Normal 648 2 2" xfId="9929"/>
    <cellStyle name="Normal 648 2 2 2" xfId="20714"/>
    <cellStyle name="Normal 648 2 3" xfId="15582"/>
    <cellStyle name="Normal 648 3" xfId="7648"/>
    <cellStyle name="Normal 648 3 2" xfId="18433"/>
    <cellStyle name="Normal 648 4" xfId="13297"/>
    <cellStyle name="Normal 649" xfId="2478"/>
    <cellStyle name="Normal 649 2" xfId="4780"/>
    <cellStyle name="Normal 649 2 2" xfId="9930"/>
    <cellStyle name="Normal 649 2 2 2" xfId="20715"/>
    <cellStyle name="Normal 649 2 3" xfId="15583"/>
    <cellStyle name="Normal 649 3" xfId="7649"/>
    <cellStyle name="Normal 649 3 2" xfId="18434"/>
    <cellStyle name="Normal 649 4" xfId="13298"/>
    <cellStyle name="Normal 65" xfId="260"/>
    <cellStyle name="Normal 65 2" xfId="1406"/>
    <cellStyle name="Normal 65 2 2" xfId="3722"/>
    <cellStyle name="Normal 65 2 2 2" xfId="8872"/>
    <cellStyle name="Normal 65 2 2 2 2" xfId="19657"/>
    <cellStyle name="Normal 65 2 2 3" xfId="14525"/>
    <cellStyle name="Normal 65 2 3" xfId="6592"/>
    <cellStyle name="Normal 65 2 3 2" xfId="17377"/>
    <cellStyle name="Normal 65 2 4" xfId="12234"/>
    <cellStyle name="Normal 65 3" xfId="2674"/>
    <cellStyle name="Normal 65 3 2" xfId="7832"/>
    <cellStyle name="Normal 65 3 2 2" xfId="18617"/>
    <cellStyle name="Normal 65 3 3" xfId="13485"/>
    <cellStyle name="Normal 65 4" xfId="5542"/>
    <cellStyle name="Normal 65 4 2" xfId="16334"/>
    <cellStyle name="Normal 65 5" xfId="11163"/>
    <cellStyle name="Normal 650" xfId="2479"/>
    <cellStyle name="Normal 650 2" xfId="4781"/>
    <cellStyle name="Normal 650 2 2" xfId="9931"/>
    <cellStyle name="Normal 650 2 2 2" xfId="20716"/>
    <cellStyle name="Normal 650 2 3" xfId="15584"/>
    <cellStyle name="Normal 650 3" xfId="7650"/>
    <cellStyle name="Normal 650 3 2" xfId="18435"/>
    <cellStyle name="Normal 650 4" xfId="13299"/>
    <cellStyle name="Normal 651" xfId="2480"/>
    <cellStyle name="Normal 651 2" xfId="4782"/>
    <cellStyle name="Normal 651 2 2" xfId="9932"/>
    <cellStyle name="Normal 651 2 2 2" xfId="20717"/>
    <cellStyle name="Normal 651 2 3" xfId="15585"/>
    <cellStyle name="Normal 651 3" xfId="7651"/>
    <cellStyle name="Normal 651 3 2" xfId="18436"/>
    <cellStyle name="Normal 651 4" xfId="13300"/>
    <cellStyle name="Normal 652" xfId="2482"/>
    <cellStyle name="Normal 652 2" xfId="7653"/>
    <cellStyle name="Normal 652 2 2" xfId="18438"/>
    <cellStyle name="Normal 652 3" xfId="13302"/>
    <cellStyle name="Normal 653" xfId="2486"/>
    <cellStyle name="Normal 653 2" xfId="7657"/>
    <cellStyle name="Normal 653 2 2" xfId="18442"/>
    <cellStyle name="Normal 653 3" xfId="13306"/>
    <cellStyle name="Normal 654" xfId="2488"/>
    <cellStyle name="Normal 654 2" xfId="7659"/>
    <cellStyle name="Normal 654 2 2" xfId="18444"/>
    <cellStyle name="Normal 654 3" xfId="13308"/>
    <cellStyle name="Normal 655" xfId="2484"/>
    <cellStyle name="Normal 655 2" xfId="7655"/>
    <cellStyle name="Normal 655 2 2" xfId="18440"/>
    <cellStyle name="Normal 655 3" xfId="13304"/>
    <cellStyle name="Normal 656" xfId="3769"/>
    <cellStyle name="Normal 656 2" xfId="8919"/>
    <cellStyle name="Normal 656 2 2" xfId="19704"/>
    <cellStyle name="Normal 656 3" xfId="14572"/>
    <cellStyle name="Normal 657" xfId="4785"/>
    <cellStyle name="Normal 657 2" xfId="9935"/>
    <cellStyle name="Normal 657 2 2" xfId="20720"/>
    <cellStyle name="Normal 657 3" xfId="15587"/>
    <cellStyle name="Normal 658" xfId="4786"/>
    <cellStyle name="Normal 658 2" xfId="9936"/>
    <cellStyle name="Normal 658 2 2" xfId="20721"/>
    <cellStyle name="Normal 658 3" xfId="15588"/>
    <cellStyle name="Normal 658 4" xfId="38833"/>
    <cellStyle name="Normal 659" xfId="4790"/>
    <cellStyle name="Normal 659 2" xfId="9940"/>
    <cellStyle name="Normal 659 2 2" xfId="20725"/>
    <cellStyle name="Normal 659 3" xfId="15592"/>
    <cellStyle name="Normal 66" xfId="261"/>
    <cellStyle name="Normal 66 2" xfId="1407"/>
    <cellStyle name="Normal 66 2 2" xfId="3723"/>
    <cellStyle name="Normal 66 2 2 2" xfId="8873"/>
    <cellStyle name="Normal 66 2 2 2 2" xfId="19658"/>
    <cellStyle name="Normal 66 2 2 3" xfId="14526"/>
    <cellStyle name="Normal 66 2 3" xfId="6593"/>
    <cellStyle name="Normal 66 2 3 2" xfId="17378"/>
    <cellStyle name="Normal 66 2 4" xfId="12235"/>
    <cellStyle name="Normal 66 3" xfId="2675"/>
    <cellStyle name="Normal 66 3 2" xfId="7833"/>
    <cellStyle name="Normal 66 3 2 2" xfId="18618"/>
    <cellStyle name="Normal 66 3 3" xfId="13486"/>
    <cellStyle name="Normal 66 4" xfId="5543"/>
    <cellStyle name="Normal 66 4 2" xfId="16335"/>
    <cellStyle name="Normal 66 5" xfId="11164"/>
    <cellStyle name="Normal 660" xfId="4792"/>
    <cellStyle name="Normal 660 2" xfId="9942"/>
    <cellStyle name="Normal 660 2 2" xfId="20727"/>
    <cellStyle name="Normal 660 3" xfId="15594"/>
    <cellStyle name="Normal 661" xfId="4794"/>
    <cellStyle name="Normal 661 2" xfId="9944"/>
    <cellStyle name="Normal 661 2 2" xfId="20729"/>
    <cellStyle name="Normal 661 3" xfId="15596"/>
    <cellStyle name="Normal 662" xfId="4796"/>
    <cellStyle name="Normal 662 2" xfId="9946"/>
    <cellStyle name="Normal 662 2 2" xfId="20731"/>
    <cellStyle name="Normal 662 3" xfId="15598"/>
    <cellStyle name="Normal 663" xfId="4798"/>
    <cellStyle name="Normal 663 2" xfId="9948"/>
    <cellStyle name="Normal 663 2 2" xfId="20733"/>
    <cellStyle name="Normal 663 3" xfId="15600"/>
    <cellStyle name="Normal 664" xfId="4800"/>
    <cellStyle name="Normal 664 2" xfId="9950"/>
    <cellStyle name="Normal 664 2 2" xfId="20735"/>
    <cellStyle name="Normal 664 3" xfId="15602"/>
    <cellStyle name="Normal 665" xfId="4802"/>
    <cellStyle name="Normal 665 2" xfId="9952"/>
    <cellStyle name="Normal 665 2 2" xfId="20737"/>
    <cellStyle name="Normal 665 3" xfId="15604"/>
    <cellStyle name="Normal 666" xfId="4804"/>
    <cellStyle name="Normal 666 2" xfId="9954"/>
    <cellStyle name="Normal 666 2 2" xfId="20739"/>
    <cellStyle name="Normal 666 3" xfId="15606"/>
    <cellStyle name="Normal 667" xfId="4806"/>
    <cellStyle name="Normal 667 2" xfId="9956"/>
    <cellStyle name="Normal 667 2 2" xfId="20741"/>
    <cellStyle name="Normal 667 3" xfId="15608"/>
    <cellStyle name="Normal 668" xfId="4808"/>
    <cellStyle name="Normal 668 2" xfId="9958"/>
    <cellStyle name="Normal 668 2 2" xfId="20743"/>
    <cellStyle name="Normal 668 3" xfId="15610"/>
    <cellStyle name="Normal 669" xfId="4810"/>
    <cellStyle name="Normal 669 2" xfId="9960"/>
    <cellStyle name="Normal 669 2 2" xfId="20745"/>
    <cellStyle name="Normal 669 3" xfId="15612"/>
    <cellStyle name="Normal 67" xfId="262"/>
    <cellStyle name="Normal 67 2" xfId="1408"/>
    <cellStyle name="Normal 67 2 2" xfId="3724"/>
    <cellStyle name="Normal 67 2 2 2" xfId="8874"/>
    <cellStyle name="Normal 67 2 2 2 2" xfId="19659"/>
    <cellStyle name="Normal 67 2 2 3" xfId="14527"/>
    <cellStyle name="Normal 67 2 3" xfId="6594"/>
    <cellStyle name="Normal 67 2 3 2" xfId="17379"/>
    <cellStyle name="Normal 67 2 4" xfId="12236"/>
    <cellStyle name="Normal 67 3" xfId="2676"/>
    <cellStyle name="Normal 67 3 2" xfId="7834"/>
    <cellStyle name="Normal 67 3 2 2" xfId="18619"/>
    <cellStyle name="Normal 67 3 3" xfId="13487"/>
    <cellStyle name="Normal 67 4" xfId="5544"/>
    <cellStyle name="Normal 67 4 2" xfId="16336"/>
    <cellStyle name="Normal 67 5" xfId="11165"/>
    <cellStyle name="Normal 670" xfId="4812"/>
    <cellStyle name="Normal 670 2" xfId="9962"/>
    <cellStyle name="Normal 670 2 2" xfId="20747"/>
    <cellStyle name="Normal 670 3" xfId="15614"/>
    <cellStyle name="Normal 671" xfId="4814"/>
    <cellStyle name="Normal 671 2" xfId="9964"/>
    <cellStyle name="Normal 671 2 2" xfId="20749"/>
    <cellStyle name="Normal 671 3" xfId="15616"/>
    <cellStyle name="Normal 672" xfId="4816"/>
    <cellStyle name="Normal 672 2" xfId="9966"/>
    <cellStyle name="Normal 672 2 2" xfId="20751"/>
    <cellStyle name="Normal 672 3" xfId="15618"/>
    <cellStyle name="Normal 673" xfId="4818"/>
    <cellStyle name="Normal 673 2" xfId="9968"/>
    <cellStyle name="Normal 673 2 2" xfId="20753"/>
    <cellStyle name="Normal 673 3" xfId="15620"/>
    <cellStyle name="Normal 674" xfId="4820"/>
    <cellStyle name="Normal 674 2" xfId="9970"/>
    <cellStyle name="Normal 674 2 2" xfId="20755"/>
    <cellStyle name="Normal 674 3" xfId="15622"/>
    <cellStyle name="Normal 675" xfId="4837"/>
    <cellStyle name="Normal 675 2" xfId="9987"/>
    <cellStyle name="Normal 675 2 2" xfId="20772"/>
    <cellStyle name="Normal 675 3" xfId="15639"/>
    <cellStyle name="Normal 676" xfId="4841"/>
    <cellStyle name="Normal 676 2" xfId="9991"/>
    <cellStyle name="Normal 676 2 2" xfId="20776"/>
    <cellStyle name="Normal 676 3" xfId="15643"/>
    <cellStyle name="Normal 677" xfId="4842"/>
    <cellStyle name="Normal 677 2" xfId="9992"/>
    <cellStyle name="Normal 677 2 2" xfId="20777"/>
    <cellStyle name="Normal 677 3" xfId="15644"/>
    <cellStyle name="Normal 678" xfId="4843"/>
    <cellStyle name="Normal 678 2" xfId="9993"/>
    <cellStyle name="Normal 678 2 2" xfId="20778"/>
    <cellStyle name="Normal 678 3" xfId="15645"/>
    <cellStyle name="Normal 679" xfId="4844"/>
    <cellStyle name="Normal 679 2" xfId="9994"/>
    <cellStyle name="Normal 679 2 2" xfId="20779"/>
    <cellStyle name="Normal 679 3" xfId="15646"/>
    <cellStyle name="Normal 68" xfId="263"/>
    <cellStyle name="Normal 68 2" xfId="1409"/>
    <cellStyle name="Normal 68 2 2" xfId="3725"/>
    <cellStyle name="Normal 68 2 2 2" xfId="8875"/>
    <cellStyle name="Normal 68 2 2 2 2" xfId="19660"/>
    <cellStyle name="Normal 68 2 2 3" xfId="14528"/>
    <cellStyle name="Normal 68 2 3" xfId="6595"/>
    <cellStyle name="Normal 68 2 3 2" xfId="17380"/>
    <cellStyle name="Normal 68 2 4" xfId="12237"/>
    <cellStyle name="Normal 68 3" xfId="2677"/>
    <cellStyle name="Normal 68 3 2" xfId="7835"/>
    <cellStyle name="Normal 68 3 2 2" xfId="18620"/>
    <cellStyle name="Normal 68 3 3" xfId="13488"/>
    <cellStyle name="Normal 68 4" xfId="5545"/>
    <cellStyle name="Normal 68 4 2" xfId="16337"/>
    <cellStyle name="Normal 68 5" xfId="11166"/>
    <cellStyle name="Normal 680" xfId="4846"/>
    <cellStyle name="Normal 680 2" xfId="4908"/>
    <cellStyle name="Normal 680 2 2" xfId="4942"/>
    <cellStyle name="Normal 680 2 2 2" xfId="4951"/>
    <cellStyle name="Normal 680 2 2 2 2" xfId="5193"/>
    <cellStyle name="Normal 680 2 2 2 2 2" xfId="5229"/>
    <cellStyle name="Normal 680 2 2 2 2 2 2" xfId="10365"/>
    <cellStyle name="Normal 680 2 2 2 2 2 2 2" xfId="21150"/>
    <cellStyle name="Normal 680 2 2 2 2 2 3" xfId="16023"/>
    <cellStyle name="Normal 680 2 2 2 2 2 4" xfId="38806"/>
    <cellStyle name="Normal 680 2 2 2 2 2 4 2" xfId="38956"/>
    <cellStyle name="Normal 680 2 2 2 2 3" xfId="10329"/>
    <cellStyle name="Normal 680 2 2 2 2 3 2" xfId="21114"/>
    <cellStyle name="Normal 680 2 2 2 2 4" xfId="15987"/>
    <cellStyle name="Normal 680 2 2 2 3" xfId="10100"/>
    <cellStyle name="Normal 680 2 2 2 3 2" xfId="20885"/>
    <cellStyle name="Normal 680 2 2 2 4" xfId="15751"/>
    <cellStyle name="Normal 680 2 2 3" xfId="10091"/>
    <cellStyle name="Normal 680 2 2 3 2" xfId="20876"/>
    <cellStyle name="Normal 680 2 2 4" xfId="15742"/>
    <cellStyle name="Normal 680 2 3" xfId="10058"/>
    <cellStyle name="Normal 680 2 3 2" xfId="20843"/>
    <cellStyle name="Normal 680 2 4" xfId="15710"/>
    <cellStyle name="Normal 680 3" xfId="9996"/>
    <cellStyle name="Normal 680 3 2" xfId="20781"/>
    <cellStyle name="Normal 680 4" xfId="15648"/>
    <cellStyle name="Normal 681" xfId="4848"/>
    <cellStyle name="Normal 681 2" xfId="9998"/>
    <cellStyle name="Normal 681 2 2" xfId="20783"/>
    <cellStyle name="Normal 681 3" xfId="15650"/>
    <cellStyle name="Normal 681 4" xfId="38847"/>
    <cellStyle name="Normal 682" xfId="4851"/>
    <cellStyle name="Normal 682 2" xfId="10001"/>
    <cellStyle name="Normal 682 2 2" xfId="20786"/>
    <cellStyle name="Normal 682 3" xfId="15653"/>
    <cellStyle name="Normal 683" xfId="4868"/>
    <cellStyle name="Normal 683 2" xfId="10018"/>
    <cellStyle name="Normal 683 2 2" xfId="20803"/>
    <cellStyle name="Normal 683 3" xfId="15670"/>
    <cellStyle name="Normal 684" xfId="4869"/>
    <cellStyle name="Normal 684 2" xfId="10019"/>
    <cellStyle name="Normal 684 2 2" xfId="20804"/>
    <cellStyle name="Normal 684 3" xfId="15671"/>
    <cellStyle name="Normal 685" xfId="4864"/>
    <cellStyle name="Normal 685 2" xfId="10014"/>
    <cellStyle name="Normal 685 2 2" xfId="20799"/>
    <cellStyle name="Normal 685 3" xfId="15666"/>
    <cellStyle name="Normal 686" xfId="4870"/>
    <cellStyle name="Normal 686 2" xfId="10020"/>
    <cellStyle name="Normal 686 2 2" xfId="20805"/>
    <cellStyle name="Normal 686 3" xfId="15672"/>
    <cellStyle name="Normal 687" xfId="4871"/>
    <cellStyle name="Normal 687 2" xfId="10021"/>
    <cellStyle name="Normal 687 2 2" xfId="20806"/>
    <cellStyle name="Normal 687 3" xfId="15673"/>
    <cellStyle name="Normal 688" xfId="4873"/>
    <cellStyle name="Normal 688 2" xfId="10023"/>
    <cellStyle name="Normal 688 2 2" xfId="20808"/>
    <cellStyle name="Normal 688 3" xfId="15675"/>
    <cellStyle name="Normal 689" xfId="4875"/>
    <cellStyle name="Normal 689 2" xfId="10025"/>
    <cellStyle name="Normal 689 2 2" xfId="20810"/>
    <cellStyle name="Normal 689 3" xfId="15677"/>
    <cellStyle name="Normal 69" xfId="264"/>
    <cellStyle name="Normal 69 2" xfId="1410"/>
    <cellStyle name="Normal 69 2 2" xfId="3726"/>
    <cellStyle name="Normal 69 2 2 2" xfId="8876"/>
    <cellStyle name="Normal 69 2 2 2 2" xfId="19661"/>
    <cellStyle name="Normal 69 2 2 3" xfId="14529"/>
    <cellStyle name="Normal 69 2 3" xfId="6596"/>
    <cellStyle name="Normal 69 2 3 2" xfId="17381"/>
    <cellStyle name="Normal 69 2 4" xfId="12238"/>
    <cellStyle name="Normal 69 3" xfId="2678"/>
    <cellStyle name="Normal 69 3 2" xfId="7836"/>
    <cellStyle name="Normal 69 3 2 2" xfId="18621"/>
    <cellStyle name="Normal 69 3 3" xfId="13489"/>
    <cellStyle name="Normal 69 4" xfId="5546"/>
    <cellStyle name="Normal 69 4 2" xfId="16338"/>
    <cellStyle name="Normal 69 5" xfId="11167"/>
    <cellStyle name="Normal 690" xfId="4877"/>
    <cellStyle name="Normal 690 2" xfId="10027"/>
    <cellStyle name="Normal 690 2 2" xfId="20812"/>
    <cellStyle name="Normal 690 3" xfId="15679"/>
    <cellStyle name="Normal 691" xfId="4879"/>
    <cellStyle name="Normal 691 2" xfId="10029"/>
    <cellStyle name="Normal 691 2 2" xfId="20814"/>
    <cellStyle name="Normal 691 3" xfId="15681"/>
    <cellStyle name="Normal 692" xfId="4898"/>
    <cellStyle name="Normal 692 2" xfId="10048"/>
    <cellStyle name="Normal 692 2 2" xfId="20833"/>
    <cellStyle name="Normal 692 3" xfId="15700"/>
    <cellStyle name="Normal 693" xfId="4899"/>
    <cellStyle name="Normal 693 2" xfId="10049"/>
    <cellStyle name="Normal 693 2 2" xfId="20834"/>
    <cellStyle name="Normal 693 3" xfId="15701"/>
    <cellStyle name="Normal 694" xfId="4896"/>
    <cellStyle name="Normal 694 2" xfId="10046"/>
    <cellStyle name="Normal 694 2 2" xfId="20831"/>
    <cellStyle name="Normal 694 3" xfId="15698"/>
    <cellStyle name="Normal 695" xfId="4902"/>
    <cellStyle name="Normal 695 2" xfId="10052"/>
    <cellStyle name="Normal 695 2 2" xfId="20837"/>
    <cellStyle name="Normal 695 3" xfId="15704"/>
    <cellStyle name="Normal 695 4" xfId="38856"/>
    <cellStyle name="Normal 695 4 2" xfId="39026"/>
    <cellStyle name="Normal 696" xfId="4931"/>
    <cellStyle name="Normal 696 2" xfId="10081"/>
    <cellStyle name="Normal 696 2 2" xfId="20866"/>
    <cellStyle name="Normal 696 2 3" xfId="38853"/>
    <cellStyle name="Normal 696 3" xfId="15733"/>
    <cellStyle name="Normal 696 4" xfId="38848"/>
    <cellStyle name="Normal 697" xfId="4934"/>
    <cellStyle name="Normal 697 2" xfId="10084"/>
    <cellStyle name="Normal 697 2 2" xfId="20869"/>
    <cellStyle name="Normal 697 3" xfId="15736"/>
    <cellStyle name="Normal 698" xfId="4938"/>
    <cellStyle name="Normal 698 2" xfId="10088"/>
    <cellStyle name="Normal 698 2 2" xfId="20873"/>
    <cellStyle name="Normal 698 3" xfId="15739"/>
    <cellStyle name="Normal 699" xfId="4940"/>
    <cellStyle name="Normal 699 2" xfId="10089"/>
    <cellStyle name="Normal 699 2 2" xfId="20874"/>
    <cellStyle name="Normal 699 3" xfId="15740"/>
    <cellStyle name="Normal 7" xfId="265"/>
    <cellStyle name="Normal 70" xfId="266"/>
    <cellStyle name="Normal 70 2" xfId="1411"/>
    <cellStyle name="Normal 70 2 2" xfId="3727"/>
    <cellStyle name="Normal 70 2 2 2" xfId="8877"/>
    <cellStyle name="Normal 70 2 2 2 2" xfId="19662"/>
    <cellStyle name="Normal 70 2 2 3" xfId="14530"/>
    <cellStyle name="Normal 70 2 3" xfId="6597"/>
    <cellStyle name="Normal 70 2 3 2" xfId="17382"/>
    <cellStyle name="Normal 70 2 4" xfId="12239"/>
    <cellStyle name="Normal 70 3" xfId="2679"/>
    <cellStyle name="Normal 70 3 2" xfId="7837"/>
    <cellStyle name="Normal 70 3 2 2" xfId="18622"/>
    <cellStyle name="Normal 70 3 3" xfId="13490"/>
    <cellStyle name="Normal 70 4" xfId="5547"/>
    <cellStyle name="Normal 70 4 2" xfId="16339"/>
    <cellStyle name="Normal 70 5" xfId="11168"/>
    <cellStyle name="Normal 700" xfId="4941"/>
    <cellStyle name="Normal 700 2" xfId="10090"/>
    <cellStyle name="Normal 700 2 2" xfId="20875"/>
    <cellStyle name="Normal 700 3" xfId="15741"/>
    <cellStyle name="Normal 701" xfId="4950"/>
    <cellStyle name="Normal 701 2" xfId="10099"/>
    <cellStyle name="Normal 701 2 2" xfId="20884"/>
    <cellStyle name="Normal 701 3" xfId="15750"/>
    <cellStyle name="Normal 702" xfId="4952"/>
    <cellStyle name="Normal 702 2" xfId="10101"/>
    <cellStyle name="Normal 702 2 2" xfId="20886"/>
    <cellStyle name="Normal 702 3" xfId="15752"/>
    <cellStyle name="Normal 703" xfId="4955"/>
    <cellStyle name="Normal 703 2" xfId="10104"/>
    <cellStyle name="Normal 703 2 2" xfId="20889"/>
    <cellStyle name="Normal 703 3" xfId="15755"/>
    <cellStyle name="Normal 704" xfId="4957"/>
    <cellStyle name="Normal 704 2" xfId="10106"/>
    <cellStyle name="Normal 704 2 2" xfId="20891"/>
    <cellStyle name="Normal 704 3" xfId="15757"/>
    <cellStyle name="Normal 705" xfId="5005"/>
    <cellStyle name="Normal 705 2" xfId="10150"/>
    <cellStyle name="Normal 705 2 2" xfId="20935"/>
    <cellStyle name="Normal 705 3" xfId="15803"/>
    <cellStyle name="Normal 706" xfId="4986"/>
    <cellStyle name="Normal 706 2" xfId="10135"/>
    <cellStyle name="Normal 706 2 2" xfId="20920"/>
    <cellStyle name="Normal 706 3" xfId="15786"/>
    <cellStyle name="Normal 707" xfId="5007"/>
    <cellStyle name="Normal 707 2" xfId="10152"/>
    <cellStyle name="Normal 707 2 2" xfId="20937"/>
    <cellStyle name="Normal 707 3" xfId="15805"/>
    <cellStyle name="Normal 708" xfId="4982"/>
    <cellStyle name="Normal 708 2" xfId="10131"/>
    <cellStyle name="Normal 708 2 2" xfId="20916"/>
    <cellStyle name="Normal 708 3" xfId="15782"/>
    <cellStyle name="Normal 709" xfId="5019"/>
    <cellStyle name="Normal 709 2" xfId="10164"/>
    <cellStyle name="Normal 709 2 2" xfId="20949"/>
    <cellStyle name="Normal 709 3" xfId="15817"/>
    <cellStyle name="Normal 71" xfId="267"/>
    <cellStyle name="Normal 71 2" xfId="1412"/>
    <cellStyle name="Normal 71 2 2" xfId="3728"/>
    <cellStyle name="Normal 71 2 2 2" xfId="8878"/>
    <cellStyle name="Normal 71 2 2 2 2" xfId="19663"/>
    <cellStyle name="Normal 71 2 2 3" xfId="14531"/>
    <cellStyle name="Normal 71 2 3" xfId="6598"/>
    <cellStyle name="Normal 71 2 3 2" xfId="17383"/>
    <cellStyle name="Normal 71 2 4" xfId="12240"/>
    <cellStyle name="Normal 71 3" xfId="2680"/>
    <cellStyle name="Normal 71 3 2" xfId="7838"/>
    <cellStyle name="Normal 71 3 2 2" xfId="18623"/>
    <cellStyle name="Normal 71 3 3" xfId="13491"/>
    <cellStyle name="Normal 71 4" xfId="5548"/>
    <cellStyle name="Normal 71 4 2" xfId="16340"/>
    <cellStyle name="Normal 71 5" xfId="11169"/>
    <cellStyle name="Normal 710" xfId="4978"/>
    <cellStyle name="Normal 710 2" xfId="10127"/>
    <cellStyle name="Normal 710 2 2" xfId="20912"/>
    <cellStyle name="Normal 710 3" xfId="15778"/>
    <cellStyle name="Normal 711" xfId="5031"/>
    <cellStyle name="Normal 711 2" xfId="10176"/>
    <cellStyle name="Normal 711 2 2" xfId="20961"/>
    <cellStyle name="Normal 711 3" xfId="15829"/>
    <cellStyle name="Normal 712" xfId="5008"/>
    <cellStyle name="Normal 712 2" xfId="10153"/>
    <cellStyle name="Normal 712 2 2" xfId="20938"/>
    <cellStyle name="Normal 712 3" xfId="15806"/>
    <cellStyle name="Normal 713" xfId="5043"/>
    <cellStyle name="Normal 713 2" xfId="10188"/>
    <cellStyle name="Normal 713 2 2" xfId="20973"/>
    <cellStyle name="Normal 713 3" xfId="15841"/>
    <cellStyle name="Normal 714" xfId="5020"/>
    <cellStyle name="Normal 714 2" xfId="10165"/>
    <cellStyle name="Normal 714 2 2" xfId="20950"/>
    <cellStyle name="Normal 714 3" xfId="15818"/>
    <cellStyle name="Normal 715" xfId="5054"/>
    <cellStyle name="Normal 715 2" xfId="10199"/>
    <cellStyle name="Normal 715 2 2" xfId="20984"/>
    <cellStyle name="Normal 715 3" xfId="15852"/>
    <cellStyle name="Normal 716" xfId="5045"/>
    <cellStyle name="Normal 716 2" xfId="10190"/>
    <cellStyle name="Normal 716 2 2" xfId="20975"/>
    <cellStyle name="Normal 716 3" xfId="15843"/>
    <cellStyle name="Normal 717" xfId="5074"/>
    <cellStyle name="Normal 717 2" xfId="10213"/>
    <cellStyle name="Normal 717 2 2" xfId="20998"/>
    <cellStyle name="Normal 717 3" xfId="15870"/>
    <cellStyle name="Normal 718" xfId="5073"/>
    <cellStyle name="Normal 718 2" xfId="10212"/>
    <cellStyle name="Normal 718 2 2" xfId="20997"/>
    <cellStyle name="Normal 718 3" xfId="15869"/>
    <cellStyle name="Normal 719" xfId="5086"/>
    <cellStyle name="Normal 719 2" xfId="10225"/>
    <cellStyle name="Normal 719 2 2" xfId="21010"/>
    <cellStyle name="Normal 719 3" xfId="15882"/>
    <cellStyle name="Normal 72" xfId="268"/>
    <cellStyle name="Normal 72 2" xfId="1413"/>
    <cellStyle name="Normal 72 2 2" xfId="3729"/>
    <cellStyle name="Normal 72 2 2 2" xfId="8879"/>
    <cellStyle name="Normal 72 2 2 2 2" xfId="19664"/>
    <cellStyle name="Normal 72 2 2 3" xfId="14532"/>
    <cellStyle name="Normal 72 2 3" xfId="6599"/>
    <cellStyle name="Normal 72 2 3 2" xfId="17384"/>
    <cellStyle name="Normal 72 2 4" xfId="12241"/>
    <cellStyle name="Normal 72 3" xfId="2681"/>
    <cellStyle name="Normal 72 3 2" xfId="7839"/>
    <cellStyle name="Normal 72 3 2 2" xfId="18624"/>
    <cellStyle name="Normal 72 3 3" xfId="13492"/>
    <cellStyle name="Normal 72 4" xfId="5549"/>
    <cellStyle name="Normal 72 4 2" xfId="16341"/>
    <cellStyle name="Normal 72 5" xfId="11170"/>
    <cellStyle name="Normal 720" xfId="5087"/>
    <cellStyle name="Normal 720 2" xfId="10226"/>
    <cellStyle name="Normal 720 2 2" xfId="21011"/>
    <cellStyle name="Normal 720 3" xfId="15883"/>
    <cellStyle name="Normal 721" xfId="5106"/>
    <cellStyle name="Normal 721 2" xfId="10245"/>
    <cellStyle name="Normal 721 2 2" xfId="21030"/>
    <cellStyle name="Normal 721 3" xfId="15902"/>
    <cellStyle name="Normal 722" xfId="5114"/>
    <cellStyle name="Normal 722 2" xfId="10253"/>
    <cellStyle name="Normal 722 2 2" xfId="21038"/>
    <cellStyle name="Normal 722 3" xfId="15910"/>
    <cellStyle name="Normal 723" xfId="5115"/>
    <cellStyle name="Normal 723 2" xfId="10254"/>
    <cellStyle name="Normal 723 2 2" xfId="21039"/>
    <cellStyle name="Normal 723 3" xfId="15911"/>
    <cellStyle name="Normal 724" xfId="5128"/>
    <cellStyle name="Normal 724 2" xfId="10267"/>
    <cellStyle name="Normal 724 2 2" xfId="21052"/>
    <cellStyle name="Normal 724 3" xfId="15924"/>
    <cellStyle name="Normal 725" xfId="5130"/>
    <cellStyle name="Normal 725 2" xfId="10269"/>
    <cellStyle name="Normal 725 2 2" xfId="21054"/>
    <cellStyle name="Normal 725 3" xfId="15926"/>
    <cellStyle name="Normal 726" xfId="5131"/>
    <cellStyle name="Normal 726 2" xfId="10270"/>
    <cellStyle name="Normal 726 2 2" xfId="21055"/>
    <cellStyle name="Normal 726 3" xfId="15927"/>
    <cellStyle name="Normal 727" xfId="5146"/>
    <cellStyle name="Normal 727 2" xfId="10285"/>
    <cellStyle name="Normal 727 2 2" xfId="21070"/>
    <cellStyle name="Normal 727 3" xfId="15942"/>
    <cellStyle name="Normal 728" xfId="5147"/>
    <cellStyle name="Normal 728 2" xfId="10286"/>
    <cellStyle name="Normal 728 2 2" xfId="21071"/>
    <cellStyle name="Normal 728 3" xfId="15943"/>
    <cellStyle name="Normal 729" xfId="5148"/>
    <cellStyle name="Normal 729 2" xfId="10287"/>
    <cellStyle name="Normal 729 2 2" xfId="21072"/>
    <cellStyle name="Normal 729 3" xfId="15944"/>
    <cellStyle name="Normal 73" xfId="269"/>
    <cellStyle name="Normal 73 2" xfId="1414"/>
    <cellStyle name="Normal 73 2 2" xfId="3730"/>
    <cellStyle name="Normal 73 2 2 2" xfId="8880"/>
    <cellStyle name="Normal 73 2 2 2 2" xfId="19665"/>
    <cellStyle name="Normal 73 2 2 3" xfId="14533"/>
    <cellStyle name="Normal 73 2 3" xfId="6600"/>
    <cellStyle name="Normal 73 2 3 2" xfId="17385"/>
    <cellStyle name="Normal 73 2 4" xfId="12242"/>
    <cellStyle name="Normal 73 3" xfId="2682"/>
    <cellStyle name="Normal 73 3 2" xfId="7840"/>
    <cellStyle name="Normal 73 3 2 2" xfId="18625"/>
    <cellStyle name="Normal 73 3 3" xfId="13493"/>
    <cellStyle name="Normal 73 4" xfId="5550"/>
    <cellStyle name="Normal 73 4 2" xfId="16342"/>
    <cellStyle name="Normal 73 5" xfId="11171"/>
    <cellStyle name="Normal 730" xfId="5149"/>
    <cellStyle name="Normal 730 2" xfId="10288"/>
    <cellStyle name="Normal 730 2 2" xfId="21073"/>
    <cellStyle name="Normal 730 3" xfId="15945"/>
    <cellStyle name="Normal 731" xfId="5150"/>
    <cellStyle name="Normal 731 2" xfId="10289"/>
    <cellStyle name="Normal 731 2 2" xfId="21074"/>
    <cellStyle name="Normal 731 3" xfId="15946"/>
    <cellStyle name="Normal 732" xfId="5151"/>
    <cellStyle name="Normal 732 2" xfId="10290"/>
    <cellStyle name="Normal 732 2 2" xfId="21075"/>
    <cellStyle name="Normal 732 3" xfId="15947"/>
    <cellStyle name="Normal 733" xfId="5152"/>
    <cellStyle name="Normal 733 2" xfId="10291"/>
    <cellStyle name="Normal 733 2 2" xfId="21076"/>
    <cellStyle name="Normal 733 3" xfId="15948"/>
    <cellStyle name="Normal 734" xfId="5153"/>
    <cellStyle name="Normal 734 2" xfId="10292"/>
    <cellStyle name="Normal 734 2 2" xfId="21077"/>
    <cellStyle name="Normal 734 3" xfId="15949"/>
    <cellStyle name="Normal 735" xfId="5154"/>
    <cellStyle name="Normal 735 2" xfId="10293"/>
    <cellStyle name="Normal 735 2 2" xfId="21078"/>
    <cellStyle name="Normal 735 3" xfId="15950"/>
    <cellStyle name="Normal 736" xfId="5155"/>
    <cellStyle name="Normal 736 2" xfId="10294"/>
    <cellStyle name="Normal 736 2 2" xfId="21079"/>
    <cellStyle name="Normal 736 3" xfId="15951"/>
    <cellStyle name="Normal 737" xfId="5156"/>
    <cellStyle name="Normal 737 2" xfId="10295"/>
    <cellStyle name="Normal 737 2 2" xfId="21080"/>
    <cellStyle name="Normal 737 3" xfId="15952"/>
    <cellStyle name="Normal 738" xfId="5157"/>
    <cellStyle name="Normal 738 2" xfId="10296"/>
    <cellStyle name="Normal 738 2 2" xfId="21081"/>
    <cellStyle name="Normal 738 3" xfId="15953"/>
    <cellStyle name="Normal 739" xfId="5158"/>
    <cellStyle name="Normal 739 2" xfId="10297"/>
    <cellStyle name="Normal 739 2 2" xfId="21082"/>
    <cellStyle name="Normal 739 3" xfId="15954"/>
    <cellStyle name="Normal 74" xfId="270"/>
    <cellStyle name="Normal 74 2" xfId="1415"/>
    <cellStyle name="Normal 74 2 2" xfId="3731"/>
    <cellStyle name="Normal 74 2 2 2" xfId="8881"/>
    <cellStyle name="Normal 74 2 2 2 2" xfId="19666"/>
    <cellStyle name="Normal 74 2 2 3" xfId="14534"/>
    <cellStyle name="Normal 74 2 3" xfId="6601"/>
    <cellStyle name="Normal 74 2 3 2" xfId="17386"/>
    <cellStyle name="Normal 74 2 4" xfId="12243"/>
    <cellStyle name="Normal 74 3" xfId="2683"/>
    <cellStyle name="Normal 74 3 2" xfId="7841"/>
    <cellStyle name="Normal 74 3 2 2" xfId="18626"/>
    <cellStyle name="Normal 74 3 3" xfId="13494"/>
    <cellStyle name="Normal 74 4" xfId="5551"/>
    <cellStyle name="Normal 74 4 2" xfId="16343"/>
    <cellStyle name="Normal 74 5" xfId="11172"/>
    <cellStyle name="Normal 740" xfId="5159"/>
    <cellStyle name="Normal 740 2" xfId="10298"/>
    <cellStyle name="Normal 740 2 2" xfId="21083"/>
    <cellStyle name="Normal 740 3" xfId="15955"/>
    <cellStyle name="Normal 740 4" xfId="38861"/>
    <cellStyle name="Normal 741" xfId="5160"/>
    <cellStyle name="Normal 741 2" xfId="10299"/>
    <cellStyle name="Normal 741 2 2" xfId="21084"/>
    <cellStyle name="Normal 741 3" xfId="15956"/>
    <cellStyle name="Normal 742" xfId="5178"/>
    <cellStyle name="Normal 742 2" xfId="10314"/>
    <cellStyle name="Normal 742 2 2" xfId="21099"/>
    <cellStyle name="Normal 742 3" xfId="15972"/>
    <cellStyle name="Normal 743" xfId="5194"/>
    <cellStyle name="Normal 743 2" xfId="10330"/>
    <cellStyle name="Normal 743 2 2" xfId="21115"/>
    <cellStyle name="Normal 743 3" xfId="15988"/>
    <cellStyle name="Normal 744" xfId="5210"/>
    <cellStyle name="Normal 744 2" xfId="10346"/>
    <cellStyle name="Normal 744 2 2" xfId="21131"/>
    <cellStyle name="Normal 744 3" xfId="16004"/>
    <cellStyle name="Normal 745" xfId="5211"/>
    <cellStyle name="Normal 745 2" xfId="10347"/>
    <cellStyle name="Normal 745 2 2" xfId="21132"/>
    <cellStyle name="Normal 745 3" xfId="16005"/>
    <cellStyle name="Normal 746" xfId="5207"/>
    <cellStyle name="Normal 746 2" xfId="10343"/>
    <cellStyle name="Normal 746 2 2" xfId="21128"/>
    <cellStyle name="Normal 746 3" xfId="16001"/>
    <cellStyle name="Normal 747" xfId="5208"/>
    <cellStyle name="Normal 747 2" xfId="10344"/>
    <cellStyle name="Normal 747 2 2" xfId="21129"/>
    <cellStyle name="Normal 747 3" xfId="16002"/>
    <cellStyle name="Normal 748" xfId="5212"/>
    <cellStyle name="Normal 748 2" xfId="10348"/>
    <cellStyle name="Normal 748 2 2" xfId="21133"/>
    <cellStyle name="Normal 748 3" xfId="16006"/>
    <cellStyle name="Normal 749" xfId="5213"/>
    <cellStyle name="Normal 749 2" xfId="10349"/>
    <cellStyle name="Normal 749 2 2" xfId="21134"/>
    <cellStyle name="Normal 749 3" xfId="16007"/>
    <cellStyle name="Normal 75" xfId="271"/>
    <cellStyle name="Normal 75 2" xfId="1416"/>
    <cellStyle name="Normal 75 2 2" xfId="3732"/>
    <cellStyle name="Normal 75 2 2 2" xfId="8882"/>
    <cellStyle name="Normal 75 2 2 2 2" xfId="19667"/>
    <cellStyle name="Normal 75 2 2 3" xfId="14535"/>
    <cellStyle name="Normal 75 2 3" xfId="6602"/>
    <cellStyle name="Normal 75 2 3 2" xfId="17387"/>
    <cellStyle name="Normal 75 2 4" xfId="12244"/>
    <cellStyle name="Normal 75 3" xfId="2684"/>
    <cellStyle name="Normal 75 3 2" xfId="7842"/>
    <cellStyle name="Normal 75 3 2 2" xfId="18627"/>
    <cellStyle name="Normal 75 3 3" xfId="13495"/>
    <cellStyle name="Normal 75 4" xfId="5552"/>
    <cellStyle name="Normal 75 4 2" xfId="16344"/>
    <cellStyle name="Normal 75 5" xfId="11173"/>
    <cellStyle name="Normal 750" xfId="5214"/>
    <cellStyle name="Normal 750 2" xfId="10350"/>
    <cellStyle name="Normal 750 2 2" xfId="21135"/>
    <cellStyle name="Normal 750 3" xfId="16008"/>
    <cellStyle name="Normal 750 4" xfId="38805"/>
    <cellStyle name="Normal 750 4 2" xfId="38955"/>
    <cellStyle name="Normal 751" xfId="5228"/>
    <cellStyle name="Normal 751 2" xfId="10364"/>
    <cellStyle name="Normal 751 2 2" xfId="21149"/>
    <cellStyle name="Normal 751 3" xfId="16022"/>
    <cellStyle name="Normal 752" xfId="5230"/>
    <cellStyle name="Normal 752 2" xfId="10366"/>
    <cellStyle name="Normal 752 2 2" xfId="21151"/>
    <cellStyle name="Normal 752 3" xfId="16024"/>
    <cellStyle name="Normal 753" xfId="5243"/>
    <cellStyle name="Normal 753 2" xfId="10379"/>
    <cellStyle name="Normal 753 2 2" xfId="21164"/>
    <cellStyle name="Normal 753 3" xfId="16037"/>
    <cellStyle name="Normal 754" xfId="5246"/>
    <cellStyle name="Normal 754 2" xfId="10382"/>
    <cellStyle name="Normal 754 2 2" xfId="21167"/>
    <cellStyle name="Normal 754 3" xfId="16040"/>
    <cellStyle name="Normal 755" xfId="5245"/>
    <cellStyle name="Normal 755 2" xfId="10381"/>
    <cellStyle name="Normal 755 2 2" xfId="21166"/>
    <cellStyle name="Normal 755 3" xfId="16039"/>
    <cellStyle name="Normal 756" xfId="5247"/>
    <cellStyle name="Normal 756 2" xfId="10383"/>
    <cellStyle name="Normal 756 2 2" xfId="21168"/>
    <cellStyle name="Normal 756 3" xfId="16041"/>
    <cellStyle name="Normal 756 4" xfId="38843"/>
    <cellStyle name="Normal 757" xfId="5266"/>
    <cellStyle name="Normal 757 2" xfId="10402"/>
    <cellStyle name="Normal 757 2 2" xfId="21187"/>
    <cellStyle name="Normal 757 3" xfId="16060"/>
    <cellStyle name="Normal 758" xfId="5267"/>
    <cellStyle name="Normal 758 2" xfId="10403"/>
    <cellStyle name="Normal 758 2 2" xfId="21188"/>
    <cellStyle name="Normal 758 3" xfId="16061"/>
    <cellStyle name="Normal 759" xfId="5261"/>
    <cellStyle name="Normal 759 2" xfId="10397"/>
    <cellStyle name="Normal 759 2 2" xfId="21182"/>
    <cellStyle name="Normal 759 3" xfId="16055"/>
    <cellStyle name="Normal 76" xfId="272"/>
    <cellStyle name="Normal 76 2" xfId="1417"/>
    <cellStyle name="Normal 76 2 2" xfId="3733"/>
    <cellStyle name="Normal 76 2 2 2" xfId="8883"/>
    <cellStyle name="Normal 76 2 2 2 2" xfId="19668"/>
    <cellStyle name="Normal 76 2 2 3" xfId="14536"/>
    <cellStyle name="Normal 76 2 3" xfId="6603"/>
    <cellStyle name="Normal 76 2 3 2" xfId="17388"/>
    <cellStyle name="Normal 76 2 4" xfId="12245"/>
    <cellStyle name="Normal 76 3" xfId="2685"/>
    <cellStyle name="Normal 76 3 2" xfId="7843"/>
    <cellStyle name="Normal 76 3 2 2" xfId="18628"/>
    <cellStyle name="Normal 76 3 3" xfId="13496"/>
    <cellStyle name="Normal 76 4" xfId="5553"/>
    <cellStyle name="Normal 76 4 2" xfId="16345"/>
    <cellStyle name="Normal 76 5" xfId="11174"/>
    <cellStyle name="Normal 760" xfId="5269"/>
    <cellStyle name="Normal 760 2" xfId="10405"/>
    <cellStyle name="Normal 760 2 2" xfId="21190"/>
    <cellStyle name="Normal 760 3" xfId="16063"/>
    <cellStyle name="Normal 761" xfId="5270"/>
    <cellStyle name="Normal 761 2" xfId="10406"/>
    <cellStyle name="Normal 761 2 2" xfId="21191"/>
    <cellStyle name="Normal 761 3" xfId="16064"/>
    <cellStyle name="Normal 762" xfId="5272"/>
    <cellStyle name="Normal 762 2" xfId="10408"/>
    <cellStyle name="Normal 762 2 2" xfId="21193"/>
    <cellStyle name="Normal 762 3" xfId="16066"/>
    <cellStyle name="Normal 763" xfId="5260"/>
    <cellStyle name="Normal 763 2" xfId="10396"/>
    <cellStyle name="Normal 763 2 2" xfId="21181"/>
    <cellStyle name="Normal 763 3" xfId="16054"/>
    <cellStyle name="Normal 764" xfId="5274"/>
    <cellStyle name="Normal 764 2" xfId="10410"/>
    <cellStyle name="Normal 764 2 2" xfId="21195"/>
    <cellStyle name="Normal 764 3" xfId="16068"/>
    <cellStyle name="Normal 765" xfId="5275"/>
    <cellStyle name="Normal 765 2" xfId="10411"/>
    <cellStyle name="Normal 765 2 2" xfId="21196"/>
    <cellStyle name="Normal 765 3" xfId="16069"/>
    <cellStyle name="Normal 766" xfId="5273"/>
    <cellStyle name="Normal 766 2" xfId="10409"/>
    <cellStyle name="Normal 766 2 2" xfId="21194"/>
    <cellStyle name="Normal 766 3" xfId="16067"/>
    <cellStyle name="Normal 767" xfId="5276"/>
    <cellStyle name="Normal 767 2" xfId="10412"/>
    <cellStyle name="Normal 767 2 2" xfId="21197"/>
    <cellStyle name="Normal 767 3" xfId="16070"/>
    <cellStyle name="Normal 768" xfId="5271"/>
    <cellStyle name="Normal 768 2" xfId="10407"/>
    <cellStyle name="Normal 768 2 2" xfId="21192"/>
    <cellStyle name="Normal 768 3" xfId="16065"/>
    <cellStyle name="Normal 769" xfId="5279"/>
    <cellStyle name="Normal 769 2" xfId="10415"/>
    <cellStyle name="Normal 769 2 2" xfId="21200"/>
    <cellStyle name="Normal 769 3" xfId="16073"/>
    <cellStyle name="Normal 77" xfId="273"/>
    <cellStyle name="Normal 77 2" xfId="1418"/>
    <cellStyle name="Normal 77 2 2" xfId="3734"/>
    <cellStyle name="Normal 77 2 2 2" xfId="8884"/>
    <cellStyle name="Normal 77 2 2 2 2" xfId="19669"/>
    <cellStyle name="Normal 77 2 2 3" xfId="14537"/>
    <cellStyle name="Normal 77 2 3" xfId="6604"/>
    <cellStyle name="Normal 77 2 3 2" xfId="17389"/>
    <cellStyle name="Normal 77 2 4" xfId="12246"/>
    <cellStyle name="Normal 77 3" xfId="2686"/>
    <cellStyle name="Normal 77 3 2" xfId="7844"/>
    <cellStyle name="Normal 77 3 2 2" xfId="18629"/>
    <cellStyle name="Normal 77 3 3" xfId="13497"/>
    <cellStyle name="Normal 77 4" xfId="5554"/>
    <cellStyle name="Normal 77 4 2" xfId="16346"/>
    <cellStyle name="Normal 77 5" xfId="11175"/>
    <cellStyle name="Normal 770" xfId="5280"/>
    <cellStyle name="Normal 770 2" xfId="10416"/>
    <cellStyle name="Normal 770 2 2" xfId="21201"/>
    <cellStyle name="Normal 770 3" xfId="16074"/>
    <cellStyle name="Normal 771" xfId="5281"/>
    <cellStyle name="Normal 771 2" xfId="10417"/>
    <cellStyle name="Normal 771 2 2" xfId="21202"/>
    <cellStyle name="Normal 771 3" xfId="16075"/>
    <cellStyle name="Normal 772" xfId="5282"/>
    <cellStyle name="Normal 772 2" xfId="10418"/>
    <cellStyle name="Normal 772 2 2" xfId="21203"/>
    <cellStyle name="Normal 772 3" xfId="16076"/>
    <cellStyle name="Normal 773" xfId="5283"/>
    <cellStyle name="Normal 773 2" xfId="10419"/>
    <cellStyle name="Normal 773 2 2" xfId="21204"/>
    <cellStyle name="Normal 773 3" xfId="16077"/>
    <cellStyle name="Normal 774" xfId="5268"/>
    <cellStyle name="Normal 774 2" xfId="10404"/>
    <cellStyle name="Normal 774 2 2" xfId="21189"/>
    <cellStyle name="Normal 774 3" xfId="16062"/>
    <cellStyle name="Normal 775" xfId="5278"/>
    <cellStyle name="Normal 775 2" xfId="10414"/>
    <cellStyle name="Normal 775 2 2" xfId="21199"/>
    <cellStyle name="Normal 775 3" xfId="16072"/>
    <cellStyle name="Normal 776" xfId="5284"/>
    <cellStyle name="Normal 776 2" xfId="10420"/>
    <cellStyle name="Normal 776 2 2" xfId="21205"/>
    <cellStyle name="Normal 776 3" xfId="16078"/>
    <cellStyle name="Normal 777" xfId="5277"/>
    <cellStyle name="Normal 777 2" xfId="10413"/>
    <cellStyle name="Normal 777 2 2" xfId="21198"/>
    <cellStyle name="Normal 777 3" xfId="16071"/>
    <cellStyle name="Normal 778" xfId="5285"/>
    <cellStyle name="Normal 778 2" xfId="10421"/>
    <cellStyle name="Normal 778 2 2" xfId="21206"/>
    <cellStyle name="Normal 778 3" xfId="16079"/>
    <cellStyle name="Normal 779" xfId="5286"/>
    <cellStyle name="Normal 779 2" xfId="10422"/>
    <cellStyle name="Normal 779 2 2" xfId="21207"/>
    <cellStyle name="Normal 779 3" xfId="16080"/>
    <cellStyle name="Normal 78" xfId="274"/>
    <cellStyle name="Normal 78 2" xfId="1419"/>
    <cellStyle name="Normal 78 2 2" xfId="3735"/>
    <cellStyle name="Normal 78 2 2 2" xfId="8885"/>
    <cellStyle name="Normal 78 2 2 2 2" xfId="19670"/>
    <cellStyle name="Normal 78 2 2 3" xfId="14538"/>
    <cellStyle name="Normal 78 2 3" xfId="6605"/>
    <cellStyle name="Normal 78 2 3 2" xfId="17390"/>
    <cellStyle name="Normal 78 2 4" xfId="12247"/>
    <cellStyle name="Normal 78 3" xfId="2687"/>
    <cellStyle name="Normal 78 3 2" xfId="7845"/>
    <cellStyle name="Normal 78 3 2 2" xfId="18630"/>
    <cellStyle name="Normal 78 3 3" xfId="13498"/>
    <cellStyle name="Normal 78 4" xfId="5555"/>
    <cellStyle name="Normal 78 4 2" xfId="16347"/>
    <cellStyle name="Normal 78 5" xfId="11176"/>
    <cellStyle name="Normal 780" xfId="5287"/>
    <cellStyle name="Normal 780 2" xfId="10423"/>
    <cellStyle name="Normal 780 2 2" xfId="21208"/>
    <cellStyle name="Normal 780 3" xfId="16081"/>
    <cellStyle name="Normal 781" xfId="5288"/>
    <cellStyle name="Normal 781 2" xfId="10424"/>
    <cellStyle name="Normal 781 2 2" xfId="21209"/>
    <cellStyle name="Normal 781 3" xfId="16082"/>
    <cellStyle name="Normal 782" xfId="5289"/>
    <cellStyle name="Normal 782 2" xfId="10425"/>
    <cellStyle name="Normal 782 2 2" xfId="21210"/>
    <cellStyle name="Normal 782 3" xfId="16083"/>
    <cellStyle name="Normal 783" xfId="5290"/>
    <cellStyle name="Normal 783 2" xfId="10426"/>
    <cellStyle name="Normal 783 2 2" xfId="21211"/>
    <cellStyle name="Normal 783 3" xfId="16084"/>
    <cellStyle name="Normal 784" xfId="5291"/>
    <cellStyle name="Normal 784 2" xfId="10427"/>
    <cellStyle name="Normal 784 2 2" xfId="21212"/>
    <cellStyle name="Normal 784 3" xfId="16085"/>
    <cellStyle name="Normal 785" xfId="5292"/>
    <cellStyle name="Normal 785 2" xfId="10428"/>
    <cellStyle name="Normal 785 2 2" xfId="21213"/>
    <cellStyle name="Normal 785 3" xfId="16086"/>
    <cellStyle name="Normal 786" xfId="5293"/>
    <cellStyle name="Normal 786 2" xfId="10429"/>
    <cellStyle name="Normal 786 2 2" xfId="21214"/>
    <cellStyle name="Normal 786 3" xfId="16087"/>
    <cellStyle name="Normal 787" xfId="5294"/>
    <cellStyle name="Normal 787 2" xfId="10430"/>
    <cellStyle name="Normal 787 2 2" xfId="21215"/>
    <cellStyle name="Normal 787 3" xfId="16088"/>
    <cellStyle name="Normal 788" xfId="5295"/>
    <cellStyle name="Normal 788 2" xfId="10431"/>
    <cellStyle name="Normal 788 2 2" xfId="21216"/>
    <cellStyle name="Normal 788 3" xfId="16089"/>
    <cellStyle name="Normal 789" xfId="5310"/>
    <cellStyle name="Normal 789 2" xfId="10446"/>
    <cellStyle name="Normal 789 2 2" xfId="21231"/>
    <cellStyle name="Normal 789 3" xfId="16104"/>
    <cellStyle name="Normal 79" xfId="275"/>
    <cellStyle name="Normal 79 2" xfId="1420"/>
    <cellStyle name="Normal 79 2 2" xfId="3736"/>
    <cellStyle name="Normal 79 2 2 2" xfId="8886"/>
    <cellStyle name="Normal 79 2 2 2 2" xfId="19671"/>
    <cellStyle name="Normal 79 2 2 3" xfId="14539"/>
    <cellStyle name="Normal 79 2 3" xfId="6606"/>
    <cellStyle name="Normal 79 2 3 2" xfId="17391"/>
    <cellStyle name="Normal 79 2 4" xfId="12248"/>
    <cellStyle name="Normal 79 3" xfId="2688"/>
    <cellStyle name="Normal 79 3 2" xfId="7846"/>
    <cellStyle name="Normal 79 3 2 2" xfId="18631"/>
    <cellStyle name="Normal 79 3 3" xfId="13499"/>
    <cellStyle name="Normal 79 4" xfId="5556"/>
    <cellStyle name="Normal 79 4 2" xfId="16348"/>
    <cellStyle name="Normal 79 5" xfId="11177"/>
    <cellStyle name="Normal 790" xfId="5308"/>
    <cellStyle name="Normal 790 2" xfId="10444"/>
    <cellStyle name="Normal 790 2 2" xfId="21229"/>
    <cellStyle name="Normal 790 3" xfId="16102"/>
    <cellStyle name="Normal 791" xfId="5312"/>
    <cellStyle name="Normal 791 2" xfId="10448"/>
    <cellStyle name="Normal 791 2 2" xfId="21233"/>
    <cellStyle name="Normal 791 3" xfId="16106"/>
    <cellStyle name="Normal 792" xfId="5311"/>
    <cellStyle name="Normal 792 2" xfId="10447"/>
    <cellStyle name="Normal 792 2 2" xfId="21232"/>
    <cellStyle name="Normal 792 3" xfId="16105"/>
    <cellStyle name="Normal 793" xfId="5315"/>
    <cellStyle name="Normal 793 2" xfId="10451"/>
    <cellStyle name="Normal 793 2 2" xfId="21236"/>
    <cellStyle name="Normal 793 3" xfId="16109"/>
    <cellStyle name="Normal 794" xfId="5331"/>
    <cellStyle name="Normal 794 2" xfId="10467"/>
    <cellStyle name="Normal 794 2 2" xfId="21252"/>
    <cellStyle name="Normal 794 3" xfId="16125"/>
    <cellStyle name="Normal 794 4" xfId="38849"/>
    <cellStyle name="Normal 795" xfId="5333"/>
    <cellStyle name="Normal 795 2" xfId="10469"/>
    <cellStyle name="Normal 795 2 2" xfId="21254"/>
    <cellStyle name="Normal 795 3" xfId="16127"/>
    <cellStyle name="Normal 796" xfId="5330"/>
    <cellStyle name="Normal 796 2" xfId="10466"/>
    <cellStyle name="Normal 796 2 2" xfId="21251"/>
    <cellStyle name="Normal 796 3" xfId="16124"/>
    <cellStyle name="Normal 797" xfId="5334"/>
    <cellStyle name="Normal 797 2" xfId="10470"/>
    <cellStyle name="Normal 797 2 2" xfId="21255"/>
    <cellStyle name="Normal 797 3" xfId="16128"/>
    <cellStyle name="Normal 798" xfId="5335"/>
    <cellStyle name="Normal 798 2" xfId="10471"/>
    <cellStyle name="Normal 798 2 2" xfId="21256"/>
    <cellStyle name="Normal 798 3" xfId="16129"/>
    <cellStyle name="Normal 799" xfId="5336"/>
    <cellStyle name="Normal 799 2" xfId="10472"/>
    <cellStyle name="Normal 799 2 2" xfId="21257"/>
    <cellStyle name="Normal 799 3" xfId="16130"/>
    <cellStyle name="Normal 8" xfId="276"/>
    <cellStyle name="Normal 80" xfId="277"/>
    <cellStyle name="Normal 80 2" xfId="1421"/>
    <cellStyle name="Normal 80 2 2" xfId="3737"/>
    <cellStyle name="Normal 80 2 2 2" xfId="8887"/>
    <cellStyle name="Normal 80 2 2 2 2" xfId="19672"/>
    <cellStyle name="Normal 80 2 2 3" xfId="14540"/>
    <cellStyle name="Normal 80 2 3" xfId="6607"/>
    <cellStyle name="Normal 80 2 3 2" xfId="17392"/>
    <cellStyle name="Normal 80 2 4" xfId="12249"/>
    <cellStyle name="Normal 80 3" xfId="2689"/>
    <cellStyle name="Normal 80 3 2" xfId="7847"/>
    <cellStyle name="Normal 80 3 2 2" xfId="18632"/>
    <cellStyle name="Normal 80 3 3" xfId="13500"/>
    <cellStyle name="Normal 80 4" xfId="5557"/>
    <cellStyle name="Normal 80 4 2" xfId="16349"/>
    <cellStyle name="Normal 80 5" xfId="11179"/>
    <cellStyle name="Normal 800" xfId="5337"/>
    <cellStyle name="Normal 800 2" xfId="10473"/>
    <cellStyle name="Normal 800 2 2" xfId="21258"/>
    <cellStyle name="Normal 800 3" xfId="16131"/>
    <cellStyle name="Normal 801" xfId="5338"/>
    <cellStyle name="Normal 801 2" xfId="10474"/>
    <cellStyle name="Normal 801 2 2" xfId="21259"/>
    <cellStyle name="Normal 801 3" xfId="16132"/>
    <cellStyle name="Normal 802" xfId="5339"/>
    <cellStyle name="Normal 802 2" xfId="10475"/>
    <cellStyle name="Normal 802 2 2" xfId="21260"/>
    <cellStyle name="Normal 802 3" xfId="16133"/>
    <cellStyle name="Normal 803" xfId="5340"/>
    <cellStyle name="Normal 803 2" xfId="10476"/>
    <cellStyle name="Normal 803 2 2" xfId="21261"/>
    <cellStyle name="Normal 803 3" xfId="16134"/>
    <cellStyle name="Normal 804" xfId="5341"/>
    <cellStyle name="Normal 804 2" xfId="10477"/>
    <cellStyle name="Normal 804 2 2" xfId="21262"/>
    <cellStyle name="Normal 804 3" xfId="16135"/>
    <cellStyle name="Normal 805" xfId="5342"/>
    <cellStyle name="Normal 805 2" xfId="10478"/>
    <cellStyle name="Normal 805 2 2" xfId="21263"/>
    <cellStyle name="Normal 805 3" xfId="16136"/>
    <cellStyle name="Normal 806" xfId="5343"/>
    <cellStyle name="Normal 806 2" xfId="10479"/>
    <cellStyle name="Normal 806 2 2" xfId="21264"/>
    <cellStyle name="Normal 806 3" xfId="16137"/>
    <cellStyle name="Normal 807" xfId="5344"/>
    <cellStyle name="Normal 807 2" xfId="16138"/>
    <cellStyle name="Normal 808" xfId="5360"/>
    <cellStyle name="Normal 808 2" xfId="16154"/>
    <cellStyle name="Normal 809" xfId="5361"/>
    <cellStyle name="Normal 809 2" xfId="16155"/>
    <cellStyle name="Normal 81" xfId="278"/>
    <cellStyle name="Normal 81 2" xfId="1422"/>
    <cellStyle name="Normal 81 2 2" xfId="3738"/>
    <cellStyle name="Normal 81 2 2 2" xfId="8888"/>
    <cellStyle name="Normal 81 2 2 2 2" xfId="19673"/>
    <cellStyle name="Normal 81 2 2 3" xfId="14541"/>
    <cellStyle name="Normal 81 2 3" xfId="6608"/>
    <cellStyle name="Normal 81 2 3 2" xfId="17393"/>
    <cellStyle name="Normal 81 2 4" xfId="12250"/>
    <cellStyle name="Normal 81 3" xfId="2690"/>
    <cellStyle name="Normal 81 3 2" xfId="7848"/>
    <cellStyle name="Normal 81 3 2 2" xfId="18633"/>
    <cellStyle name="Normal 81 3 3" xfId="13501"/>
    <cellStyle name="Normal 81 4" xfId="5558"/>
    <cellStyle name="Normal 81 4 2" xfId="16350"/>
    <cellStyle name="Normal 81 5" xfId="11180"/>
    <cellStyle name="Normal 810" xfId="5362"/>
    <cellStyle name="Normal 810 2" xfId="16156"/>
    <cellStyle name="Normal 811" xfId="5363"/>
    <cellStyle name="Normal 811 2" xfId="16157"/>
    <cellStyle name="Normal 812" xfId="5357"/>
    <cellStyle name="Normal 812 2" xfId="16151"/>
    <cellStyle name="Normal 813" xfId="5365"/>
    <cellStyle name="Normal 813 2" xfId="16159"/>
    <cellStyle name="Normal 813 3" xfId="38869"/>
    <cellStyle name="Normal 814" xfId="5386"/>
    <cellStyle name="Normal 815" xfId="5366"/>
    <cellStyle name="Normal 815 2" xfId="16160"/>
    <cellStyle name="Normal 816" xfId="5367"/>
    <cellStyle name="Normal 816 2" xfId="16161"/>
    <cellStyle name="Normal 817" xfId="7878"/>
    <cellStyle name="Normal 817 2" xfId="18663"/>
    <cellStyle name="Normal 818" xfId="10522"/>
    <cellStyle name="Normal 818 2" xfId="21307"/>
    <cellStyle name="Normal 819" xfId="10521"/>
    <cellStyle name="Normal 819 2" xfId="21306"/>
    <cellStyle name="Normal 82" xfId="279"/>
    <cellStyle name="Normal 82 2" xfId="1423"/>
    <cellStyle name="Normal 82 2 2" xfId="3739"/>
    <cellStyle name="Normal 82 2 2 2" xfId="8889"/>
    <cellStyle name="Normal 82 2 2 2 2" xfId="19674"/>
    <cellStyle name="Normal 82 2 2 3" xfId="14542"/>
    <cellStyle name="Normal 82 2 3" xfId="6609"/>
    <cellStyle name="Normal 82 2 3 2" xfId="17394"/>
    <cellStyle name="Normal 82 2 4" xfId="12251"/>
    <cellStyle name="Normal 82 3" xfId="2691"/>
    <cellStyle name="Normal 82 3 2" xfId="7849"/>
    <cellStyle name="Normal 82 3 2 2" xfId="18634"/>
    <cellStyle name="Normal 82 3 3" xfId="13502"/>
    <cellStyle name="Normal 82 4" xfId="5559"/>
    <cellStyle name="Normal 82 4 2" xfId="16351"/>
    <cellStyle name="Normal 82 5" xfId="11181"/>
    <cellStyle name="Normal 820" xfId="10626"/>
    <cellStyle name="Normal 820 2" xfId="21411"/>
    <cellStyle name="Normal 820 3" xfId="38885"/>
    <cellStyle name="Normal 821" xfId="10539"/>
    <cellStyle name="Normal 821 2" xfId="21324"/>
    <cellStyle name="Normal 822" xfId="10775"/>
    <cellStyle name="Normal 822 2" xfId="21560"/>
    <cellStyle name="Normal 823" xfId="10570"/>
    <cellStyle name="Normal 823 2" xfId="21355"/>
    <cellStyle name="Normal 824" xfId="10776"/>
    <cellStyle name="Normal 824 2" xfId="21561"/>
    <cellStyle name="Normal 825" xfId="10789"/>
    <cellStyle name="Normal 825 2" xfId="21574"/>
    <cellStyle name="Normal 826" xfId="10792"/>
    <cellStyle name="Normal 826 2" xfId="21577"/>
    <cellStyle name="Normal 827" xfId="10796"/>
    <cellStyle name="Normal 827 2" xfId="21581"/>
    <cellStyle name="Normal 828" xfId="10798"/>
    <cellStyle name="Normal 828 2" xfId="21583"/>
    <cellStyle name="Normal 828 3" xfId="38846"/>
    <cellStyle name="Normal 829" xfId="10799"/>
    <cellStyle name="Normal 829 2" xfId="21584"/>
    <cellStyle name="Normal 829 3" xfId="38850"/>
    <cellStyle name="Normal 83" xfId="280"/>
    <cellStyle name="Normal 83 2" xfId="1424"/>
    <cellStyle name="Normal 83 2 2" xfId="3740"/>
    <cellStyle name="Normal 83 2 2 2" xfId="8890"/>
    <cellStyle name="Normal 83 2 2 2 2" xfId="19675"/>
    <cellStyle name="Normal 83 2 2 3" xfId="14543"/>
    <cellStyle name="Normal 83 2 3" xfId="6610"/>
    <cellStyle name="Normal 83 2 3 2" xfId="17395"/>
    <cellStyle name="Normal 83 2 4" xfId="12252"/>
    <cellStyle name="Normal 83 3" xfId="2692"/>
    <cellStyle name="Normal 83 3 2" xfId="7850"/>
    <cellStyle name="Normal 83 3 2 2" xfId="18635"/>
    <cellStyle name="Normal 83 3 3" xfId="13503"/>
    <cellStyle name="Normal 83 4" xfId="5560"/>
    <cellStyle name="Normal 83 4 2" xfId="16352"/>
    <cellStyle name="Normal 83 5" xfId="11182"/>
    <cellStyle name="Normal 830" xfId="10793"/>
    <cellStyle name="Normal 830 2" xfId="21578"/>
    <cellStyle name="Normal 831" xfId="10800"/>
    <cellStyle name="Normal 831 2" xfId="21585"/>
    <cellStyle name="Normal 832" xfId="10794"/>
    <cellStyle name="Normal 832 2" xfId="21579"/>
    <cellStyle name="Normal 833" xfId="10803"/>
    <cellStyle name="Normal 833 2" xfId="21588"/>
    <cellStyle name="Normal 834" xfId="10804"/>
    <cellStyle name="Normal 834 2" xfId="21589"/>
    <cellStyle name="Normal 835" xfId="10805"/>
    <cellStyle name="Normal 835 2" xfId="21590"/>
    <cellStyle name="Normal 836" xfId="10806"/>
    <cellStyle name="Normal 836 2" xfId="21591"/>
    <cellStyle name="Normal 837" xfId="10807"/>
    <cellStyle name="Normal 837 2" xfId="21592"/>
    <cellStyle name="Normal 838" xfId="10808"/>
    <cellStyle name="Normal 838 2" xfId="21593"/>
    <cellStyle name="Normal 839" xfId="10809"/>
    <cellStyle name="Normal 839 2" xfId="21594"/>
    <cellStyle name="Normal 84" xfId="281"/>
    <cellStyle name="Normal 84 2" xfId="1425"/>
    <cellStyle name="Normal 84 2 2" xfId="3741"/>
    <cellStyle name="Normal 84 2 2 2" xfId="8891"/>
    <cellStyle name="Normal 84 2 2 2 2" xfId="19676"/>
    <cellStyle name="Normal 84 2 2 3" xfId="14544"/>
    <cellStyle name="Normal 84 2 3" xfId="6611"/>
    <cellStyle name="Normal 84 2 3 2" xfId="17396"/>
    <cellStyle name="Normal 84 2 4" xfId="12253"/>
    <cellStyle name="Normal 84 3" xfId="2693"/>
    <cellStyle name="Normal 84 3 2" xfId="7851"/>
    <cellStyle name="Normal 84 3 2 2" xfId="18636"/>
    <cellStyle name="Normal 84 3 3" xfId="13504"/>
    <cellStyle name="Normal 84 4" xfId="5561"/>
    <cellStyle name="Normal 84 4 2" xfId="16353"/>
    <cellStyle name="Normal 84 5" xfId="11183"/>
    <cellStyle name="Normal 840" xfId="10810"/>
    <cellStyle name="Normal 840 2" xfId="21595"/>
    <cellStyle name="Normal 841" xfId="10811"/>
    <cellStyle name="Normal 841 2" xfId="21596"/>
    <cellStyle name="Normal 842" xfId="10812"/>
    <cellStyle name="Normal 842 2" xfId="21597"/>
    <cellStyle name="Normal 843" xfId="10813"/>
    <cellStyle name="Normal 843 2" xfId="21598"/>
    <cellStyle name="Normal 844" xfId="10814"/>
    <cellStyle name="Normal 844 2" xfId="21599"/>
    <cellStyle name="Normal 845" xfId="10815"/>
    <cellStyle name="Normal 845 2" xfId="21600"/>
    <cellStyle name="Normal 846" xfId="10816"/>
    <cellStyle name="Normal 846 2" xfId="21601"/>
    <cellStyle name="Normal 847" xfId="10802"/>
    <cellStyle name="Normal 847 2" xfId="21587"/>
    <cellStyle name="Normal 848" xfId="10818"/>
    <cellStyle name="Normal 848 2" xfId="21603"/>
    <cellStyle name="Normal 849" xfId="10819"/>
    <cellStyle name="Normal 849 2" xfId="21604"/>
    <cellStyle name="Normal 85" xfId="282"/>
    <cellStyle name="Normal 85 2" xfId="1426"/>
    <cellStyle name="Normal 85 2 2" xfId="3742"/>
    <cellStyle name="Normal 85 2 2 2" xfId="8892"/>
    <cellStyle name="Normal 85 2 2 2 2" xfId="19677"/>
    <cellStyle name="Normal 85 2 2 3" xfId="14545"/>
    <cellStyle name="Normal 85 2 3" xfId="6612"/>
    <cellStyle name="Normal 85 2 3 2" xfId="17397"/>
    <cellStyle name="Normal 85 2 4" xfId="12254"/>
    <cellStyle name="Normal 85 3" xfId="2694"/>
    <cellStyle name="Normal 85 3 2" xfId="7852"/>
    <cellStyle name="Normal 85 3 2 2" xfId="18637"/>
    <cellStyle name="Normal 85 3 3" xfId="13505"/>
    <cellStyle name="Normal 85 4" xfId="5562"/>
    <cellStyle name="Normal 85 4 2" xfId="16354"/>
    <cellStyle name="Normal 85 5" xfId="11184"/>
    <cellStyle name="Normal 850" xfId="10817"/>
    <cellStyle name="Normal 850 2" xfId="21602"/>
    <cellStyle name="Normal 851" xfId="10801"/>
    <cellStyle name="Normal 851 2" xfId="21586"/>
    <cellStyle name="Normal 852" xfId="10820"/>
    <cellStyle name="Normal 852 2" xfId="21605"/>
    <cellStyle name="Normal 853" xfId="10821"/>
    <cellStyle name="Normal 853 2" xfId="21606"/>
    <cellStyle name="Normal 854" xfId="10822"/>
    <cellStyle name="Normal 854 2" xfId="21607"/>
    <cellStyle name="Normal 855" xfId="10823"/>
    <cellStyle name="Normal 855 2" xfId="21608"/>
    <cellStyle name="Normal 856" xfId="10824"/>
    <cellStyle name="Normal 856 2" xfId="21609"/>
    <cellStyle name="Normal 857" xfId="10825"/>
    <cellStyle name="Normal 857 2" xfId="21610"/>
    <cellStyle name="Normal 858" xfId="10826"/>
    <cellStyle name="Normal 858 2" xfId="21611"/>
    <cellStyle name="Normal 859" xfId="10827"/>
    <cellStyle name="Normal 859 2" xfId="21612"/>
    <cellStyle name="Normal 86" xfId="283"/>
    <cellStyle name="Normal 86 2" xfId="1427"/>
    <cellStyle name="Normal 86 2 2" xfId="3743"/>
    <cellStyle name="Normal 86 2 2 2" xfId="8893"/>
    <cellStyle name="Normal 86 2 2 2 2" xfId="19678"/>
    <cellStyle name="Normal 86 2 2 3" xfId="14546"/>
    <cellStyle name="Normal 86 2 3" xfId="6613"/>
    <cellStyle name="Normal 86 2 3 2" xfId="17398"/>
    <cellStyle name="Normal 86 2 4" xfId="12255"/>
    <cellStyle name="Normal 86 3" xfId="2695"/>
    <cellStyle name="Normal 86 3 2" xfId="7853"/>
    <cellStyle name="Normal 86 3 2 2" xfId="18638"/>
    <cellStyle name="Normal 86 3 3" xfId="13506"/>
    <cellStyle name="Normal 86 4" xfId="5563"/>
    <cellStyle name="Normal 86 4 2" xfId="16355"/>
    <cellStyle name="Normal 86 5" xfId="11185"/>
    <cellStyle name="Normal 860" xfId="10828"/>
    <cellStyle name="Normal 860 2" xfId="21613"/>
    <cellStyle name="Normal 861" xfId="10842"/>
    <cellStyle name="Normal 861 2" xfId="21627"/>
    <cellStyle name="Normal 862" xfId="10843"/>
    <cellStyle name="Normal 862 2" xfId="21628"/>
    <cellStyle name="Normal 863" xfId="10857"/>
    <cellStyle name="Normal 863 2" xfId="21642"/>
    <cellStyle name="Normal 864" xfId="10858"/>
    <cellStyle name="Normal 864 2" xfId="21643"/>
    <cellStyle name="Normal 865" xfId="10859"/>
    <cellStyle name="Normal 865 2" xfId="21644"/>
    <cellStyle name="Normal 866" xfId="10860"/>
    <cellStyle name="Normal 866 2" xfId="21645"/>
    <cellStyle name="Normal 867" xfId="10861"/>
    <cellStyle name="Normal 867 2" xfId="21646"/>
    <cellStyle name="Normal 868" xfId="10862"/>
    <cellStyle name="Normal 868 2" xfId="21647"/>
    <cellStyle name="Normal 868 3" xfId="38830"/>
    <cellStyle name="Normal 869" xfId="10864"/>
    <cellStyle name="Normal 869 2" xfId="21649"/>
    <cellStyle name="Normal 869 3" xfId="38838"/>
    <cellStyle name="Normal 87" xfId="284"/>
    <cellStyle name="Normal 87 2" xfId="1428"/>
    <cellStyle name="Normal 87 2 2" xfId="3744"/>
    <cellStyle name="Normal 87 2 2 2" xfId="8894"/>
    <cellStyle name="Normal 87 2 2 2 2" xfId="19679"/>
    <cellStyle name="Normal 87 2 2 3" xfId="14547"/>
    <cellStyle name="Normal 87 2 3" xfId="6614"/>
    <cellStyle name="Normal 87 2 3 2" xfId="17399"/>
    <cellStyle name="Normal 87 2 4" xfId="12256"/>
    <cellStyle name="Normal 87 3" xfId="2696"/>
    <cellStyle name="Normal 87 3 2" xfId="7854"/>
    <cellStyle name="Normal 87 3 2 2" xfId="18639"/>
    <cellStyle name="Normal 87 3 3" xfId="13507"/>
    <cellStyle name="Normal 87 4" xfId="5564"/>
    <cellStyle name="Normal 87 4 2" xfId="16356"/>
    <cellStyle name="Normal 87 5" xfId="11186"/>
    <cellStyle name="Normal 870" xfId="10879"/>
    <cellStyle name="Normal 870 2" xfId="21664"/>
    <cellStyle name="Normal 871" xfId="10884"/>
    <cellStyle name="Normal 871 2" xfId="21669"/>
    <cellStyle name="Normal 872" xfId="10880"/>
    <cellStyle name="Normal 872 2" xfId="21665"/>
    <cellStyle name="Normal 873" xfId="10885"/>
    <cellStyle name="Normal 873 2" xfId="21670"/>
    <cellStyle name="Normal 873 3" xfId="38844"/>
    <cellStyle name="Normal 874" xfId="10882"/>
    <cellStyle name="Normal 874 2" xfId="21667"/>
    <cellStyle name="Normal 874 3" xfId="38845"/>
    <cellStyle name="Normal 875" xfId="10883"/>
    <cellStyle name="Normal 875 2" xfId="21668"/>
    <cellStyle name="Normal 876" xfId="10887"/>
    <cellStyle name="Normal 876 2" xfId="21672"/>
    <cellStyle name="Normal 876 3" xfId="38851"/>
    <cellStyle name="Normal 877" xfId="10888"/>
    <cellStyle name="Normal 877 2" xfId="38872"/>
    <cellStyle name="Normal 878" xfId="10918"/>
    <cellStyle name="Normal 879" xfId="10901"/>
    <cellStyle name="Normal 88" xfId="285"/>
    <cellStyle name="Normal 88 2" xfId="1429"/>
    <cellStyle name="Normal 88 2 2" xfId="3745"/>
    <cellStyle name="Normal 88 2 2 2" xfId="8895"/>
    <cellStyle name="Normal 88 2 2 2 2" xfId="19680"/>
    <cellStyle name="Normal 88 2 2 3" xfId="14548"/>
    <cellStyle name="Normal 88 2 3" xfId="6615"/>
    <cellStyle name="Normal 88 2 3 2" xfId="17400"/>
    <cellStyle name="Normal 88 2 4" xfId="12257"/>
    <cellStyle name="Normal 88 3" xfId="2697"/>
    <cellStyle name="Normal 88 3 2" xfId="7855"/>
    <cellStyle name="Normal 88 3 2 2" xfId="18640"/>
    <cellStyle name="Normal 88 3 3" xfId="13508"/>
    <cellStyle name="Normal 88 4" xfId="5565"/>
    <cellStyle name="Normal 88 4 2" xfId="16357"/>
    <cellStyle name="Normal 88 5" xfId="11187"/>
    <cellStyle name="Normal 880" xfId="10919"/>
    <cellStyle name="Normal 881" xfId="10920"/>
    <cellStyle name="Normal 882" xfId="10921"/>
    <cellStyle name="Normal 883" xfId="10922"/>
    <cellStyle name="Normal 884" xfId="10923"/>
    <cellStyle name="Normal 885" xfId="10902"/>
    <cellStyle name="Normal 886" xfId="10925"/>
    <cellStyle name="Normal 887" xfId="10927"/>
    <cellStyle name="Normal 888" xfId="10928"/>
    <cellStyle name="Normal 889" xfId="10929"/>
    <cellStyle name="Normal 89" xfId="286"/>
    <cellStyle name="Normal 89 2" xfId="1430"/>
    <cellStyle name="Normal 89 2 2" xfId="3746"/>
    <cellStyle name="Normal 89 2 2 2" xfId="8896"/>
    <cellStyle name="Normal 89 2 2 2 2" xfId="19681"/>
    <cellStyle name="Normal 89 2 2 3" xfId="14549"/>
    <cellStyle name="Normal 89 2 3" xfId="6616"/>
    <cellStyle name="Normal 89 2 3 2" xfId="17401"/>
    <cellStyle name="Normal 89 2 4" xfId="12258"/>
    <cellStyle name="Normal 89 3" xfId="2698"/>
    <cellStyle name="Normal 89 3 2" xfId="7856"/>
    <cellStyle name="Normal 89 3 2 2" xfId="18641"/>
    <cellStyle name="Normal 89 3 3" xfId="13509"/>
    <cellStyle name="Normal 89 4" xfId="5566"/>
    <cellStyle name="Normal 89 4 2" xfId="16358"/>
    <cellStyle name="Normal 89 5" xfId="11188"/>
    <cellStyle name="Normal 890" xfId="10930"/>
    <cellStyle name="Normal 891" xfId="10926"/>
    <cellStyle name="Normal 892" xfId="10931"/>
    <cellStyle name="Normal 893" xfId="10903"/>
    <cellStyle name="Normal 894" xfId="10935"/>
    <cellStyle name="Normal 895" xfId="10940"/>
    <cellStyle name="Normal 896" xfId="10934"/>
    <cellStyle name="Normal 897" xfId="10939"/>
    <cellStyle name="Normal 898" xfId="10933"/>
    <cellStyle name="Normal 899" xfId="10938"/>
    <cellStyle name="Normal 9" xfId="287"/>
    <cellStyle name="Normal 9 2" xfId="1431"/>
    <cellStyle name="Normal 9 2 2" xfId="3747"/>
    <cellStyle name="Normal 9 2 2 2" xfId="8897"/>
    <cellStyle name="Normal 9 2 2 2 2" xfId="19682"/>
    <cellStyle name="Normal 9 2 2 3" xfId="14550"/>
    <cellStyle name="Normal 9 2 3" xfId="6617"/>
    <cellStyle name="Normal 9 2 3 2" xfId="17402"/>
    <cellStyle name="Normal 9 2 4" xfId="12259"/>
    <cellStyle name="Normal 9 3" xfId="2699"/>
    <cellStyle name="Normal 9 3 2" xfId="7857"/>
    <cellStyle name="Normal 9 3 2 2" xfId="18642"/>
    <cellStyle name="Normal 9 3 3" xfId="13510"/>
    <cellStyle name="Normal 9 4" xfId="5567"/>
    <cellStyle name="Normal 9 4 2" xfId="16359"/>
    <cellStyle name="Normal 9 5" xfId="11189"/>
    <cellStyle name="Normal 90" xfId="288"/>
    <cellStyle name="Normal 90 2" xfId="1432"/>
    <cellStyle name="Normal 90 2 2" xfId="3748"/>
    <cellStyle name="Normal 90 2 2 2" xfId="8898"/>
    <cellStyle name="Normal 90 2 2 2 2" xfId="19683"/>
    <cellStyle name="Normal 90 2 2 3" xfId="14551"/>
    <cellStyle name="Normal 90 2 3" xfId="6618"/>
    <cellStyle name="Normal 90 2 3 2" xfId="17403"/>
    <cellStyle name="Normal 90 2 4" xfId="12260"/>
    <cellStyle name="Normal 90 3" xfId="2700"/>
    <cellStyle name="Normal 90 3 2" xfId="7858"/>
    <cellStyle name="Normal 90 3 2 2" xfId="18643"/>
    <cellStyle name="Normal 90 3 3" xfId="13511"/>
    <cellStyle name="Normal 90 4" xfId="5568"/>
    <cellStyle name="Normal 90 4 2" xfId="16360"/>
    <cellStyle name="Normal 90 5" xfId="11190"/>
    <cellStyle name="Normal 900" xfId="10932"/>
    <cellStyle name="Normal 901" xfId="10937"/>
    <cellStyle name="Normal 902" xfId="10941"/>
    <cellStyle name="Normal 903" xfId="10948"/>
    <cellStyle name="Normal 904" xfId="10942"/>
    <cellStyle name="Normal 905" xfId="10947"/>
    <cellStyle name="Normal 906" xfId="10943"/>
    <cellStyle name="Normal 907" xfId="10946"/>
    <cellStyle name="Normal 908" xfId="10944"/>
    <cellStyle name="Normal 909" xfId="10986"/>
    <cellStyle name="Normal 91" xfId="289"/>
    <cellStyle name="Normal 91 2" xfId="1433"/>
    <cellStyle name="Normal 91 2 2" xfId="3749"/>
    <cellStyle name="Normal 91 2 2 2" xfId="8899"/>
    <cellStyle name="Normal 91 2 2 2 2" xfId="19684"/>
    <cellStyle name="Normal 91 2 2 3" xfId="14552"/>
    <cellStyle name="Normal 91 2 3" xfId="6619"/>
    <cellStyle name="Normal 91 2 3 2" xfId="17404"/>
    <cellStyle name="Normal 91 2 4" xfId="12261"/>
    <cellStyle name="Normal 91 3" xfId="2701"/>
    <cellStyle name="Normal 91 3 2" xfId="7859"/>
    <cellStyle name="Normal 91 3 2 2" xfId="18644"/>
    <cellStyle name="Normal 91 3 3" xfId="13512"/>
    <cellStyle name="Normal 91 4" xfId="5569"/>
    <cellStyle name="Normal 91 4 2" xfId="16361"/>
    <cellStyle name="Normal 91 5" xfId="11191"/>
    <cellStyle name="Normal 910" xfId="10949"/>
    <cellStyle name="Normal 911" xfId="21679"/>
    <cellStyle name="Normal 912" xfId="10950"/>
    <cellStyle name="Normal 913" xfId="26776"/>
    <cellStyle name="Normal 914" xfId="13531"/>
    <cellStyle name="Normal 915" xfId="24916"/>
    <cellStyle name="Normal 916" xfId="27119"/>
    <cellStyle name="Normal 917" xfId="26890"/>
    <cellStyle name="Normal 918" xfId="38752"/>
    <cellStyle name="Normal 918 2" xfId="38854"/>
    <cellStyle name="Normal 919" xfId="38753"/>
    <cellStyle name="Normal 92" xfId="290"/>
    <cellStyle name="Normal 92 2" xfId="1434"/>
    <cellStyle name="Normal 92 2 2" xfId="3750"/>
    <cellStyle name="Normal 92 2 2 2" xfId="8900"/>
    <cellStyle name="Normal 92 2 2 2 2" xfId="19685"/>
    <cellStyle name="Normal 92 2 2 3" xfId="14553"/>
    <cellStyle name="Normal 92 2 3" xfId="6620"/>
    <cellStyle name="Normal 92 2 3 2" xfId="17405"/>
    <cellStyle name="Normal 92 2 4" xfId="12262"/>
    <cellStyle name="Normal 92 3" xfId="2702"/>
    <cellStyle name="Normal 92 3 2" xfId="7860"/>
    <cellStyle name="Normal 92 3 2 2" xfId="18645"/>
    <cellStyle name="Normal 92 3 3" xfId="13513"/>
    <cellStyle name="Normal 92 4" xfId="5570"/>
    <cellStyle name="Normal 92 4 2" xfId="16362"/>
    <cellStyle name="Normal 92 5" xfId="11192"/>
    <cellStyle name="Normal 920" xfId="38754"/>
    <cellStyle name="Normal 921" xfId="38755"/>
    <cellStyle name="Normal 922" xfId="38756"/>
    <cellStyle name="Normal 923" xfId="38757"/>
    <cellStyle name="Normal 924" xfId="38760"/>
    <cellStyle name="Normal 925" xfId="38774"/>
    <cellStyle name="Normal 926" xfId="38788"/>
    <cellStyle name="Normal 927" xfId="38789"/>
    <cellStyle name="Normal 928" xfId="38790"/>
    <cellStyle name="Normal 928 2" xfId="38831"/>
    <cellStyle name="Normal 929" xfId="38903"/>
    <cellStyle name="Normal 93" xfId="291"/>
    <cellStyle name="Normal 93 2" xfId="1435"/>
    <cellStyle name="Normal 93 2 2" xfId="3751"/>
    <cellStyle name="Normal 93 2 2 2" xfId="8901"/>
    <cellStyle name="Normal 93 2 2 2 2" xfId="19686"/>
    <cellStyle name="Normal 93 2 2 3" xfId="14554"/>
    <cellStyle name="Normal 93 2 3" xfId="6621"/>
    <cellStyle name="Normal 93 2 3 2" xfId="17406"/>
    <cellStyle name="Normal 93 2 4" xfId="12263"/>
    <cellStyle name="Normal 93 3" xfId="2703"/>
    <cellStyle name="Normal 93 3 2" xfId="7861"/>
    <cellStyle name="Normal 93 3 2 2" xfId="18646"/>
    <cellStyle name="Normal 93 3 3" xfId="13514"/>
    <cellStyle name="Normal 93 4" xfId="5571"/>
    <cellStyle name="Normal 93 4 2" xfId="16363"/>
    <cellStyle name="Normal 93 5" xfId="11193"/>
    <cellStyle name="Normal 930" xfId="38840"/>
    <cellStyle name="Normal 931" xfId="38917"/>
    <cellStyle name="Normal 932" xfId="38918"/>
    <cellStyle name="Normal 933" xfId="38919"/>
    <cellStyle name="Normal 934" xfId="38935"/>
    <cellStyle name="Normal 935" xfId="38936"/>
    <cellStyle name="Normal 935 2" xfId="38966"/>
    <cellStyle name="Normal 936" xfId="38937"/>
    <cellStyle name="Normal 937" xfId="38938"/>
    <cellStyle name="Normal 937 2" xfId="38970"/>
    <cellStyle name="Normal 938" xfId="38951"/>
    <cellStyle name="Normal 939" xfId="38973"/>
    <cellStyle name="Normal 94" xfId="292"/>
    <cellStyle name="Normal 94 2" xfId="1436"/>
    <cellStyle name="Normal 94 2 2" xfId="3752"/>
    <cellStyle name="Normal 94 2 2 2" xfId="8902"/>
    <cellStyle name="Normal 94 2 2 2 2" xfId="19687"/>
    <cellStyle name="Normal 94 2 2 3" xfId="14555"/>
    <cellStyle name="Normal 94 2 3" xfId="6622"/>
    <cellStyle name="Normal 94 2 3 2" xfId="17407"/>
    <cellStyle name="Normal 94 2 4" xfId="12264"/>
    <cellStyle name="Normal 94 3" xfId="2704"/>
    <cellStyle name="Normal 94 3 2" xfId="7862"/>
    <cellStyle name="Normal 94 3 2 2" xfId="18647"/>
    <cellStyle name="Normal 94 3 3" xfId="13515"/>
    <cellStyle name="Normal 94 4" xfId="5572"/>
    <cellStyle name="Normal 94 4 2" xfId="16364"/>
    <cellStyle name="Normal 94 5" xfId="11194"/>
    <cellStyle name="Normal 940" xfId="38987"/>
    <cellStyle name="Normal 941" xfId="39002"/>
    <cellStyle name="Normal 942" xfId="39008"/>
    <cellStyle name="Normal 943" xfId="39024"/>
    <cellStyle name="Normal 944" xfId="39025"/>
    <cellStyle name="Normal 95" xfId="293"/>
    <cellStyle name="Normal 95 2" xfId="1437"/>
    <cellStyle name="Normal 95 2 2" xfId="3753"/>
    <cellStyle name="Normal 95 2 2 2" xfId="8903"/>
    <cellStyle name="Normal 95 2 2 2 2" xfId="19688"/>
    <cellStyle name="Normal 95 2 2 3" xfId="14556"/>
    <cellStyle name="Normal 95 2 3" xfId="6623"/>
    <cellStyle name="Normal 95 2 3 2" xfId="17408"/>
    <cellStyle name="Normal 95 2 4" xfId="12265"/>
    <cellStyle name="Normal 95 3" xfId="2705"/>
    <cellStyle name="Normal 95 3 2" xfId="7863"/>
    <cellStyle name="Normal 95 3 2 2" xfId="18648"/>
    <cellStyle name="Normal 95 3 3" xfId="13516"/>
    <cellStyle name="Normal 95 4" xfId="5573"/>
    <cellStyle name="Normal 95 4 2" xfId="16365"/>
    <cellStyle name="Normal 95 5" xfId="11195"/>
    <cellStyle name="Normal 96" xfId="294"/>
    <cellStyle name="Normal 96 2" xfId="1438"/>
    <cellStyle name="Normal 96 2 2" xfId="3754"/>
    <cellStyle name="Normal 96 2 2 2" xfId="8904"/>
    <cellStyle name="Normal 96 2 2 2 2" xfId="19689"/>
    <cellStyle name="Normal 96 2 2 3" xfId="14557"/>
    <cellStyle name="Normal 96 2 3" xfId="6624"/>
    <cellStyle name="Normal 96 2 3 2" xfId="17409"/>
    <cellStyle name="Normal 96 2 4" xfId="12266"/>
    <cellStyle name="Normal 96 3" xfId="2706"/>
    <cellStyle name="Normal 96 3 2" xfId="7864"/>
    <cellStyle name="Normal 96 3 2 2" xfId="18649"/>
    <cellStyle name="Normal 96 3 3" xfId="13517"/>
    <cellStyle name="Normal 96 4" xfId="5574"/>
    <cellStyle name="Normal 96 4 2" xfId="16366"/>
    <cellStyle name="Normal 96 5" xfId="11196"/>
    <cellStyle name="Normal 97" xfId="295"/>
    <cellStyle name="Normal 97 2" xfId="1439"/>
    <cellStyle name="Normal 97 2 2" xfId="3755"/>
    <cellStyle name="Normal 97 2 2 2" xfId="8905"/>
    <cellStyle name="Normal 97 2 2 2 2" xfId="19690"/>
    <cellStyle name="Normal 97 2 2 3" xfId="14558"/>
    <cellStyle name="Normal 97 2 3" xfId="6625"/>
    <cellStyle name="Normal 97 2 3 2" xfId="17410"/>
    <cellStyle name="Normal 97 2 4" xfId="12267"/>
    <cellStyle name="Normal 97 3" xfId="2707"/>
    <cellStyle name="Normal 97 3 2" xfId="7865"/>
    <cellStyle name="Normal 97 3 2 2" xfId="18650"/>
    <cellStyle name="Normal 97 3 3" xfId="13518"/>
    <cellStyle name="Normal 97 4" xfId="5575"/>
    <cellStyle name="Normal 97 4 2" xfId="16367"/>
    <cellStyle name="Normal 97 5" xfId="11197"/>
    <cellStyle name="Normal 98" xfId="296"/>
    <cellStyle name="Normal 98 2" xfId="1440"/>
    <cellStyle name="Normal 98 2 2" xfId="3756"/>
    <cellStyle name="Normal 98 2 2 2" xfId="8906"/>
    <cellStyle name="Normal 98 2 2 2 2" xfId="19691"/>
    <cellStyle name="Normal 98 2 2 3" xfId="14559"/>
    <cellStyle name="Normal 98 2 3" xfId="6626"/>
    <cellStyle name="Normal 98 2 3 2" xfId="17411"/>
    <cellStyle name="Normal 98 2 4" xfId="12268"/>
    <cellStyle name="Normal 98 3" xfId="2708"/>
    <cellStyle name="Normal 98 3 2" xfId="7866"/>
    <cellStyle name="Normal 98 3 2 2" xfId="18651"/>
    <cellStyle name="Normal 98 3 3" xfId="13519"/>
    <cellStyle name="Normal 98 4" xfId="5576"/>
    <cellStyle name="Normal 98 4 2" xfId="16368"/>
    <cellStyle name="Normal 98 5" xfId="11198"/>
    <cellStyle name="Normal 99" xfId="297"/>
    <cellStyle name="Normal 99 2" xfId="1441"/>
    <cellStyle name="Normal 99 2 2" xfId="3757"/>
    <cellStyle name="Normal 99 2 2 2" xfId="8907"/>
    <cellStyle name="Normal 99 2 2 2 2" xfId="19692"/>
    <cellStyle name="Normal 99 2 2 3" xfId="14560"/>
    <cellStyle name="Normal 99 2 3" xfId="6627"/>
    <cellStyle name="Normal 99 2 3 2" xfId="17412"/>
    <cellStyle name="Normal 99 2 4" xfId="12269"/>
    <cellStyle name="Normal 99 3" xfId="2709"/>
    <cellStyle name="Normal 99 3 2" xfId="7867"/>
    <cellStyle name="Normal 99 3 2 2" xfId="18652"/>
    <cellStyle name="Normal 99 3 3" xfId="13520"/>
    <cellStyle name="Normal 99 4" xfId="5577"/>
    <cellStyle name="Normal 99 4 2" xfId="16369"/>
    <cellStyle name="Normal 99 5" xfId="11199"/>
    <cellStyle name="Normal_26" xfId="1036"/>
    <cellStyle name="Normal_27" xfId="5177"/>
    <cellStyle name="Normal_boletin-valores-reporte de Emisiones Vigentes Resumen al 31 marzo 2010" xfId="298"/>
    <cellStyle name="Normal_Hoja1" xfId="299"/>
    <cellStyle name="Normal_Hoja1 2" xfId="39023"/>
    <cellStyle name="Normal_Hoja1 5" xfId="39022"/>
    <cellStyle name="Normal_Hoja1_1" xfId="39004"/>
    <cellStyle name="Normal_Hoja1_2" xfId="39003"/>
    <cellStyle name="Normal_Hoja2" xfId="38963"/>
    <cellStyle name="Normal_Sheet4" xfId="300"/>
    <cellStyle name="Notas" xfId="301"/>
    <cellStyle name="Notas 10" xfId="725"/>
    <cellStyle name="Notas 10 2" xfId="1812"/>
    <cellStyle name="Notas 10 2 2" xfId="4122"/>
    <cellStyle name="Notas 10 2 2 2" xfId="9272"/>
    <cellStyle name="Notas 10 2 2 2 2" xfId="20057"/>
    <cellStyle name="Notas 10 2 2 3" xfId="14925"/>
    <cellStyle name="Notas 10 2 3" xfId="6991"/>
    <cellStyle name="Notas 10 2 3 2" xfId="17776"/>
    <cellStyle name="Notas 10 2 4" xfId="12638"/>
    <cellStyle name="Notas 10 3" xfId="3067"/>
    <cellStyle name="Notas 10 3 2" xfId="8217"/>
    <cellStyle name="Notas 10 3 2 2" xfId="19002"/>
    <cellStyle name="Notas 10 3 3" xfId="13870"/>
    <cellStyle name="Notas 10 4" xfId="5934"/>
    <cellStyle name="Notas 10 4 2" xfId="16719"/>
    <cellStyle name="Notas 10 5" xfId="11563"/>
    <cellStyle name="Notas 11" xfId="841"/>
    <cellStyle name="Notas 11 2" xfId="1927"/>
    <cellStyle name="Notas 11 2 2" xfId="4237"/>
    <cellStyle name="Notas 11 2 2 2" xfId="9387"/>
    <cellStyle name="Notas 11 2 2 2 2" xfId="20172"/>
    <cellStyle name="Notas 11 2 2 3" xfId="15040"/>
    <cellStyle name="Notas 11 2 3" xfId="7106"/>
    <cellStyle name="Notas 11 2 3 2" xfId="17891"/>
    <cellStyle name="Notas 11 2 4" xfId="12753"/>
    <cellStyle name="Notas 11 3" xfId="3182"/>
    <cellStyle name="Notas 11 3 2" xfId="8332"/>
    <cellStyle name="Notas 11 3 2 2" xfId="19117"/>
    <cellStyle name="Notas 11 3 3" xfId="13985"/>
    <cellStyle name="Notas 11 4" xfId="6049"/>
    <cellStyle name="Notas 11 4 2" xfId="16834"/>
    <cellStyle name="Notas 11 5" xfId="11678"/>
    <cellStyle name="Notas 12" xfId="918"/>
    <cellStyle name="Notas 12 2" xfId="2003"/>
    <cellStyle name="Notas 12 2 2" xfId="4313"/>
    <cellStyle name="Notas 12 2 2 2" xfId="9463"/>
    <cellStyle name="Notas 12 2 2 2 2" xfId="20248"/>
    <cellStyle name="Notas 12 2 2 3" xfId="15116"/>
    <cellStyle name="Notas 12 2 3" xfId="7182"/>
    <cellStyle name="Notas 12 2 3 2" xfId="17967"/>
    <cellStyle name="Notas 12 2 4" xfId="12829"/>
    <cellStyle name="Notas 12 3" xfId="3258"/>
    <cellStyle name="Notas 12 3 2" xfId="8408"/>
    <cellStyle name="Notas 12 3 2 2" xfId="19193"/>
    <cellStyle name="Notas 12 3 3" xfId="14061"/>
    <cellStyle name="Notas 12 4" xfId="6125"/>
    <cellStyle name="Notas 12 4 2" xfId="16910"/>
    <cellStyle name="Notas 12 5" xfId="11754"/>
    <cellStyle name="Notas 13" xfId="959"/>
    <cellStyle name="Notas 13 2" xfId="2045"/>
    <cellStyle name="Notas 13 2 2" xfId="4354"/>
    <cellStyle name="Notas 13 2 2 2" xfId="9504"/>
    <cellStyle name="Notas 13 2 2 2 2" xfId="20289"/>
    <cellStyle name="Notas 13 2 2 3" xfId="15157"/>
    <cellStyle name="Notas 13 2 3" xfId="7223"/>
    <cellStyle name="Notas 13 2 3 2" xfId="18008"/>
    <cellStyle name="Notas 13 2 4" xfId="12871"/>
    <cellStyle name="Notas 13 3" xfId="3299"/>
    <cellStyle name="Notas 13 3 2" xfId="8449"/>
    <cellStyle name="Notas 13 3 2 2" xfId="19234"/>
    <cellStyle name="Notas 13 3 3" xfId="14102"/>
    <cellStyle name="Notas 13 4" xfId="6166"/>
    <cellStyle name="Notas 13 4 2" xfId="16951"/>
    <cellStyle name="Notas 13 5" xfId="11795"/>
    <cellStyle name="Notas 14" xfId="1034"/>
    <cellStyle name="Notas 14 2" xfId="2120"/>
    <cellStyle name="Notas 14 2 2" xfId="4429"/>
    <cellStyle name="Notas 14 2 2 2" xfId="9579"/>
    <cellStyle name="Notas 14 2 2 2 2" xfId="20364"/>
    <cellStyle name="Notas 14 2 2 3" xfId="15232"/>
    <cellStyle name="Notas 14 2 3" xfId="7298"/>
    <cellStyle name="Notas 14 2 3 2" xfId="18083"/>
    <cellStyle name="Notas 14 2 4" xfId="12946"/>
    <cellStyle name="Notas 14 3" xfId="3374"/>
    <cellStyle name="Notas 14 3 2" xfId="8524"/>
    <cellStyle name="Notas 14 3 2 2" xfId="19309"/>
    <cellStyle name="Notas 14 3 3" xfId="14177"/>
    <cellStyle name="Notas 14 4" xfId="6241"/>
    <cellStyle name="Notas 14 4 2" xfId="17026"/>
    <cellStyle name="Notas 14 5" xfId="11870"/>
    <cellStyle name="Notas 15" xfId="1099"/>
    <cellStyle name="Notas 15 2" xfId="2184"/>
    <cellStyle name="Notas 15 2 2" xfId="4493"/>
    <cellStyle name="Notas 15 2 2 2" xfId="9643"/>
    <cellStyle name="Notas 15 2 2 2 2" xfId="20428"/>
    <cellStyle name="Notas 15 2 2 3" xfId="15296"/>
    <cellStyle name="Notas 15 2 3" xfId="7362"/>
    <cellStyle name="Notas 15 2 3 2" xfId="18147"/>
    <cellStyle name="Notas 15 2 4" xfId="13010"/>
    <cellStyle name="Notas 15 3" xfId="3436"/>
    <cellStyle name="Notas 15 3 2" xfId="8586"/>
    <cellStyle name="Notas 15 3 2 2" xfId="19371"/>
    <cellStyle name="Notas 15 3 3" xfId="14239"/>
    <cellStyle name="Notas 15 4" xfId="6305"/>
    <cellStyle name="Notas 15 4 2" xfId="17090"/>
    <cellStyle name="Notas 15 5" xfId="11934"/>
    <cellStyle name="Notas 16" xfId="1134"/>
    <cellStyle name="Notas 16 2" xfId="2219"/>
    <cellStyle name="Notas 16 2 2" xfId="4528"/>
    <cellStyle name="Notas 16 2 2 2" xfId="9678"/>
    <cellStyle name="Notas 16 2 2 2 2" xfId="20463"/>
    <cellStyle name="Notas 16 2 2 3" xfId="15331"/>
    <cellStyle name="Notas 16 2 3" xfId="7397"/>
    <cellStyle name="Notas 16 2 3 2" xfId="18182"/>
    <cellStyle name="Notas 16 2 4" xfId="13045"/>
    <cellStyle name="Notas 16 3" xfId="3471"/>
    <cellStyle name="Notas 16 3 2" xfId="8621"/>
    <cellStyle name="Notas 16 3 2 2" xfId="19406"/>
    <cellStyle name="Notas 16 3 3" xfId="14274"/>
    <cellStyle name="Notas 16 4" xfId="6340"/>
    <cellStyle name="Notas 16 4 2" xfId="17125"/>
    <cellStyle name="Notas 16 5" xfId="11969"/>
    <cellStyle name="Notas 17" xfId="1153"/>
    <cellStyle name="Notas 17 2" xfId="2238"/>
    <cellStyle name="Notas 17 2 2" xfId="4547"/>
    <cellStyle name="Notas 17 2 2 2" xfId="9697"/>
    <cellStyle name="Notas 17 2 2 2 2" xfId="20482"/>
    <cellStyle name="Notas 17 2 2 3" xfId="15350"/>
    <cellStyle name="Notas 17 2 3" xfId="7416"/>
    <cellStyle name="Notas 17 2 3 2" xfId="18201"/>
    <cellStyle name="Notas 17 2 4" xfId="13064"/>
    <cellStyle name="Notas 17 3" xfId="3490"/>
    <cellStyle name="Notas 17 3 2" xfId="8640"/>
    <cellStyle name="Notas 17 3 2 2" xfId="19425"/>
    <cellStyle name="Notas 17 3 3" xfId="14293"/>
    <cellStyle name="Notas 17 4" xfId="6359"/>
    <cellStyle name="Notas 17 4 2" xfId="17144"/>
    <cellStyle name="Notas 17 5" xfId="11988"/>
    <cellStyle name="Notas 18" xfId="1186"/>
    <cellStyle name="Notas 18 2" xfId="2271"/>
    <cellStyle name="Notas 18 2 2" xfId="4580"/>
    <cellStyle name="Notas 18 2 2 2" xfId="9730"/>
    <cellStyle name="Notas 18 2 2 2 2" xfId="20515"/>
    <cellStyle name="Notas 18 2 2 3" xfId="15383"/>
    <cellStyle name="Notas 18 2 3" xfId="7449"/>
    <cellStyle name="Notas 18 2 3 2" xfId="18234"/>
    <cellStyle name="Notas 18 2 4" xfId="13097"/>
    <cellStyle name="Notas 18 3" xfId="3523"/>
    <cellStyle name="Notas 18 3 2" xfId="8673"/>
    <cellStyle name="Notas 18 3 2 2" xfId="19458"/>
    <cellStyle name="Notas 18 3 3" xfId="14326"/>
    <cellStyle name="Notas 18 4" xfId="6392"/>
    <cellStyle name="Notas 18 4 2" xfId="17177"/>
    <cellStyle name="Notas 18 5" xfId="12021"/>
    <cellStyle name="Notas 19" xfId="1207"/>
    <cellStyle name="Notas 19 2" xfId="3544"/>
    <cellStyle name="Notas 19 2 2" xfId="8694"/>
    <cellStyle name="Notas 19 2 2 2" xfId="19479"/>
    <cellStyle name="Notas 19 2 3" xfId="14347"/>
    <cellStyle name="Notas 19 3" xfId="6413"/>
    <cellStyle name="Notas 19 3 2" xfId="17198"/>
    <cellStyle name="Notas 19 4" xfId="12042"/>
    <cellStyle name="Notas 2" xfId="365"/>
    <cellStyle name="Notas 2 2" xfId="643"/>
    <cellStyle name="Notas 2 2 2" xfId="1735"/>
    <cellStyle name="Notas 2 2 2 2" xfId="4045"/>
    <cellStyle name="Notas 2 2 2 2 2" xfId="9195"/>
    <cellStyle name="Notas 2 2 2 2 2 2" xfId="19980"/>
    <cellStyle name="Notas 2 2 2 2 3" xfId="14848"/>
    <cellStyle name="Notas 2 2 2 3" xfId="6914"/>
    <cellStyle name="Notas 2 2 2 3 2" xfId="17699"/>
    <cellStyle name="Notas 2 2 2 4" xfId="12561"/>
    <cellStyle name="Notas 2 2 3" xfId="2990"/>
    <cellStyle name="Notas 2 2 3 2" xfId="8141"/>
    <cellStyle name="Notas 2 2 3 2 2" xfId="18926"/>
    <cellStyle name="Notas 2 2 3 3" xfId="13794"/>
    <cellStyle name="Notas 2 2 4" xfId="5858"/>
    <cellStyle name="Notas 2 2 4 2" xfId="16644"/>
    <cellStyle name="Notas 2 2 5" xfId="11486"/>
    <cellStyle name="Notas 2 3" xfId="1479"/>
    <cellStyle name="Notas 2 3 2" xfId="3789"/>
    <cellStyle name="Notas 2 3 2 2" xfId="8939"/>
    <cellStyle name="Notas 2 3 2 2 2" xfId="19724"/>
    <cellStyle name="Notas 2 3 2 3" xfId="14592"/>
    <cellStyle name="Notas 2 3 3" xfId="6658"/>
    <cellStyle name="Notas 2 3 3 2" xfId="17443"/>
    <cellStyle name="Notas 2 3 4" xfId="12305"/>
    <cellStyle name="Notas 2 4" xfId="2509"/>
    <cellStyle name="Notas 2 4 2" xfId="7674"/>
    <cellStyle name="Notas 2 4 2 2" xfId="18459"/>
    <cellStyle name="Notas 2 4 3" xfId="13324"/>
    <cellStyle name="Notas 2 5" xfId="4895"/>
    <cellStyle name="Notas 2 5 2" xfId="10045"/>
    <cellStyle name="Notas 2 5 2 2" xfId="20830"/>
    <cellStyle name="Notas 2 5 3" xfId="15697"/>
    <cellStyle name="Notas 2 6" xfId="4989"/>
    <cellStyle name="Notas 2 6 2" xfId="10138"/>
    <cellStyle name="Notas 2 6 2 2" xfId="20923"/>
    <cellStyle name="Notas 2 6 3" xfId="15789"/>
    <cellStyle name="Notas 2 7" xfId="5381"/>
    <cellStyle name="Notas 2 7 2" xfId="16175"/>
    <cellStyle name="Notas 2 8" xfId="10924"/>
    <cellStyle name="Notas 20" xfId="1442"/>
    <cellStyle name="Notas 20 2" xfId="3758"/>
    <cellStyle name="Notas 20 2 2" xfId="8908"/>
    <cellStyle name="Notas 20 2 2 2" xfId="19693"/>
    <cellStyle name="Notas 20 2 3" xfId="14561"/>
    <cellStyle name="Notas 20 3" xfId="6628"/>
    <cellStyle name="Notas 20 3 2" xfId="17413"/>
    <cellStyle name="Notas 20 4" xfId="12270"/>
    <cellStyle name="Notas 21" xfId="2330"/>
    <cellStyle name="Notas 21 2" xfId="4633"/>
    <cellStyle name="Notas 21 2 2" xfId="9783"/>
    <cellStyle name="Notas 21 2 2 2" xfId="20568"/>
    <cellStyle name="Notas 21 2 3" xfId="15436"/>
    <cellStyle name="Notas 21 3" xfId="7502"/>
    <cellStyle name="Notas 21 3 2" xfId="18287"/>
    <cellStyle name="Notas 21 4" xfId="13150"/>
    <cellStyle name="Notas 22" xfId="2362"/>
    <cellStyle name="Notas 22 2" xfId="4665"/>
    <cellStyle name="Notas 22 2 2" xfId="9815"/>
    <cellStyle name="Notas 22 2 2 2" xfId="20600"/>
    <cellStyle name="Notas 22 2 3" xfId="15468"/>
    <cellStyle name="Notas 22 3" xfId="7534"/>
    <cellStyle name="Notas 22 3 2" xfId="18319"/>
    <cellStyle name="Notas 22 4" xfId="13182"/>
    <cellStyle name="Notas 23" xfId="2378"/>
    <cellStyle name="Notas 23 2" xfId="4681"/>
    <cellStyle name="Notas 23 2 2" xfId="9831"/>
    <cellStyle name="Notas 23 2 2 2" xfId="20616"/>
    <cellStyle name="Notas 23 2 3" xfId="15484"/>
    <cellStyle name="Notas 23 3" xfId="7550"/>
    <cellStyle name="Notas 23 3 2" xfId="18335"/>
    <cellStyle name="Notas 23 4" xfId="13198"/>
    <cellStyle name="Notas 24" xfId="2425"/>
    <cellStyle name="Notas 24 2" xfId="4728"/>
    <cellStyle name="Notas 24 2 2" xfId="9878"/>
    <cellStyle name="Notas 24 2 2 2" xfId="20663"/>
    <cellStyle name="Notas 24 2 3" xfId="15531"/>
    <cellStyle name="Notas 24 3" xfId="7597"/>
    <cellStyle name="Notas 24 3 2" xfId="18382"/>
    <cellStyle name="Notas 24 4" xfId="13245"/>
    <cellStyle name="Notas 25" xfId="2443"/>
    <cellStyle name="Notas 25 2" xfId="4745"/>
    <cellStyle name="Notas 25 2 2" xfId="9895"/>
    <cellStyle name="Notas 25 2 2 2" xfId="20680"/>
    <cellStyle name="Notas 25 2 3" xfId="15548"/>
    <cellStyle name="Notas 25 3" xfId="7614"/>
    <cellStyle name="Notas 25 3 2" xfId="18399"/>
    <cellStyle name="Notas 25 4" xfId="13263"/>
    <cellStyle name="Notas 26" xfId="2474"/>
    <cellStyle name="Notas 26 2" xfId="4776"/>
    <cellStyle name="Notas 26 2 2" xfId="9926"/>
    <cellStyle name="Notas 26 2 2 2" xfId="20711"/>
    <cellStyle name="Notas 26 2 3" xfId="15579"/>
    <cellStyle name="Notas 26 3" xfId="7645"/>
    <cellStyle name="Notas 26 3 2" xfId="18430"/>
    <cellStyle name="Notas 26 4" xfId="13294"/>
    <cellStyle name="Notas 27" xfId="4836"/>
    <cellStyle name="Notas 27 2" xfId="9986"/>
    <cellStyle name="Notas 27 2 2" xfId="20771"/>
    <cellStyle name="Notas 27 3" xfId="15638"/>
    <cellStyle name="Notas 28" xfId="4866"/>
    <cellStyle name="Notas 28 2" xfId="10016"/>
    <cellStyle name="Notas 28 2 2" xfId="20801"/>
    <cellStyle name="Notas 28 3" xfId="15668"/>
    <cellStyle name="Notas 29" xfId="5129"/>
    <cellStyle name="Notas 29 2" xfId="10268"/>
    <cellStyle name="Notas 29 2 2" xfId="21053"/>
    <cellStyle name="Notas 29 3" xfId="15925"/>
    <cellStyle name="Notas 3" xfId="400"/>
    <cellStyle name="Notas 3 2" xfId="1514"/>
    <cellStyle name="Notas 3 2 2" xfId="3824"/>
    <cellStyle name="Notas 3 2 2 2" xfId="8974"/>
    <cellStyle name="Notas 3 2 2 2 2" xfId="19759"/>
    <cellStyle name="Notas 3 2 2 3" xfId="14627"/>
    <cellStyle name="Notas 3 2 3" xfId="6693"/>
    <cellStyle name="Notas 3 2 3 2" xfId="17478"/>
    <cellStyle name="Notas 3 2 4" xfId="12340"/>
    <cellStyle name="Notas 3 3" xfId="2763"/>
    <cellStyle name="Notas 3 3 2" xfId="7920"/>
    <cellStyle name="Notas 3 3 2 2" xfId="18705"/>
    <cellStyle name="Notas 3 3 3" xfId="13573"/>
    <cellStyle name="Notas 3 4" xfId="5631"/>
    <cellStyle name="Notas 3 4 2" xfId="16422"/>
    <cellStyle name="Notas 3 5" xfId="11256"/>
    <cellStyle name="Notas 30" xfId="5145"/>
    <cellStyle name="Notas 30 2" xfId="10284"/>
    <cellStyle name="Notas 30 2 2" xfId="21069"/>
    <cellStyle name="Notas 30 3" xfId="15941"/>
    <cellStyle name="Notas 31" xfId="5174"/>
    <cellStyle name="Notas 31 2" xfId="10312"/>
    <cellStyle name="Notas 31 2 2" xfId="21097"/>
    <cellStyle name="Notas 31 3" xfId="15970"/>
    <cellStyle name="Notas 32" xfId="5191"/>
    <cellStyle name="Notas 32 2" xfId="10327"/>
    <cellStyle name="Notas 32 2 2" xfId="21112"/>
    <cellStyle name="Notas 32 3" xfId="15985"/>
    <cellStyle name="Notas 33" xfId="5209"/>
    <cellStyle name="Notas 33 2" xfId="10345"/>
    <cellStyle name="Notas 33 2 2" xfId="21130"/>
    <cellStyle name="Notas 33 3" xfId="16003"/>
    <cellStyle name="Notas 34" xfId="5227"/>
    <cellStyle name="Notas 34 2" xfId="10363"/>
    <cellStyle name="Notas 34 2 2" xfId="21148"/>
    <cellStyle name="Notas 34 3" xfId="16021"/>
    <cellStyle name="Notas 35" xfId="5244"/>
    <cellStyle name="Notas 35 2" xfId="10380"/>
    <cellStyle name="Notas 35 2 2" xfId="21165"/>
    <cellStyle name="Notas 35 3" xfId="16038"/>
    <cellStyle name="Notas 36" xfId="5264"/>
    <cellStyle name="Notas 36 2" xfId="10400"/>
    <cellStyle name="Notas 36 2 2" xfId="21185"/>
    <cellStyle name="Notas 36 3" xfId="16058"/>
    <cellStyle name="Notas 37" xfId="5309"/>
    <cellStyle name="Notas 37 2" xfId="10445"/>
    <cellStyle name="Notas 37 2 2" xfId="21230"/>
    <cellStyle name="Notas 37 3" xfId="16103"/>
    <cellStyle name="Notas 38" xfId="5328"/>
    <cellStyle name="Notas 38 2" xfId="10464"/>
    <cellStyle name="Notas 38 2 2" xfId="21249"/>
    <cellStyle name="Notas 38 3" xfId="16122"/>
    <cellStyle name="Notas 39" xfId="5358"/>
    <cellStyle name="Notas 39 2" xfId="16152"/>
    <cellStyle name="Notas 4" xfId="420"/>
    <cellStyle name="Notas 4 2" xfId="1532"/>
    <cellStyle name="Notas 4 2 2" xfId="3842"/>
    <cellStyle name="Notas 4 2 2 2" xfId="8992"/>
    <cellStyle name="Notas 4 2 2 2 2" xfId="19777"/>
    <cellStyle name="Notas 4 2 2 3" xfId="14645"/>
    <cellStyle name="Notas 4 2 3" xfId="6711"/>
    <cellStyle name="Notas 4 2 3 2" xfId="17496"/>
    <cellStyle name="Notas 4 2 4" xfId="12358"/>
    <cellStyle name="Notas 4 3" xfId="2781"/>
    <cellStyle name="Notas 4 3 2" xfId="7938"/>
    <cellStyle name="Notas 4 3 2 2" xfId="18723"/>
    <cellStyle name="Notas 4 3 3" xfId="13591"/>
    <cellStyle name="Notas 4 4" xfId="5649"/>
    <cellStyle name="Notas 4 4 2" xfId="16440"/>
    <cellStyle name="Notas 4 5" xfId="11275"/>
    <cellStyle name="Notas 40" xfId="10791"/>
    <cellStyle name="Notas 40 2" xfId="21576"/>
    <cellStyle name="Notas 41" xfId="10841"/>
    <cellStyle name="Notas 41 2" xfId="21626"/>
    <cellStyle name="Notas 42" xfId="10856"/>
    <cellStyle name="Notas 42 2" xfId="21641"/>
    <cellStyle name="Notas 43" xfId="10877"/>
    <cellStyle name="Notas 43 2" xfId="21662"/>
    <cellStyle name="Notas 44" xfId="10917"/>
    <cellStyle name="Notas 45" xfId="38773"/>
    <cellStyle name="Notas 46" xfId="38787"/>
    <cellStyle name="Notas 47" xfId="38803"/>
    <cellStyle name="Notas 48" xfId="38916"/>
    <cellStyle name="Notas 49" xfId="38933"/>
    <cellStyle name="Notas 5" xfId="434"/>
    <cellStyle name="Notas 5 2" xfId="1546"/>
    <cellStyle name="Notas 5 2 2" xfId="3856"/>
    <cellStyle name="Notas 5 2 2 2" xfId="9006"/>
    <cellStyle name="Notas 5 2 2 2 2" xfId="19791"/>
    <cellStyle name="Notas 5 2 2 3" xfId="14659"/>
    <cellStyle name="Notas 5 2 3" xfId="6725"/>
    <cellStyle name="Notas 5 2 3 2" xfId="17510"/>
    <cellStyle name="Notas 5 2 4" xfId="12372"/>
    <cellStyle name="Notas 5 3" xfId="2795"/>
    <cellStyle name="Notas 5 3 2" xfId="7952"/>
    <cellStyle name="Notas 5 3 2 2" xfId="18737"/>
    <cellStyle name="Notas 5 3 3" xfId="13605"/>
    <cellStyle name="Notas 5 4" xfId="5663"/>
    <cellStyle name="Notas 5 4 2" xfId="16454"/>
    <cellStyle name="Notas 5 5" xfId="11289"/>
    <cellStyle name="Notas 50" xfId="38953"/>
    <cellStyle name="Notas 51" xfId="38986"/>
    <cellStyle name="Notas 52" xfId="39000"/>
    <cellStyle name="Notas 53" xfId="39021"/>
    <cellStyle name="Notas 6" xfId="454"/>
    <cellStyle name="Notas 6 2" xfId="1566"/>
    <cellStyle name="Notas 6 2 2" xfId="3876"/>
    <cellStyle name="Notas 6 2 2 2" xfId="9026"/>
    <cellStyle name="Notas 6 2 2 2 2" xfId="19811"/>
    <cellStyle name="Notas 6 2 2 3" xfId="14679"/>
    <cellStyle name="Notas 6 2 3" xfId="6745"/>
    <cellStyle name="Notas 6 2 3 2" xfId="17530"/>
    <cellStyle name="Notas 6 2 4" xfId="12392"/>
    <cellStyle name="Notas 6 3" xfId="2815"/>
    <cellStyle name="Notas 6 3 2" xfId="7972"/>
    <cellStyle name="Notas 6 3 2 2" xfId="18757"/>
    <cellStyle name="Notas 6 3 3" xfId="13625"/>
    <cellStyle name="Notas 6 4" xfId="5683"/>
    <cellStyle name="Notas 6 4 2" xfId="16474"/>
    <cellStyle name="Notas 6 5" xfId="11309"/>
    <cellStyle name="Notas 7" xfId="471"/>
    <cellStyle name="Notas 7 2" xfId="1583"/>
    <cellStyle name="Notas 7 2 2" xfId="3893"/>
    <cellStyle name="Notas 7 2 2 2" xfId="9043"/>
    <cellStyle name="Notas 7 2 2 2 2" xfId="19828"/>
    <cellStyle name="Notas 7 2 2 3" xfId="14696"/>
    <cellStyle name="Notas 7 2 3" xfId="6762"/>
    <cellStyle name="Notas 7 2 3 2" xfId="17547"/>
    <cellStyle name="Notas 7 2 4" xfId="12409"/>
    <cellStyle name="Notas 7 3" xfId="2832"/>
    <cellStyle name="Notas 7 3 2" xfId="7989"/>
    <cellStyle name="Notas 7 3 2 2" xfId="18774"/>
    <cellStyle name="Notas 7 3 3" xfId="13642"/>
    <cellStyle name="Notas 7 4" xfId="5700"/>
    <cellStyle name="Notas 7 4 2" xfId="16491"/>
    <cellStyle name="Notas 7 5" xfId="11326"/>
    <cellStyle name="Notas 8" xfId="487"/>
    <cellStyle name="Notas 8 2" xfId="1599"/>
    <cellStyle name="Notas 8 2 2" xfId="3909"/>
    <cellStyle name="Notas 8 2 2 2" xfId="9059"/>
    <cellStyle name="Notas 8 2 2 2 2" xfId="19844"/>
    <cellStyle name="Notas 8 2 2 3" xfId="14712"/>
    <cellStyle name="Notas 8 2 3" xfId="6778"/>
    <cellStyle name="Notas 8 2 3 2" xfId="17563"/>
    <cellStyle name="Notas 8 2 4" xfId="12425"/>
    <cellStyle name="Notas 8 3" xfId="2848"/>
    <cellStyle name="Notas 8 3 2" xfId="8005"/>
    <cellStyle name="Notas 8 3 2 2" xfId="18790"/>
    <cellStyle name="Notas 8 3 3" xfId="13658"/>
    <cellStyle name="Notas 8 4" xfId="5716"/>
    <cellStyle name="Notas 8 4 2" xfId="16507"/>
    <cellStyle name="Notas 8 5" xfId="11342"/>
    <cellStyle name="Notas 9" xfId="595"/>
    <cellStyle name="Notas 9 2" xfId="1696"/>
    <cellStyle name="Notas 9 2 2" xfId="4006"/>
    <cellStyle name="Notas 9 2 2 2" xfId="9156"/>
    <cellStyle name="Notas 9 2 2 2 2" xfId="19941"/>
    <cellStyle name="Notas 9 2 2 3" xfId="14809"/>
    <cellStyle name="Notas 9 2 3" xfId="6875"/>
    <cellStyle name="Notas 9 2 3 2" xfId="17660"/>
    <cellStyle name="Notas 9 2 4" xfId="12522"/>
    <cellStyle name="Notas 9 3" xfId="2951"/>
    <cellStyle name="Notas 9 3 2" xfId="8102"/>
    <cellStyle name="Notas 9 3 2 2" xfId="18887"/>
    <cellStyle name="Notas 9 3 3" xfId="13755"/>
    <cellStyle name="Notas 9 4" xfId="5819"/>
    <cellStyle name="Notas 9 4 2" xfId="16605"/>
    <cellStyle name="Notas 9 5" xfId="11447"/>
    <cellStyle name="Note 2" xfId="302"/>
    <cellStyle name="Note 2 2" xfId="455"/>
    <cellStyle name="Note 2 2 2" xfId="1567"/>
    <cellStyle name="Note 2 2 2 2" xfId="3877"/>
    <cellStyle name="Note 2 2 2 2 2" xfId="9027"/>
    <cellStyle name="Note 2 2 2 2 2 2" xfId="19812"/>
    <cellStyle name="Note 2 2 2 2 3" xfId="14680"/>
    <cellStyle name="Note 2 2 2 3" xfId="6746"/>
    <cellStyle name="Note 2 2 2 3 2" xfId="17531"/>
    <cellStyle name="Note 2 2 2 4" xfId="12393"/>
    <cellStyle name="Note 2 2 3" xfId="2816"/>
    <cellStyle name="Note 2 2 3 2" xfId="7973"/>
    <cellStyle name="Note 2 2 3 2 2" xfId="18758"/>
    <cellStyle name="Note 2 2 3 3" xfId="13626"/>
    <cellStyle name="Note 2 2 4" xfId="5684"/>
    <cellStyle name="Note 2 2 4 2" xfId="16475"/>
    <cellStyle name="Note 2 2 5" xfId="11310"/>
    <cellStyle name="Note 2 3" xfId="596"/>
    <cellStyle name="Note 2 3 2" xfId="1697"/>
    <cellStyle name="Note 2 3 2 2" xfId="4007"/>
    <cellStyle name="Note 2 3 2 2 2" xfId="9157"/>
    <cellStyle name="Note 2 3 2 2 2 2" xfId="19942"/>
    <cellStyle name="Note 2 3 2 2 3" xfId="14810"/>
    <cellStyle name="Note 2 3 2 3" xfId="6876"/>
    <cellStyle name="Note 2 3 2 3 2" xfId="17661"/>
    <cellStyle name="Note 2 3 2 4" xfId="12523"/>
    <cellStyle name="Note 2 3 3" xfId="2952"/>
    <cellStyle name="Note 2 3 3 2" xfId="8103"/>
    <cellStyle name="Note 2 3 3 2 2" xfId="18888"/>
    <cellStyle name="Note 2 3 3 3" xfId="13756"/>
    <cellStyle name="Note 2 3 4" xfId="5820"/>
    <cellStyle name="Note 2 3 4 2" xfId="16606"/>
    <cellStyle name="Note 2 3 5" xfId="11448"/>
    <cellStyle name="Note 2 4" xfId="919"/>
    <cellStyle name="Note 2 4 2" xfId="2004"/>
    <cellStyle name="Note 2 4 2 2" xfId="4314"/>
    <cellStyle name="Note 2 4 2 2 2" xfId="9464"/>
    <cellStyle name="Note 2 4 2 2 2 2" xfId="20249"/>
    <cellStyle name="Note 2 4 2 2 3" xfId="15117"/>
    <cellStyle name="Note 2 4 2 3" xfId="7183"/>
    <cellStyle name="Note 2 4 2 3 2" xfId="17968"/>
    <cellStyle name="Note 2 4 2 4" xfId="12830"/>
    <cellStyle name="Note 2 4 3" xfId="3259"/>
    <cellStyle name="Note 2 4 3 2" xfId="8409"/>
    <cellStyle name="Note 2 4 3 2 2" xfId="19194"/>
    <cellStyle name="Note 2 4 3 3" xfId="14062"/>
    <cellStyle name="Note 2 4 4" xfId="6126"/>
    <cellStyle name="Note 2 4 4 2" xfId="16911"/>
    <cellStyle name="Note 2 4 5" xfId="11755"/>
    <cellStyle name="Note 2 5" xfId="1443"/>
    <cellStyle name="Note 2 5 2" xfId="3759"/>
    <cellStyle name="Note 2 5 2 2" xfId="8909"/>
    <cellStyle name="Note 2 5 2 2 2" xfId="19694"/>
    <cellStyle name="Note 2 5 2 3" xfId="14562"/>
    <cellStyle name="Note 2 5 3" xfId="6629"/>
    <cellStyle name="Note 2 5 3 2" xfId="17414"/>
    <cellStyle name="Note 2 5 4" xfId="12271"/>
    <cellStyle name="Note 2 6" xfId="2710"/>
    <cellStyle name="Note 2 6 2" xfId="7868"/>
    <cellStyle name="Note 2 6 2 2" xfId="18653"/>
    <cellStyle name="Note 2 6 3" xfId="13521"/>
    <cellStyle name="Note 2 7" xfId="5578"/>
    <cellStyle name="Note 2 7 2" xfId="16370"/>
    <cellStyle name="Note 2 8" xfId="11200"/>
    <cellStyle name="Percent [2]" xfId="303"/>
    <cellStyle name="Percent 10" xfId="304"/>
    <cellStyle name="Percent 10 2" xfId="404"/>
    <cellStyle name="Percent 10 2 2" xfId="1518"/>
    <cellStyle name="Percent 10 2 2 2" xfId="3828"/>
    <cellStyle name="Percent 10 2 2 2 2" xfId="8978"/>
    <cellStyle name="Percent 10 2 2 2 2 2" xfId="19763"/>
    <cellStyle name="Percent 10 2 2 2 3" xfId="14631"/>
    <cellStyle name="Percent 10 2 2 3" xfId="6697"/>
    <cellStyle name="Percent 10 2 2 3 2" xfId="17482"/>
    <cellStyle name="Percent 10 2 2 4" xfId="12344"/>
    <cellStyle name="Percent 10 2 3" xfId="2767"/>
    <cellStyle name="Percent 10 2 3 2" xfId="7924"/>
    <cellStyle name="Percent 10 2 3 2 2" xfId="18709"/>
    <cellStyle name="Percent 10 2 3 3" xfId="13577"/>
    <cellStyle name="Percent 10 2 4" xfId="5635"/>
    <cellStyle name="Percent 10 2 4 2" xfId="16426"/>
    <cellStyle name="Percent 10 2 5" xfId="11260"/>
    <cellStyle name="Percent 10 2 6" xfId="38826"/>
    <cellStyle name="Percent 10 2 6 2" xfId="38897"/>
    <cellStyle name="Percent 10 3" xfId="1444"/>
    <cellStyle name="Percent 10 3 2" xfId="3760"/>
    <cellStyle name="Percent 10 3 2 2" xfId="8910"/>
    <cellStyle name="Percent 10 3 2 2 2" xfId="19695"/>
    <cellStyle name="Percent 10 3 2 3" xfId="14563"/>
    <cellStyle name="Percent 10 3 3" xfId="6630"/>
    <cellStyle name="Percent 10 3 3 2" xfId="17415"/>
    <cellStyle name="Percent 10 3 4" xfId="12272"/>
    <cellStyle name="Percent 10 4" xfId="2711"/>
    <cellStyle name="Percent 10 4 2" xfId="7869"/>
    <cellStyle name="Percent 10 4 2 2" xfId="18654"/>
    <cellStyle name="Percent 10 4 3" xfId="13522"/>
    <cellStyle name="Percent 10 5" xfId="5579"/>
    <cellStyle name="Percent 10 5 2" xfId="16371"/>
    <cellStyle name="Percent 10 6" xfId="11201"/>
    <cellStyle name="Percent 11" xfId="305"/>
    <cellStyle name="Percent 11 2" xfId="1445"/>
    <cellStyle name="Percent 11 2 2" xfId="3761"/>
    <cellStyle name="Percent 11 2 2 2" xfId="8911"/>
    <cellStyle name="Percent 11 2 2 2 2" xfId="19696"/>
    <cellStyle name="Percent 11 2 2 3" xfId="14564"/>
    <cellStyle name="Percent 11 2 3" xfId="6631"/>
    <cellStyle name="Percent 11 2 3 2" xfId="17416"/>
    <cellStyle name="Percent 11 2 4" xfId="12273"/>
    <cellStyle name="Percent 11 3" xfId="2712"/>
    <cellStyle name="Percent 11 3 2" xfId="7870"/>
    <cellStyle name="Percent 11 3 2 2" xfId="18655"/>
    <cellStyle name="Percent 11 3 3" xfId="13523"/>
    <cellStyle name="Percent 11 4" xfId="5580"/>
    <cellStyle name="Percent 11 4 2" xfId="16372"/>
    <cellStyle name="Percent 11 5" xfId="11202"/>
    <cellStyle name="Percent 12" xfId="306"/>
    <cellStyle name="Percent 13" xfId="307"/>
    <cellStyle name="Percent 14" xfId="308"/>
    <cellStyle name="Percent 14 2" xfId="1446"/>
    <cellStyle name="Percent 14 2 2" xfId="3762"/>
    <cellStyle name="Percent 14 2 2 2" xfId="8912"/>
    <cellStyle name="Percent 14 2 2 2 2" xfId="19697"/>
    <cellStyle name="Percent 14 2 2 3" xfId="14565"/>
    <cellStyle name="Percent 14 2 3" xfId="6632"/>
    <cellStyle name="Percent 14 2 3 2" xfId="17417"/>
    <cellStyle name="Percent 14 2 4" xfId="12274"/>
    <cellStyle name="Percent 14 3" xfId="2713"/>
    <cellStyle name="Percent 14 3 2" xfId="7871"/>
    <cellStyle name="Percent 14 3 2 2" xfId="18656"/>
    <cellStyle name="Percent 14 3 3" xfId="13524"/>
    <cellStyle name="Percent 14 4" xfId="5581"/>
    <cellStyle name="Percent 14 4 2" xfId="16373"/>
    <cellStyle name="Percent 14 5" xfId="11203"/>
    <cellStyle name="Percent 2" xfId="309"/>
    <cellStyle name="Percent 2 10" xfId="310"/>
    <cellStyle name="Percent 2 11" xfId="311"/>
    <cellStyle name="Percent 2 2" xfId="312"/>
    <cellStyle name="Percent 2 3" xfId="313"/>
    <cellStyle name="Percent 2 4" xfId="314"/>
    <cellStyle name="Percent 2 5" xfId="315"/>
    <cellStyle name="Percent 2 6" xfId="316"/>
    <cellStyle name="Percent 2 7" xfId="317"/>
    <cellStyle name="Percent 2 8" xfId="318"/>
    <cellStyle name="Percent 2 9" xfId="319"/>
    <cellStyle name="Percent 3" xfId="320"/>
    <cellStyle name="Percent 3 2" xfId="456"/>
    <cellStyle name="Percent 3 2 2" xfId="1568"/>
    <cellStyle name="Percent 3 2 2 2" xfId="3878"/>
    <cellStyle name="Percent 3 2 2 2 2" xfId="9028"/>
    <cellStyle name="Percent 3 2 2 2 2 2" xfId="19813"/>
    <cellStyle name="Percent 3 2 2 2 3" xfId="14681"/>
    <cellStyle name="Percent 3 2 2 3" xfId="6747"/>
    <cellStyle name="Percent 3 2 2 3 2" xfId="17532"/>
    <cellStyle name="Percent 3 2 2 4" xfId="12394"/>
    <cellStyle name="Percent 3 2 3" xfId="2817"/>
    <cellStyle name="Percent 3 2 3 2" xfId="7974"/>
    <cellStyle name="Percent 3 2 3 2 2" xfId="18759"/>
    <cellStyle name="Percent 3 2 3 3" xfId="13627"/>
    <cellStyle name="Percent 3 2 4" xfId="5685"/>
    <cellStyle name="Percent 3 2 4 2" xfId="16476"/>
    <cellStyle name="Percent 3 2 5" xfId="11311"/>
    <cellStyle name="Percent 3 3" xfId="598"/>
    <cellStyle name="Percent 3 3 2" xfId="1699"/>
    <cellStyle name="Percent 3 3 2 2" xfId="4009"/>
    <cellStyle name="Percent 3 3 2 2 2" xfId="9159"/>
    <cellStyle name="Percent 3 3 2 2 2 2" xfId="19944"/>
    <cellStyle name="Percent 3 3 2 2 3" xfId="14812"/>
    <cellStyle name="Percent 3 3 2 3" xfId="6878"/>
    <cellStyle name="Percent 3 3 2 3 2" xfId="17663"/>
    <cellStyle name="Percent 3 3 2 4" xfId="12525"/>
    <cellStyle name="Percent 3 3 3" xfId="2954"/>
    <cellStyle name="Percent 3 3 3 2" xfId="8105"/>
    <cellStyle name="Percent 3 3 3 2 2" xfId="18890"/>
    <cellStyle name="Percent 3 3 3 3" xfId="13758"/>
    <cellStyle name="Percent 3 3 4" xfId="5822"/>
    <cellStyle name="Percent 3 3 4 2" xfId="16608"/>
    <cellStyle name="Percent 3 3 5" xfId="11450"/>
    <cellStyle name="Percent 3 4" xfId="920"/>
    <cellStyle name="Percent 3 4 2" xfId="2005"/>
    <cellStyle name="Percent 3 4 2 2" xfId="4315"/>
    <cellStyle name="Percent 3 4 2 2 2" xfId="9465"/>
    <cellStyle name="Percent 3 4 2 2 2 2" xfId="20250"/>
    <cellStyle name="Percent 3 4 2 2 3" xfId="15118"/>
    <cellStyle name="Percent 3 4 2 3" xfId="7184"/>
    <cellStyle name="Percent 3 4 2 3 2" xfId="17969"/>
    <cellStyle name="Percent 3 4 2 4" xfId="12831"/>
    <cellStyle name="Percent 3 4 3" xfId="3260"/>
    <cellStyle name="Percent 3 4 3 2" xfId="8410"/>
    <cellStyle name="Percent 3 4 3 2 2" xfId="19195"/>
    <cellStyle name="Percent 3 4 3 3" xfId="14063"/>
    <cellStyle name="Percent 3 4 4" xfId="6127"/>
    <cellStyle name="Percent 3 4 4 2" xfId="16912"/>
    <cellStyle name="Percent 3 4 5" xfId="11756"/>
    <cellStyle name="Percent 3 5" xfId="1447"/>
    <cellStyle name="Percent 3 5 2" xfId="3763"/>
    <cellStyle name="Percent 3 5 2 2" xfId="8913"/>
    <cellStyle name="Percent 3 5 2 2 2" xfId="19698"/>
    <cellStyle name="Percent 3 5 2 3" xfId="14566"/>
    <cellStyle name="Percent 3 5 3" xfId="6633"/>
    <cellStyle name="Percent 3 5 3 2" xfId="17418"/>
    <cellStyle name="Percent 3 5 4" xfId="12275"/>
    <cellStyle name="Percent 3 6" xfId="2714"/>
    <cellStyle name="Percent 3 6 2" xfId="7872"/>
    <cellStyle name="Percent 3 6 2 2" xfId="18657"/>
    <cellStyle name="Percent 3 6 3" xfId="13525"/>
    <cellStyle name="Percent 3 7" xfId="5582"/>
    <cellStyle name="Percent 3 7 2" xfId="16374"/>
    <cellStyle name="Percent 3 8" xfId="11206"/>
    <cellStyle name="Percent 4" xfId="321"/>
    <cellStyle name="Percent 5" xfId="322"/>
    <cellStyle name="Percent 6" xfId="323"/>
    <cellStyle name="Percent 6 2" xfId="1448"/>
    <cellStyle name="Percent 6 2 2" xfId="3764"/>
    <cellStyle name="Percent 6 2 2 2" xfId="8914"/>
    <cellStyle name="Percent 6 2 2 2 2" xfId="19699"/>
    <cellStyle name="Percent 6 2 2 3" xfId="14567"/>
    <cellStyle name="Percent 6 2 3" xfId="6634"/>
    <cellStyle name="Percent 6 2 3 2" xfId="17419"/>
    <cellStyle name="Percent 6 2 4" xfId="12276"/>
    <cellStyle name="Percent 6 3" xfId="2715"/>
    <cellStyle name="Percent 6 3 2" xfId="7873"/>
    <cellStyle name="Percent 6 3 2 2" xfId="18658"/>
    <cellStyle name="Percent 6 3 3" xfId="13526"/>
    <cellStyle name="Percent 6 4" xfId="5583"/>
    <cellStyle name="Percent 6 4 2" xfId="16375"/>
    <cellStyle name="Percent 6 5" xfId="11207"/>
    <cellStyle name="Percent 7" xfId="324"/>
    <cellStyle name="Percent 7 2" xfId="1449"/>
    <cellStyle name="Percent 7 2 2" xfId="3765"/>
    <cellStyle name="Percent 7 2 2 2" xfId="8915"/>
    <cellStyle name="Percent 7 2 2 2 2" xfId="19700"/>
    <cellStyle name="Percent 7 2 2 3" xfId="14568"/>
    <cellStyle name="Percent 7 2 3" xfId="6635"/>
    <cellStyle name="Percent 7 2 3 2" xfId="17420"/>
    <cellStyle name="Percent 7 2 4" xfId="12277"/>
    <cellStyle name="Percent 7 3" xfId="2716"/>
    <cellStyle name="Percent 7 3 2" xfId="7874"/>
    <cellStyle name="Percent 7 3 2 2" xfId="18659"/>
    <cellStyle name="Percent 7 3 3" xfId="13527"/>
    <cellStyle name="Percent 7 4" xfId="5584"/>
    <cellStyle name="Percent 7 4 2" xfId="16376"/>
    <cellStyle name="Percent 7 5" xfId="11208"/>
    <cellStyle name="Percent 8" xfId="325"/>
    <cellStyle name="Percent 8 2" xfId="1450"/>
    <cellStyle name="Percent 8 2 2" xfId="3766"/>
    <cellStyle name="Percent 8 2 2 2" xfId="8916"/>
    <cellStyle name="Percent 8 2 2 2 2" xfId="19701"/>
    <cellStyle name="Percent 8 2 2 3" xfId="14569"/>
    <cellStyle name="Percent 8 2 3" xfId="6636"/>
    <cellStyle name="Percent 8 2 3 2" xfId="17421"/>
    <cellStyle name="Percent 8 2 4" xfId="12278"/>
    <cellStyle name="Percent 8 3" xfId="2717"/>
    <cellStyle name="Percent 8 3 2" xfId="7875"/>
    <cellStyle name="Percent 8 3 2 2" xfId="18660"/>
    <cellStyle name="Percent 8 3 3" xfId="13528"/>
    <cellStyle name="Percent 8 4" xfId="5585"/>
    <cellStyle name="Percent 8 4 2" xfId="16377"/>
    <cellStyle name="Percent 8 5" xfId="11209"/>
    <cellStyle name="Percent 9" xfId="326"/>
    <cellStyle name="Percent 9 2" xfId="1451"/>
    <cellStyle name="Percent 9 2 2" xfId="3767"/>
    <cellStyle name="Percent 9 2 2 2" xfId="8917"/>
    <cellStyle name="Percent 9 2 2 2 2" xfId="19702"/>
    <cellStyle name="Percent 9 2 2 3" xfId="14570"/>
    <cellStyle name="Percent 9 2 3" xfId="6637"/>
    <cellStyle name="Percent 9 2 3 2" xfId="17422"/>
    <cellStyle name="Percent 9 2 4" xfId="12279"/>
    <cellStyle name="Percent 9 3" xfId="2718"/>
    <cellStyle name="Percent 9 3 2" xfId="7876"/>
    <cellStyle name="Percent 9 3 2 2" xfId="18661"/>
    <cellStyle name="Percent 9 3 3" xfId="13529"/>
    <cellStyle name="Percent 9 4" xfId="5586"/>
    <cellStyle name="Percent 9 4 2" xfId="16378"/>
    <cellStyle name="Percent 9 5" xfId="11210"/>
    <cellStyle name="Porcentaje" xfId="327" builtinId="5"/>
    <cellStyle name="Porcentaje 10" xfId="842"/>
    <cellStyle name="Porcentaje 10 2" xfId="1928"/>
    <cellStyle name="Porcentaje 10 2 2" xfId="4238"/>
    <cellStyle name="Porcentaje 10 2 2 2" xfId="9388"/>
    <cellStyle name="Porcentaje 10 2 2 2 2" xfId="20173"/>
    <cellStyle name="Porcentaje 10 2 2 3" xfId="15041"/>
    <cellStyle name="Porcentaje 10 2 3" xfId="7107"/>
    <cellStyle name="Porcentaje 10 2 3 2" xfId="17892"/>
    <cellStyle name="Porcentaje 10 2 4" xfId="12754"/>
    <cellStyle name="Porcentaje 10 3" xfId="3183"/>
    <cellStyle name="Porcentaje 10 3 2" xfId="8333"/>
    <cellStyle name="Porcentaje 10 3 2 2" xfId="19118"/>
    <cellStyle name="Porcentaje 10 3 3" xfId="13986"/>
    <cellStyle name="Porcentaje 10 4" xfId="6050"/>
    <cellStyle name="Porcentaje 10 4 2" xfId="16835"/>
    <cellStyle name="Porcentaje 10 5" xfId="11679"/>
    <cellStyle name="Porcentaje 11" xfId="976"/>
    <cellStyle name="Porcentaje 11 2" xfId="2062"/>
    <cellStyle name="Porcentaje 11 2 2" xfId="4371"/>
    <cellStyle name="Porcentaje 11 2 2 2" xfId="9521"/>
    <cellStyle name="Porcentaje 11 2 2 2 2" xfId="20306"/>
    <cellStyle name="Porcentaje 11 2 2 3" xfId="15174"/>
    <cellStyle name="Porcentaje 11 2 3" xfId="7240"/>
    <cellStyle name="Porcentaje 11 2 3 2" xfId="18025"/>
    <cellStyle name="Porcentaje 11 2 4" xfId="12888"/>
    <cellStyle name="Porcentaje 11 3" xfId="3316"/>
    <cellStyle name="Porcentaje 11 3 2" xfId="8466"/>
    <cellStyle name="Porcentaje 11 3 2 2" xfId="19251"/>
    <cellStyle name="Porcentaje 11 3 3" xfId="14119"/>
    <cellStyle name="Porcentaje 11 4" xfId="6183"/>
    <cellStyle name="Porcentaje 11 4 2" xfId="16968"/>
    <cellStyle name="Porcentaje 11 5" xfId="11812"/>
    <cellStyle name="Porcentaje 12" xfId="1035"/>
    <cellStyle name="Porcentaje 12 2" xfId="2121"/>
    <cellStyle name="Porcentaje 12 2 2" xfId="4430"/>
    <cellStyle name="Porcentaje 12 2 2 2" xfId="9580"/>
    <cellStyle name="Porcentaje 12 2 2 2 2" xfId="20365"/>
    <cellStyle name="Porcentaje 12 2 2 3" xfId="15233"/>
    <cellStyle name="Porcentaje 12 2 3" xfId="7299"/>
    <cellStyle name="Porcentaje 12 2 3 2" xfId="18084"/>
    <cellStyle name="Porcentaje 12 2 4" xfId="12947"/>
    <cellStyle name="Porcentaje 12 3" xfId="3375"/>
    <cellStyle name="Porcentaje 12 3 2" xfId="8525"/>
    <cellStyle name="Porcentaje 12 3 2 2" xfId="19310"/>
    <cellStyle name="Porcentaje 12 3 3" xfId="14178"/>
    <cellStyle name="Porcentaje 12 4" xfId="6242"/>
    <cellStyle name="Porcentaje 12 4 2" xfId="17027"/>
    <cellStyle name="Porcentaje 12 5" xfId="11871"/>
    <cellStyle name="Porcentaje 13" xfId="1154"/>
    <cellStyle name="Porcentaje 13 2" xfId="2239"/>
    <cellStyle name="Porcentaje 13 2 2" xfId="4548"/>
    <cellStyle name="Porcentaje 13 2 2 2" xfId="9698"/>
    <cellStyle name="Porcentaje 13 2 2 2 2" xfId="20483"/>
    <cellStyle name="Porcentaje 13 2 2 3" xfId="15351"/>
    <cellStyle name="Porcentaje 13 2 3" xfId="7417"/>
    <cellStyle name="Porcentaje 13 2 3 2" xfId="18202"/>
    <cellStyle name="Porcentaje 13 2 4" xfId="13065"/>
    <cellStyle name="Porcentaje 13 3" xfId="3491"/>
    <cellStyle name="Porcentaje 13 3 2" xfId="8641"/>
    <cellStyle name="Porcentaje 13 3 2 2" xfId="19426"/>
    <cellStyle name="Porcentaje 13 3 3" xfId="14294"/>
    <cellStyle name="Porcentaje 13 4" xfId="6360"/>
    <cellStyle name="Porcentaje 13 4 2" xfId="17145"/>
    <cellStyle name="Porcentaje 13 5" xfId="11989"/>
    <cellStyle name="Porcentaje 14" xfId="1171"/>
    <cellStyle name="Porcentaje 14 2" xfId="2256"/>
    <cellStyle name="Porcentaje 14 2 2" xfId="4565"/>
    <cellStyle name="Porcentaje 14 2 2 2" xfId="9715"/>
    <cellStyle name="Porcentaje 14 2 2 2 2" xfId="20500"/>
    <cellStyle name="Porcentaje 14 2 2 3" xfId="15368"/>
    <cellStyle name="Porcentaje 14 2 3" xfId="7434"/>
    <cellStyle name="Porcentaje 14 2 3 2" xfId="18219"/>
    <cellStyle name="Porcentaje 14 2 4" xfId="13082"/>
    <cellStyle name="Porcentaje 14 3" xfId="3508"/>
    <cellStyle name="Porcentaje 14 3 2" xfId="8658"/>
    <cellStyle name="Porcentaje 14 3 2 2" xfId="19443"/>
    <cellStyle name="Porcentaje 14 3 3" xfId="14311"/>
    <cellStyle name="Porcentaje 14 4" xfId="6377"/>
    <cellStyle name="Porcentaje 14 4 2" xfId="17162"/>
    <cellStyle name="Porcentaje 14 5" xfId="12006"/>
    <cellStyle name="Porcentaje 14 6" xfId="38865"/>
    <cellStyle name="Porcentaje 15" xfId="1208"/>
    <cellStyle name="Porcentaje 15 2" xfId="3545"/>
    <cellStyle name="Porcentaje 15 2 2" xfId="8695"/>
    <cellStyle name="Porcentaje 15 2 2 2" xfId="19480"/>
    <cellStyle name="Porcentaje 15 2 3" xfId="14348"/>
    <cellStyle name="Porcentaje 15 3" xfId="6414"/>
    <cellStyle name="Porcentaje 15 3 2" xfId="17199"/>
    <cellStyle name="Porcentaje 15 4" xfId="12043"/>
    <cellStyle name="Porcentaje 16" xfId="1452"/>
    <cellStyle name="Porcentaje 17" xfId="2331"/>
    <cellStyle name="Porcentaje 17 2" xfId="4634"/>
    <cellStyle name="Porcentaje 17 2 2" xfId="9784"/>
    <cellStyle name="Porcentaje 17 2 2 2" xfId="20569"/>
    <cellStyle name="Porcentaje 17 2 3" xfId="15437"/>
    <cellStyle name="Porcentaje 17 3" xfId="7503"/>
    <cellStyle name="Porcentaje 17 3 2" xfId="18288"/>
    <cellStyle name="Porcentaje 17 4" xfId="13151"/>
    <cellStyle name="Porcentaje 18" xfId="2426"/>
    <cellStyle name="Porcentaje 18 2" xfId="4729"/>
    <cellStyle name="Porcentaje 18 2 2" xfId="9879"/>
    <cellStyle name="Porcentaje 18 2 2 2" xfId="20664"/>
    <cellStyle name="Porcentaje 18 2 3" xfId="15532"/>
    <cellStyle name="Porcentaje 18 3" xfId="7598"/>
    <cellStyle name="Porcentaje 18 3 2" xfId="18383"/>
    <cellStyle name="Porcentaje 18 4" xfId="13246"/>
    <cellStyle name="Porcentaje 19" xfId="2447"/>
    <cellStyle name="Porcentaje 19 2" xfId="4749"/>
    <cellStyle name="Porcentaje 19 2 2" xfId="9899"/>
    <cellStyle name="Porcentaje 19 2 2 2" xfId="20684"/>
    <cellStyle name="Porcentaje 19 2 3" xfId="15552"/>
    <cellStyle name="Porcentaje 19 3" xfId="7618"/>
    <cellStyle name="Porcentaje 19 3 2" xfId="18403"/>
    <cellStyle name="Porcentaje 19 4" xfId="13267"/>
    <cellStyle name="Porcentaje 19 5" xfId="38864"/>
    <cellStyle name="Porcentaje 2" xfId="328"/>
    <cellStyle name="Porcentaje 2 2" xfId="329"/>
    <cellStyle name="Porcentaje 2 3" xfId="1453"/>
    <cellStyle name="Porcentaje 2 3 2" xfId="3768"/>
    <cellStyle name="Porcentaje 2 3 2 2" xfId="8918"/>
    <cellStyle name="Porcentaje 2 3 2 2 2" xfId="19703"/>
    <cellStyle name="Porcentaje 2 3 2 3" xfId="14571"/>
    <cellStyle name="Porcentaje 2 3 3" xfId="6638"/>
    <cellStyle name="Porcentaje 2 3 3 2" xfId="17423"/>
    <cellStyle name="Porcentaje 2 3 4" xfId="12280"/>
    <cellStyle name="Porcentaje 2 4" xfId="2720"/>
    <cellStyle name="Porcentaje 2 4 2" xfId="7877"/>
    <cellStyle name="Porcentaje 2 4 2 2" xfId="18662"/>
    <cellStyle name="Porcentaje 2 4 3" xfId="13530"/>
    <cellStyle name="Porcentaje 2 5" xfId="5588"/>
    <cellStyle name="Porcentaje 2 5 2" xfId="16379"/>
    <cellStyle name="Porcentaje 2 6" xfId="11212"/>
    <cellStyle name="Porcentaje 2 7" xfId="38868"/>
    <cellStyle name="Porcentaje 20" xfId="2485"/>
    <cellStyle name="Porcentaje 20 2" xfId="7656"/>
    <cellStyle name="Porcentaje 20 2 2" xfId="18441"/>
    <cellStyle name="Porcentaje 20 3" xfId="13305"/>
    <cellStyle name="Porcentaje 21" xfId="2719"/>
    <cellStyle name="Porcentaje 22" xfId="4788"/>
    <cellStyle name="Porcentaje 22 2" xfId="9938"/>
    <cellStyle name="Porcentaje 22 2 2" xfId="20723"/>
    <cellStyle name="Porcentaje 22 3" xfId="15590"/>
    <cellStyle name="Porcentaje 22 4" xfId="38836"/>
    <cellStyle name="Porcentaje 23" xfId="4849"/>
    <cellStyle name="Porcentaje 23 2" xfId="9999"/>
    <cellStyle name="Porcentaje 23 2 2" xfId="20784"/>
    <cellStyle name="Porcentaje 23 3" xfId="15651"/>
    <cellStyle name="Porcentaje 24" xfId="4867"/>
    <cellStyle name="Porcentaje 24 2" xfId="10017"/>
    <cellStyle name="Porcentaje 24 2 2" xfId="20802"/>
    <cellStyle name="Porcentaje 24 3" xfId="15669"/>
    <cellStyle name="Porcentaje 25" xfId="4904"/>
    <cellStyle name="Porcentaje 25 2" xfId="10054"/>
    <cellStyle name="Porcentaje 25 2 2" xfId="20839"/>
    <cellStyle name="Porcentaje 25 3" xfId="15706"/>
    <cellStyle name="Porcentaje 25 4" xfId="38858"/>
    <cellStyle name="Porcentaje 25 4 2" xfId="39028"/>
    <cellStyle name="Porcentaje 26" xfId="4932"/>
    <cellStyle name="Porcentaje 26 2" xfId="10082"/>
    <cellStyle name="Porcentaje 26 2 2" xfId="20867"/>
    <cellStyle name="Porcentaje 26 3" xfId="15734"/>
    <cellStyle name="Porcentaje 26 4" xfId="38852"/>
    <cellStyle name="Porcentaje 27" xfId="4954"/>
    <cellStyle name="Porcentaje 27 2" xfId="10103"/>
    <cellStyle name="Porcentaje 27 2 2" xfId="20888"/>
    <cellStyle name="Porcentaje 27 3" xfId="15754"/>
    <cellStyle name="Porcentaje 28" xfId="5175"/>
    <cellStyle name="Porcentaje 28 2" xfId="10313"/>
    <cellStyle name="Porcentaje 28 2 2" xfId="21098"/>
    <cellStyle name="Porcentaje 28 3" xfId="15971"/>
    <cellStyle name="Porcentaje 29" xfId="5192"/>
    <cellStyle name="Porcentaje 29 2" xfId="10328"/>
    <cellStyle name="Porcentaje 29 2 2" xfId="21113"/>
    <cellStyle name="Porcentaje 29 3" xfId="15986"/>
    <cellStyle name="Porcentaje 3" xfId="366"/>
    <cellStyle name="Porcentaje 3 2" xfId="1480"/>
    <cellStyle name="Porcentaje 3 2 2" xfId="3790"/>
    <cellStyle name="Porcentaje 3 2 2 2" xfId="8940"/>
    <cellStyle name="Porcentaje 3 2 2 2 2" xfId="19725"/>
    <cellStyle name="Porcentaje 3 2 2 3" xfId="14593"/>
    <cellStyle name="Porcentaje 3 2 3" xfId="6659"/>
    <cellStyle name="Porcentaje 3 2 3 2" xfId="17444"/>
    <cellStyle name="Porcentaje 3 2 4" xfId="12306"/>
    <cellStyle name="Porcentaje 3 3" xfId="2729"/>
    <cellStyle name="Porcentaje 3 3 2" xfId="7886"/>
    <cellStyle name="Porcentaje 3 3 2 2" xfId="18671"/>
    <cellStyle name="Porcentaje 3 3 3" xfId="13539"/>
    <cellStyle name="Porcentaje 3 4" xfId="5597"/>
    <cellStyle name="Porcentaje 3 4 2" xfId="16388"/>
    <cellStyle name="Porcentaje 3 5" xfId="11222"/>
    <cellStyle name="Porcentaje 30" xfId="5265"/>
    <cellStyle name="Porcentaje 30 2" xfId="10401"/>
    <cellStyle name="Porcentaje 30 2 2" xfId="21186"/>
    <cellStyle name="Porcentaje 30 3" xfId="16059"/>
    <cellStyle name="Porcentaje 30 4" xfId="38867"/>
    <cellStyle name="Porcentaje 31" xfId="5314"/>
    <cellStyle name="Porcentaje 31 2" xfId="10450"/>
    <cellStyle name="Porcentaje 31 2 2" xfId="21235"/>
    <cellStyle name="Porcentaje 31 3" xfId="16108"/>
    <cellStyle name="Porcentaje 32" xfId="5329"/>
    <cellStyle name="Porcentaje 32 2" xfId="10465"/>
    <cellStyle name="Porcentaje 32 2 2" xfId="21250"/>
    <cellStyle name="Porcentaje 32 3" xfId="16123"/>
    <cellStyle name="Porcentaje 33" xfId="5359"/>
    <cellStyle name="Porcentaje 33 2" xfId="16153"/>
    <cellStyle name="Porcentaje 34" xfId="5587"/>
    <cellStyle name="Porcentaje 35" xfId="10795"/>
    <cellStyle name="Porcentaje 35 2" xfId="21580"/>
    <cellStyle name="Porcentaje 35 3" xfId="38870"/>
    <cellStyle name="Porcentaje 36" xfId="10878"/>
    <cellStyle name="Porcentaje 36 2" xfId="21663"/>
    <cellStyle name="Porcentaje 36 3" xfId="38839"/>
    <cellStyle name="Porcentaje 37" xfId="10906"/>
    <cellStyle name="Porcentaje 37 2" xfId="38873"/>
    <cellStyle name="Porcentaje 38" xfId="11211"/>
    <cellStyle name="Porcentaje 39" xfId="38758"/>
    <cellStyle name="Porcentaje 39 2" xfId="38855"/>
    <cellStyle name="Porcentaje 4" xfId="401"/>
    <cellStyle name="Porcentaje 4 2" xfId="1515"/>
    <cellStyle name="Porcentaje 4 2 2" xfId="3825"/>
    <cellStyle name="Porcentaje 4 2 2 2" xfId="8975"/>
    <cellStyle name="Porcentaje 4 2 2 2 2" xfId="19760"/>
    <cellStyle name="Porcentaje 4 2 2 3" xfId="14628"/>
    <cellStyle name="Porcentaje 4 2 3" xfId="6694"/>
    <cellStyle name="Porcentaje 4 2 3 2" xfId="17479"/>
    <cellStyle name="Porcentaje 4 2 4" xfId="12341"/>
    <cellStyle name="Porcentaje 4 3" xfId="2764"/>
    <cellStyle name="Porcentaje 4 3 2" xfId="7921"/>
    <cellStyle name="Porcentaje 4 3 2 2" xfId="18706"/>
    <cellStyle name="Porcentaje 4 3 3" xfId="13574"/>
    <cellStyle name="Porcentaje 4 4" xfId="5632"/>
    <cellStyle name="Porcentaje 4 4 2" xfId="16423"/>
    <cellStyle name="Porcentaje 4 5" xfId="11257"/>
    <cellStyle name="Porcentaje 40" xfId="38841"/>
    <cellStyle name="Porcentaje 40 2" xfId="39029"/>
    <cellStyle name="Porcentaje 41" xfId="38898"/>
    <cellStyle name="Porcentaje 42" xfId="38934"/>
    <cellStyle name="Porcentaje 43" xfId="38954"/>
    <cellStyle name="Porcentaje 44" xfId="39001"/>
    <cellStyle name="Porcentaje 45" xfId="39005"/>
    <cellStyle name="Porcentaje 5" xfId="472"/>
    <cellStyle name="Porcentaje 5 2" xfId="1584"/>
    <cellStyle name="Porcentaje 5 2 2" xfId="3894"/>
    <cellStyle name="Porcentaje 5 2 2 2" xfId="9044"/>
    <cellStyle name="Porcentaje 5 2 2 2 2" xfId="19829"/>
    <cellStyle name="Porcentaje 5 2 2 3" xfId="14697"/>
    <cellStyle name="Porcentaje 5 2 3" xfId="6763"/>
    <cellStyle name="Porcentaje 5 2 3 2" xfId="17548"/>
    <cellStyle name="Porcentaje 5 2 4" xfId="12410"/>
    <cellStyle name="Porcentaje 5 3" xfId="2833"/>
    <cellStyle name="Porcentaje 5 3 2" xfId="7990"/>
    <cellStyle name="Porcentaje 5 3 2 2" xfId="18775"/>
    <cellStyle name="Porcentaje 5 3 3" xfId="13643"/>
    <cellStyle name="Porcentaje 5 4" xfId="5701"/>
    <cellStyle name="Porcentaje 5 4 2" xfId="16492"/>
    <cellStyle name="Porcentaje 5 5" xfId="11327"/>
    <cellStyle name="Porcentaje 5 6" xfId="38842"/>
    <cellStyle name="Porcentaje 6" xfId="488"/>
    <cellStyle name="Porcentaje 6 2" xfId="1600"/>
    <cellStyle name="Porcentaje 6 2 2" xfId="3910"/>
    <cellStyle name="Porcentaje 6 2 2 2" xfId="9060"/>
    <cellStyle name="Porcentaje 6 2 2 2 2" xfId="19845"/>
    <cellStyle name="Porcentaje 6 2 2 3" xfId="14713"/>
    <cellStyle name="Porcentaje 6 2 3" xfId="6779"/>
    <cellStyle name="Porcentaje 6 2 3 2" xfId="17564"/>
    <cellStyle name="Porcentaje 6 2 4" xfId="12426"/>
    <cellStyle name="Porcentaje 6 3" xfId="2849"/>
    <cellStyle name="Porcentaje 6 3 2" xfId="8006"/>
    <cellStyle name="Porcentaje 6 3 2 2" xfId="18791"/>
    <cellStyle name="Porcentaje 6 3 3" xfId="13659"/>
    <cellStyle name="Porcentaje 6 4" xfId="5717"/>
    <cellStyle name="Porcentaje 6 4 2" xfId="16508"/>
    <cellStyle name="Porcentaje 6 5" xfId="11343"/>
    <cellStyle name="Porcentaje 7" xfId="694"/>
    <cellStyle name="Porcentaje 7 2" xfId="1781"/>
    <cellStyle name="Porcentaje 7 2 2" xfId="4091"/>
    <cellStyle name="Porcentaje 7 2 2 2" xfId="9241"/>
    <cellStyle name="Porcentaje 7 2 2 2 2" xfId="20026"/>
    <cellStyle name="Porcentaje 7 2 2 3" xfId="14894"/>
    <cellStyle name="Porcentaje 7 2 3" xfId="6960"/>
    <cellStyle name="Porcentaje 7 2 3 2" xfId="17745"/>
    <cellStyle name="Porcentaje 7 2 4" xfId="12607"/>
    <cellStyle name="Porcentaje 7 3" xfId="3036"/>
    <cellStyle name="Porcentaje 7 3 2" xfId="8186"/>
    <cellStyle name="Porcentaje 7 3 2 2" xfId="18971"/>
    <cellStyle name="Porcentaje 7 3 3" xfId="13839"/>
    <cellStyle name="Porcentaje 7 4" xfId="5903"/>
    <cellStyle name="Porcentaje 7 4 2" xfId="16688"/>
    <cellStyle name="Porcentaje 7 5" xfId="11532"/>
    <cellStyle name="Porcentaje 8" xfId="746"/>
    <cellStyle name="Porcentaje 8 2" xfId="1833"/>
    <cellStyle name="Porcentaje 8 2 2" xfId="4143"/>
    <cellStyle name="Porcentaje 8 2 2 2" xfId="9293"/>
    <cellStyle name="Porcentaje 8 2 2 2 2" xfId="20078"/>
    <cellStyle name="Porcentaje 8 2 2 3" xfId="14946"/>
    <cellStyle name="Porcentaje 8 2 3" xfId="7012"/>
    <cellStyle name="Porcentaje 8 2 3 2" xfId="17797"/>
    <cellStyle name="Porcentaje 8 2 4" xfId="12659"/>
    <cellStyle name="Porcentaje 8 3" xfId="3088"/>
    <cellStyle name="Porcentaje 8 3 2" xfId="8238"/>
    <cellStyle name="Porcentaje 8 3 2 2" xfId="19023"/>
    <cellStyle name="Porcentaje 8 3 3" xfId="13891"/>
    <cellStyle name="Porcentaje 8 4" xfId="5955"/>
    <cellStyle name="Porcentaje 8 4 2" xfId="16740"/>
    <cellStyle name="Porcentaje 8 5" xfId="11584"/>
    <cellStyle name="Porcentaje 9" xfId="817"/>
    <cellStyle name="Porcentaje 9 2" xfId="1904"/>
    <cellStyle name="Porcentaje 9 2 2" xfId="4214"/>
    <cellStyle name="Porcentaje 9 2 2 2" xfId="9364"/>
    <cellStyle name="Porcentaje 9 2 2 2 2" xfId="20149"/>
    <cellStyle name="Porcentaje 9 2 2 3" xfId="15017"/>
    <cellStyle name="Porcentaje 9 2 3" xfId="7083"/>
    <cellStyle name="Porcentaje 9 2 3 2" xfId="17868"/>
    <cellStyle name="Porcentaje 9 2 4" xfId="12730"/>
    <cellStyle name="Porcentaje 9 3" xfId="3159"/>
    <cellStyle name="Porcentaje 9 3 2" xfId="8309"/>
    <cellStyle name="Porcentaje 9 3 2 2" xfId="19094"/>
    <cellStyle name="Porcentaje 9 3 3" xfId="13962"/>
    <cellStyle name="Porcentaje 9 4" xfId="6026"/>
    <cellStyle name="Porcentaje 9 4 2" xfId="16811"/>
    <cellStyle name="Porcentaje 9 5" xfId="11655"/>
    <cellStyle name="Porcentual 10" xfId="837"/>
    <cellStyle name="Porcentual 11" xfId="850"/>
    <cellStyle name="Porcentual 2" xfId="330"/>
    <cellStyle name="Porcentual 2 12" xfId="331"/>
    <cellStyle name="Porcentual 2 13" xfId="332"/>
    <cellStyle name="Porcentual 3" xfId="333"/>
    <cellStyle name="Porcentual 4" xfId="334"/>
    <cellStyle name="Porcentual 4 2" xfId="5176"/>
    <cellStyle name="Porcentual 8" xfId="10945"/>
    <cellStyle name="Porcentual 9" xfId="4939"/>
    <cellStyle name="Porcentual 9 2" xfId="10936"/>
    <cellStyle name="RevList" xfId="335"/>
    <cellStyle name="Salida" xfId="336"/>
    <cellStyle name="Salida 2" xfId="645"/>
    <cellStyle name="Salida 3" xfId="1454"/>
    <cellStyle name="Subtotal" xfId="337"/>
    <cellStyle name="Texto de advertencia" xfId="338"/>
    <cellStyle name="Texto de advertencia 2" xfId="646"/>
    <cellStyle name="Texto de advertencia 3" xfId="1455"/>
    <cellStyle name="Texto explicativo" xfId="339"/>
    <cellStyle name="Texto explicativo 2" xfId="647"/>
    <cellStyle name="Texto explicativo 3" xfId="1456"/>
    <cellStyle name="Título" xfId="340"/>
    <cellStyle name="Título 1" xfId="341"/>
    <cellStyle name="Título 1 2" xfId="649" hidden="1"/>
    <cellStyle name="Título 1 2" xfId="4992" hidden="1"/>
    <cellStyle name="Título 1 2" xfId="5011" hidden="1"/>
    <cellStyle name="Título 1 2" xfId="4988" hidden="1"/>
    <cellStyle name="Título 1 2" xfId="5023" hidden="1"/>
    <cellStyle name="Título 1 2" xfId="4984" hidden="1"/>
    <cellStyle name="Título 1 2" xfId="5035" hidden="1"/>
    <cellStyle name="Título 1 2" xfId="4980" hidden="1"/>
    <cellStyle name="Título 1 2" xfId="5046" hidden="1"/>
    <cellStyle name="Título 1 2" xfId="4958" hidden="1"/>
    <cellStyle name="Título 1 2" xfId="5058" hidden="1"/>
    <cellStyle name="Título 1 2" xfId="4975" hidden="1"/>
    <cellStyle name="Título 1 2" xfId="5078" hidden="1"/>
    <cellStyle name="Título 1 2" xfId="4971" hidden="1"/>
    <cellStyle name="Título 1 2" xfId="5089" hidden="1"/>
    <cellStyle name="Título 1 2" xfId="5052" hidden="1"/>
    <cellStyle name="Título 1 2" xfId="5100" hidden="1"/>
    <cellStyle name="Título 1 2" xfId="5070" hidden="1"/>
    <cellStyle name="Título 1 2" xfId="5108" hidden="1"/>
    <cellStyle name="Título 1 2" xfId="5099" hidden="1"/>
    <cellStyle name="Título 1 2" xfId="10141" hidden="1"/>
    <cellStyle name="Título 1 2" xfId="10156" hidden="1"/>
    <cellStyle name="Título 1 2" xfId="10137" hidden="1"/>
    <cellStyle name="Título 1 2" xfId="10168" hidden="1"/>
    <cellStyle name="Título 1 2" xfId="10133" hidden="1"/>
    <cellStyle name="Título 1 2" xfId="10180" hidden="1"/>
    <cellStyle name="Título 1 2" xfId="10129" hidden="1"/>
    <cellStyle name="Título 1 2" xfId="10191" hidden="1"/>
    <cellStyle name="Título 1 2" xfId="10107" hidden="1"/>
    <cellStyle name="Título 1 2" xfId="10203" hidden="1"/>
    <cellStyle name="Título 1 2" xfId="10124" hidden="1"/>
    <cellStyle name="Título 1 2" xfId="10217" hidden="1"/>
    <cellStyle name="Título 1 2" xfId="10120" hidden="1"/>
    <cellStyle name="Título 1 2" xfId="10228" hidden="1"/>
    <cellStyle name="Título 1 2" xfId="10197" hidden="1"/>
    <cellStyle name="Título 1 2" xfId="10239" hidden="1"/>
    <cellStyle name="Título 1 2" xfId="10209" hidden="1"/>
    <cellStyle name="Título 1 2" xfId="10247" hidden="1"/>
    <cellStyle name="Título 1 2" xfId="10238" hidden="1"/>
    <cellStyle name="Título 1 2" xfId="10670" hidden="1"/>
    <cellStyle name="Título 1 2" xfId="10681" hidden="1"/>
    <cellStyle name="Título 1 2" xfId="10668" hidden="1"/>
    <cellStyle name="Título 1 2" xfId="10690" hidden="1"/>
    <cellStyle name="Título 1 2" xfId="10666" hidden="1"/>
    <cellStyle name="Título 1 2" xfId="10699" hidden="1"/>
    <cellStyle name="Título 1 2" xfId="10664" hidden="1"/>
    <cellStyle name="Título 1 2" xfId="10707" hidden="1"/>
    <cellStyle name="Título 1 2" xfId="10657" hidden="1"/>
    <cellStyle name="Título 1 2" xfId="10717" hidden="1"/>
    <cellStyle name="Título 1 2" xfId="10662" hidden="1"/>
    <cellStyle name="Título 1 2" xfId="10727" hidden="1"/>
    <cellStyle name="Título 1 2" xfId="10659" hidden="1"/>
    <cellStyle name="Título 1 2" xfId="10734" hidden="1"/>
    <cellStyle name="Título 1 2" xfId="10713" hidden="1"/>
    <cellStyle name="Título 1 2" xfId="10744" hidden="1"/>
    <cellStyle name="Título 1 2" xfId="10723" hidden="1"/>
    <cellStyle name="Título 1 2" xfId="10750" hidden="1"/>
    <cellStyle name="Título 1 2" xfId="10743" hidden="1"/>
    <cellStyle name="Título 1 2" xfId="10614" hidden="1"/>
    <cellStyle name="Título 1 2" xfId="10518" hidden="1"/>
    <cellStyle name="Título 1 2" xfId="10762" hidden="1"/>
    <cellStyle name="Título 1 2" xfId="10517" hidden="1"/>
    <cellStyle name="Título 1 2" xfId="10767" hidden="1"/>
    <cellStyle name="Título 1 2" xfId="10513" hidden="1"/>
    <cellStyle name="Título 1 2" xfId="10487" hidden="1"/>
    <cellStyle name="Título 1 2" xfId="10543" hidden="1"/>
    <cellStyle name="Título 1 2" xfId="10623" hidden="1"/>
    <cellStyle name="Título 1 2" xfId="10538" hidden="1"/>
    <cellStyle name="Título 1 2" xfId="10529" hidden="1"/>
    <cellStyle name="Título 1 2" xfId="10528" hidden="1"/>
    <cellStyle name="Título 1 2" xfId="10530" hidden="1"/>
    <cellStyle name="Título 1 2" xfId="10764" hidden="1"/>
    <cellStyle name="Título 1 2" xfId="10590" hidden="1"/>
    <cellStyle name="Título 1 2" xfId="10653" hidden="1"/>
    <cellStyle name="Título 1 2" xfId="10532" hidden="1"/>
    <cellStyle name="Título 1 2" xfId="10561" hidden="1"/>
    <cellStyle name="Título 1 2" xfId="10654" hidden="1"/>
    <cellStyle name="Título 1 2" xfId="5502" hidden="1"/>
    <cellStyle name="Título 1 2" xfId="10547" hidden="1"/>
    <cellStyle name="Título 1 2" xfId="10617" hidden="1"/>
    <cellStyle name="Título 1 2" xfId="10598" hidden="1"/>
    <cellStyle name="Título 1 2" xfId="10510" hidden="1"/>
    <cellStyle name="Título 1 2" xfId="10497" hidden="1"/>
    <cellStyle name="Título 1 2" xfId="10573" hidden="1"/>
    <cellStyle name="Título 1 2" xfId="10587" hidden="1"/>
    <cellStyle name="Título 1 2" xfId="10613" hidden="1"/>
    <cellStyle name="Título 1 2" xfId="10627" hidden="1"/>
    <cellStyle name="Título 1 2" xfId="10506" hidden="1"/>
    <cellStyle name="Título 1 2" xfId="10540" hidden="1"/>
    <cellStyle name="Título 1 2" xfId="10591" hidden="1"/>
    <cellStyle name="Título 1 2" xfId="10556" hidden="1"/>
    <cellStyle name="Título 1 2" xfId="10536" hidden="1"/>
    <cellStyle name="Título 1 2" xfId="10603" hidden="1"/>
    <cellStyle name="Título 1 2" xfId="10505" hidden="1"/>
    <cellStyle name="Título 1 2" xfId="10621" hidden="1"/>
    <cellStyle name="Título 1 2" xfId="10502" hidden="1"/>
    <cellStyle name="Título 1 2" xfId="15792" hidden="1"/>
    <cellStyle name="Título 1 2" xfId="15809" hidden="1"/>
    <cellStyle name="Título 1 2" xfId="15788" hidden="1"/>
    <cellStyle name="Título 1 2" xfId="15821" hidden="1"/>
    <cellStyle name="Título 1 2" xfId="15784" hidden="1"/>
    <cellStyle name="Título 1 2" xfId="15833" hidden="1"/>
    <cellStyle name="Título 1 2" xfId="15780" hidden="1"/>
    <cellStyle name="Título 1 2" xfId="15844" hidden="1"/>
    <cellStyle name="Título 1 2" xfId="15758" hidden="1"/>
    <cellStyle name="Título 1 2" xfId="15856" hidden="1"/>
    <cellStyle name="Título 1 2" xfId="15775" hidden="1"/>
    <cellStyle name="Título 1 2" xfId="15874" hidden="1"/>
    <cellStyle name="Título 1 2" xfId="15771" hidden="1"/>
    <cellStyle name="Título 1 2" xfId="15885" hidden="1"/>
    <cellStyle name="Título 1 2" xfId="15850" hidden="1"/>
    <cellStyle name="Título 1 2" xfId="15896" hidden="1"/>
    <cellStyle name="Título 1 2" xfId="15866" hidden="1"/>
    <cellStyle name="Título 1 2" xfId="15904" hidden="1"/>
    <cellStyle name="Título 1 2" xfId="15895" hidden="1"/>
    <cellStyle name="Título 1 2" xfId="20926" hidden="1"/>
    <cellStyle name="Título 1 2" xfId="20941" hidden="1"/>
    <cellStyle name="Título 1 2" xfId="20922" hidden="1"/>
    <cellStyle name="Título 1 2" xfId="20953" hidden="1"/>
    <cellStyle name="Título 1 2" xfId="20918" hidden="1"/>
    <cellStyle name="Título 1 2" xfId="20965" hidden="1"/>
    <cellStyle name="Título 1 2" xfId="20914" hidden="1"/>
    <cellStyle name="Título 1 2" xfId="20976" hidden="1"/>
    <cellStyle name="Título 1 2" xfId="20892" hidden="1"/>
    <cellStyle name="Título 1 2" xfId="20988" hidden="1"/>
    <cellStyle name="Título 1 2" xfId="20909" hidden="1"/>
    <cellStyle name="Título 1 2" xfId="21002" hidden="1"/>
    <cellStyle name="Título 1 2" xfId="20905" hidden="1"/>
    <cellStyle name="Título 1 2" xfId="21013" hidden="1"/>
    <cellStyle name="Título 1 2" xfId="20982" hidden="1"/>
    <cellStyle name="Título 1 2" xfId="21024" hidden="1"/>
    <cellStyle name="Título 1 2" xfId="20994" hidden="1"/>
    <cellStyle name="Título 1 2" xfId="21032" hidden="1"/>
    <cellStyle name="Título 1 2" xfId="21023" hidden="1"/>
    <cellStyle name="Título 1 2" xfId="21455" hidden="1"/>
    <cellStyle name="Título 1 2" xfId="21466" hidden="1"/>
    <cellStyle name="Título 1 2" xfId="21453" hidden="1"/>
    <cellStyle name="Título 1 2" xfId="21475" hidden="1"/>
    <cellStyle name="Título 1 2" xfId="21451" hidden="1"/>
    <cellStyle name="Título 1 2" xfId="21484" hidden="1"/>
    <cellStyle name="Título 1 2" xfId="21449" hidden="1"/>
    <cellStyle name="Título 1 2" xfId="21492" hidden="1"/>
    <cellStyle name="Título 1 2" xfId="21442" hidden="1"/>
    <cellStyle name="Título 1 2" xfId="21502" hidden="1"/>
    <cellStyle name="Título 1 2" xfId="21447" hidden="1"/>
    <cellStyle name="Título 1 2" xfId="21512" hidden="1"/>
    <cellStyle name="Título 1 2" xfId="21444" hidden="1"/>
    <cellStyle name="Título 1 2" xfId="21519" hidden="1"/>
    <cellStyle name="Título 1 2" xfId="21498" hidden="1"/>
    <cellStyle name="Título 1 2" xfId="21529" hidden="1"/>
    <cellStyle name="Título 1 2" xfId="21508" hidden="1"/>
    <cellStyle name="Título 1 2" xfId="21535" hidden="1"/>
    <cellStyle name="Título 1 2" xfId="21528" hidden="1"/>
    <cellStyle name="Título 1 2" xfId="21399" hidden="1"/>
    <cellStyle name="Título 1 2" xfId="21303" hidden="1"/>
    <cellStyle name="Título 1 2" xfId="21547" hidden="1"/>
    <cellStyle name="Título 1 2" xfId="21302" hidden="1"/>
    <cellStyle name="Título 1 2" xfId="21552" hidden="1"/>
    <cellStyle name="Título 1 2" xfId="21298" hidden="1"/>
    <cellStyle name="Título 1 2" xfId="21272" hidden="1"/>
    <cellStyle name="Título 1 2" xfId="21328" hidden="1"/>
    <cellStyle name="Título 1 2" xfId="21408" hidden="1"/>
    <cellStyle name="Título 1 2" xfId="21323" hidden="1"/>
    <cellStyle name="Título 1 2" xfId="21314" hidden="1"/>
    <cellStyle name="Título 1 2" xfId="21313" hidden="1"/>
    <cellStyle name="Título 1 2" xfId="21315" hidden="1"/>
    <cellStyle name="Título 1 2" xfId="21549" hidden="1"/>
    <cellStyle name="Título 1 2" xfId="21375" hidden="1"/>
    <cellStyle name="Título 1 2" xfId="21438" hidden="1"/>
    <cellStyle name="Título 1 2" xfId="21317" hidden="1"/>
    <cellStyle name="Título 1 2" xfId="21346" hidden="1"/>
    <cellStyle name="Título 1 2" xfId="21439" hidden="1"/>
    <cellStyle name="Título 1 2" xfId="16294" hidden="1"/>
    <cellStyle name="Título 1 2" xfId="21332" hidden="1"/>
    <cellStyle name="Título 1 2" xfId="21402" hidden="1"/>
    <cellStyle name="Título 1 2" xfId="21383" hidden="1"/>
    <cellStyle name="Título 1 2" xfId="21295" hidden="1"/>
    <cellStyle name="Título 1 2" xfId="21282" hidden="1"/>
    <cellStyle name="Título 1 2" xfId="21358" hidden="1"/>
    <cellStyle name="Título 1 2" xfId="21372" hidden="1"/>
    <cellStyle name="Título 1 2" xfId="21398" hidden="1"/>
    <cellStyle name="Título 1 2" xfId="21412" hidden="1"/>
    <cellStyle name="Título 1 2" xfId="21291" hidden="1"/>
    <cellStyle name="Título 1 2" xfId="21325" hidden="1"/>
    <cellStyle name="Título 1 2" xfId="21376" hidden="1"/>
    <cellStyle name="Título 1 2" xfId="21341" hidden="1"/>
    <cellStyle name="Título 1 2" xfId="21321" hidden="1"/>
    <cellStyle name="Título 1 2" xfId="21388" hidden="1"/>
    <cellStyle name="Título 1 2" xfId="21290" hidden="1"/>
    <cellStyle name="Título 1 2" xfId="21406" hidden="1"/>
    <cellStyle name="Título 1 2" xfId="21287" hidden="1"/>
    <cellStyle name="Título 1 2" xfId="22739" hidden="1"/>
    <cellStyle name="Título 1 2" xfId="22750" hidden="1"/>
    <cellStyle name="Título 1 2" xfId="22737" hidden="1"/>
    <cellStyle name="Título 1 2" xfId="22760" hidden="1"/>
    <cellStyle name="Título 1 2" xfId="22735" hidden="1"/>
    <cellStyle name="Título 1 2" xfId="22769" hidden="1"/>
    <cellStyle name="Título 1 2" xfId="22733" hidden="1"/>
    <cellStyle name="Título 1 2" xfId="22777" hidden="1"/>
    <cellStyle name="Título 1 2" xfId="22727" hidden="1"/>
    <cellStyle name="Título 1 2" xfId="22788" hidden="1"/>
    <cellStyle name="Título 1 2" xfId="22731" hidden="1"/>
    <cellStyle name="Título 1 2" xfId="22798" hidden="1"/>
    <cellStyle name="Título 1 2" xfId="22728" hidden="1"/>
    <cellStyle name="Título 1 2" xfId="22805" hidden="1"/>
    <cellStyle name="Título 1 2" xfId="22783" hidden="1"/>
    <cellStyle name="Título 1 2" xfId="22815" hidden="1"/>
    <cellStyle name="Título 1 2" xfId="22794" hidden="1"/>
    <cellStyle name="Título 1 2" xfId="22821" hidden="1"/>
    <cellStyle name="Título 1 2" xfId="22814" hidden="1"/>
    <cellStyle name="Título 1 2" xfId="23961" hidden="1"/>
    <cellStyle name="Título 1 2" xfId="23973" hidden="1"/>
    <cellStyle name="Título 1 2" xfId="23959" hidden="1"/>
    <cellStyle name="Título 1 2" xfId="23983" hidden="1"/>
    <cellStyle name="Título 1 2" xfId="23957" hidden="1"/>
    <cellStyle name="Título 1 2" xfId="23992" hidden="1"/>
    <cellStyle name="Título 1 2" xfId="23955" hidden="1"/>
    <cellStyle name="Título 1 2" xfId="24000" hidden="1"/>
    <cellStyle name="Título 1 2" xfId="23948" hidden="1"/>
    <cellStyle name="Título 1 2" xfId="24011" hidden="1"/>
    <cellStyle name="Título 1 2" xfId="23953" hidden="1"/>
    <cellStyle name="Título 1 2" xfId="24021" hidden="1"/>
    <cellStyle name="Título 1 2" xfId="23950" hidden="1"/>
    <cellStyle name="Título 1 2" xfId="24028" hidden="1"/>
    <cellStyle name="Título 1 2" xfId="24006" hidden="1"/>
    <cellStyle name="Título 1 2" xfId="24038" hidden="1"/>
    <cellStyle name="Título 1 2" xfId="24017" hidden="1"/>
    <cellStyle name="Título 1 2" xfId="24045" hidden="1"/>
    <cellStyle name="Título 1 2" xfId="24037" hidden="1"/>
    <cellStyle name="Título 1 2" xfId="24282" hidden="1"/>
    <cellStyle name="Título 1 2" xfId="24293" hidden="1"/>
    <cellStyle name="Título 1 2" xfId="24280" hidden="1"/>
    <cellStyle name="Título 1 2" xfId="24302" hidden="1"/>
    <cellStyle name="Título 1 2" xfId="24278" hidden="1"/>
    <cellStyle name="Título 1 2" xfId="24311" hidden="1"/>
    <cellStyle name="Título 1 2" xfId="24276" hidden="1"/>
    <cellStyle name="Título 1 2" xfId="24319" hidden="1"/>
    <cellStyle name="Título 1 2" xfId="24269" hidden="1"/>
    <cellStyle name="Título 1 2" xfId="24329" hidden="1"/>
    <cellStyle name="Título 1 2" xfId="24274" hidden="1"/>
    <cellStyle name="Título 1 2" xfId="24339" hidden="1"/>
    <cellStyle name="Título 1 2" xfId="24271" hidden="1"/>
    <cellStyle name="Título 1 2" xfId="24346" hidden="1"/>
    <cellStyle name="Título 1 2" xfId="24325" hidden="1"/>
    <cellStyle name="Título 1 2" xfId="24356" hidden="1"/>
    <cellStyle name="Título 1 2" xfId="24335" hidden="1"/>
    <cellStyle name="Título 1 2" xfId="24362" hidden="1"/>
    <cellStyle name="Título 1 2" xfId="24355" hidden="1"/>
    <cellStyle name="Título 1 2" xfId="24227" hidden="1"/>
    <cellStyle name="Título 1 2" xfId="24133" hidden="1"/>
    <cellStyle name="Título 1 2" xfId="24374" hidden="1"/>
    <cellStyle name="Título 1 2" xfId="24132" hidden="1"/>
    <cellStyle name="Título 1 2" xfId="24379" hidden="1"/>
    <cellStyle name="Título 1 2" xfId="24128" hidden="1"/>
    <cellStyle name="Título 1 2" xfId="24102" hidden="1"/>
    <cellStyle name="Título 1 2" xfId="24156" hidden="1"/>
    <cellStyle name="Título 1 2" xfId="24236" hidden="1"/>
    <cellStyle name="Título 1 2" xfId="24151" hidden="1"/>
    <cellStyle name="Título 1 2" xfId="24142" hidden="1"/>
    <cellStyle name="Título 1 2" xfId="24141" hidden="1"/>
    <cellStyle name="Título 1 2" xfId="24143" hidden="1"/>
    <cellStyle name="Título 1 2" xfId="24376" hidden="1"/>
    <cellStyle name="Título 1 2" xfId="24203" hidden="1"/>
    <cellStyle name="Título 1 2" xfId="24265" hidden="1"/>
    <cellStyle name="Título 1 2" xfId="24145" hidden="1"/>
    <cellStyle name="Título 1 2" xfId="24174" hidden="1"/>
    <cellStyle name="Título 1 2" xfId="24266" hidden="1"/>
    <cellStyle name="Título 1 2" xfId="22932" hidden="1"/>
    <cellStyle name="Título 1 2" xfId="24160" hidden="1"/>
    <cellStyle name="Título 1 2" xfId="24230" hidden="1"/>
    <cellStyle name="Título 1 2" xfId="24211" hidden="1"/>
    <cellStyle name="Título 1 2" xfId="24125" hidden="1"/>
    <cellStyle name="Título 1 2" xfId="24112" hidden="1"/>
    <cellStyle name="Título 1 2" xfId="24186" hidden="1"/>
    <cellStyle name="Título 1 2" xfId="24200" hidden="1"/>
    <cellStyle name="Título 1 2" xfId="24226" hidden="1"/>
    <cellStyle name="Título 1 2" xfId="24239" hidden="1"/>
    <cellStyle name="Título 1 2" xfId="24121" hidden="1"/>
    <cellStyle name="Título 1 2" xfId="24153" hidden="1"/>
    <cellStyle name="Título 1 2" xfId="24204" hidden="1"/>
    <cellStyle name="Título 1 2" xfId="24169" hidden="1"/>
    <cellStyle name="Título 1 2" xfId="24149" hidden="1"/>
    <cellStyle name="Título 1 2" xfId="24216" hidden="1"/>
    <cellStyle name="Título 1 2" xfId="24120" hidden="1"/>
    <cellStyle name="Título 1 2" xfId="24234" hidden="1"/>
    <cellStyle name="Título 1 2" xfId="24117" hidden="1"/>
    <cellStyle name="Título 1 2" xfId="24438" hidden="1"/>
    <cellStyle name="Título 1 2" xfId="24449" hidden="1"/>
    <cellStyle name="Título 1 2" xfId="24436" hidden="1"/>
    <cellStyle name="Título 1 2" xfId="24458" hidden="1"/>
    <cellStyle name="Título 1 2" xfId="24434" hidden="1"/>
    <cellStyle name="Título 1 2" xfId="24467" hidden="1"/>
    <cellStyle name="Título 1 2" xfId="24432" hidden="1"/>
    <cellStyle name="Título 1 2" xfId="24475" hidden="1"/>
    <cellStyle name="Título 1 2" xfId="24426" hidden="1"/>
    <cellStyle name="Título 1 2" xfId="24485" hidden="1"/>
    <cellStyle name="Título 1 2" xfId="24430" hidden="1"/>
    <cellStyle name="Título 1 2" xfId="24495" hidden="1"/>
    <cellStyle name="Título 1 2" xfId="24427" hidden="1"/>
    <cellStyle name="Título 1 2" xfId="24502" hidden="1"/>
    <cellStyle name="Título 1 2" xfId="24481" hidden="1"/>
    <cellStyle name="Título 1 2" xfId="24512" hidden="1"/>
    <cellStyle name="Título 1 2" xfId="24491" hidden="1"/>
    <cellStyle name="Título 1 2" xfId="24518" hidden="1"/>
    <cellStyle name="Título 1 2" xfId="24511" hidden="1"/>
    <cellStyle name="Título 1 2" xfId="24540" hidden="1"/>
    <cellStyle name="Título 1 2" xfId="24551" hidden="1"/>
    <cellStyle name="Título 1 2" xfId="24538" hidden="1"/>
    <cellStyle name="Título 1 2" xfId="24560" hidden="1"/>
    <cellStyle name="Título 1 2" xfId="24536" hidden="1"/>
    <cellStyle name="Título 1 2" xfId="24569" hidden="1"/>
    <cellStyle name="Título 1 2" xfId="24534" hidden="1"/>
    <cellStyle name="Título 1 2" xfId="24577" hidden="1"/>
    <cellStyle name="Título 1 2" xfId="24528" hidden="1"/>
    <cellStyle name="Título 1 2" xfId="24587" hidden="1"/>
    <cellStyle name="Título 1 2" xfId="24532" hidden="1"/>
    <cellStyle name="Título 1 2" xfId="24597" hidden="1"/>
    <cellStyle name="Título 1 2" xfId="24529" hidden="1"/>
    <cellStyle name="Título 1 2" xfId="24604" hidden="1"/>
    <cellStyle name="Título 1 2" xfId="24583" hidden="1"/>
    <cellStyle name="Título 1 2" xfId="24614" hidden="1"/>
    <cellStyle name="Título 1 2" xfId="24593" hidden="1"/>
    <cellStyle name="Título 1 2" xfId="24620" hidden="1"/>
    <cellStyle name="Título 1 2" xfId="24613" hidden="1"/>
    <cellStyle name="Título 1 2" xfId="24811" hidden="1"/>
    <cellStyle name="Título 1 2" xfId="24822" hidden="1"/>
    <cellStyle name="Título 1 2" xfId="24809" hidden="1"/>
    <cellStyle name="Título 1 2" xfId="24831" hidden="1"/>
    <cellStyle name="Título 1 2" xfId="24807" hidden="1"/>
    <cellStyle name="Título 1 2" xfId="24840" hidden="1"/>
    <cellStyle name="Título 1 2" xfId="24805" hidden="1"/>
    <cellStyle name="Título 1 2" xfId="24848" hidden="1"/>
    <cellStyle name="Título 1 2" xfId="24798" hidden="1"/>
    <cellStyle name="Título 1 2" xfId="24858" hidden="1"/>
    <cellStyle name="Título 1 2" xfId="24803" hidden="1"/>
    <cellStyle name="Título 1 2" xfId="24868" hidden="1"/>
    <cellStyle name="Título 1 2" xfId="24800" hidden="1"/>
    <cellStyle name="Título 1 2" xfId="24875" hidden="1"/>
    <cellStyle name="Título 1 2" xfId="24854" hidden="1"/>
    <cellStyle name="Título 1 2" xfId="24885" hidden="1"/>
    <cellStyle name="Título 1 2" xfId="24864" hidden="1"/>
    <cellStyle name="Título 1 2" xfId="24891" hidden="1"/>
    <cellStyle name="Título 1 2" xfId="24884" hidden="1"/>
    <cellStyle name="Título 1 2" xfId="24756" hidden="1"/>
    <cellStyle name="Título 1 2" xfId="24664" hidden="1"/>
    <cellStyle name="Título 1 2" xfId="24903" hidden="1"/>
    <cellStyle name="Título 1 2" xfId="24663" hidden="1"/>
    <cellStyle name="Título 1 2" xfId="24908" hidden="1"/>
    <cellStyle name="Título 1 2" xfId="24659" hidden="1"/>
    <cellStyle name="Título 1 2" xfId="24633" hidden="1"/>
    <cellStyle name="Título 1 2" xfId="24686" hidden="1"/>
    <cellStyle name="Título 1 2" xfId="24765" hidden="1"/>
    <cellStyle name="Título 1 2" xfId="24682" hidden="1"/>
    <cellStyle name="Título 1 2" xfId="24673" hidden="1"/>
    <cellStyle name="Título 1 2" xfId="24672" hidden="1"/>
    <cellStyle name="Título 1 2" xfId="24674" hidden="1"/>
    <cellStyle name="Título 1 2" xfId="24905" hidden="1"/>
    <cellStyle name="Título 1 2" xfId="24732" hidden="1"/>
    <cellStyle name="Título 1 2" xfId="24794" hidden="1"/>
    <cellStyle name="Título 1 2" xfId="24676" hidden="1"/>
    <cellStyle name="Título 1 2" xfId="24704" hidden="1"/>
    <cellStyle name="Título 1 2" xfId="24795" hidden="1"/>
    <cellStyle name="Título 1 2" xfId="24525" hidden="1"/>
    <cellStyle name="Título 1 2" xfId="24690" hidden="1"/>
    <cellStyle name="Título 1 2" xfId="24759" hidden="1"/>
    <cellStyle name="Título 1 2" xfId="24740" hidden="1"/>
    <cellStyle name="Título 1 2" xfId="24656" hidden="1"/>
    <cellStyle name="Título 1 2" xfId="24643" hidden="1"/>
    <cellStyle name="Título 1 2" xfId="24715" hidden="1"/>
    <cellStyle name="Título 1 2" xfId="24729" hidden="1"/>
    <cellStyle name="Título 1 2" xfId="24755" hidden="1"/>
    <cellStyle name="Título 1 2" xfId="24768" hidden="1"/>
    <cellStyle name="Título 1 2" xfId="24652" hidden="1"/>
    <cellStyle name="Título 1 2" xfId="24683" hidden="1"/>
    <cellStyle name="Título 1 2" xfId="24733" hidden="1"/>
    <cellStyle name="Título 1 2" xfId="24699" hidden="1"/>
    <cellStyle name="Título 1 2" xfId="24680" hidden="1"/>
    <cellStyle name="Título 1 2" xfId="24745" hidden="1"/>
    <cellStyle name="Título 1 2" xfId="24651" hidden="1"/>
    <cellStyle name="Título 1 2" xfId="24763" hidden="1"/>
    <cellStyle name="Título 1 2" xfId="24648" hidden="1"/>
    <cellStyle name="Título 1 2" xfId="26047" hidden="1"/>
    <cellStyle name="Título 1 2" xfId="26058" hidden="1"/>
    <cellStyle name="Título 1 2" xfId="26045" hidden="1"/>
    <cellStyle name="Título 1 2" xfId="26067" hidden="1"/>
    <cellStyle name="Título 1 2" xfId="26043" hidden="1"/>
    <cellStyle name="Título 1 2" xfId="26076" hidden="1"/>
    <cellStyle name="Título 1 2" xfId="26041" hidden="1"/>
    <cellStyle name="Título 1 2" xfId="26084" hidden="1"/>
    <cellStyle name="Título 1 2" xfId="26033" hidden="1"/>
    <cellStyle name="Título 1 2" xfId="26094" hidden="1"/>
    <cellStyle name="Título 1 2" xfId="26039" hidden="1"/>
    <cellStyle name="Título 1 2" xfId="26104" hidden="1"/>
    <cellStyle name="Título 1 2" xfId="26036" hidden="1"/>
    <cellStyle name="Título 1 2" xfId="26112" hidden="1"/>
    <cellStyle name="Título 1 2" xfId="26090" hidden="1"/>
    <cellStyle name="Título 1 2" xfId="26122" hidden="1"/>
    <cellStyle name="Título 1 2" xfId="26100" hidden="1"/>
    <cellStyle name="Título 1 2" xfId="26128" hidden="1"/>
    <cellStyle name="Título 1 2" xfId="26121" hidden="1"/>
    <cellStyle name="Título 1 2" xfId="27304" hidden="1"/>
    <cellStyle name="Título 1 2" xfId="27316" hidden="1"/>
    <cellStyle name="Título 1 2" xfId="27302" hidden="1"/>
    <cellStyle name="Título 1 2" xfId="27325" hidden="1"/>
    <cellStyle name="Título 1 2" xfId="27300" hidden="1"/>
    <cellStyle name="Título 1 2" xfId="27334" hidden="1"/>
    <cellStyle name="Título 1 2" xfId="27298" hidden="1"/>
    <cellStyle name="Título 1 2" xfId="27342" hidden="1"/>
    <cellStyle name="Título 1 2" xfId="27290" hidden="1"/>
    <cellStyle name="Título 1 2" xfId="27353" hidden="1"/>
    <cellStyle name="Título 1 2" xfId="27296" hidden="1"/>
    <cellStyle name="Título 1 2" xfId="27364" hidden="1"/>
    <cellStyle name="Título 1 2" xfId="27293" hidden="1"/>
    <cellStyle name="Título 1 2" xfId="27374" hidden="1"/>
    <cellStyle name="Título 1 2" xfId="27348" hidden="1"/>
    <cellStyle name="Título 1 2" xfId="27384" hidden="1"/>
    <cellStyle name="Título 1 2" xfId="27359" hidden="1"/>
    <cellStyle name="Título 1 2" xfId="27390" hidden="1"/>
    <cellStyle name="Título 1 2" xfId="27383" hidden="1"/>
    <cellStyle name="Título 1 2" xfId="27618" hidden="1"/>
    <cellStyle name="Título 1 2" xfId="27629" hidden="1"/>
    <cellStyle name="Título 1 2" xfId="27616" hidden="1"/>
    <cellStyle name="Título 1 2" xfId="27638" hidden="1"/>
    <cellStyle name="Título 1 2" xfId="27614" hidden="1"/>
    <cellStyle name="Título 1 2" xfId="27647" hidden="1"/>
    <cellStyle name="Título 1 2" xfId="27612" hidden="1"/>
    <cellStyle name="Título 1 2" xfId="27655" hidden="1"/>
    <cellStyle name="Título 1 2" xfId="27605" hidden="1"/>
    <cellStyle name="Título 1 2" xfId="27665" hidden="1"/>
    <cellStyle name="Título 1 2" xfId="27610" hidden="1"/>
    <cellStyle name="Título 1 2" xfId="27675" hidden="1"/>
    <cellStyle name="Título 1 2" xfId="27607" hidden="1"/>
    <cellStyle name="Título 1 2" xfId="27682" hidden="1"/>
    <cellStyle name="Título 1 2" xfId="27661" hidden="1"/>
    <cellStyle name="Título 1 2" xfId="27692" hidden="1"/>
    <cellStyle name="Título 1 2" xfId="27671" hidden="1"/>
    <cellStyle name="Título 1 2" xfId="27698" hidden="1"/>
    <cellStyle name="Título 1 2" xfId="27691" hidden="1"/>
    <cellStyle name="Título 1 2" xfId="27563" hidden="1"/>
    <cellStyle name="Título 1 2" xfId="27471" hidden="1"/>
    <cellStyle name="Título 1 2" xfId="27710" hidden="1"/>
    <cellStyle name="Título 1 2" xfId="27470" hidden="1"/>
    <cellStyle name="Título 1 2" xfId="27715" hidden="1"/>
    <cellStyle name="Título 1 2" xfId="27466" hidden="1"/>
    <cellStyle name="Título 1 2" xfId="27440" hidden="1"/>
    <cellStyle name="Título 1 2" xfId="27493" hidden="1"/>
    <cellStyle name="Título 1 2" xfId="27572" hidden="1"/>
    <cellStyle name="Título 1 2" xfId="27489" hidden="1"/>
    <cellStyle name="Título 1 2" xfId="27480" hidden="1"/>
    <cellStyle name="Título 1 2" xfId="27479" hidden="1"/>
    <cellStyle name="Título 1 2" xfId="27481" hidden="1"/>
    <cellStyle name="Título 1 2" xfId="27712" hidden="1"/>
    <cellStyle name="Título 1 2" xfId="27539" hidden="1"/>
    <cellStyle name="Título 1 2" xfId="27601" hidden="1"/>
    <cellStyle name="Título 1 2" xfId="27483" hidden="1"/>
    <cellStyle name="Título 1 2" xfId="27511" hidden="1"/>
    <cellStyle name="Título 1 2" xfId="27602" hidden="1"/>
    <cellStyle name="Título 1 2" xfId="26248" hidden="1"/>
    <cellStyle name="Título 1 2" xfId="27497" hidden="1"/>
    <cellStyle name="Título 1 2" xfId="27566" hidden="1"/>
    <cellStyle name="Título 1 2" xfId="27547" hidden="1"/>
    <cellStyle name="Título 1 2" xfId="27463" hidden="1"/>
    <cellStyle name="Título 1 2" xfId="27450" hidden="1"/>
    <cellStyle name="Título 1 2" xfId="27522" hidden="1"/>
    <cellStyle name="Título 1 2" xfId="27536" hidden="1"/>
    <cellStyle name="Título 1 2" xfId="27562" hidden="1"/>
    <cellStyle name="Título 1 2" xfId="27575" hidden="1"/>
    <cellStyle name="Título 1 2" xfId="27459" hidden="1"/>
    <cellStyle name="Título 1 2" xfId="27490" hidden="1"/>
    <cellStyle name="Título 1 2" xfId="27540" hidden="1"/>
    <cellStyle name="Título 1 2" xfId="27506" hidden="1"/>
    <cellStyle name="Título 1 2" xfId="27487" hidden="1"/>
    <cellStyle name="Título 1 2" xfId="27552" hidden="1"/>
    <cellStyle name="Título 1 2" xfId="27458" hidden="1"/>
    <cellStyle name="Título 1 2" xfId="27570" hidden="1"/>
    <cellStyle name="Título 1 2" xfId="27455" hidden="1"/>
    <cellStyle name="Título 1 2" xfId="25384" hidden="1"/>
    <cellStyle name="Título 1 2" xfId="25931" hidden="1"/>
    <cellStyle name="Título 1 2" xfId="25668" hidden="1"/>
    <cellStyle name="Título 1 2" xfId="22362" hidden="1"/>
    <cellStyle name="Título 1 2" xfId="21840" hidden="1"/>
    <cellStyle name="Título 1 2" xfId="23081" hidden="1"/>
    <cellStyle name="Título 1 2" xfId="27188" hidden="1"/>
    <cellStyle name="Título 1 2" xfId="22615" hidden="1"/>
    <cellStyle name="Título 1 2" xfId="23601" hidden="1"/>
    <cellStyle name="Título 1 2" xfId="23318" hidden="1"/>
    <cellStyle name="Título 1 2" xfId="22363" hidden="1"/>
    <cellStyle name="Título 1 2" xfId="22613" hidden="1"/>
    <cellStyle name="Título 1 2" xfId="23084" hidden="1"/>
    <cellStyle name="Título 1 2" xfId="26658" hidden="1"/>
    <cellStyle name="Título 1 2" xfId="25665" hidden="1"/>
    <cellStyle name="Título 1 2" xfId="25521" hidden="1"/>
    <cellStyle name="Título 1 2" xfId="23597" hidden="1"/>
    <cellStyle name="Título 1 2" xfId="27034" hidden="1"/>
    <cellStyle name="Título 1 2" xfId="22936" hidden="1"/>
    <cellStyle name="Título 1 2" xfId="22959" hidden="1"/>
    <cellStyle name="Título 1 2" xfId="26273" hidden="1"/>
    <cellStyle name="Título 1 2" xfId="21958" hidden="1"/>
    <cellStyle name="Título 1 2" xfId="22487" hidden="1"/>
    <cellStyle name="Título 1 2" xfId="25794" hidden="1"/>
    <cellStyle name="Título 1 2" xfId="23190" hidden="1"/>
    <cellStyle name="Título 1 2" xfId="22235" hidden="1"/>
    <cellStyle name="Título 1 2" xfId="26817" hidden="1"/>
    <cellStyle name="Título 1 2" xfId="25002" hidden="1"/>
    <cellStyle name="Título 1 2" xfId="24997" hidden="1"/>
    <cellStyle name="Título 1 2" xfId="26274" hidden="1"/>
    <cellStyle name="Título 1 2" xfId="21951" hidden="1"/>
    <cellStyle name="Título 1 2" xfId="22488" hidden="1"/>
    <cellStyle name="Título 1 2" xfId="23170" hidden="1"/>
    <cellStyle name="Título 1 2" xfId="25791" hidden="1"/>
    <cellStyle name="Título 1 2" xfId="26816" hidden="1"/>
    <cellStyle name="Título 1 2" xfId="22228" hidden="1"/>
    <cellStyle name="Título 1 2" xfId="23715" hidden="1"/>
    <cellStyle name="Título 1 2" xfId="25536" hidden="1"/>
    <cellStyle name="Título 1 2" xfId="27018" hidden="1"/>
    <cellStyle name="Título 1 2" xfId="22200" hidden="1"/>
    <cellStyle name="Título 1 2" xfId="23156" hidden="1"/>
    <cellStyle name="Título 1 2" xfId="12064" hidden="1"/>
    <cellStyle name="Título 1 2" xfId="25220" hidden="1"/>
    <cellStyle name="Título 1 2" xfId="26481" hidden="1"/>
    <cellStyle name="Título 1 2" xfId="23442" hidden="1"/>
    <cellStyle name="Título 1 2" xfId="24955" hidden="1"/>
    <cellStyle name="Título 1 2" xfId="21913" hidden="1"/>
    <cellStyle name="Título 1 2" xfId="25748" hidden="1"/>
    <cellStyle name="Título 1 2" xfId="25504" hidden="1"/>
    <cellStyle name="Título 1 2" xfId="26783" hidden="1"/>
    <cellStyle name="Título 1 2" xfId="24958" hidden="1"/>
    <cellStyle name="Título 1 2" xfId="27014" hidden="1"/>
    <cellStyle name="Título 1 2" xfId="22198" hidden="1"/>
    <cellStyle name="Título 1 2" xfId="23437" hidden="1"/>
    <cellStyle name="Título 1 2" xfId="24954" hidden="1"/>
    <cellStyle name="Título 1 2" xfId="27013" hidden="1"/>
    <cellStyle name="Título 1 2" xfId="26782" hidden="1"/>
    <cellStyle name="Título 1 2" xfId="25507" hidden="1"/>
    <cellStyle name="Título 1 2" xfId="25513" hidden="1"/>
    <cellStyle name="Título 1 2" xfId="25214" hidden="1"/>
    <cellStyle name="Título 1 2" xfId="22927" hidden="1"/>
    <cellStyle name="Título 1 2" xfId="23673" hidden="1"/>
    <cellStyle name="Título 1 2" xfId="21922" hidden="1"/>
    <cellStyle name="Título 1 2" xfId="26798" hidden="1"/>
    <cellStyle name="Título 1 2" xfId="23687" hidden="1"/>
    <cellStyle name="Título 1 2" xfId="23682" hidden="1"/>
    <cellStyle name="Título 1 2" xfId="25227" hidden="1"/>
    <cellStyle name="Título 1 2" xfId="21921" hidden="1"/>
    <cellStyle name="Título 1 2" xfId="22457" hidden="1"/>
    <cellStyle name="Título 1 2" xfId="15795" hidden="1"/>
    <cellStyle name="Título 1 2" xfId="23150" hidden="1"/>
    <cellStyle name="Título 1 2" xfId="27023" hidden="1"/>
    <cellStyle name="Título 1 2" xfId="25752" hidden="1"/>
    <cellStyle name="Título 1 2" xfId="26241" hidden="1"/>
    <cellStyle name="Título 1 2" xfId="21919" hidden="1"/>
    <cellStyle name="Título 1 2" xfId="27019" hidden="1"/>
    <cellStyle name="Título 1 2" xfId="26928" hidden="1"/>
    <cellStyle name="Título 1 2" xfId="24965" hidden="1"/>
    <cellStyle name="Título 1 2" xfId="22204" hidden="1"/>
    <cellStyle name="Título 1 2" xfId="25508" hidden="1"/>
    <cellStyle name="Título 1 2" xfId="27028" hidden="1"/>
    <cellStyle name="Título 1 2" xfId="21923" hidden="1"/>
    <cellStyle name="Título 1 2" xfId="25757" hidden="1"/>
    <cellStyle name="Título 1 2" xfId="26488" hidden="1"/>
    <cellStyle name="Título 1 2" xfId="22921" hidden="1"/>
    <cellStyle name="Título 1 2" xfId="24960" hidden="1"/>
    <cellStyle name="Título 1 2" xfId="25228" hidden="1"/>
    <cellStyle name="Título 1 2" xfId="23164" hidden="1"/>
    <cellStyle name="Título 1 2" xfId="23684" hidden="1"/>
    <cellStyle name="Título 1 2" xfId="23163" hidden="1"/>
    <cellStyle name="Título 1 2" xfId="23450" hidden="1"/>
    <cellStyle name="Título 1 2" xfId="26487" hidden="1"/>
    <cellStyle name="Título 1 2" xfId="22210" hidden="1"/>
    <cellStyle name="Título 1 2" xfId="25754" hidden="1"/>
    <cellStyle name="Título 1 2" xfId="25514" hidden="1"/>
    <cellStyle name="Título 1 2" xfId="27003" hidden="1"/>
    <cellStyle name="Título 1 2" xfId="22186" hidden="1"/>
    <cellStyle name="Título 1 2" xfId="23143" hidden="1"/>
    <cellStyle name="Título 1 2" xfId="12099" hidden="1"/>
    <cellStyle name="Título 1 2" xfId="25206" hidden="1"/>
    <cellStyle name="Título 1 2" xfId="26465" hidden="1"/>
    <cellStyle name="Título 1 2" xfId="23428" hidden="1"/>
    <cellStyle name="Título 1 2" xfId="24942" hidden="1"/>
    <cellStyle name="Título 1 2" xfId="12098" hidden="1"/>
    <cellStyle name="Título 1 2" xfId="25734" hidden="1"/>
    <cellStyle name="Título 1 2" xfId="25490" hidden="1"/>
    <cellStyle name="Título 1 2" xfId="26769" hidden="1"/>
    <cellStyle name="Título 1 2" xfId="24945" hidden="1"/>
    <cellStyle name="Título 1 2" xfId="26999" hidden="1"/>
    <cellStyle name="Título 1 2" xfId="22184" hidden="1"/>
    <cellStyle name="Título 1 2" xfId="26768" hidden="1"/>
    <cellStyle name="Título 1 2" xfId="24941" hidden="1"/>
    <cellStyle name="Título 1 2" xfId="25732" hidden="1"/>
    <cellStyle name="Título 1 2" xfId="25485" hidden="1"/>
    <cellStyle name="Título 1 2" xfId="10968" hidden="1"/>
    <cellStyle name="Título 1 2" xfId="25724" hidden="1"/>
    <cellStyle name="Título 1 2" xfId="22422" hidden="1"/>
    <cellStyle name="Título 1 2" xfId="25476" hidden="1"/>
    <cellStyle name="Título 1 2" xfId="26991" hidden="1"/>
    <cellStyle name="Título 1 2" xfId="23650" hidden="1"/>
    <cellStyle name="Título 1 2" xfId="23131" hidden="1"/>
    <cellStyle name="Título 1 2" xfId="26758" hidden="1"/>
    <cellStyle name="Título 1 2" xfId="22890" hidden="1"/>
    <cellStyle name="Título 1 2" xfId="21884" hidden="1"/>
    <cellStyle name="Título 1 2" xfId="25194" hidden="1"/>
    <cellStyle name="Título 1 2" xfId="26451" hidden="1"/>
    <cellStyle name="Título 1 2" xfId="26761" hidden="1"/>
    <cellStyle name="Título 1 2" xfId="11021" hidden="1"/>
    <cellStyle name="Título 1 2" xfId="25722" hidden="1"/>
    <cellStyle name="Título 1 2" xfId="23126" hidden="1"/>
    <cellStyle name="Título 1 2" xfId="26757" hidden="1"/>
    <cellStyle name="Título 1 2" xfId="11022" hidden="1"/>
    <cellStyle name="Título 1 2" xfId="26450" hidden="1"/>
    <cellStyle name="Título 1 2" xfId="26618" hidden="1"/>
    <cellStyle name="Título 1 2" xfId="25638" hidden="1"/>
    <cellStyle name="Título 1 2" xfId="22324" hidden="1"/>
    <cellStyle name="Título 1 2" xfId="23815" hidden="1"/>
    <cellStyle name="Título 1 2" xfId="26901" hidden="1"/>
    <cellStyle name="Título 1 2" xfId="23560" hidden="1"/>
    <cellStyle name="Título 1 2" xfId="23039" hidden="1"/>
    <cellStyle name="Título 1 2" xfId="22577" hidden="1"/>
    <cellStyle name="Título 1 2" xfId="27150" hidden="1"/>
    <cellStyle name="Título 1 2" xfId="25346" hidden="1"/>
    <cellStyle name="Título 1 2" xfId="25095" hidden="1"/>
    <cellStyle name="Título 1 2" xfId="26355" hidden="1"/>
    <cellStyle name="Título 1 2" xfId="22581" hidden="1"/>
    <cellStyle name="Título 1 2" xfId="26605" hidden="1"/>
    <cellStyle name="Título 1 2" xfId="25630" hidden="1"/>
    <cellStyle name="Título 1 2" xfId="23021" hidden="1"/>
    <cellStyle name="Título 1 2" xfId="22574" hidden="1"/>
    <cellStyle name="Título 1 2" xfId="26595" hidden="1"/>
    <cellStyle name="Título 1 2" xfId="26346" hidden="1"/>
    <cellStyle name="Título 1 2" xfId="25464" hidden="1"/>
    <cellStyle name="Título 1 2" xfId="26983" hidden="1"/>
    <cellStyle name="Título 1 2" xfId="26893" hidden="1"/>
    <cellStyle name="Título 1 2" xfId="25717" hidden="1"/>
    <cellStyle name="Título 1 2" xfId="23271" hidden="1"/>
    <cellStyle name="Título 1 2" xfId="22167" hidden="1"/>
    <cellStyle name="Título 1 2" xfId="23646" hidden="1"/>
    <cellStyle name="Título 1 2" xfId="26197" hidden="1"/>
    <cellStyle name="Título 1 2" xfId="23638" hidden="1"/>
    <cellStyle name="Título 1 2" xfId="22413" hidden="1"/>
    <cellStyle name="Título 1 2" xfId="26752" hidden="1"/>
    <cellStyle name="Título 1 2" xfId="25469" hidden="1"/>
    <cellStyle name="Título 1 2" xfId="23407" hidden="1"/>
    <cellStyle name="Título 1 2" xfId="22310" hidden="1"/>
    <cellStyle name="Título 1 2" xfId="11027" hidden="1"/>
    <cellStyle name="Título 1 2" xfId="25352" hidden="1"/>
    <cellStyle name="Título 1 2" xfId="25185" hidden="1"/>
    <cellStyle name="Título 1 2" xfId="25467" hidden="1"/>
    <cellStyle name="Título 1 2" xfId="26623" hidden="1"/>
    <cellStyle name="Título 1 2" xfId="24938" hidden="1"/>
    <cellStyle name="Título 1 2" xfId="23406" hidden="1"/>
    <cellStyle name="Título 1 2" xfId="22161" hidden="1"/>
    <cellStyle name="Título 1 2" xfId="25181" hidden="1"/>
    <cellStyle name="Título 1 2" xfId="25470" hidden="1"/>
    <cellStyle name="Título 1 2" xfId="22168" hidden="1"/>
    <cellStyle name="Título 1 2" xfId="21876" hidden="1"/>
    <cellStyle name="Título 1 2" xfId="23640" hidden="1"/>
    <cellStyle name="Título 1 2" xfId="22713" hidden="1"/>
    <cellStyle name="Título 1 2" xfId="25165" hidden="1"/>
    <cellStyle name="Título 1 2" xfId="11023" hidden="1"/>
    <cellStyle name="Título 1 2" xfId="21878" hidden="1"/>
    <cellStyle name="Título 1 2" xfId="24920" hidden="1"/>
    <cellStyle name="Título 1 2" xfId="21877" hidden="1"/>
    <cellStyle name="Título 1 2" xfId="26982" hidden="1"/>
    <cellStyle name="Título 1 2" xfId="23639" hidden="1"/>
    <cellStyle name="Título 1 2" xfId="21880" hidden="1"/>
    <cellStyle name="Título 1 2" xfId="25711" hidden="1"/>
    <cellStyle name="Título 1 2" xfId="26984" hidden="1"/>
    <cellStyle name="Título 1 2" xfId="22059" hidden="1"/>
    <cellStyle name="Título 1 2" xfId="22572" hidden="1"/>
    <cellStyle name="Título 1 2" xfId="25901" hidden="1"/>
    <cellStyle name="Título 1 2" xfId="23252" hidden="1"/>
    <cellStyle name="Título 1 2" xfId="22340" hidden="1"/>
    <cellStyle name="Título 1 2" xfId="23503" hidden="1"/>
    <cellStyle name="Título 1 2" xfId="23058" hidden="1"/>
    <cellStyle name="Título 1 2" xfId="25022" hidden="1"/>
    <cellStyle name="Título 1 2" xfId="23848" hidden="1"/>
    <cellStyle name="Título 1 2" xfId="23739" hidden="1"/>
    <cellStyle name="Título 1 2" xfId="22598" hidden="1"/>
    <cellStyle name="Título 1 2" xfId="25817" hidden="1"/>
    <cellStyle name="Título 1 2" xfId="23306" hidden="1"/>
    <cellStyle name="Título 1 2" xfId="23487" hidden="1"/>
    <cellStyle name="Título 1 2" xfId="22252" hidden="1"/>
    <cellStyle name="Título 1 2" xfId="25007" hidden="1"/>
    <cellStyle name="Título 1 2" xfId="22978" hidden="1"/>
    <cellStyle name="Título 1 2" xfId="26537" hidden="1"/>
    <cellStyle name="Título 1 2" xfId="21718" hidden="1"/>
    <cellStyle name="Título 1 2" xfId="27911" hidden="1"/>
    <cellStyle name="Título 1 2" xfId="27922" hidden="1"/>
    <cellStyle name="Título 1 2" xfId="27909" hidden="1"/>
    <cellStyle name="Título 1 2" xfId="27931" hidden="1"/>
    <cellStyle name="Título 1 2" xfId="27906" hidden="1"/>
    <cellStyle name="Título 1 2" xfId="27940" hidden="1"/>
    <cellStyle name="Título 1 2" xfId="27904" hidden="1"/>
    <cellStyle name="Título 1 2" xfId="27948" hidden="1"/>
    <cellStyle name="Título 1 2" xfId="27897" hidden="1"/>
    <cellStyle name="Título 1 2" xfId="27959" hidden="1"/>
    <cellStyle name="Título 1 2" xfId="27902" hidden="1"/>
    <cellStyle name="Título 1 2" xfId="27969" hidden="1"/>
    <cellStyle name="Título 1 2" xfId="27899" hidden="1"/>
    <cellStyle name="Título 1 2" xfId="27976" hidden="1"/>
    <cellStyle name="Título 1 2" xfId="27954" hidden="1"/>
    <cellStyle name="Título 1 2" xfId="27986" hidden="1"/>
    <cellStyle name="Título 1 2" xfId="27965" hidden="1"/>
    <cellStyle name="Título 1 2" xfId="27993" hidden="1"/>
    <cellStyle name="Título 1 2" xfId="27985" hidden="1"/>
    <cellStyle name="Título 1 2" xfId="28208" hidden="1"/>
    <cellStyle name="Título 1 2" xfId="28219" hidden="1"/>
    <cellStyle name="Título 1 2" xfId="28206" hidden="1"/>
    <cellStyle name="Título 1 2" xfId="28228" hidden="1"/>
    <cellStyle name="Título 1 2" xfId="28204" hidden="1"/>
    <cellStyle name="Título 1 2" xfId="28237" hidden="1"/>
    <cellStyle name="Título 1 2" xfId="28202" hidden="1"/>
    <cellStyle name="Título 1 2" xfId="28245" hidden="1"/>
    <cellStyle name="Título 1 2" xfId="28195" hidden="1"/>
    <cellStyle name="Título 1 2" xfId="28255" hidden="1"/>
    <cellStyle name="Título 1 2" xfId="28200" hidden="1"/>
    <cellStyle name="Título 1 2" xfId="28265" hidden="1"/>
    <cellStyle name="Título 1 2" xfId="28197" hidden="1"/>
    <cellStyle name="Título 1 2" xfId="28272" hidden="1"/>
    <cellStyle name="Título 1 2" xfId="28251" hidden="1"/>
    <cellStyle name="Título 1 2" xfId="28282" hidden="1"/>
    <cellStyle name="Título 1 2" xfId="28261" hidden="1"/>
    <cellStyle name="Título 1 2" xfId="28288" hidden="1"/>
    <cellStyle name="Título 1 2" xfId="28281" hidden="1"/>
    <cellStyle name="Título 1 2" xfId="28153" hidden="1"/>
    <cellStyle name="Título 1 2" xfId="28060" hidden="1"/>
    <cellStyle name="Título 1 2" xfId="28300" hidden="1"/>
    <cellStyle name="Título 1 2" xfId="28059" hidden="1"/>
    <cellStyle name="Título 1 2" xfId="28305" hidden="1"/>
    <cellStyle name="Título 1 2" xfId="28055" hidden="1"/>
    <cellStyle name="Título 1 2" xfId="28029" hidden="1"/>
    <cellStyle name="Título 1 2" xfId="28082" hidden="1"/>
    <cellStyle name="Título 1 2" xfId="28162" hidden="1"/>
    <cellStyle name="Título 1 2" xfId="28078" hidden="1"/>
    <cellStyle name="Título 1 2" xfId="28069" hidden="1"/>
    <cellStyle name="Título 1 2" xfId="28068" hidden="1"/>
    <cellStyle name="Título 1 2" xfId="28070" hidden="1"/>
    <cellStyle name="Título 1 2" xfId="28302" hidden="1"/>
    <cellStyle name="Título 1 2" xfId="28129" hidden="1"/>
    <cellStyle name="Título 1 2" xfId="28191" hidden="1"/>
    <cellStyle name="Título 1 2" xfId="28072" hidden="1"/>
    <cellStyle name="Título 1 2" xfId="28100" hidden="1"/>
    <cellStyle name="Título 1 2" xfId="28192" hidden="1"/>
    <cellStyle name="Título 1 2" xfId="27074" hidden="1"/>
    <cellStyle name="Título 1 2" xfId="28086" hidden="1"/>
    <cellStyle name="Título 1 2" xfId="28156" hidden="1"/>
    <cellStyle name="Título 1 2" xfId="28137" hidden="1"/>
    <cellStyle name="Título 1 2" xfId="28052" hidden="1"/>
    <cellStyle name="Título 1 2" xfId="28039" hidden="1"/>
    <cellStyle name="Título 1 2" xfId="28112" hidden="1"/>
    <cellStyle name="Título 1 2" xfId="28126" hidden="1"/>
    <cellStyle name="Título 1 2" xfId="28152" hidden="1"/>
    <cellStyle name="Título 1 2" xfId="28165" hidden="1"/>
    <cellStyle name="Título 1 2" xfId="28048" hidden="1"/>
    <cellStyle name="Título 1 2" xfId="28079" hidden="1"/>
    <cellStyle name="Título 1 2" xfId="28130" hidden="1"/>
    <cellStyle name="Título 1 2" xfId="28095" hidden="1"/>
    <cellStyle name="Título 1 2" xfId="28076" hidden="1"/>
    <cellStyle name="Título 1 2" xfId="28142" hidden="1"/>
    <cellStyle name="Título 1 2" xfId="28047" hidden="1"/>
    <cellStyle name="Título 1 2" xfId="28160" hidden="1"/>
    <cellStyle name="Título 1 2" xfId="28044" hidden="1"/>
    <cellStyle name="Título 1 2" xfId="21893" hidden="1"/>
    <cellStyle name="Título 1 2" xfId="25482" hidden="1"/>
    <cellStyle name="Título 1 2" xfId="22176" hidden="1"/>
    <cellStyle name="Título 1 2" xfId="23148" hidden="1"/>
    <cellStyle name="Título 1 2" xfId="12102" hidden="1"/>
    <cellStyle name="Título 1 2" xfId="26211" hidden="1"/>
    <cellStyle name="Título 1 2" xfId="25195" hidden="1"/>
    <cellStyle name="Título 1 2" xfId="21903" hidden="1"/>
    <cellStyle name="Título 1 2" xfId="23430" hidden="1"/>
    <cellStyle name="Título 1 2" xfId="10960" hidden="1"/>
    <cellStyle name="Título 1 2" xfId="23669" hidden="1"/>
    <cellStyle name="Título 1 2" xfId="27007" hidden="1"/>
    <cellStyle name="Título 1 2" xfId="23420" hidden="1"/>
    <cellStyle name="Título 1 2" xfId="26210" hidden="1"/>
    <cellStyle name="Título 1 2" xfId="24934" hidden="1"/>
    <cellStyle name="Título 1 2" xfId="26993" hidden="1"/>
    <cellStyle name="Título 1 2" xfId="23668" hidden="1"/>
    <cellStyle name="Título 1 2" xfId="25727" hidden="1"/>
    <cellStyle name="Título 1 2" xfId="26996" hidden="1"/>
    <cellStyle name="Título 1 2" xfId="23136" hidden="1"/>
    <cellStyle name="Título 1 2" xfId="25729" hidden="1"/>
    <cellStyle name="Título 1 2" xfId="23144" hidden="1"/>
    <cellStyle name="Título 1 2" xfId="26777" hidden="1"/>
    <cellStyle name="Título 1 2" xfId="10967" hidden="1"/>
    <cellStyle name="Título 1 2" xfId="26459" hidden="1"/>
    <cellStyle name="Título 1 2" xfId="23132" hidden="1"/>
    <cellStyle name="Título 1 2" xfId="25209" hidden="1"/>
    <cellStyle name="Título 1 2" xfId="27006" hidden="1"/>
    <cellStyle name="Título 1 2" xfId="25208" hidden="1"/>
    <cellStyle name="Título 1 2" xfId="26207" hidden="1"/>
    <cellStyle name="Título 1 2" xfId="23740" hidden="1"/>
    <cellStyle name="Título 1 2" xfId="26345" hidden="1"/>
    <cellStyle name="Título 1 2" xfId="28348" hidden="1"/>
    <cellStyle name="Título 1 2" xfId="26992" hidden="1"/>
    <cellStyle name="Título 1 2" xfId="28358" hidden="1"/>
    <cellStyle name="Título 1 2" xfId="26212" hidden="1"/>
    <cellStyle name="Título 1 2" xfId="28364" hidden="1"/>
    <cellStyle name="Título 1 2" xfId="28357" hidden="1"/>
    <cellStyle name="Título 1 2" xfId="28555" hidden="1"/>
    <cellStyle name="Título 1 2" xfId="28566" hidden="1"/>
    <cellStyle name="Título 1 2" xfId="28553" hidden="1"/>
    <cellStyle name="Título 1 2" xfId="28575" hidden="1"/>
    <cellStyle name="Título 1 2" xfId="28551" hidden="1"/>
    <cellStyle name="Título 1 2" xfId="28584" hidden="1"/>
    <cellStyle name="Título 1 2" xfId="28549" hidden="1"/>
    <cellStyle name="Título 1 2" xfId="28592" hidden="1"/>
    <cellStyle name="Título 1 2" xfId="28542" hidden="1"/>
    <cellStyle name="Título 1 2" xfId="28602" hidden="1"/>
    <cellStyle name="Título 1 2" xfId="28547" hidden="1"/>
    <cellStyle name="Título 1 2" xfId="28612" hidden="1"/>
    <cellStyle name="Título 1 2" xfId="28544" hidden="1"/>
    <cellStyle name="Título 1 2" xfId="28619" hidden="1"/>
    <cellStyle name="Título 1 2" xfId="28598" hidden="1"/>
    <cellStyle name="Título 1 2" xfId="28629" hidden="1"/>
    <cellStyle name="Título 1 2" xfId="28608" hidden="1"/>
    <cellStyle name="Título 1 2" xfId="28635" hidden="1"/>
    <cellStyle name="Título 1 2" xfId="28628" hidden="1"/>
    <cellStyle name="Título 1 2" xfId="28500" hidden="1"/>
    <cellStyle name="Título 1 2" xfId="28408" hidden="1"/>
    <cellStyle name="Título 1 2" xfId="28647" hidden="1"/>
    <cellStyle name="Título 1 2" xfId="28407" hidden="1"/>
    <cellStyle name="Título 1 2" xfId="28652" hidden="1"/>
    <cellStyle name="Título 1 2" xfId="28403" hidden="1"/>
    <cellStyle name="Título 1 2" xfId="28377" hidden="1"/>
    <cellStyle name="Título 1 2" xfId="28430" hidden="1"/>
    <cellStyle name="Título 1 2" xfId="28509" hidden="1"/>
    <cellStyle name="Título 1 2" xfId="28426" hidden="1"/>
    <cellStyle name="Título 1 2" xfId="28417" hidden="1"/>
    <cellStyle name="Título 1 2" xfId="28416" hidden="1"/>
    <cellStyle name="Título 1 2" xfId="28418" hidden="1"/>
    <cellStyle name="Título 1 2" xfId="28649" hidden="1"/>
    <cellStyle name="Título 1 2" xfId="28476" hidden="1"/>
    <cellStyle name="Título 1 2" xfId="28538" hidden="1"/>
    <cellStyle name="Título 1 2" xfId="28420" hidden="1"/>
    <cellStyle name="Título 1 2" xfId="28448" hidden="1"/>
    <cellStyle name="Título 1 2" xfId="28539" hidden="1"/>
    <cellStyle name="Título 1 2" xfId="25210" hidden="1"/>
    <cellStyle name="Título 1 2" xfId="28434" hidden="1"/>
    <cellStyle name="Título 1 2" xfId="28503" hidden="1"/>
    <cellStyle name="Título 1 2" xfId="28484" hidden="1"/>
    <cellStyle name="Título 1 2" xfId="28400" hidden="1"/>
    <cellStyle name="Título 1 2" xfId="28387" hidden="1"/>
    <cellStyle name="Título 1 2" xfId="28459" hidden="1"/>
    <cellStyle name="Título 1 2" xfId="28473" hidden="1"/>
    <cellStyle name="Título 1 2" xfId="28499" hidden="1"/>
    <cellStyle name="Título 1 2" xfId="28512" hidden="1"/>
    <cellStyle name="Título 1 2" xfId="28396" hidden="1"/>
    <cellStyle name="Título 1 2" xfId="28427" hidden="1"/>
    <cellStyle name="Título 1 2" xfId="28477" hidden="1"/>
    <cellStyle name="Título 1 2" xfId="28443" hidden="1"/>
    <cellStyle name="Título 1 2" xfId="28424" hidden="1"/>
    <cellStyle name="Título 1 2" xfId="28489" hidden="1"/>
    <cellStyle name="Título 1 2" xfId="28395" hidden="1"/>
    <cellStyle name="Título 1 2" xfId="28507" hidden="1"/>
    <cellStyle name="Título 1 2" xfId="28392" hidden="1"/>
    <cellStyle name="Título 1 2" xfId="28672" hidden="1"/>
    <cellStyle name="Título 1 2" xfId="28683" hidden="1"/>
    <cellStyle name="Título 1 2" xfId="28670" hidden="1"/>
    <cellStyle name="Título 1 2" xfId="28692" hidden="1"/>
    <cellStyle name="Título 1 2" xfId="28668" hidden="1"/>
    <cellStyle name="Título 1 2" xfId="28701" hidden="1"/>
    <cellStyle name="Título 1 2" xfId="28666" hidden="1"/>
    <cellStyle name="Título 1 2" xfId="28709" hidden="1"/>
    <cellStyle name="Título 1 2" xfId="28660" hidden="1"/>
    <cellStyle name="Título 1 2" xfId="28719" hidden="1"/>
    <cellStyle name="Título 1 2" xfId="28664" hidden="1"/>
    <cellStyle name="Título 1 2" xfId="28729" hidden="1"/>
    <cellStyle name="Título 1 2" xfId="28661" hidden="1"/>
    <cellStyle name="Título 1 2" xfId="28736" hidden="1"/>
    <cellStyle name="Título 1 2" xfId="28715" hidden="1"/>
    <cellStyle name="Título 1 2" xfId="28746" hidden="1"/>
    <cellStyle name="Título 1 2" xfId="28725" hidden="1"/>
    <cellStyle name="Título 1 2" xfId="28752" hidden="1"/>
    <cellStyle name="Título 1 2" xfId="28745" hidden="1"/>
    <cellStyle name="Título 1 2" xfId="28774" hidden="1"/>
    <cellStyle name="Título 1 2" xfId="28785" hidden="1"/>
    <cellStyle name="Título 1 2" xfId="28772" hidden="1"/>
    <cellStyle name="Título 1 2" xfId="28794" hidden="1"/>
    <cellStyle name="Título 1 2" xfId="28770" hidden="1"/>
    <cellStyle name="Título 1 2" xfId="28803" hidden="1"/>
    <cellStyle name="Título 1 2" xfId="28768" hidden="1"/>
    <cellStyle name="Título 1 2" xfId="28811" hidden="1"/>
    <cellStyle name="Título 1 2" xfId="28762" hidden="1"/>
    <cellStyle name="Título 1 2" xfId="28821" hidden="1"/>
    <cellStyle name="Título 1 2" xfId="28766" hidden="1"/>
    <cellStyle name="Título 1 2" xfId="28831" hidden="1"/>
    <cellStyle name="Título 1 2" xfId="28763" hidden="1"/>
    <cellStyle name="Título 1 2" xfId="28838" hidden="1"/>
    <cellStyle name="Título 1 2" xfId="28817" hidden="1"/>
    <cellStyle name="Título 1 2" xfId="28848" hidden="1"/>
    <cellStyle name="Título 1 2" xfId="28827" hidden="1"/>
    <cellStyle name="Título 1 2" xfId="28854" hidden="1"/>
    <cellStyle name="Título 1 2" xfId="28847" hidden="1"/>
    <cellStyle name="Título 1 2" xfId="29045" hidden="1"/>
    <cellStyle name="Título 1 2" xfId="29056" hidden="1"/>
    <cellStyle name="Título 1 2" xfId="29043" hidden="1"/>
    <cellStyle name="Título 1 2" xfId="29065" hidden="1"/>
    <cellStyle name="Título 1 2" xfId="29041" hidden="1"/>
    <cellStyle name="Título 1 2" xfId="29074" hidden="1"/>
    <cellStyle name="Título 1 2" xfId="29039" hidden="1"/>
    <cellStyle name="Título 1 2" xfId="29082" hidden="1"/>
    <cellStyle name="Título 1 2" xfId="29032" hidden="1"/>
    <cellStyle name="Título 1 2" xfId="29092" hidden="1"/>
    <cellStyle name="Título 1 2" xfId="29037" hidden="1"/>
    <cellStyle name="Título 1 2" xfId="29102" hidden="1"/>
    <cellStyle name="Título 1 2" xfId="29034" hidden="1"/>
    <cellStyle name="Título 1 2" xfId="29109" hidden="1"/>
    <cellStyle name="Título 1 2" xfId="29088" hidden="1"/>
    <cellStyle name="Título 1 2" xfId="29119" hidden="1"/>
    <cellStyle name="Título 1 2" xfId="29098" hidden="1"/>
    <cellStyle name="Título 1 2" xfId="29125" hidden="1"/>
    <cellStyle name="Título 1 2" xfId="29118" hidden="1"/>
    <cellStyle name="Título 1 2" xfId="28990" hidden="1"/>
    <cellStyle name="Título 1 2" xfId="28898" hidden="1"/>
    <cellStyle name="Título 1 2" xfId="29137" hidden="1"/>
    <cellStyle name="Título 1 2" xfId="28897" hidden="1"/>
    <cellStyle name="Título 1 2" xfId="29142" hidden="1"/>
    <cellStyle name="Título 1 2" xfId="28893" hidden="1"/>
    <cellStyle name="Título 1 2" xfId="28867" hidden="1"/>
    <cellStyle name="Título 1 2" xfId="28920" hidden="1"/>
    <cellStyle name="Título 1 2" xfId="28999" hidden="1"/>
    <cellStyle name="Título 1 2" xfId="28916" hidden="1"/>
    <cellStyle name="Título 1 2" xfId="28907" hidden="1"/>
    <cellStyle name="Título 1 2" xfId="28906" hidden="1"/>
    <cellStyle name="Título 1 2" xfId="28908" hidden="1"/>
    <cellStyle name="Título 1 2" xfId="29139" hidden="1"/>
    <cellStyle name="Título 1 2" xfId="28966" hidden="1"/>
    <cellStyle name="Título 1 2" xfId="29028" hidden="1"/>
    <cellStyle name="Título 1 2" xfId="28910" hidden="1"/>
    <cellStyle name="Título 1 2" xfId="28938" hidden="1"/>
    <cellStyle name="Título 1 2" xfId="29029" hidden="1"/>
    <cellStyle name="Título 1 2" xfId="28759" hidden="1"/>
    <cellStyle name="Título 1 2" xfId="28924" hidden="1"/>
    <cellStyle name="Título 1 2" xfId="28993" hidden="1"/>
    <cellStyle name="Título 1 2" xfId="28974" hidden="1"/>
    <cellStyle name="Título 1 2" xfId="28890" hidden="1"/>
    <cellStyle name="Título 1 2" xfId="28877" hidden="1"/>
    <cellStyle name="Título 1 2" xfId="28949" hidden="1"/>
    <cellStyle name="Título 1 2" xfId="28963" hidden="1"/>
    <cellStyle name="Título 1 2" xfId="28989" hidden="1"/>
    <cellStyle name="Título 1 2" xfId="29002" hidden="1"/>
    <cellStyle name="Título 1 2" xfId="28886" hidden="1"/>
    <cellStyle name="Título 1 2" xfId="28917" hidden="1"/>
    <cellStyle name="Título 1 2" xfId="28967" hidden="1"/>
    <cellStyle name="Título 1 2" xfId="28933" hidden="1"/>
    <cellStyle name="Título 1 2" xfId="28914" hidden="1"/>
    <cellStyle name="Título 1 2" xfId="28979" hidden="1"/>
    <cellStyle name="Título 1 2" xfId="28885" hidden="1"/>
    <cellStyle name="Título 1 2" xfId="28997" hidden="1"/>
    <cellStyle name="Título 1 2" xfId="28882" hidden="1"/>
    <cellStyle name="Título 1 2" xfId="29162" hidden="1"/>
    <cellStyle name="Título 1 2" xfId="29173" hidden="1"/>
    <cellStyle name="Título 1 2" xfId="29160" hidden="1"/>
    <cellStyle name="Título 1 2" xfId="29182" hidden="1"/>
    <cellStyle name="Título 1 2" xfId="29158" hidden="1"/>
    <cellStyle name="Título 1 2" xfId="29191" hidden="1"/>
    <cellStyle name="Título 1 2" xfId="29156" hidden="1"/>
    <cellStyle name="Título 1 2" xfId="29199" hidden="1"/>
    <cellStyle name="Título 1 2" xfId="29150" hidden="1"/>
    <cellStyle name="Título 1 2" xfId="29209" hidden="1"/>
    <cellStyle name="Título 1 2" xfId="29154" hidden="1"/>
    <cellStyle name="Título 1 2" xfId="29219" hidden="1"/>
    <cellStyle name="Título 1 2" xfId="29151" hidden="1"/>
    <cellStyle name="Título 1 2" xfId="29226" hidden="1"/>
    <cellStyle name="Título 1 2" xfId="29205" hidden="1"/>
    <cellStyle name="Título 1 2" xfId="29236" hidden="1"/>
    <cellStyle name="Título 1 2" xfId="29215" hidden="1"/>
    <cellStyle name="Título 1 2" xfId="29242" hidden="1"/>
    <cellStyle name="Título 1 2" xfId="29235" hidden="1"/>
    <cellStyle name="Título 1 2" xfId="29264" hidden="1"/>
    <cellStyle name="Título 1 2" xfId="29275" hidden="1"/>
    <cellStyle name="Título 1 2" xfId="29262" hidden="1"/>
    <cellStyle name="Título 1 2" xfId="29284" hidden="1"/>
    <cellStyle name="Título 1 2" xfId="29260" hidden="1"/>
    <cellStyle name="Título 1 2" xfId="29293" hidden="1"/>
    <cellStyle name="Título 1 2" xfId="29258" hidden="1"/>
    <cellStyle name="Título 1 2" xfId="29301" hidden="1"/>
    <cellStyle name="Título 1 2" xfId="29252" hidden="1"/>
    <cellStyle name="Título 1 2" xfId="29311" hidden="1"/>
    <cellStyle name="Título 1 2" xfId="29256" hidden="1"/>
    <cellStyle name="Título 1 2" xfId="29321" hidden="1"/>
    <cellStyle name="Título 1 2" xfId="29253" hidden="1"/>
    <cellStyle name="Título 1 2" xfId="29328" hidden="1"/>
    <cellStyle name="Título 1 2" xfId="29307" hidden="1"/>
    <cellStyle name="Título 1 2" xfId="29338" hidden="1"/>
    <cellStyle name="Título 1 2" xfId="29317" hidden="1"/>
    <cellStyle name="Título 1 2" xfId="29344" hidden="1"/>
    <cellStyle name="Título 1 2" xfId="29337" hidden="1"/>
    <cellStyle name="Título 1 2" xfId="29535" hidden="1"/>
    <cellStyle name="Título 1 2" xfId="29546" hidden="1"/>
    <cellStyle name="Título 1 2" xfId="29533" hidden="1"/>
    <cellStyle name="Título 1 2" xfId="29555" hidden="1"/>
    <cellStyle name="Título 1 2" xfId="29531" hidden="1"/>
    <cellStyle name="Título 1 2" xfId="29564" hidden="1"/>
    <cellStyle name="Título 1 2" xfId="29529" hidden="1"/>
    <cellStyle name="Título 1 2" xfId="29572" hidden="1"/>
    <cellStyle name="Título 1 2" xfId="29522" hidden="1"/>
    <cellStyle name="Título 1 2" xfId="29582" hidden="1"/>
    <cellStyle name="Título 1 2" xfId="29527" hidden="1"/>
    <cellStyle name="Título 1 2" xfId="29592" hidden="1"/>
    <cellStyle name="Título 1 2" xfId="29524" hidden="1"/>
    <cellStyle name="Título 1 2" xfId="29599" hidden="1"/>
    <cellStyle name="Título 1 2" xfId="29578" hidden="1"/>
    <cellStyle name="Título 1 2" xfId="29609" hidden="1"/>
    <cellStyle name="Título 1 2" xfId="29588" hidden="1"/>
    <cellStyle name="Título 1 2" xfId="29615" hidden="1"/>
    <cellStyle name="Título 1 2" xfId="29608" hidden="1"/>
    <cellStyle name="Título 1 2" xfId="29480" hidden="1"/>
    <cellStyle name="Título 1 2" xfId="29388" hidden="1"/>
    <cellStyle name="Título 1 2" xfId="29627" hidden="1"/>
    <cellStyle name="Título 1 2" xfId="29387" hidden="1"/>
    <cellStyle name="Título 1 2" xfId="29632" hidden="1"/>
    <cellStyle name="Título 1 2" xfId="29383" hidden="1"/>
    <cellStyle name="Título 1 2" xfId="29357" hidden="1"/>
    <cellStyle name="Título 1 2" xfId="29410" hidden="1"/>
    <cellStyle name="Título 1 2" xfId="29489" hidden="1"/>
    <cellStyle name="Título 1 2" xfId="29406" hidden="1"/>
    <cellStyle name="Título 1 2" xfId="29397" hidden="1"/>
    <cellStyle name="Título 1 2" xfId="29396" hidden="1"/>
    <cellStyle name="Título 1 2" xfId="29398" hidden="1"/>
    <cellStyle name="Título 1 2" xfId="29629" hidden="1"/>
    <cellStyle name="Título 1 2" xfId="29456" hidden="1"/>
    <cellStyle name="Título 1 2" xfId="29518" hidden="1"/>
    <cellStyle name="Título 1 2" xfId="29400" hidden="1"/>
    <cellStyle name="Título 1 2" xfId="29428" hidden="1"/>
    <cellStyle name="Título 1 2" xfId="29519" hidden="1"/>
    <cellStyle name="Título 1 2" xfId="29249" hidden="1"/>
    <cellStyle name="Título 1 2" xfId="29414" hidden="1"/>
    <cellStyle name="Título 1 2" xfId="29483" hidden="1"/>
    <cellStyle name="Título 1 2" xfId="29464" hidden="1"/>
    <cellStyle name="Título 1 2" xfId="29380" hidden="1"/>
    <cellStyle name="Título 1 2" xfId="29367" hidden="1"/>
    <cellStyle name="Título 1 2" xfId="29439" hidden="1"/>
    <cellStyle name="Título 1 2" xfId="29453" hidden="1"/>
    <cellStyle name="Título 1 2" xfId="29479" hidden="1"/>
    <cellStyle name="Título 1 2" xfId="29492" hidden="1"/>
    <cellStyle name="Título 1 2" xfId="29376" hidden="1"/>
    <cellStyle name="Título 1 2" xfId="29407" hidden="1"/>
    <cellStyle name="Título 1 2" xfId="29457" hidden="1"/>
    <cellStyle name="Título 1 2" xfId="29423" hidden="1"/>
    <cellStyle name="Título 1 2" xfId="29404" hidden="1"/>
    <cellStyle name="Título 1 2" xfId="29469" hidden="1"/>
    <cellStyle name="Título 1 2" xfId="29375" hidden="1"/>
    <cellStyle name="Título 1 2" xfId="29487" hidden="1"/>
    <cellStyle name="Título 1 2" xfId="29372" hidden="1"/>
    <cellStyle name="Título 1 2" xfId="29652" hidden="1"/>
    <cellStyle name="Título 1 2" xfId="29663" hidden="1"/>
    <cellStyle name="Título 1 2" xfId="29650" hidden="1"/>
    <cellStyle name="Título 1 2" xfId="29672" hidden="1"/>
    <cellStyle name="Título 1 2" xfId="29648" hidden="1"/>
    <cellStyle name="Título 1 2" xfId="29681" hidden="1"/>
    <cellStyle name="Título 1 2" xfId="29646" hidden="1"/>
    <cellStyle name="Título 1 2" xfId="29689" hidden="1"/>
    <cellStyle name="Título 1 2" xfId="29640" hidden="1"/>
    <cellStyle name="Título 1 2" xfId="29699" hidden="1"/>
    <cellStyle name="Título 1 2" xfId="29644" hidden="1"/>
    <cellStyle name="Título 1 2" xfId="29709" hidden="1"/>
    <cellStyle name="Título 1 2" xfId="29641" hidden="1"/>
    <cellStyle name="Título 1 2" xfId="29716" hidden="1"/>
    <cellStyle name="Título 1 2" xfId="29695" hidden="1"/>
    <cellStyle name="Título 1 2" xfId="29726" hidden="1"/>
    <cellStyle name="Título 1 2" xfId="29705" hidden="1"/>
    <cellStyle name="Título 1 2" xfId="29732" hidden="1"/>
    <cellStyle name="Título 1 2" xfId="29725" hidden="1"/>
    <cellStyle name="Título 1 2" xfId="29754" hidden="1"/>
    <cellStyle name="Título 1 2" xfId="29765" hidden="1"/>
    <cellStyle name="Título 1 2" xfId="29752" hidden="1"/>
    <cellStyle name="Título 1 2" xfId="29774" hidden="1"/>
    <cellStyle name="Título 1 2" xfId="29750" hidden="1"/>
    <cellStyle name="Título 1 2" xfId="29783" hidden="1"/>
    <cellStyle name="Título 1 2" xfId="29748" hidden="1"/>
    <cellStyle name="Título 1 2" xfId="29791" hidden="1"/>
    <cellStyle name="Título 1 2" xfId="29742" hidden="1"/>
    <cellStyle name="Título 1 2" xfId="29801" hidden="1"/>
    <cellStyle name="Título 1 2" xfId="29746" hidden="1"/>
    <cellStyle name="Título 1 2" xfId="29811" hidden="1"/>
    <cellStyle name="Título 1 2" xfId="29743" hidden="1"/>
    <cellStyle name="Título 1 2" xfId="29818" hidden="1"/>
    <cellStyle name="Título 1 2" xfId="29797" hidden="1"/>
    <cellStyle name="Título 1 2" xfId="29828" hidden="1"/>
    <cellStyle name="Título 1 2" xfId="29807" hidden="1"/>
    <cellStyle name="Título 1 2" xfId="29834" hidden="1"/>
    <cellStyle name="Título 1 2" xfId="29827" hidden="1"/>
    <cellStyle name="Título 1 2" xfId="30025" hidden="1"/>
    <cellStyle name="Título 1 2" xfId="30036" hidden="1"/>
    <cellStyle name="Título 1 2" xfId="30023" hidden="1"/>
    <cellStyle name="Título 1 2" xfId="30045" hidden="1"/>
    <cellStyle name="Título 1 2" xfId="30021" hidden="1"/>
    <cellStyle name="Título 1 2" xfId="30054" hidden="1"/>
    <cellStyle name="Título 1 2" xfId="30019" hidden="1"/>
    <cellStyle name="Título 1 2" xfId="30062" hidden="1"/>
    <cellStyle name="Título 1 2" xfId="30012" hidden="1"/>
    <cellStyle name="Título 1 2" xfId="30072" hidden="1"/>
    <cellStyle name="Título 1 2" xfId="30017" hidden="1"/>
    <cellStyle name="Título 1 2" xfId="30082" hidden="1"/>
    <cellStyle name="Título 1 2" xfId="30014" hidden="1"/>
    <cellStyle name="Título 1 2" xfId="30089" hidden="1"/>
    <cellStyle name="Título 1 2" xfId="30068" hidden="1"/>
    <cellStyle name="Título 1 2" xfId="30099" hidden="1"/>
    <cellStyle name="Título 1 2" xfId="30078" hidden="1"/>
    <cellStyle name="Título 1 2" xfId="30105" hidden="1"/>
    <cellStyle name="Título 1 2" xfId="30098" hidden="1"/>
    <cellStyle name="Título 1 2" xfId="29970" hidden="1"/>
    <cellStyle name="Título 1 2" xfId="29878" hidden="1"/>
    <cellStyle name="Título 1 2" xfId="30117" hidden="1"/>
    <cellStyle name="Título 1 2" xfId="29877" hidden="1"/>
    <cellStyle name="Título 1 2" xfId="30122" hidden="1"/>
    <cellStyle name="Título 1 2" xfId="29873" hidden="1"/>
    <cellStyle name="Título 1 2" xfId="29847" hidden="1"/>
    <cellStyle name="Título 1 2" xfId="29900" hidden="1"/>
    <cellStyle name="Título 1 2" xfId="29979" hidden="1"/>
    <cellStyle name="Título 1 2" xfId="29896" hidden="1"/>
    <cellStyle name="Título 1 2" xfId="29887" hidden="1"/>
    <cellStyle name="Título 1 2" xfId="29886" hidden="1"/>
    <cellStyle name="Título 1 2" xfId="29888" hidden="1"/>
    <cellStyle name="Título 1 2" xfId="30119" hidden="1"/>
    <cellStyle name="Título 1 2" xfId="29946" hidden="1"/>
    <cellStyle name="Título 1 2" xfId="30008" hidden="1"/>
    <cellStyle name="Título 1 2" xfId="29890" hidden="1"/>
    <cellStyle name="Título 1 2" xfId="29918" hidden="1"/>
    <cellStyle name="Título 1 2" xfId="30009" hidden="1"/>
    <cellStyle name="Título 1 2" xfId="29739" hidden="1"/>
    <cellStyle name="Título 1 2" xfId="29904" hidden="1"/>
    <cellStyle name="Título 1 2" xfId="29973" hidden="1"/>
    <cellStyle name="Título 1 2" xfId="29954" hidden="1"/>
    <cellStyle name="Título 1 2" xfId="29870" hidden="1"/>
    <cellStyle name="Título 1 2" xfId="29857" hidden="1"/>
    <cellStyle name="Título 1 2" xfId="29929" hidden="1"/>
    <cellStyle name="Título 1 2" xfId="29943" hidden="1"/>
    <cellStyle name="Título 1 2" xfId="29969" hidden="1"/>
    <cellStyle name="Título 1 2" xfId="29982" hidden="1"/>
    <cellStyle name="Título 1 2" xfId="29866" hidden="1"/>
    <cellStyle name="Título 1 2" xfId="29897" hidden="1"/>
    <cellStyle name="Título 1 2" xfId="29947" hidden="1"/>
    <cellStyle name="Título 1 2" xfId="29913" hidden="1"/>
    <cellStyle name="Título 1 2" xfId="29894" hidden="1"/>
    <cellStyle name="Título 1 2" xfId="29959" hidden="1"/>
    <cellStyle name="Título 1 2" xfId="29865" hidden="1"/>
    <cellStyle name="Título 1 2" xfId="29977" hidden="1"/>
    <cellStyle name="Título 1 2" xfId="29862" hidden="1"/>
    <cellStyle name="Título 1 2" xfId="30142" hidden="1"/>
    <cellStyle name="Título 1 2" xfId="30153" hidden="1"/>
    <cellStyle name="Título 1 2" xfId="30140" hidden="1"/>
    <cellStyle name="Título 1 2" xfId="30162" hidden="1"/>
    <cellStyle name="Título 1 2" xfId="30138" hidden="1"/>
    <cellStyle name="Título 1 2" xfId="30171" hidden="1"/>
    <cellStyle name="Título 1 2" xfId="30136" hidden="1"/>
    <cellStyle name="Título 1 2" xfId="30179" hidden="1"/>
    <cellStyle name="Título 1 2" xfId="30130" hidden="1"/>
    <cellStyle name="Título 1 2" xfId="30189" hidden="1"/>
    <cellStyle name="Título 1 2" xfId="30134" hidden="1"/>
    <cellStyle name="Título 1 2" xfId="30199" hidden="1"/>
    <cellStyle name="Título 1 2" xfId="30131" hidden="1"/>
    <cellStyle name="Título 1 2" xfId="30206" hidden="1"/>
    <cellStyle name="Título 1 2" xfId="30185" hidden="1"/>
    <cellStyle name="Título 1 2" xfId="30216" hidden="1"/>
    <cellStyle name="Título 1 2" xfId="30195" hidden="1"/>
    <cellStyle name="Título 1 2" xfId="30222" hidden="1"/>
    <cellStyle name="Título 1 2" xfId="30215" hidden="1"/>
    <cellStyle name="Título 1 2" xfId="30244" hidden="1"/>
    <cellStyle name="Título 1 2" xfId="30255" hidden="1"/>
    <cellStyle name="Título 1 2" xfId="30242" hidden="1"/>
    <cellStyle name="Título 1 2" xfId="30264" hidden="1"/>
    <cellStyle name="Título 1 2" xfId="30240" hidden="1"/>
    <cellStyle name="Título 1 2" xfId="30273" hidden="1"/>
    <cellStyle name="Título 1 2" xfId="30238" hidden="1"/>
    <cellStyle name="Título 1 2" xfId="30281" hidden="1"/>
    <cellStyle name="Título 1 2" xfId="30232" hidden="1"/>
    <cellStyle name="Título 1 2" xfId="30291" hidden="1"/>
    <cellStyle name="Título 1 2" xfId="30236" hidden="1"/>
    <cellStyle name="Título 1 2" xfId="30301" hidden="1"/>
    <cellStyle name="Título 1 2" xfId="30233" hidden="1"/>
    <cellStyle name="Título 1 2" xfId="30308" hidden="1"/>
    <cellStyle name="Título 1 2" xfId="30287" hidden="1"/>
    <cellStyle name="Título 1 2" xfId="30318" hidden="1"/>
    <cellStyle name="Título 1 2" xfId="30297" hidden="1"/>
    <cellStyle name="Título 1 2" xfId="30324" hidden="1"/>
    <cellStyle name="Título 1 2" xfId="30317" hidden="1"/>
    <cellStyle name="Título 1 2" xfId="30515" hidden="1"/>
    <cellStyle name="Título 1 2" xfId="30526" hidden="1"/>
    <cellStyle name="Título 1 2" xfId="30513" hidden="1"/>
    <cellStyle name="Título 1 2" xfId="30535" hidden="1"/>
    <cellStyle name="Título 1 2" xfId="30511" hidden="1"/>
    <cellStyle name="Título 1 2" xfId="30544" hidden="1"/>
    <cellStyle name="Título 1 2" xfId="30509" hidden="1"/>
    <cellStyle name="Título 1 2" xfId="30552" hidden="1"/>
    <cellStyle name="Título 1 2" xfId="30502" hidden="1"/>
    <cellStyle name="Título 1 2" xfId="30562" hidden="1"/>
    <cellStyle name="Título 1 2" xfId="30507" hidden="1"/>
    <cellStyle name="Título 1 2" xfId="30572" hidden="1"/>
    <cellStyle name="Título 1 2" xfId="30504" hidden="1"/>
    <cellStyle name="Título 1 2" xfId="30579" hidden="1"/>
    <cellStyle name="Título 1 2" xfId="30558" hidden="1"/>
    <cellStyle name="Título 1 2" xfId="30589" hidden="1"/>
    <cellStyle name="Título 1 2" xfId="30568" hidden="1"/>
    <cellStyle name="Título 1 2" xfId="30595" hidden="1"/>
    <cellStyle name="Título 1 2" xfId="30588" hidden="1"/>
    <cellStyle name="Título 1 2" xfId="30460" hidden="1"/>
    <cellStyle name="Título 1 2" xfId="30368" hidden="1"/>
    <cellStyle name="Título 1 2" xfId="30607" hidden="1"/>
    <cellStyle name="Título 1 2" xfId="30367" hidden="1"/>
    <cellStyle name="Título 1 2" xfId="30612" hidden="1"/>
    <cellStyle name="Título 1 2" xfId="30363" hidden="1"/>
    <cellStyle name="Título 1 2" xfId="30337" hidden="1"/>
    <cellStyle name="Título 1 2" xfId="30390" hidden="1"/>
    <cellStyle name="Título 1 2" xfId="30469" hidden="1"/>
    <cellStyle name="Título 1 2" xfId="30386" hidden="1"/>
    <cellStyle name="Título 1 2" xfId="30377" hidden="1"/>
    <cellStyle name="Título 1 2" xfId="30376" hidden="1"/>
    <cellStyle name="Título 1 2" xfId="30378" hidden="1"/>
    <cellStyle name="Título 1 2" xfId="30609" hidden="1"/>
    <cellStyle name="Título 1 2" xfId="30436" hidden="1"/>
    <cellStyle name="Título 1 2" xfId="30498" hidden="1"/>
    <cellStyle name="Título 1 2" xfId="30380" hidden="1"/>
    <cellStyle name="Título 1 2" xfId="30408" hidden="1"/>
    <cellStyle name="Título 1 2" xfId="30499" hidden="1"/>
    <cellStyle name="Título 1 2" xfId="30229" hidden="1"/>
    <cellStyle name="Título 1 2" xfId="30394" hidden="1"/>
    <cellStyle name="Título 1 2" xfId="30463" hidden="1"/>
    <cellStyle name="Título 1 2" xfId="30444" hidden="1"/>
    <cellStyle name="Título 1 2" xfId="30360" hidden="1"/>
    <cellStyle name="Título 1 2" xfId="30347" hidden="1"/>
    <cellStyle name="Título 1 2" xfId="30419" hidden="1"/>
    <cellStyle name="Título 1 2" xfId="30433" hidden="1"/>
    <cellStyle name="Título 1 2" xfId="30459" hidden="1"/>
    <cellStyle name="Título 1 2" xfId="30472" hidden="1"/>
    <cellStyle name="Título 1 2" xfId="30356" hidden="1"/>
    <cellStyle name="Título 1 2" xfId="30387" hidden="1"/>
    <cellStyle name="Título 1 2" xfId="30437" hidden="1"/>
    <cellStyle name="Título 1 2" xfId="30403" hidden="1"/>
    <cellStyle name="Título 1 2" xfId="30384" hidden="1"/>
    <cellStyle name="Título 1 2" xfId="30449" hidden="1"/>
    <cellStyle name="Título 1 2" xfId="30355" hidden="1"/>
    <cellStyle name="Título 1 2" xfId="30467" hidden="1"/>
    <cellStyle name="Título 1 2" xfId="30352" hidden="1"/>
    <cellStyle name="Título 1 2" xfId="26577" hidden="1"/>
    <cellStyle name="Título 1 2" xfId="26147" hidden="1"/>
    <cellStyle name="Título 1 2" xfId="23332" hidden="1"/>
    <cellStyle name="Título 1 2" xfId="25803" hidden="1"/>
    <cellStyle name="Título 1 2" xfId="23091" hidden="1"/>
    <cellStyle name="Título 1 2" xfId="26843" hidden="1"/>
    <cellStyle name="Título 1 2" xfId="26350" hidden="1"/>
    <cellStyle name="Título 1 2" xfId="27820" hidden="1"/>
    <cellStyle name="Título 1 2" xfId="21802" hidden="1"/>
    <cellStyle name="Título 1 2" xfId="23090" hidden="1"/>
    <cellStyle name="Título 1 2" xfId="22493" hidden="1"/>
    <cellStyle name="Título 1 2" xfId="27818" hidden="1"/>
    <cellStyle name="Título 1 2" xfId="26550" hidden="1"/>
    <cellStyle name="Título 1 2" xfId="25961" hidden="1"/>
    <cellStyle name="Título 1 2" xfId="23614" hidden="1"/>
    <cellStyle name="Título 1 2" xfId="21717" hidden="1"/>
    <cellStyle name="Título 1 2" xfId="26625" hidden="1"/>
    <cellStyle name="Título 1 2" xfId="26368" hidden="1"/>
    <cellStyle name="Título 1 2" xfId="26876" hidden="1"/>
    <cellStyle name="Título 1 2" xfId="26871" hidden="1"/>
    <cellStyle name="Título 1 2" xfId="22478" hidden="1"/>
    <cellStyle name="Título 1 2" xfId="27099" hidden="1"/>
    <cellStyle name="Título 1 2" xfId="26145" hidden="1"/>
    <cellStyle name="Título 1 2" xfId="27171" hidden="1"/>
    <cellStyle name="Título 1 2" xfId="26019" hidden="1"/>
    <cellStyle name="Título 1 2" xfId="22626" hidden="1"/>
    <cellStyle name="Título 1 2" xfId="23828" hidden="1"/>
    <cellStyle name="Título 1 2" xfId="24152" hidden="1"/>
    <cellStyle name="Título 1 2" xfId="24388" hidden="1"/>
    <cellStyle name="Título 1 2" xfId="21700" hidden="1"/>
    <cellStyle name="Título 1 2" xfId="21741" hidden="1"/>
    <cellStyle name="Título 1 2" xfId="22835" hidden="1"/>
    <cellStyle name="Título 1 2" xfId="27371" hidden="1"/>
    <cellStyle name="Título 1 2" xfId="25372" hidden="1"/>
    <cellStyle name="Título 1 2" xfId="23302" hidden="1"/>
    <cellStyle name="Título 1 2" xfId="26411" hidden="1"/>
    <cellStyle name="Título 1 2" xfId="22401" hidden="1"/>
    <cellStyle name="Título 1 2" xfId="22830" hidden="1"/>
    <cellStyle name="Título 1 2" xfId="26904" hidden="1"/>
    <cellStyle name="Título 1 2" xfId="26715" hidden="1"/>
    <cellStyle name="Título 1 2" xfId="22260" hidden="1"/>
    <cellStyle name="Título 1 2" xfId="22384" hidden="1"/>
    <cellStyle name="Título 1 2" xfId="25863" hidden="1"/>
    <cellStyle name="Título 1 2" xfId="25989" hidden="1"/>
    <cellStyle name="Título 1 2" xfId="26386" hidden="1"/>
    <cellStyle name="Título 1 2" xfId="24402" hidden="1"/>
    <cellStyle name="Título 1 2" xfId="25767" hidden="1"/>
    <cellStyle name="Título 1 2" xfId="22112" hidden="1"/>
    <cellStyle name="Título 1 2" xfId="26297" hidden="1"/>
    <cellStyle name="Título 1 2" xfId="22357" hidden="1"/>
    <cellStyle name="Título 1 2" xfId="27744" hidden="1"/>
    <cellStyle name="Título 1 2" xfId="25097" hidden="1"/>
    <cellStyle name="Título 1 2" xfId="22121" hidden="1"/>
    <cellStyle name="Título 1 2" xfId="23833" hidden="1"/>
    <cellStyle name="Título 1 2" xfId="27746" hidden="1"/>
    <cellStyle name="Título 1 2" xfId="21674" hidden="1"/>
    <cellStyle name="Título 1 2" xfId="23589" hidden="1"/>
    <cellStyle name="Título 1 2" xfId="26839" hidden="1"/>
    <cellStyle name="Título 1 2" xfId="25822" hidden="1"/>
    <cellStyle name="Título 1 2" xfId="26878" hidden="1"/>
    <cellStyle name="Título 1 2" xfId="25067" hidden="1"/>
    <cellStyle name="Título 1 2" xfId="26438" hidden="1"/>
    <cellStyle name="Título 1 2" xfId="25588" hidden="1"/>
    <cellStyle name="Título 1 2" xfId="23588" hidden="1"/>
    <cellStyle name="Título 1 2" xfId="22155" hidden="1"/>
    <cellStyle name="Título 1 2" xfId="26189" hidden="1"/>
    <cellStyle name="Título 1 2" xfId="23023" hidden="1"/>
    <cellStyle name="Título 1 2" xfId="23002" hidden="1"/>
    <cellStyle name="Título 1 2" xfId="23778" hidden="1"/>
    <cellStyle name="Título 1 2" xfId="25162" hidden="1"/>
    <cellStyle name="Título 1 2" xfId="25027" hidden="1"/>
    <cellStyle name="Título 1 2" xfId="23287" hidden="1"/>
    <cellStyle name="Título 1 2" xfId="25705" hidden="1"/>
    <cellStyle name="Título 1 2" xfId="25999" hidden="1"/>
    <cellStyle name="Título 1 2" xfId="25047" hidden="1"/>
    <cellStyle name="Título 1 2" xfId="23563" hidden="1"/>
    <cellStyle name="Título 1 2" xfId="22588" hidden="1"/>
    <cellStyle name="Título 1 2" xfId="24396" hidden="1"/>
    <cellStyle name="Título 1 2" xfId="23887" hidden="1"/>
    <cellStyle name="Título 1 2" xfId="23490" hidden="1"/>
    <cellStyle name="Título 1 2" xfId="22046" hidden="1"/>
    <cellStyle name="Título 1 2" xfId="26859" hidden="1"/>
    <cellStyle name="Título 1 2" xfId="24418" hidden="1"/>
    <cellStyle name="Título 1 2" xfId="23379" hidden="1"/>
    <cellStyle name="Título 1 2" xfId="25865" hidden="1"/>
    <cellStyle name="Título 1 2" xfId="27743" hidden="1"/>
    <cellStyle name="Título 1 2" xfId="26883" hidden="1"/>
    <cellStyle name="Título 1 2" xfId="21979" hidden="1"/>
    <cellStyle name="Título 1 2" xfId="25460" hidden="1"/>
    <cellStyle name="Título 1 2" xfId="22515" hidden="1"/>
    <cellStyle name="Título 1 2" xfId="23297" hidden="1"/>
    <cellStyle name="Título 1 2" xfId="26725" hidden="1"/>
    <cellStyle name="Título 1 2" xfId="27216" hidden="1"/>
    <cellStyle name="Título 1 2" xfId="23632" hidden="1"/>
    <cellStyle name="Título 1 2" xfId="27080" hidden="1"/>
    <cellStyle name="Título 1 2" xfId="22580" hidden="1"/>
    <cellStyle name="Título 1 2" xfId="23373" hidden="1"/>
    <cellStyle name="Título 1 2" xfId="27753" hidden="1"/>
    <cellStyle name="Título 1 2" xfId="21858" hidden="1"/>
    <cellStyle name="Título 1 2" xfId="25614" hidden="1"/>
    <cellStyle name="Título 1 2" xfId="27248" hidden="1"/>
    <cellStyle name="Título 1 2" xfId="25915" hidden="1"/>
    <cellStyle name="Título 1 2" xfId="27751" hidden="1"/>
    <cellStyle name="Título 1 2" xfId="26422" hidden="1"/>
    <cellStyle name="Título 1 2" xfId="25429" hidden="1"/>
    <cellStyle name="Título 1 2" xfId="25860" hidden="1"/>
    <cellStyle name="Título 1 2" xfId="21831" hidden="1"/>
    <cellStyle name="Título 1 2" xfId="26262" hidden="1"/>
    <cellStyle name="Título 1 2" xfId="23288" hidden="1"/>
    <cellStyle name="Título 1 2" xfId="25442" hidden="1"/>
    <cellStyle name="Título 1 2" xfId="22075" hidden="1"/>
    <cellStyle name="Título 1 2" xfId="24411" hidden="1"/>
    <cellStyle name="Título 1 2" xfId="22675" hidden="1"/>
    <cellStyle name="Título 1 2" xfId="23529" hidden="1"/>
    <cellStyle name="Título 1 2" xfId="26957" hidden="1"/>
    <cellStyle name="Título 1 2" xfId="22680" hidden="1"/>
    <cellStyle name="Título 1 2" xfId="25106" hidden="1"/>
    <cellStyle name="Título 1 2" xfId="23802" hidden="1"/>
    <cellStyle name="Título 1 2" xfId="26370" hidden="1"/>
    <cellStyle name="Título 1 2" xfId="23759" hidden="1"/>
    <cellStyle name="Título 1 2" xfId="23495" hidden="1"/>
    <cellStyle name="Título 1 2" xfId="26931" hidden="1"/>
    <cellStyle name="Título 1 2" xfId="26880" hidden="1"/>
    <cellStyle name="Título 1 2" xfId="25590" hidden="1"/>
    <cellStyle name="Título 1 2" xfId="26516" hidden="1"/>
    <cellStyle name="Título 1 2" xfId="22685" hidden="1"/>
    <cellStyle name="Título 1 2" xfId="25376" hidden="1"/>
    <cellStyle name="Título 1 2" xfId="25164" hidden="1"/>
    <cellStyle name="Título 1 2" xfId="27240" hidden="1"/>
    <cellStyle name="Título 1 2" xfId="25025" hidden="1"/>
    <cellStyle name="Título 1 2" xfId="25661" hidden="1"/>
    <cellStyle name="Título 1 2" xfId="21859" hidden="1"/>
    <cellStyle name="Título 1 2" xfId="23910" hidden="1"/>
    <cellStyle name="Título 1 2" xfId="23353" hidden="1"/>
    <cellStyle name="Título 1 2" xfId="22146" hidden="1"/>
    <cellStyle name="Título 1 2" xfId="26389" hidden="1"/>
    <cellStyle name="Título 1 2" xfId="26829" hidden="1"/>
    <cellStyle name="Título 1 2" xfId="22589" hidden="1"/>
    <cellStyle name="Título 1 2" xfId="22951" hidden="1"/>
    <cellStyle name="Título 1 2" xfId="25034" hidden="1"/>
    <cellStyle name="Título 1 2" xfId="27790" hidden="1"/>
    <cellStyle name="Título 1 2" xfId="23544" hidden="1"/>
    <cellStyle name="Título 1 2" xfId="22536" hidden="1"/>
    <cellStyle name="Título 1 2" xfId="24060" hidden="1"/>
    <cellStyle name="Título 1 2" xfId="22123" hidden="1"/>
    <cellStyle name="Título 1 2" xfId="27794" hidden="1"/>
    <cellStyle name="Título 1 2" xfId="23464" hidden="1"/>
    <cellStyle name="Título 1 2" xfId="24053" hidden="1"/>
    <cellStyle name="Título 1 2" xfId="23240" hidden="1"/>
    <cellStyle name="Título 1 2" xfId="27788" hidden="1"/>
    <cellStyle name="Título 1 2" xfId="25968" hidden="1"/>
    <cellStyle name="Título 1 2" xfId="23720" hidden="1"/>
    <cellStyle name="Título 1 2" xfId="25766" hidden="1"/>
    <cellStyle name="Título 1 2" xfId="23286" hidden="1"/>
    <cellStyle name="Título 1 2" xfId="25104" hidden="1"/>
    <cellStyle name="Título 1 2" xfId="22145" hidden="1"/>
    <cellStyle name="Título 1 2" xfId="25155" hidden="1"/>
    <cellStyle name="Título 1 2" xfId="22828" hidden="1"/>
    <cellStyle name="Título 1 2" xfId="26561" hidden="1"/>
    <cellStyle name="Título 1 2" xfId="24092" hidden="1"/>
    <cellStyle name="Título 1 2" xfId="25033" hidden="1"/>
    <cellStyle name="Título 1 2" xfId="25370" hidden="1"/>
    <cellStyle name="Título 1 2" xfId="22076" hidden="1"/>
    <cellStyle name="Título 1 2" xfId="23555" hidden="1"/>
    <cellStyle name="Título 1 2" xfId="23584" hidden="1"/>
    <cellStyle name="Título 1 2" xfId="26948" hidden="1"/>
    <cellStyle name="Título 1 2" xfId="26695" hidden="1"/>
    <cellStyle name="Título 1 2" xfId="22535" hidden="1"/>
    <cellStyle name="Título 1 2" xfId="21773" hidden="1"/>
    <cellStyle name="Título 1 2" xfId="25626" hidden="1"/>
    <cellStyle name="Título 1 2" xfId="25964" hidden="1"/>
    <cellStyle name="Título 1 2" xfId="27752" hidden="1"/>
    <cellStyle name="Título 1 2" xfId="26923" hidden="1"/>
    <cellStyle name="Título 1 2" xfId="22489" hidden="1"/>
    <cellStyle name="Título 1 2" xfId="27125" hidden="1"/>
    <cellStyle name="Título 1 2" xfId="22318" hidden="1"/>
    <cellStyle name="Título 1 2" xfId="26013" hidden="1"/>
    <cellStyle name="Título 1 2" xfId="27101" hidden="1"/>
    <cellStyle name="Título 1 2" xfId="22996" hidden="1"/>
    <cellStyle name="Título 1 2" xfId="27889" hidden="1"/>
    <cellStyle name="Título 1 2" xfId="22389" hidden="1"/>
    <cellStyle name="Título 1 2" xfId="22647" hidden="1"/>
    <cellStyle name="Título 1 2" xfId="22529" hidden="1"/>
    <cellStyle name="Título 1 2" xfId="23178" hidden="1"/>
    <cellStyle name="Título 1 2" xfId="23770" hidden="1"/>
    <cellStyle name="Título 1 2" xfId="26620" hidden="1"/>
    <cellStyle name="Título 1 2" xfId="26312" hidden="1"/>
    <cellStyle name="Título 1 2" xfId="21751" hidden="1"/>
    <cellStyle name="Título 1 2" xfId="26734" hidden="1"/>
    <cellStyle name="Título 1 2" xfId="25888" hidden="1"/>
    <cellStyle name="Título 1 2" xfId="24077" hidden="1"/>
    <cellStyle name="Título 1 2" xfId="23786" hidden="1"/>
    <cellStyle name="Título 1 2" xfId="23877" hidden="1"/>
    <cellStyle name="Título 1 2" xfId="26032" hidden="1"/>
    <cellStyle name="Título 1 2" xfId="26632" hidden="1"/>
    <cellStyle name="Título 1 2" xfId="22375" hidden="1"/>
    <cellStyle name="Título 1 2" xfId="23176" hidden="1"/>
    <cellStyle name="Título 1 2" xfId="21736" hidden="1"/>
    <cellStyle name="Título 1 2" xfId="22239" hidden="1"/>
    <cellStyle name="Título 1 2" xfId="26286" hidden="1"/>
    <cellStyle name="Título 1 2" xfId="25331" hidden="1"/>
    <cellStyle name="Título 1 2" xfId="25435" hidden="1"/>
    <cellStyle name="Título 1 2" xfId="21756" hidden="1"/>
    <cellStyle name="Título 1 2" xfId="23882" hidden="1"/>
    <cellStyle name="Título 1 2" xfId="22344" hidden="1"/>
    <cellStyle name="Título 1 2" xfId="21996" hidden="1"/>
    <cellStyle name="Título 1 2" xfId="23703" hidden="1"/>
    <cellStyle name="Título 1 2" xfId="21811" hidden="1"/>
    <cellStyle name="Título 1 2" xfId="23889" hidden="1"/>
    <cellStyle name="Título 1 2" xfId="30713" hidden="1"/>
    <cellStyle name="Título 1 2" xfId="30724" hidden="1"/>
    <cellStyle name="Título 1 2" xfId="30711" hidden="1"/>
    <cellStyle name="Título 1 2" xfId="30733" hidden="1"/>
    <cellStyle name="Título 1 2" xfId="30709" hidden="1"/>
    <cellStyle name="Título 1 2" xfId="30742" hidden="1"/>
    <cellStyle name="Título 1 2" xfId="30707" hidden="1"/>
    <cellStyle name="Título 1 2" xfId="30750" hidden="1"/>
    <cellStyle name="Título 1 2" xfId="30701" hidden="1"/>
    <cellStyle name="Título 1 2" xfId="30760" hidden="1"/>
    <cellStyle name="Título 1 2" xfId="30705" hidden="1"/>
    <cellStyle name="Título 1 2" xfId="30770" hidden="1"/>
    <cellStyle name="Título 1 2" xfId="30702" hidden="1"/>
    <cellStyle name="Título 1 2" xfId="30777" hidden="1"/>
    <cellStyle name="Título 1 2" xfId="30756" hidden="1"/>
    <cellStyle name="Título 1 2" xfId="30787" hidden="1"/>
    <cellStyle name="Título 1 2" xfId="30766" hidden="1"/>
    <cellStyle name="Título 1 2" xfId="30794" hidden="1"/>
    <cellStyle name="Título 1 2" xfId="30786" hidden="1"/>
    <cellStyle name="Título 1 2" xfId="30998" hidden="1"/>
    <cellStyle name="Título 1 2" xfId="31009" hidden="1"/>
    <cellStyle name="Título 1 2" xfId="30996" hidden="1"/>
    <cellStyle name="Título 1 2" xfId="31018" hidden="1"/>
    <cellStyle name="Título 1 2" xfId="30994" hidden="1"/>
    <cellStyle name="Título 1 2" xfId="31027" hidden="1"/>
    <cellStyle name="Título 1 2" xfId="30992" hidden="1"/>
    <cellStyle name="Título 1 2" xfId="31035" hidden="1"/>
    <cellStyle name="Título 1 2" xfId="30985" hidden="1"/>
    <cellStyle name="Título 1 2" xfId="31045" hidden="1"/>
    <cellStyle name="Título 1 2" xfId="30990" hidden="1"/>
    <cellStyle name="Título 1 2" xfId="31055" hidden="1"/>
    <cellStyle name="Título 1 2" xfId="30987" hidden="1"/>
    <cellStyle name="Título 1 2" xfId="31062" hidden="1"/>
    <cellStyle name="Título 1 2" xfId="31041" hidden="1"/>
    <cellStyle name="Título 1 2" xfId="31072" hidden="1"/>
    <cellStyle name="Título 1 2" xfId="31051" hidden="1"/>
    <cellStyle name="Título 1 2" xfId="31078" hidden="1"/>
    <cellStyle name="Título 1 2" xfId="31071" hidden="1"/>
    <cellStyle name="Título 1 2" xfId="30943" hidden="1"/>
    <cellStyle name="Título 1 2" xfId="30851" hidden="1"/>
    <cellStyle name="Título 1 2" xfId="31090" hidden="1"/>
    <cellStyle name="Título 1 2" xfId="30850" hidden="1"/>
    <cellStyle name="Título 1 2" xfId="31095" hidden="1"/>
    <cellStyle name="Título 1 2" xfId="30846" hidden="1"/>
    <cellStyle name="Título 1 2" xfId="30820" hidden="1"/>
    <cellStyle name="Título 1 2" xfId="30873" hidden="1"/>
    <cellStyle name="Título 1 2" xfId="30952" hidden="1"/>
    <cellStyle name="Título 1 2" xfId="30869" hidden="1"/>
    <cellStyle name="Título 1 2" xfId="30860" hidden="1"/>
    <cellStyle name="Título 1 2" xfId="30859" hidden="1"/>
    <cellStyle name="Título 1 2" xfId="30861" hidden="1"/>
    <cellStyle name="Título 1 2" xfId="31092" hidden="1"/>
    <cellStyle name="Título 1 2" xfId="30919" hidden="1"/>
    <cellStyle name="Título 1 2" xfId="30981" hidden="1"/>
    <cellStyle name="Título 1 2" xfId="30863" hidden="1"/>
    <cellStyle name="Título 1 2" xfId="30891" hidden="1"/>
    <cellStyle name="Título 1 2" xfId="30982" hidden="1"/>
    <cellStyle name="Título 1 2" xfId="26268" hidden="1"/>
    <cellStyle name="Título 1 2" xfId="30877" hidden="1"/>
    <cellStyle name="Título 1 2" xfId="30946" hidden="1"/>
    <cellStyle name="Título 1 2" xfId="30927" hidden="1"/>
    <cellStyle name="Título 1 2" xfId="30843" hidden="1"/>
    <cellStyle name="Título 1 2" xfId="30830" hidden="1"/>
    <cellStyle name="Título 1 2" xfId="30902" hidden="1"/>
    <cellStyle name="Título 1 2" xfId="30916" hidden="1"/>
    <cellStyle name="Título 1 2" xfId="30942" hidden="1"/>
    <cellStyle name="Título 1 2" xfId="30955" hidden="1"/>
    <cellStyle name="Título 1 2" xfId="30839" hidden="1"/>
    <cellStyle name="Título 1 2" xfId="30870" hidden="1"/>
    <cellStyle name="Título 1 2" xfId="30920" hidden="1"/>
    <cellStyle name="Título 1 2" xfId="30886" hidden="1"/>
    <cellStyle name="Título 1 2" xfId="30867" hidden="1"/>
    <cellStyle name="Título 1 2" xfId="30932" hidden="1"/>
    <cellStyle name="Título 1 2" xfId="30838" hidden="1"/>
    <cellStyle name="Título 1 2" xfId="30950" hidden="1"/>
    <cellStyle name="Título 1 2" xfId="30835" hidden="1"/>
    <cellStyle name="Título 1 2" xfId="23769" hidden="1"/>
    <cellStyle name="Título 1 2" xfId="23016" hidden="1"/>
    <cellStyle name="Título 1 2" xfId="25452" hidden="1"/>
    <cellStyle name="Título 1 2" xfId="26171" hidden="1"/>
    <cellStyle name="Título 1 2" xfId="25956" hidden="1"/>
    <cellStyle name="Título 1 2" xfId="26814" hidden="1"/>
    <cellStyle name="Título 1 2" xfId="23183" hidden="1"/>
    <cellStyle name="Título 1 2" xfId="22280" hidden="1"/>
    <cellStyle name="Título 1 2" xfId="23834" hidden="1"/>
    <cellStyle name="Título 1 2" xfId="25694" hidden="1"/>
    <cellStyle name="Título 1 2" xfId="21720" hidden="1"/>
    <cellStyle name="Título 1 2" xfId="26252" hidden="1"/>
    <cellStyle name="Título 1 2" xfId="23069" hidden="1"/>
    <cellStyle name="Título 1 2" xfId="25533" hidden="1"/>
    <cellStyle name="Título 1 2" xfId="27754" hidden="1"/>
    <cellStyle name="Título 1 2" xfId="25636" hidden="1"/>
    <cellStyle name="Título 1 2" xfId="21971" hidden="1"/>
    <cellStyle name="Título 1 2" xfId="26721" hidden="1"/>
    <cellStyle name="Título 1 2" xfId="22328" hidden="1"/>
    <cellStyle name="Título 1 2" xfId="25826" hidden="1"/>
    <cellStyle name="Título 1 2" xfId="25980" hidden="1"/>
    <cellStyle name="Título 1 2" xfId="24408" hidden="1"/>
    <cellStyle name="Título 1 2" xfId="25236" hidden="1"/>
    <cellStyle name="Título 1 2" xfId="25408" hidden="1"/>
    <cellStyle name="Título 1 2" xfId="22687" hidden="1"/>
    <cellStyle name="Título 1 2" xfId="22256" hidden="1"/>
    <cellStyle name="Título 1 2" xfId="22305" hidden="1"/>
    <cellStyle name="Título 1 2" xfId="24978" hidden="1"/>
    <cellStyle name="Título 1 2" xfId="23541" hidden="1"/>
    <cellStyle name="Título 1 2" xfId="24996" hidden="1"/>
    <cellStyle name="Título 1 2" xfId="22275" hidden="1"/>
    <cellStyle name="Título 1 2" xfId="26015" hidden="1"/>
    <cellStyle name="Título 1 2" xfId="31130" hidden="1"/>
    <cellStyle name="Título 1 2" xfId="23042" hidden="1"/>
    <cellStyle name="Título 1 2" xfId="31140" hidden="1"/>
    <cellStyle name="Título 1 2" xfId="23470" hidden="1"/>
    <cellStyle name="Título 1 2" xfId="31146" hidden="1"/>
    <cellStyle name="Título 1 2" xfId="31139" hidden="1"/>
    <cellStyle name="Título 1 2" xfId="31337" hidden="1"/>
    <cellStyle name="Título 1 2" xfId="31348" hidden="1"/>
    <cellStyle name="Título 1 2" xfId="31335" hidden="1"/>
    <cellStyle name="Título 1 2" xfId="31357" hidden="1"/>
    <cellStyle name="Título 1 2" xfId="31333" hidden="1"/>
    <cellStyle name="Título 1 2" xfId="31366" hidden="1"/>
    <cellStyle name="Título 1 2" xfId="31331" hidden="1"/>
    <cellStyle name="Título 1 2" xfId="31374" hidden="1"/>
    <cellStyle name="Título 1 2" xfId="31324" hidden="1"/>
    <cellStyle name="Título 1 2" xfId="31384" hidden="1"/>
    <cellStyle name="Título 1 2" xfId="31329" hidden="1"/>
    <cellStyle name="Título 1 2" xfId="31394" hidden="1"/>
    <cellStyle name="Título 1 2" xfId="31326" hidden="1"/>
    <cellStyle name="Título 1 2" xfId="31401" hidden="1"/>
    <cellStyle name="Título 1 2" xfId="31380" hidden="1"/>
    <cellStyle name="Título 1 2" xfId="31411" hidden="1"/>
    <cellStyle name="Título 1 2" xfId="31390" hidden="1"/>
    <cellStyle name="Título 1 2" xfId="31417" hidden="1"/>
    <cellStyle name="Título 1 2" xfId="31410" hidden="1"/>
    <cellStyle name="Título 1 2" xfId="31282" hidden="1"/>
    <cellStyle name="Título 1 2" xfId="31190" hidden="1"/>
    <cellStyle name="Título 1 2" xfId="31429" hidden="1"/>
    <cellStyle name="Título 1 2" xfId="31189" hidden="1"/>
    <cellStyle name="Título 1 2" xfId="31434" hidden="1"/>
    <cellStyle name="Título 1 2" xfId="31185" hidden="1"/>
    <cellStyle name="Título 1 2" xfId="31159" hidden="1"/>
    <cellStyle name="Título 1 2" xfId="31212" hidden="1"/>
    <cellStyle name="Título 1 2" xfId="31291" hidden="1"/>
    <cellStyle name="Título 1 2" xfId="31208" hidden="1"/>
    <cellStyle name="Título 1 2" xfId="31199" hidden="1"/>
    <cellStyle name="Título 1 2" xfId="31198" hidden="1"/>
    <cellStyle name="Título 1 2" xfId="31200" hidden="1"/>
    <cellStyle name="Título 1 2" xfId="31431" hidden="1"/>
    <cellStyle name="Título 1 2" xfId="31258" hidden="1"/>
    <cellStyle name="Título 1 2" xfId="31320" hidden="1"/>
    <cellStyle name="Título 1 2" xfId="31202" hidden="1"/>
    <cellStyle name="Título 1 2" xfId="31230" hidden="1"/>
    <cellStyle name="Título 1 2" xfId="31321" hidden="1"/>
    <cellStyle name="Título 1 2" xfId="25326" hidden="1"/>
    <cellStyle name="Título 1 2" xfId="31216" hidden="1"/>
    <cellStyle name="Título 1 2" xfId="31285" hidden="1"/>
    <cellStyle name="Título 1 2" xfId="31266" hidden="1"/>
    <cellStyle name="Título 1 2" xfId="31182" hidden="1"/>
    <cellStyle name="Título 1 2" xfId="31169" hidden="1"/>
    <cellStyle name="Título 1 2" xfId="31241" hidden="1"/>
    <cellStyle name="Título 1 2" xfId="31255" hidden="1"/>
    <cellStyle name="Título 1 2" xfId="31281" hidden="1"/>
    <cellStyle name="Título 1 2" xfId="31294" hidden="1"/>
    <cellStyle name="Título 1 2" xfId="31178" hidden="1"/>
    <cellStyle name="Título 1 2" xfId="31209" hidden="1"/>
    <cellStyle name="Título 1 2" xfId="31259" hidden="1"/>
    <cellStyle name="Título 1 2" xfId="31225" hidden="1"/>
    <cellStyle name="Título 1 2" xfId="31206" hidden="1"/>
    <cellStyle name="Título 1 2" xfId="31271" hidden="1"/>
    <cellStyle name="Título 1 2" xfId="31177" hidden="1"/>
    <cellStyle name="Título 1 2" xfId="31289" hidden="1"/>
    <cellStyle name="Título 1 2" xfId="31174" hidden="1"/>
    <cellStyle name="Título 1 2" xfId="31454" hidden="1"/>
    <cellStyle name="Título 1 2" xfId="31465" hidden="1"/>
    <cellStyle name="Título 1 2" xfId="31452" hidden="1"/>
    <cellStyle name="Título 1 2" xfId="31474" hidden="1"/>
    <cellStyle name="Título 1 2" xfId="31450" hidden="1"/>
    <cellStyle name="Título 1 2" xfId="31483" hidden="1"/>
    <cellStyle name="Título 1 2" xfId="31448" hidden="1"/>
    <cellStyle name="Título 1 2" xfId="31491" hidden="1"/>
    <cellStyle name="Título 1 2" xfId="31442" hidden="1"/>
    <cellStyle name="Título 1 2" xfId="31501" hidden="1"/>
    <cellStyle name="Título 1 2" xfId="31446" hidden="1"/>
    <cellStyle name="Título 1 2" xfId="31511" hidden="1"/>
    <cellStyle name="Título 1 2" xfId="31443" hidden="1"/>
    <cellStyle name="Título 1 2" xfId="31518" hidden="1"/>
    <cellStyle name="Título 1 2" xfId="31497" hidden="1"/>
    <cellStyle name="Título 1 2" xfId="31528" hidden="1"/>
    <cellStyle name="Título 1 2" xfId="31507" hidden="1"/>
    <cellStyle name="Título 1 2" xfId="31534" hidden="1"/>
    <cellStyle name="Título 1 2" xfId="31527" hidden="1"/>
    <cellStyle name="Título 1 2" xfId="31556" hidden="1"/>
    <cellStyle name="Título 1 2" xfId="31567" hidden="1"/>
    <cellStyle name="Título 1 2" xfId="31554" hidden="1"/>
    <cellStyle name="Título 1 2" xfId="31576" hidden="1"/>
    <cellStyle name="Título 1 2" xfId="31552" hidden="1"/>
    <cellStyle name="Título 1 2" xfId="31585" hidden="1"/>
    <cellStyle name="Título 1 2" xfId="31550" hidden="1"/>
    <cellStyle name="Título 1 2" xfId="31593" hidden="1"/>
    <cellStyle name="Título 1 2" xfId="31544" hidden="1"/>
    <cellStyle name="Título 1 2" xfId="31603" hidden="1"/>
    <cellStyle name="Título 1 2" xfId="31548" hidden="1"/>
    <cellStyle name="Título 1 2" xfId="31613" hidden="1"/>
    <cellStyle name="Título 1 2" xfId="31545" hidden="1"/>
    <cellStyle name="Título 1 2" xfId="31620" hidden="1"/>
    <cellStyle name="Título 1 2" xfId="31599" hidden="1"/>
    <cellStyle name="Título 1 2" xfId="31630" hidden="1"/>
    <cellStyle name="Título 1 2" xfId="31609" hidden="1"/>
    <cellStyle name="Título 1 2" xfId="31636" hidden="1"/>
    <cellStyle name="Título 1 2" xfId="31629" hidden="1"/>
    <cellStyle name="Título 1 2" xfId="31827" hidden="1"/>
    <cellStyle name="Título 1 2" xfId="31838" hidden="1"/>
    <cellStyle name="Título 1 2" xfId="31825" hidden="1"/>
    <cellStyle name="Título 1 2" xfId="31847" hidden="1"/>
    <cellStyle name="Título 1 2" xfId="31823" hidden="1"/>
    <cellStyle name="Título 1 2" xfId="31856" hidden="1"/>
    <cellStyle name="Título 1 2" xfId="31821" hidden="1"/>
    <cellStyle name="Título 1 2" xfId="31864" hidden="1"/>
    <cellStyle name="Título 1 2" xfId="31814" hidden="1"/>
    <cellStyle name="Título 1 2" xfId="31874" hidden="1"/>
    <cellStyle name="Título 1 2" xfId="31819" hidden="1"/>
    <cellStyle name="Título 1 2" xfId="31884" hidden="1"/>
    <cellStyle name="Título 1 2" xfId="31816" hidden="1"/>
    <cellStyle name="Título 1 2" xfId="31891" hidden="1"/>
    <cellStyle name="Título 1 2" xfId="31870" hidden="1"/>
    <cellStyle name="Título 1 2" xfId="31901" hidden="1"/>
    <cellStyle name="Título 1 2" xfId="31880" hidden="1"/>
    <cellStyle name="Título 1 2" xfId="31907" hidden="1"/>
    <cellStyle name="Título 1 2" xfId="31900" hidden="1"/>
    <cellStyle name="Título 1 2" xfId="31772" hidden="1"/>
    <cellStyle name="Título 1 2" xfId="31680" hidden="1"/>
    <cellStyle name="Título 1 2" xfId="31919" hidden="1"/>
    <cellStyle name="Título 1 2" xfId="31679" hidden="1"/>
    <cellStyle name="Título 1 2" xfId="31924" hidden="1"/>
    <cellStyle name="Título 1 2" xfId="31675" hidden="1"/>
    <cellStyle name="Título 1 2" xfId="31649" hidden="1"/>
    <cellStyle name="Título 1 2" xfId="31702" hidden="1"/>
    <cellStyle name="Título 1 2" xfId="31781" hidden="1"/>
    <cellStyle name="Título 1 2" xfId="31698" hidden="1"/>
    <cellStyle name="Título 1 2" xfId="31689" hidden="1"/>
    <cellStyle name="Título 1 2" xfId="31688" hidden="1"/>
    <cellStyle name="Título 1 2" xfId="31690" hidden="1"/>
    <cellStyle name="Título 1 2" xfId="31921" hidden="1"/>
    <cellStyle name="Título 1 2" xfId="31748" hidden="1"/>
    <cellStyle name="Título 1 2" xfId="31810" hidden="1"/>
    <cellStyle name="Título 1 2" xfId="31692" hidden="1"/>
    <cellStyle name="Título 1 2" xfId="31720" hidden="1"/>
    <cellStyle name="Título 1 2" xfId="31811" hidden="1"/>
    <cellStyle name="Título 1 2" xfId="31541" hidden="1"/>
    <cellStyle name="Título 1 2" xfId="31706" hidden="1"/>
    <cellStyle name="Título 1 2" xfId="31775" hidden="1"/>
    <cellStyle name="Título 1 2" xfId="31756" hidden="1"/>
    <cellStyle name="Título 1 2" xfId="31672" hidden="1"/>
    <cellStyle name="Título 1 2" xfId="31659" hidden="1"/>
    <cellStyle name="Título 1 2" xfId="31731" hidden="1"/>
    <cellStyle name="Título 1 2" xfId="31745" hidden="1"/>
    <cellStyle name="Título 1 2" xfId="31771" hidden="1"/>
    <cellStyle name="Título 1 2" xfId="31784" hidden="1"/>
    <cellStyle name="Título 1 2" xfId="31668" hidden="1"/>
    <cellStyle name="Título 1 2" xfId="31699" hidden="1"/>
    <cellStyle name="Título 1 2" xfId="31749" hidden="1"/>
    <cellStyle name="Título 1 2" xfId="31715" hidden="1"/>
    <cellStyle name="Título 1 2" xfId="31696" hidden="1"/>
    <cellStyle name="Título 1 2" xfId="31761" hidden="1"/>
    <cellStyle name="Título 1 2" xfId="31667" hidden="1"/>
    <cellStyle name="Título 1 2" xfId="31779" hidden="1"/>
    <cellStyle name="Título 1 2" xfId="31664" hidden="1"/>
    <cellStyle name="Título 1 2" xfId="31944" hidden="1"/>
    <cellStyle name="Título 1 2" xfId="31955" hidden="1"/>
    <cellStyle name="Título 1 2" xfId="31942" hidden="1"/>
    <cellStyle name="Título 1 2" xfId="31964" hidden="1"/>
    <cellStyle name="Título 1 2" xfId="31940" hidden="1"/>
    <cellStyle name="Título 1 2" xfId="31973" hidden="1"/>
    <cellStyle name="Título 1 2" xfId="31938" hidden="1"/>
    <cellStyle name="Título 1 2" xfId="31981" hidden="1"/>
    <cellStyle name="Título 1 2" xfId="31932" hidden="1"/>
    <cellStyle name="Título 1 2" xfId="31991" hidden="1"/>
    <cellStyle name="Título 1 2" xfId="31936" hidden="1"/>
    <cellStyle name="Título 1 2" xfId="32001" hidden="1"/>
    <cellStyle name="Título 1 2" xfId="31933" hidden="1"/>
    <cellStyle name="Título 1 2" xfId="32008" hidden="1"/>
    <cellStyle name="Título 1 2" xfId="31987" hidden="1"/>
    <cellStyle name="Título 1 2" xfId="32018" hidden="1"/>
    <cellStyle name="Título 1 2" xfId="31997" hidden="1"/>
    <cellStyle name="Título 1 2" xfId="32024" hidden="1"/>
    <cellStyle name="Título 1 2" xfId="32017" hidden="1"/>
    <cellStyle name="Título 1 2" xfId="32046" hidden="1"/>
    <cellStyle name="Título 1 2" xfId="32057" hidden="1"/>
    <cellStyle name="Título 1 2" xfId="32044" hidden="1"/>
    <cellStyle name="Título 1 2" xfId="32066" hidden="1"/>
    <cellStyle name="Título 1 2" xfId="32042" hidden="1"/>
    <cellStyle name="Título 1 2" xfId="32075" hidden="1"/>
    <cellStyle name="Título 1 2" xfId="32040" hidden="1"/>
    <cellStyle name="Título 1 2" xfId="32083" hidden="1"/>
    <cellStyle name="Título 1 2" xfId="32034" hidden="1"/>
    <cellStyle name="Título 1 2" xfId="32093" hidden="1"/>
    <cellStyle name="Título 1 2" xfId="32038" hidden="1"/>
    <cellStyle name="Título 1 2" xfId="32103" hidden="1"/>
    <cellStyle name="Título 1 2" xfId="32035" hidden="1"/>
    <cellStyle name="Título 1 2" xfId="32110" hidden="1"/>
    <cellStyle name="Título 1 2" xfId="32089" hidden="1"/>
    <cellStyle name="Título 1 2" xfId="32120" hidden="1"/>
    <cellStyle name="Título 1 2" xfId="32099" hidden="1"/>
    <cellStyle name="Título 1 2" xfId="32126" hidden="1"/>
    <cellStyle name="Título 1 2" xfId="32119" hidden="1"/>
    <cellStyle name="Título 1 2" xfId="32317" hidden="1"/>
    <cellStyle name="Título 1 2" xfId="32328" hidden="1"/>
    <cellStyle name="Título 1 2" xfId="32315" hidden="1"/>
    <cellStyle name="Título 1 2" xfId="32337" hidden="1"/>
    <cellStyle name="Título 1 2" xfId="32313" hidden="1"/>
    <cellStyle name="Título 1 2" xfId="32346" hidden="1"/>
    <cellStyle name="Título 1 2" xfId="32311" hidden="1"/>
    <cellStyle name="Título 1 2" xfId="32354" hidden="1"/>
    <cellStyle name="Título 1 2" xfId="32304" hidden="1"/>
    <cellStyle name="Título 1 2" xfId="32364" hidden="1"/>
    <cellStyle name="Título 1 2" xfId="32309" hidden="1"/>
    <cellStyle name="Título 1 2" xfId="32374" hidden="1"/>
    <cellStyle name="Título 1 2" xfId="32306" hidden="1"/>
    <cellStyle name="Título 1 2" xfId="32381" hidden="1"/>
    <cellStyle name="Título 1 2" xfId="32360" hidden="1"/>
    <cellStyle name="Título 1 2" xfId="32391" hidden="1"/>
    <cellStyle name="Título 1 2" xfId="32370" hidden="1"/>
    <cellStyle name="Título 1 2" xfId="32397" hidden="1"/>
    <cellStyle name="Título 1 2" xfId="32390" hidden="1"/>
    <cellStyle name="Título 1 2" xfId="32262" hidden="1"/>
    <cellStyle name="Título 1 2" xfId="32170" hidden="1"/>
    <cellStyle name="Título 1 2" xfId="32409" hidden="1"/>
    <cellStyle name="Título 1 2" xfId="32169" hidden="1"/>
    <cellStyle name="Título 1 2" xfId="32414" hidden="1"/>
    <cellStyle name="Título 1 2" xfId="32165" hidden="1"/>
    <cellStyle name="Título 1 2" xfId="32139" hidden="1"/>
    <cellStyle name="Título 1 2" xfId="32192" hidden="1"/>
    <cellStyle name="Título 1 2" xfId="32271" hidden="1"/>
    <cellStyle name="Título 1 2" xfId="32188" hidden="1"/>
    <cellStyle name="Título 1 2" xfId="32179" hidden="1"/>
    <cellStyle name="Título 1 2" xfId="32178" hidden="1"/>
    <cellStyle name="Título 1 2" xfId="32180" hidden="1"/>
    <cellStyle name="Título 1 2" xfId="32411" hidden="1"/>
    <cellStyle name="Título 1 2" xfId="32238" hidden="1"/>
    <cellStyle name="Título 1 2" xfId="32300" hidden="1"/>
    <cellStyle name="Título 1 2" xfId="32182" hidden="1"/>
    <cellStyle name="Título 1 2" xfId="32210" hidden="1"/>
    <cellStyle name="Título 1 2" xfId="32301" hidden="1"/>
    <cellStyle name="Título 1 2" xfId="32031" hidden="1"/>
    <cellStyle name="Título 1 2" xfId="32196" hidden="1"/>
    <cellStyle name="Título 1 2" xfId="32265" hidden="1"/>
    <cellStyle name="Título 1 2" xfId="32246" hidden="1"/>
    <cellStyle name="Título 1 2" xfId="32162" hidden="1"/>
    <cellStyle name="Título 1 2" xfId="32149" hidden="1"/>
    <cellStyle name="Título 1 2" xfId="32221" hidden="1"/>
    <cellStyle name="Título 1 2" xfId="32235" hidden="1"/>
    <cellStyle name="Título 1 2" xfId="32261" hidden="1"/>
    <cellStyle name="Título 1 2" xfId="32274" hidden="1"/>
    <cellStyle name="Título 1 2" xfId="32158" hidden="1"/>
    <cellStyle name="Título 1 2" xfId="32189" hidden="1"/>
    <cellStyle name="Título 1 2" xfId="32239" hidden="1"/>
    <cellStyle name="Título 1 2" xfId="32205" hidden="1"/>
    <cellStyle name="Título 1 2" xfId="32186" hidden="1"/>
    <cellStyle name="Título 1 2" xfId="32251" hidden="1"/>
    <cellStyle name="Título 1 2" xfId="32157" hidden="1"/>
    <cellStyle name="Título 1 2" xfId="32269" hidden="1"/>
    <cellStyle name="Título 1 2" xfId="32154" hidden="1"/>
    <cellStyle name="Título 1 2" xfId="32434" hidden="1"/>
    <cellStyle name="Título 1 2" xfId="32445" hidden="1"/>
    <cellStyle name="Título 1 2" xfId="32432" hidden="1"/>
    <cellStyle name="Título 1 2" xfId="32454" hidden="1"/>
    <cellStyle name="Título 1 2" xfId="32430" hidden="1"/>
    <cellStyle name="Título 1 2" xfId="32463" hidden="1"/>
    <cellStyle name="Título 1 2" xfId="32428" hidden="1"/>
    <cellStyle name="Título 1 2" xfId="32471" hidden="1"/>
    <cellStyle name="Título 1 2" xfId="32422" hidden="1"/>
    <cellStyle name="Título 1 2" xfId="32481" hidden="1"/>
    <cellStyle name="Título 1 2" xfId="32426" hidden="1"/>
    <cellStyle name="Título 1 2" xfId="32491" hidden="1"/>
    <cellStyle name="Título 1 2" xfId="32423" hidden="1"/>
    <cellStyle name="Título 1 2" xfId="32498" hidden="1"/>
    <cellStyle name="Título 1 2" xfId="32477" hidden="1"/>
    <cellStyle name="Título 1 2" xfId="32508" hidden="1"/>
    <cellStyle name="Título 1 2" xfId="32487" hidden="1"/>
    <cellStyle name="Título 1 2" xfId="32514" hidden="1"/>
    <cellStyle name="Título 1 2" xfId="32507" hidden="1"/>
    <cellStyle name="Título 1 2" xfId="32536" hidden="1"/>
    <cellStyle name="Título 1 2" xfId="32547" hidden="1"/>
    <cellStyle name="Título 1 2" xfId="32534" hidden="1"/>
    <cellStyle name="Título 1 2" xfId="32556" hidden="1"/>
    <cellStyle name="Título 1 2" xfId="32532" hidden="1"/>
    <cellStyle name="Título 1 2" xfId="32565" hidden="1"/>
    <cellStyle name="Título 1 2" xfId="32530" hidden="1"/>
    <cellStyle name="Título 1 2" xfId="32573" hidden="1"/>
    <cellStyle name="Título 1 2" xfId="32524" hidden="1"/>
    <cellStyle name="Título 1 2" xfId="32583" hidden="1"/>
    <cellStyle name="Título 1 2" xfId="32528" hidden="1"/>
    <cellStyle name="Título 1 2" xfId="32593" hidden="1"/>
    <cellStyle name="Título 1 2" xfId="32525" hidden="1"/>
    <cellStyle name="Título 1 2" xfId="32600" hidden="1"/>
    <cellStyle name="Título 1 2" xfId="32579" hidden="1"/>
    <cellStyle name="Título 1 2" xfId="32610" hidden="1"/>
    <cellStyle name="Título 1 2" xfId="32589" hidden="1"/>
    <cellStyle name="Título 1 2" xfId="32616" hidden="1"/>
    <cellStyle name="Título 1 2" xfId="32609" hidden="1"/>
    <cellStyle name="Título 1 2" xfId="32807" hidden="1"/>
    <cellStyle name="Título 1 2" xfId="32818" hidden="1"/>
    <cellStyle name="Título 1 2" xfId="32805" hidden="1"/>
    <cellStyle name="Título 1 2" xfId="32827" hidden="1"/>
    <cellStyle name="Título 1 2" xfId="32803" hidden="1"/>
    <cellStyle name="Título 1 2" xfId="32836" hidden="1"/>
    <cellStyle name="Título 1 2" xfId="32801" hidden="1"/>
    <cellStyle name="Título 1 2" xfId="32844" hidden="1"/>
    <cellStyle name="Título 1 2" xfId="32794" hidden="1"/>
    <cellStyle name="Título 1 2" xfId="32854" hidden="1"/>
    <cellStyle name="Título 1 2" xfId="32799" hidden="1"/>
    <cellStyle name="Título 1 2" xfId="32864" hidden="1"/>
    <cellStyle name="Título 1 2" xfId="32796" hidden="1"/>
    <cellStyle name="Título 1 2" xfId="32871" hidden="1"/>
    <cellStyle name="Título 1 2" xfId="32850" hidden="1"/>
    <cellStyle name="Título 1 2" xfId="32881" hidden="1"/>
    <cellStyle name="Título 1 2" xfId="32860" hidden="1"/>
    <cellStyle name="Título 1 2" xfId="32887" hidden="1"/>
    <cellStyle name="Título 1 2" xfId="32880" hidden="1"/>
    <cellStyle name="Título 1 2" xfId="32752" hidden="1"/>
    <cellStyle name="Título 1 2" xfId="32660" hidden="1"/>
    <cellStyle name="Título 1 2" xfId="32899" hidden="1"/>
    <cellStyle name="Título 1 2" xfId="32659" hidden="1"/>
    <cellStyle name="Título 1 2" xfId="32904" hidden="1"/>
    <cellStyle name="Título 1 2" xfId="32655" hidden="1"/>
    <cellStyle name="Título 1 2" xfId="32629" hidden="1"/>
    <cellStyle name="Título 1 2" xfId="32682" hidden="1"/>
    <cellStyle name="Título 1 2" xfId="32761" hidden="1"/>
    <cellStyle name="Título 1 2" xfId="32678" hidden="1"/>
    <cellStyle name="Título 1 2" xfId="32669" hidden="1"/>
    <cellStyle name="Título 1 2" xfId="32668" hidden="1"/>
    <cellStyle name="Título 1 2" xfId="32670" hidden="1"/>
    <cellStyle name="Título 1 2" xfId="32901" hidden="1"/>
    <cellStyle name="Título 1 2" xfId="32728" hidden="1"/>
    <cellStyle name="Título 1 2" xfId="32790" hidden="1"/>
    <cellStyle name="Título 1 2" xfId="32672" hidden="1"/>
    <cellStyle name="Título 1 2" xfId="32700" hidden="1"/>
    <cellStyle name="Título 1 2" xfId="32791" hidden="1"/>
    <cellStyle name="Título 1 2" xfId="32521" hidden="1"/>
    <cellStyle name="Título 1 2" xfId="32686" hidden="1"/>
    <cellStyle name="Título 1 2" xfId="32755" hidden="1"/>
    <cellStyle name="Título 1 2" xfId="32736" hidden="1"/>
    <cellStyle name="Título 1 2" xfId="32652" hidden="1"/>
    <cellStyle name="Título 1 2" xfId="32639" hidden="1"/>
    <cellStyle name="Título 1 2" xfId="32711" hidden="1"/>
    <cellStyle name="Título 1 2" xfId="32725" hidden="1"/>
    <cellStyle name="Título 1 2" xfId="32751" hidden="1"/>
    <cellStyle name="Título 1 2" xfId="32764" hidden="1"/>
    <cellStyle name="Título 1 2" xfId="32648" hidden="1"/>
    <cellStyle name="Título 1 2" xfId="32679" hidden="1"/>
    <cellStyle name="Título 1 2" xfId="32729" hidden="1"/>
    <cellStyle name="Título 1 2" xfId="32695" hidden="1"/>
    <cellStyle name="Título 1 2" xfId="32676" hidden="1"/>
    <cellStyle name="Título 1 2" xfId="32741" hidden="1"/>
    <cellStyle name="Título 1 2" xfId="32647" hidden="1"/>
    <cellStyle name="Título 1 2" xfId="32759" hidden="1"/>
    <cellStyle name="Título 1 2" xfId="32644" hidden="1"/>
    <cellStyle name="Título 1 2" xfId="32924" hidden="1"/>
    <cellStyle name="Título 1 2" xfId="32935" hidden="1"/>
    <cellStyle name="Título 1 2" xfId="32922" hidden="1"/>
    <cellStyle name="Título 1 2" xfId="32944" hidden="1"/>
    <cellStyle name="Título 1 2" xfId="32920" hidden="1"/>
    <cellStyle name="Título 1 2" xfId="32953" hidden="1"/>
    <cellStyle name="Título 1 2" xfId="32918" hidden="1"/>
    <cellStyle name="Título 1 2" xfId="32961" hidden="1"/>
    <cellStyle name="Título 1 2" xfId="32912" hidden="1"/>
    <cellStyle name="Título 1 2" xfId="32971" hidden="1"/>
    <cellStyle name="Título 1 2" xfId="32916" hidden="1"/>
    <cellStyle name="Título 1 2" xfId="32981" hidden="1"/>
    <cellStyle name="Título 1 2" xfId="32913" hidden="1"/>
    <cellStyle name="Título 1 2" xfId="32988" hidden="1"/>
    <cellStyle name="Título 1 2" xfId="32967" hidden="1"/>
    <cellStyle name="Título 1 2" xfId="32998" hidden="1"/>
    <cellStyle name="Título 1 2" xfId="32977" hidden="1"/>
    <cellStyle name="Título 1 2" xfId="33004" hidden="1"/>
    <cellStyle name="Título 1 2" xfId="32997" hidden="1"/>
    <cellStyle name="Título 1 2" xfId="33026" hidden="1"/>
    <cellStyle name="Título 1 2" xfId="33037" hidden="1"/>
    <cellStyle name="Título 1 2" xfId="33024" hidden="1"/>
    <cellStyle name="Título 1 2" xfId="33046" hidden="1"/>
    <cellStyle name="Título 1 2" xfId="33022" hidden="1"/>
    <cellStyle name="Título 1 2" xfId="33055" hidden="1"/>
    <cellStyle name="Título 1 2" xfId="33020" hidden="1"/>
    <cellStyle name="Título 1 2" xfId="33063" hidden="1"/>
    <cellStyle name="Título 1 2" xfId="33014" hidden="1"/>
    <cellStyle name="Título 1 2" xfId="33073" hidden="1"/>
    <cellStyle name="Título 1 2" xfId="33018" hidden="1"/>
    <cellStyle name="Título 1 2" xfId="33083" hidden="1"/>
    <cellStyle name="Título 1 2" xfId="33015" hidden="1"/>
    <cellStyle name="Título 1 2" xfId="33090" hidden="1"/>
    <cellStyle name="Título 1 2" xfId="33069" hidden="1"/>
    <cellStyle name="Título 1 2" xfId="33100" hidden="1"/>
    <cellStyle name="Título 1 2" xfId="33079" hidden="1"/>
    <cellStyle name="Título 1 2" xfId="33106" hidden="1"/>
    <cellStyle name="Título 1 2" xfId="33099" hidden="1"/>
    <cellStyle name="Título 1 2" xfId="33297" hidden="1"/>
    <cellStyle name="Título 1 2" xfId="33308" hidden="1"/>
    <cellStyle name="Título 1 2" xfId="33295" hidden="1"/>
    <cellStyle name="Título 1 2" xfId="33317" hidden="1"/>
    <cellStyle name="Título 1 2" xfId="33293" hidden="1"/>
    <cellStyle name="Título 1 2" xfId="33326" hidden="1"/>
    <cellStyle name="Título 1 2" xfId="33291" hidden="1"/>
    <cellStyle name="Título 1 2" xfId="33334" hidden="1"/>
    <cellStyle name="Título 1 2" xfId="33284" hidden="1"/>
    <cellStyle name="Título 1 2" xfId="33344" hidden="1"/>
    <cellStyle name="Título 1 2" xfId="33289" hidden="1"/>
    <cellStyle name="Título 1 2" xfId="33354" hidden="1"/>
    <cellStyle name="Título 1 2" xfId="33286" hidden="1"/>
    <cellStyle name="Título 1 2" xfId="33361" hidden="1"/>
    <cellStyle name="Título 1 2" xfId="33340" hidden="1"/>
    <cellStyle name="Título 1 2" xfId="33371" hidden="1"/>
    <cellStyle name="Título 1 2" xfId="33350" hidden="1"/>
    <cellStyle name="Título 1 2" xfId="33377" hidden="1"/>
    <cellStyle name="Título 1 2" xfId="33370" hidden="1"/>
    <cellStyle name="Título 1 2" xfId="33242" hidden="1"/>
    <cellStyle name="Título 1 2" xfId="33150" hidden="1"/>
    <cellStyle name="Título 1 2" xfId="33389" hidden="1"/>
    <cellStyle name="Título 1 2" xfId="33149" hidden="1"/>
    <cellStyle name="Título 1 2" xfId="33394" hidden="1"/>
    <cellStyle name="Título 1 2" xfId="33145" hidden="1"/>
    <cellStyle name="Título 1 2" xfId="33119" hidden="1"/>
    <cellStyle name="Título 1 2" xfId="33172" hidden="1"/>
    <cellStyle name="Título 1 2" xfId="33251" hidden="1"/>
    <cellStyle name="Título 1 2" xfId="33168" hidden="1"/>
    <cellStyle name="Título 1 2" xfId="33159" hidden="1"/>
    <cellStyle name="Título 1 2" xfId="33158" hidden="1"/>
    <cellStyle name="Título 1 2" xfId="33160" hidden="1"/>
    <cellStyle name="Título 1 2" xfId="33391" hidden="1"/>
    <cellStyle name="Título 1 2" xfId="33218" hidden="1"/>
    <cellStyle name="Título 1 2" xfId="33280" hidden="1"/>
    <cellStyle name="Título 1 2" xfId="33162" hidden="1"/>
    <cellStyle name="Título 1 2" xfId="33190" hidden="1"/>
    <cellStyle name="Título 1 2" xfId="33281" hidden="1"/>
    <cellStyle name="Título 1 2" xfId="33011" hidden="1"/>
    <cellStyle name="Título 1 2" xfId="33176" hidden="1"/>
    <cellStyle name="Título 1 2" xfId="33245" hidden="1"/>
    <cellStyle name="Título 1 2" xfId="33226" hidden="1"/>
    <cellStyle name="Título 1 2" xfId="33142" hidden="1"/>
    <cellStyle name="Título 1 2" xfId="33129" hidden="1"/>
    <cellStyle name="Título 1 2" xfId="33201" hidden="1"/>
    <cellStyle name="Título 1 2" xfId="33215" hidden="1"/>
    <cellStyle name="Título 1 2" xfId="33241" hidden="1"/>
    <cellStyle name="Título 1 2" xfId="33254" hidden="1"/>
    <cellStyle name="Título 1 2" xfId="33138" hidden="1"/>
    <cellStyle name="Título 1 2" xfId="33169" hidden="1"/>
    <cellStyle name="Título 1 2" xfId="33219" hidden="1"/>
    <cellStyle name="Título 1 2" xfId="33185" hidden="1"/>
    <cellStyle name="Título 1 2" xfId="33166" hidden="1"/>
    <cellStyle name="Título 1 2" xfId="33231" hidden="1"/>
    <cellStyle name="Título 1 2" xfId="33137" hidden="1"/>
    <cellStyle name="Título 1 2" xfId="33249" hidden="1"/>
    <cellStyle name="Título 1 2" xfId="33134" hidden="1"/>
    <cellStyle name="Título 1 2" xfId="25343" hidden="1"/>
    <cellStyle name="Título 1 2" xfId="23292" hidden="1"/>
    <cellStyle name="Título 1 2" xfId="25055" hidden="1"/>
    <cellStyle name="Título 1 2" xfId="26440" hidden="1"/>
    <cellStyle name="Título 1 2" xfId="25433" hidden="1"/>
    <cellStyle name="Título 1 2" xfId="25455" hidden="1"/>
    <cellStyle name="Título 1 2" xfId="23693" hidden="1"/>
    <cellStyle name="Título 1 2" xfId="27845" hidden="1"/>
    <cellStyle name="Título 1 2" xfId="21995" hidden="1"/>
    <cellStyle name="Título 1 2" xfId="25314" hidden="1"/>
    <cellStyle name="Título 1 2" xfId="23485" hidden="1"/>
    <cellStyle name="Título 1 2" xfId="23794" hidden="1"/>
    <cellStyle name="Título 1 2" xfId="25845" hidden="1"/>
    <cellStyle name="Título 1 2" xfId="21754" hidden="1"/>
    <cellStyle name="Título 1 2" xfId="26429" hidden="1"/>
    <cellStyle name="Título 1 2" xfId="23052" hidden="1"/>
    <cellStyle name="Título 1 2" xfId="27132" hidden="1"/>
    <cellStyle name="Título 1 2" xfId="21985" hidden="1"/>
    <cellStyle name="Título 1 2" xfId="25014" hidden="1"/>
    <cellStyle name="Título 1 2" xfId="27729" hidden="1"/>
    <cellStyle name="Título 1 2" xfId="28109" hidden="1"/>
    <cellStyle name="Título 1 2" xfId="26495" hidden="1"/>
    <cellStyle name="Título 1 2" xfId="21693" hidden="1"/>
    <cellStyle name="Título 1 2" xfId="26964" hidden="1"/>
    <cellStyle name="Título 1 2" xfId="27852" hidden="1"/>
    <cellStyle name="Título 1 2" xfId="21738" hidden="1"/>
    <cellStyle name="Título 1 2" xfId="23709" hidden="1"/>
    <cellStyle name="Título 1 2" xfId="25076" hidden="1"/>
    <cellStyle name="Título 1 2" xfId="22404" hidden="1"/>
    <cellStyle name="Título 1 2" xfId="28313" hidden="1"/>
    <cellStyle name="Título 1 2" xfId="22461" hidden="1"/>
    <cellStyle name="Título 1 2" xfId="22366" hidden="1"/>
    <cellStyle name="Título 1 2" xfId="25616" hidden="1"/>
    <cellStyle name="Título 1 2" xfId="22395" hidden="1"/>
    <cellStyle name="Título 1 2" xfId="26657" hidden="1"/>
    <cellStyle name="Título 1 2" xfId="22521" hidden="1"/>
    <cellStyle name="Título 1 2" xfId="25287" hidden="1"/>
    <cellStyle name="Título 1 2" xfId="25836" hidden="1"/>
    <cellStyle name="Título 1 2" xfId="26672" hidden="1"/>
    <cellStyle name="Título 1 2" xfId="21746" hidden="1"/>
    <cellStyle name="Título 1 2" xfId="23479" hidden="1"/>
    <cellStyle name="Título 1 2" xfId="27244" hidden="1"/>
    <cellStyle name="Título 1 2" xfId="26671" hidden="1"/>
    <cellStyle name="Título 1 2" xfId="23356" hidden="1"/>
    <cellStyle name="Título 1 2" xfId="25804" hidden="1"/>
    <cellStyle name="Título 1 2" xfId="23636" hidden="1"/>
    <cellStyle name="Título 1 2" xfId="22532" hidden="1"/>
    <cellStyle name="Título 1 2" xfId="21759" hidden="1"/>
    <cellStyle name="Título 1 2" xfId="27106" hidden="1"/>
    <cellStyle name="Título 1 2" xfId="25262" hidden="1"/>
    <cellStyle name="Título 1 2" xfId="25701" hidden="1"/>
    <cellStyle name="Título 1 2" xfId="25330" hidden="1"/>
    <cellStyle name="Título 1 2" xfId="27810" hidden="1"/>
    <cellStyle name="Título 1 2" xfId="23839" hidden="1"/>
    <cellStyle name="Título 1 2" xfId="21804" hidden="1"/>
    <cellStyle name="Título 1 2" xfId="26665" hidden="1"/>
    <cellStyle name="Título 1 2" xfId="22846" hidden="1"/>
    <cellStyle name="Título 1 2" xfId="25699" hidden="1"/>
    <cellStyle name="Título 1 2" xfId="26163" hidden="1"/>
    <cellStyle name="Título 1 2" xfId="22606" hidden="1"/>
    <cellStyle name="Título 1 2" xfId="27869" hidden="1"/>
    <cellStyle name="Título 1 2" xfId="21997" hidden="1"/>
    <cellStyle name="Título 1 2" xfId="22309" hidden="1"/>
    <cellStyle name="Título 1 2" xfId="25011" hidden="1"/>
    <cellStyle name="Título 1 2" xfId="25008" hidden="1"/>
    <cellStyle name="Título 1 2" xfId="25853" hidden="1"/>
    <cellStyle name="Título 1 2" xfId="23327" hidden="1"/>
    <cellStyle name="Título 1 2" xfId="25577" hidden="1"/>
    <cellStyle name="Título 1 2" xfId="23309" hidden="1"/>
    <cellStyle name="Título 1 2" xfId="25592" hidden="1"/>
    <cellStyle name="Título 1 2" xfId="26830" hidden="1"/>
    <cellStyle name="Título 1 2" xfId="22403" hidden="1"/>
    <cellStyle name="Título 1 2" xfId="22244" hidden="1"/>
    <cellStyle name="Título 1 2" xfId="28322" hidden="1"/>
    <cellStyle name="Título 1 2" xfId="27222" hidden="1"/>
    <cellStyle name="Título 1 2" xfId="23924" hidden="1"/>
    <cellStyle name="Título 1 2" xfId="25355" hidden="1"/>
    <cellStyle name="Título 1 2" xfId="25139" hidden="1"/>
    <cellStyle name="Título 1 2" xfId="27044" hidden="1"/>
    <cellStyle name="Título 1 2" xfId="21785" hidden="1"/>
    <cellStyle name="Título 1 2" xfId="23670" hidden="1"/>
    <cellStyle name="Título 1 2" xfId="22236" hidden="1"/>
    <cellStyle name="Título 1 2" xfId="22566" hidden="1"/>
    <cellStyle name="Título 1 2" xfId="26410" hidden="1"/>
    <cellStyle name="Título 1 2" xfId="23849" hidden="1"/>
    <cellStyle name="Título 1 2" xfId="25167" hidden="1"/>
    <cellStyle name="Título 1 2" xfId="25924" hidden="1"/>
    <cellStyle name="Título 1 2" xfId="26825" hidden="1"/>
    <cellStyle name="Título 1 2" xfId="25462" hidden="1"/>
    <cellStyle name="Título 1 2" xfId="25329" hidden="1"/>
    <cellStyle name="Título 1 2" xfId="26315" hidden="1"/>
    <cellStyle name="Título 1 2" xfId="25571" hidden="1"/>
    <cellStyle name="Título 1 2" xfId="21974" hidden="1"/>
    <cellStyle name="Título 1 2" xfId="23364" hidden="1"/>
    <cellStyle name="Título 1 2" xfId="25806" hidden="1"/>
    <cellStyle name="Título 1 2" xfId="25784" hidden="1"/>
    <cellStyle name="Título 1 2" xfId="22655" hidden="1"/>
    <cellStyle name="Título 1 2" xfId="27863" hidden="1"/>
    <cellStyle name="Título 1 2" xfId="25038" hidden="1"/>
    <cellStyle name="Título 1 2" xfId="23701" hidden="1"/>
    <cellStyle name="Título 1 2" xfId="22479" hidden="1"/>
    <cellStyle name="Título 1 2" xfId="22501" hidden="1"/>
    <cellStyle name="Título 1 2" xfId="25560" hidden="1"/>
    <cellStyle name="Título 1 2" xfId="25900" hidden="1"/>
    <cellStyle name="Título 1 2" xfId="23228" hidden="1"/>
    <cellStyle name="Título 1 2" xfId="22850" hidden="1"/>
    <cellStyle name="Título 1 2" xfId="21809" hidden="1"/>
    <cellStyle name="Título 1 2" xfId="23180" hidden="1"/>
    <cellStyle name="Título 1 2" xfId="27412" hidden="1"/>
    <cellStyle name="Título 1 2" xfId="22972" hidden="1"/>
    <cellStyle name="Título 1 2" xfId="25815" hidden="1"/>
    <cellStyle name="Título 1 2" xfId="27835" hidden="1"/>
    <cellStyle name="Título 1 2" xfId="26031" hidden="1"/>
    <cellStyle name="Título 1 2" xfId="23028" hidden="1"/>
    <cellStyle name="Título 1 2" xfId="25270" hidden="1"/>
    <cellStyle name="Título 1 2" xfId="22063" hidden="1"/>
    <cellStyle name="Título 1 2" xfId="22676" hidden="1"/>
    <cellStyle name="Título 1 2" xfId="22285" hidden="1"/>
    <cellStyle name="Título 1 2" xfId="26143" hidden="1"/>
    <cellStyle name="Título 1 2" xfId="22370" hidden="1"/>
    <cellStyle name="Título 1 2" xfId="22356" hidden="1"/>
    <cellStyle name="Título 1 2" xfId="23859" hidden="1"/>
    <cellStyle name="Título 1 2" xfId="26587" hidden="1"/>
    <cellStyle name="Título 1 2" xfId="21952" hidden="1"/>
    <cellStyle name="Título 1 2" xfId="25133" hidden="1"/>
    <cellStyle name="Título 1 2" xfId="21819" hidden="1"/>
    <cellStyle name="Título 1 2" xfId="23214" hidden="1"/>
    <cellStyle name="Título 1 2" xfId="22284" hidden="1"/>
    <cellStyle name="Título 1 2" xfId="26869" hidden="1"/>
    <cellStyle name="Título 1 2" xfId="23196" hidden="1"/>
    <cellStyle name="Título 1 2" xfId="26710" hidden="1"/>
    <cellStyle name="Título 1 2" xfId="26317" hidden="1"/>
    <cellStyle name="Título 1 2" xfId="27405" hidden="1"/>
    <cellStyle name="Título 1 2" xfId="26387" hidden="1"/>
    <cellStyle name="Título 1 2" xfId="26142" hidden="1"/>
    <cellStyle name="Título 1 2" xfId="21690" hidden="1"/>
    <cellStyle name="Título 1 2" xfId="25402" hidden="1"/>
    <cellStyle name="Título 1 2" xfId="27881" hidden="1"/>
    <cellStyle name="Título 1 2" xfId="27088" hidden="1"/>
    <cellStyle name="Título 1 2" xfId="22725" hidden="1"/>
    <cellStyle name="Título 1 2" xfId="26003" hidden="1"/>
    <cellStyle name="Título 1 2" xfId="21758" hidden="1"/>
    <cellStyle name="Título 1 2" xfId="23347" hidden="1"/>
    <cellStyle name="Título 1 2" xfId="27261" hidden="1"/>
    <cellStyle name="Título 1 2" xfId="25698" hidden="1"/>
    <cellStyle name="Título 1 2" xfId="25580" hidden="1"/>
    <cellStyle name="Título 1 2" xfId="23339" hidden="1"/>
    <cellStyle name="Título 1 2" xfId="27283" hidden="1"/>
    <cellStyle name="Título 1 2" xfId="24976" hidden="1"/>
    <cellStyle name="Título 1 2" xfId="25278" hidden="1"/>
    <cellStyle name="Título 1 2" xfId="23210" hidden="1"/>
    <cellStyle name="Título 1 2" xfId="27730" hidden="1"/>
    <cellStyle name="Título 1 2" xfId="30697" hidden="1"/>
    <cellStyle name="Título 1 2" xfId="22707" hidden="1"/>
    <cellStyle name="Título 1 2" xfId="23892" hidden="1"/>
    <cellStyle name="Título 1 2" xfId="26963" hidden="1"/>
    <cellStyle name="Título 1 2" xfId="22504" hidden="1"/>
    <cellStyle name="Título 1 2" xfId="22367" hidden="1"/>
    <cellStyle name="Título 1 2" xfId="26354" hidden="1"/>
    <cellStyle name="Título 1 2" xfId="22153" hidden="1"/>
    <cellStyle name="Título 1 2" xfId="23389" hidden="1"/>
    <cellStyle name="Título 1 2" xfId="23333" hidden="1"/>
    <cellStyle name="Título 1 2" xfId="26528" hidden="1"/>
    <cellStyle name="Título 1 2" xfId="25079" hidden="1"/>
    <cellStyle name="Título 1 2" xfId="26555" hidden="1"/>
    <cellStyle name="Título 1 2" xfId="26287" hidden="1"/>
    <cellStyle name="Título 1 2" xfId="23374" hidden="1"/>
    <cellStyle name="Título 1 2" xfId="26705" hidden="1"/>
    <cellStyle name="Título 1 2" xfId="22222" hidden="1"/>
    <cellStyle name="Título 1 2" xfId="26415" hidden="1"/>
    <cellStyle name="Título 1 2" xfId="22034" hidden="1"/>
    <cellStyle name="Título 1 2" xfId="25960" hidden="1"/>
    <cellStyle name="Título 1 2" xfId="27815" hidden="1"/>
    <cellStyle name="Título 1 2" xfId="23108" hidden="1"/>
    <cellStyle name="Título 1 2" xfId="11204" hidden="1"/>
    <cellStyle name="Título 1 2" xfId="21990" hidden="1"/>
    <cellStyle name="Título 1 2" xfId="21973" hidden="1"/>
    <cellStyle name="Título 1 2" xfId="12284" hidden="1"/>
    <cellStyle name="Título 1 2" xfId="22226" hidden="1"/>
    <cellStyle name="Título 1 2" xfId="25178" hidden="1"/>
    <cellStyle name="Título 1 2" xfId="27229" hidden="1"/>
    <cellStyle name="Título 1 2" xfId="25686" hidden="1"/>
    <cellStyle name="Título 1 2" xfId="25703" hidden="1"/>
    <cellStyle name="Título 1 2" xfId="22107" hidden="1"/>
    <cellStyle name="Título 1 2" xfId="21806" hidden="1"/>
    <cellStyle name="Título 1 2" xfId="25869" hidden="1"/>
    <cellStyle name="Título 1 2" xfId="23051" hidden="1"/>
    <cellStyle name="Título 1 2" xfId="22289" hidden="1"/>
    <cellStyle name="Título 1 2" xfId="25601" hidden="1"/>
    <cellStyle name="Título 1 2" xfId="27866" hidden="1"/>
    <cellStyle name="Título 1 2" xfId="23712" hidden="1"/>
    <cellStyle name="Título 1 2" xfId="25689" hidden="1"/>
    <cellStyle name="Título 1 2" xfId="26856" hidden="1"/>
    <cellStyle name="Título 1 2" xfId="25896" hidden="1"/>
    <cellStyle name="Título 1 2" xfId="22490" hidden="1"/>
    <cellStyle name="Título 1 2" xfId="28323" hidden="1"/>
    <cellStyle name="Título 1 2" xfId="25573" hidden="1"/>
    <cellStyle name="Título 1 2" xfId="26720" hidden="1"/>
    <cellStyle name="Título 1 2" xfId="22874" hidden="1"/>
    <cellStyle name="Título 1 2" xfId="22304" hidden="1"/>
    <cellStyle name="Título 1 2" xfId="27829" hidden="1"/>
    <cellStyle name="Título 1 2" xfId="25857" hidden="1"/>
    <cellStyle name="Título 1 2" xfId="23750" hidden="1"/>
    <cellStyle name="Título 1 2" xfId="26873" hidden="1"/>
    <cellStyle name="Título 1 2" xfId="25579" hidden="1"/>
    <cellStyle name="Título 1 2" xfId="22407" hidden="1"/>
    <cellStyle name="Título 1 2" xfId="26290" hidden="1"/>
    <cellStyle name="Título 1 2" xfId="25846" hidden="1"/>
    <cellStyle name="Título 1 2" xfId="23245" hidden="1"/>
    <cellStyle name="Título 1 2" xfId="33432" hidden="1"/>
    <cellStyle name="Título 1 2" xfId="33443" hidden="1"/>
    <cellStyle name="Título 1 2" xfId="33430" hidden="1"/>
    <cellStyle name="Título 1 2" xfId="33452" hidden="1"/>
    <cellStyle name="Título 1 2" xfId="33428" hidden="1"/>
    <cellStyle name="Título 1 2" xfId="33461" hidden="1"/>
    <cellStyle name="Título 1 2" xfId="33426" hidden="1"/>
    <cellStyle name="Título 1 2" xfId="33469" hidden="1"/>
    <cellStyle name="Título 1 2" xfId="33420" hidden="1"/>
    <cellStyle name="Título 1 2" xfId="33479" hidden="1"/>
    <cellStyle name="Título 1 2" xfId="33424" hidden="1"/>
    <cellStyle name="Título 1 2" xfId="33489" hidden="1"/>
    <cellStyle name="Título 1 2" xfId="33421" hidden="1"/>
    <cellStyle name="Título 1 2" xfId="33496" hidden="1"/>
    <cellStyle name="Título 1 2" xfId="33475" hidden="1"/>
    <cellStyle name="Título 1 2" xfId="33506" hidden="1"/>
    <cellStyle name="Título 1 2" xfId="33485" hidden="1"/>
    <cellStyle name="Título 1 2" xfId="33512" hidden="1"/>
    <cellStyle name="Título 1 2" xfId="33505" hidden="1"/>
    <cellStyle name="Título 1 2" xfId="33703" hidden="1"/>
    <cellStyle name="Título 1 2" xfId="33714" hidden="1"/>
    <cellStyle name="Título 1 2" xfId="33701" hidden="1"/>
    <cellStyle name="Título 1 2" xfId="33723" hidden="1"/>
    <cellStyle name="Título 1 2" xfId="33699" hidden="1"/>
    <cellStyle name="Título 1 2" xfId="33732" hidden="1"/>
    <cellStyle name="Título 1 2" xfId="33697" hidden="1"/>
    <cellStyle name="Título 1 2" xfId="33740" hidden="1"/>
    <cellStyle name="Título 1 2" xfId="33690" hidden="1"/>
    <cellStyle name="Título 1 2" xfId="33750" hidden="1"/>
    <cellStyle name="Título 1 2" xfId="33695" hidden="1"/>
    <cellStyle name="Título 1 2" xfId="33760" hidden="1"/>
    <cellStyle name="Título 1 2" xfId="33692" hidden="1"/>
    <cellStyle name="Título 1 2" xfId="33767" hidden="1"/>
    <cellStyle name="Título 1 2" xfId="33746" hidden="1"/>
    <cellStyle name="Título 1 2" xfId="33777" hidden="1"/>
    <cellStyle name="Título 1 2" xfId="33756" hidden="1"/>
    <cellStyle name="Título 1 2" xfId="33783" hidden="1"/>
    <cellStyle name="Título 1 2" xfId="33776" hidden="1"/>
    <cellStyle name="Título 1 2" xfId="33648" hidden="1"/>
    <cellStyle name="Título 1 2" xfId="33556" hidden="1"/>
    <cellStyle name="Título 1 2" xfId="33795" hidden="1"/>
    <cellStyle name="Título 1 2" xfId="33555" hidden="1"/>
    <cellStyle name="Título 1 2" xfId="33800" hidden="1"/>
    <cellStyle name="Título 1 2" xfId="33551" hidden="1"/>
    <cellStyle name="Título 1 2" xfId="33525" hidden="1"/>
    <cellStyle name="Título 1 2" xfId="33578" hidden="1"/>
    <cellStyle name="Título 1 2" xfId="33657" hidden="1"/>
    <cellStyle name="Título 1 2" xfId="33574" hidden="1"/>
    <cellStyle name="Título 1 2" xfId="33565" hidden="1"/>
    <cellStyle name="Título 1 2" xfId="33564" hidden="1"/>
    <cellStyle name="Título 1 2" xfId="33566" hidden="1"/>
    <cellStyle name="Título 1 2" xfId="33797" hidden="1"/>
    <cellStyle name="Título 1 2" xfId="33624" hidden="1"/>
    <cellStyle name="Título 1 2" xfId="33686" hidden="1"/>
    <cellStyle name="Título 1 2" xfId="33568" hidden="1"/>
    <cellStyle name="Título 1 2" xfId="33596" hidden="1"/>
    <cellStyle name="Título 1 2" xfId="33687" hidden="1"/>
    <cellStyle name="Título 1 2" xfId="23329" hidden="1"/>
    <cellStyle name="Título 1 2" xfId="33582" hidden="1"/>
    <cellStyle name="Título 1 2" xfId="33651" hidden="1"/>
    <cellStyle name="Título 1 2" xfId="33632" hidden="1"/>
    <cellStyle name="Título 1 2" xfId="33548" hidden="1"/>
    <cellStyle name="Título 1 2" xfId="33535" hidden="1"/>
    <cellStyle name="Título 1 2" xfId="33607" hidden="1"/>
    <cellStyle name="Título 1 2" xfId="33621" hidden="1"/>
    <cellStyle name="Título 1 2" xfId="33647" hidden="1"/>
    <cellStyle name="Título 1 2" xfId="33660" hidden="1"/>
    <cellStyle name="Título 1 2" xfId="33544" hidden="1"/>
    <cellStyle name="Título 1 2" xfId="33575" hidden="1"/>
    <cellStyle name="Título 1 2" xfId="33625" hidden="1"/>
    <cellStyle name="Título 1 2" xfId="33591" hidden="1"/>
    <cellStyle name="Título 1 2" xfId="33572" hidden="1"/>
    <cellStyle name="Título 1 2" xfId="33637" hidden="1"/>
    <cellStyle name="Título 1 2" xfId="33543" hidden="1"/>
    <cellStyle name="Título 1 2" xfId="33655" hidden="1"/>
    <cellStyle name="Título 1 2" xfId="33540" hidden="1"/>
    <cellStyle name="Título 1 2" xfId="21807" hidden="1"/>
    <cellStyle name="Título 1 2" xfId="25423" hidden="1"/>
    <cellStyle name="Título 1 2" xfId="24975" hidden="1"/>
    <cellStyle name="Título 1 2" xfId="23729" hidden="1"/>
    <cellStyle name="Título 1 2" xfId="26739" hidden="1"/>
    <cellStyle name="Título 1 2" xfId="10994" hidden="1"/>
    <cellStyle name="Título 1 2" xfId="25173" hidden="1"/>
    <cellStyle name="Título 1 2" xfId="23500" hidden="1"/>
    <cellStyle name="Título 1 2" xfId="23822" hidden="1"/>
    <cellStyle name="Título 1 2" xfId="25639" hidden="1"/>
    <cellStyle name="Título 1 2" xfId="23782" hidden="1"/>
    <cellStyle name="Título 1 2" xfId="23484" hidden="1"/>
    <cellStyle name="Título 1 2" xfId="25068" hidden="1"/>
    <cellStyle name="Título 1 2" xfId="28336" hidden="1"/>
    <cellStyle name="Título 1 2" xfId="23001" hidden="1"/>
    <cellStyle name="Título 1 2" xfId="22243" hidden="1"/>
    <cellStyle name="Título 1 2" xfId="22660" hidden="1"/>
    <cellStyle name="Título 1 2" xfId="25307" hidden="1"/>
    <cellStyle name="Título 1 2" xfId="21826" hidden="1"/>
    <cellStyle name="Título 1 2" xfId="23203" hidden="1"/>
    <cellStyle name="Título 1 2" xfId="26002" hidden="1"/>
    <cellStyle name="Título 1 2" xfId="26538" hidden="1"/>
    <cellStyle name="Título 1 2" xfId="21960" hidden="1"/>
    <cellStyle name="Título 1 2" xfId="22406" hidden="1"/>
    <cellStyle name="Título 1 2" xfId="21681" hidden="1"/>
    <cellStyle name="Título 1 2" xfId="25005" hidden="1"/>
    <cellStyle name="Título 1 2" xfId="26598" hidden="1"/>
    <cellStyle name="Título 1 2" xfId="25864" hidden="1"/>
    <cellStyle name="Título 1 2" xfId="25814" hidden="1"/>
    <cellStyle name="Título 1 2" xfId="26780" hidden="1"/>
    <cellStyle name="Título 1 2" xfId="27404" hidden="1"/>
    <cellStyle name="Título 1 2" xfId="23169" hidden="1"/>
    <cellStyle name="Título 1 2" xfId="33814" hidden="1"/>
    <cellStyle name="Título 1 2" xfId="27857" hidden="1"/>
    <cellStyle name="Título 1 2" xfId="33824" hidden="1"/>
    <cellStyle name="Título 1 2" xfId="28339" hidden="1"/>
    <cellStyle name="Título 1 2" xfId="33830" hidden="1"/>
    <cellStyle name="Título 1 2" xfId="33823" hidden="1"/>
    <cellStyle name="Título 1 2" xfId="34021" hidden="1"/>
    <cellStyle name="Título 1 2" xfId="34032" hidden="1"/>
    <cellStyle name="Título 1 2" xfId="34019" hidden="1"/>
    <cellStyle name="Título 1 2" xfId="34041" hidden="1"/>
    <cellStyle name="Título 1 2" xfId="34017" hidden="1"/>
    <cellStyle name="Título 1 2" xfId="34050" hidden="1"/>
    <cellStyle name="Título 1 2" xfId="34015" hidden="1"/>
    <cellStyle name="Título 1 2" xfId="34058" hidden="1"/>
    <cellStyle name="Título 1 2" xfId="34008" hidden="1"/>
    <cellStyle name="Título 1 2" xfId="34068" hidden="1"/>
    <cellStyle name="Título 1 2" xfId="34013" hidden="1"/>
    <cellStyle name="Título 1 2" xfId="34078" hidden="1"/>
    <cellStyle name="Título 1 2" xfId="34010" hidden="1"/>
    <cellStyle name="Título 1 2" xfId="34085" hidden="1"/>
    <cellStyle name="Título 1 2" xfId="34064" hidden="1"/>
    <cellStyle name="Título 1 2" xfId="34095" hidden="1"/>
    <cellStyle name="Título 1 2" xfId="34074" hidden="1"/>
    <cellStyle name="Título 1 2" xfId="34101" hidden="1"/>
    <cellStyle name="Título 1 2" xfId="34094" hidden="1"/>
    <cellStyle name="Título 1 2" xfId="33966" hidden="1"/>
    <cellStyle name="Título 1 2" xfId="33874" hidden="1"/>
    <cellStyle name="Título 1 2" xfId="34113" hidden="1"/>
    <cellStyle name="Título 1 2" xfId="33873" hidden="1"/>
    <cellStyle name="Título 1 2" xfId="34118" hidden="1"/>
    <cellStyle name="Título 1 2" xfId="33869" hidden="1"/>
    <cellStyle name="Título 1 2" xfId="33843" hidden="1"/>
    <cellStyle name="Título 1 2" xfId="33896" hidden="1"/>
    <cellStyle name="Título 1 2" xfId="33975" hidden="1"/>
    <cellStyle name="Título 1 2" xfId="33892" hidden="1"/>
    <cellStyle name="Título 1 2" xfId="33883" hidden="1"/>
    <cellStyle name="Título 1 2" xfId="33882" hidden="1"/>
    <cellStyle name="Título 1 2" xfId="33884" hidden="1"/>
    <cellStyle name="Título 1 2" xfId="34115" hidden="1"/>
    <cellStyle name="Título 1 2" xfId="33942" hidden="1"/>
    <cellStyle name="Título 1 2" xfId="34004" hidden="1"/>
    <cellStyle name="Título 1 2" xfId="33886" hidden="1"/>
    <cellStyle name="Título 1 2" xfId="33914" hidden="1"/>
    <cellStyle name="Título 1 2" xfId="34005" hidden="1"/>
    <cellStyle name="Título 1 2" xfId="27406" hidden="1"/>
    <cellStyle name="Título 1 2" xfId="33900" hidden="1"/>
    <cellStyle name="Título 1 2" xfId="33969" hidden="1"/>
    <cellStyle name="Título 1 2" xfId="33950" hidden="1"/>
    <cellStyle name="Título 1 2" xfId="33866" hidden="1"/>
    <cellStyle name="Título 1 2" xfId="33853" hidden="1"/>
    <cellStyle name="Título 1 2" xfId="33925" hidden="1"/>
    <cellStyle name="Título 1 2" xfId="33939" hidden="1"/>
    <cellStyle name="Título 1 2" xfId="33965" hidden="1"/>
    <cellStyle name="Título 1 2" xfId="33978" hidden="1"/>
    <cellStyle name="Título 1 2" xfId="33862" hidden="1"/>
    <cellStyle name="Título 1 2" xfId="33893" hidden="1"/>
    <cellStyle name="Título 1 2" xfId="33943" hidden="1"/>
    <cellStyle name="Título 1 2" xfId="33909" hidden="1"/>
    <cellStyle name="Título 1 2" xfId="33890" hidden="1"/>
    <cellStyle name="Título 1 2" xfId="33955" hidden="1"/>
    <cellStyle name="Título 1 2" xfId="33861" hidden="1"/>
    <cellStyle name="Título 1 2" xfId="33973" hidden="1"/>
    <cellStyle name="Título 1 2" xfId="33858" hidden="1"/>
    <cellStyle name="Título 1 2" xfId="34138" hidden="1"/>
    <cellStyle name="Título 1 2" xfId="34149" hidden="1"/>
    <cellStyle name="Título 1 2" xfId="34136" hidden="1"/>
    <cellStyle name="Título 1 2" xfId="34158" hidden="1"/>
    <cellStyle name="Título 1 2" xfId="34134" hidden="1"/>
    <cellStyle name="Título 1 2" xfId="34167" hidden="1"/>
    <cellStyle name="Título 1 2" xfId="34132" hidden="1"/>
    <cellStyle name="Título 1 2" xfId="34175" hidden="1"/>
    <cellStyle name="Título 1 2" xfId="34126" hidden="1"/>
    <cellStyle name="Título 1 2" xfId="34185" hidden="1"/>
    <cellStyle name="Título 1 2" xfId="34130" hidden="1"/>
    <cellStyle name="Título 1 2" xfId="34195" hidden="1"/>
    <cellStyle name="Título 1 2" xfId="34127" hidden="1"/>
    <cellStyle name="Título 1 2" xfId="34202" hidden="1"/>
    <cellStyle name="Título 1 2" xfId="34181" hidden="1"/>
    <cellStyle name="Título 1 2" xfId="34212" hidden="1"/>
    <cellStyle name="Título 1 2" xfId="34191" hidden="1"/>
    <cellStyle name="Título 1 2" xfId="34218" hidden="1"/>
    <cellStyle name="Título 1 2" xfId="34211" hidden="1"/>
    <cellStyle name="Título 1 2" xfId="34240" hidden="1"/>
    <cellStyle name="Título 1 2" xfId="34251" hidden="1"/>
    <cellStyle name="Título 1 2" xfId="34238" hidden="1"/>
    <cellStyle name="Título 1 2" xfId="34260" hidden="1"/>
    <cellStyle name="Título 1 2" xfId="34236" hidden="1"/>
    <cellStyle name="Título 1 2" xfId="34269" hidden="1"/>
    <cellStyle name="Título 1 2" xfId="34234" hidden="1"/>
    <cellStyle name="Título 1 2" xfId="34277" hidden="1"/>
    <cellStyle name="Título 1 2" xfId="34228" hidden="1"/>
    <cellStyle name="Título 1 2" xfId="34287" hidden="1"/>
    <cellStyle name="Título 1 2" xfId="34232" hidden="1"/>
    <cellStyle name="Título 1 2" xfId="34297" hidden="1"/>
    <cellStyle name="Título 1 2" xfId="34229" hidden="1"/>
    <cellStyle name="Título 1 2" xfId="34304" hidden="1"/>
    <cellStyle name="Título 1 2" xfId="34283" hidden="1"/>
    <cellStyle name="Título 1 2" xfId="34314" hidden="1"/>
    <cellStyle name="Título 1 2" xfId="34293" hidden="1"/>
    <cellStyle name="Título 1 2" xfId="34320" hidden="1"/>
    <cellStyle name="Título 1 2" xfId="34313" hidden="1"/>
    <cellStyle name="Título 1 2" xfId="34511" hidden="1"/>
    <cellStyle name="Título 1 2" xfId="34522" hidden="1"/>
    <cellStyle name="Título 1 2" xfId="34509" hidden="1"/>
    <cellStyle name="Título 1 2" xfId="34531" hidden="1"/>
    <cellStyle name="Título 1 2" xfId="34507" hidden="1"/>
    <cellStyle name="Título 1 2" xfId="34540" hidden="1"/>
    <cellStyle name="Título 1 2" xfId="34505" hidden="1"/>
    <cellStyle name="Título 1 2" xfId="34548" hidden="1"/>
    <cellStyle name="Título 1 2" xfId="34498" hidden="1"/>
    <cellStyle name="Título 1 2" xfId="34558" hidden="1"/>
    <cellStyle name="Título 1 2" xfId="34503" hidden="1"/>
    <cellStyle name="Título 1 2" xfId="34568" hidden="1"/>
    <cellStyle name="Título 1 2" xfId="34500" hidden="1"/>
    <cellStyle name="Título 1 2" xfId="34575" hidden="1"/>
    <cellStyle name="Título 1 2" xfId="34554" hidden="1"/>
    <cellStyle name="Título 1 2" xfId="34585" hidden="1"/>
    <cellStyle name="Título 1 2" xfId="34564" hidden="1"/>
    <cellStyle name="Título 1 2" xfId="34591" hidden="1"/>
    <cellStyle name="Título 1 2" xfId="34584" hidden="1"/>
    <cellStyle name="Título 1 2" xfId="34456" hidden="1"/>
    <cellStyle name="Título 1 2" xfId="34364" hidden="1"/>
    <cellStyle name="Título 1 2" xfId="34603" hidden="1"/>
    <cellStyle name="Título 1 2" xfId="34363" hidden="1"/>
    <cellStyle name="Título 1 2" xfId="34608" hidden="1"/>
    <cellStyle name="Título 1 2" xfId="34359" hidden="1"/>
    <cellStyle name="Título 1 2" xfId="34333" hidden="1"/>
    <cellStyle name="Título 1 2" xfId="34386" hidden="1"/>
    <cellStyle name="Título 1 2" xfId="34465" hidden="1"/>
    <cellStyle name="Título 1 2" xfId="34382" hidden="1"/>
    <cellStyle name="Título 1 2" xfId="34373" hidden="1"/>
    <cellStyle name="Título 1 2" xfId="34372" hidden="1"/>
    <cellStyle name="Título 1 2" xfId="34374" hidden="1"/>
    <cellStyle name="Título 1 2" xfId="34605" hidden="1"/>
    <cellStyle name="Título 1 2" xfId="34432" hidden="1"/>
    <cellStyle name="Título 1 2" xfId="34494" hidden="1"/>
    <cellStyle name="Título 1 2" xfId="34376" hidden="1"/>
    <cellStyle name="Título 1 2" xfId="34404" hidden="1"/>
    <cellStyle name="Título 1 2" xfId="34495" hidden="1"/>
    <cellStyle name="Título 1 2" xfId="34225" hidden="1"/>
    <cellStyle name="Título 1 2" xfId="34390" hidden="1"/>
    <cellStyle name="Título 1 2" xfId="34459" hidden="1"/>
    <cellStyle name="Título 1 2" xfId="34440" hidden="1"/>
    <cellStyle name="Título 1 2" xfId="34356" hidden="1"/>
    <cellStyle name="Título 1 2" xfId="34343" hidden="1"/>
    <cellStyle name="Título 1 2" xfId="34415" hidden="1"/>
    <cellStyle name="Título 1 2" xfId="34429" hidden="1"/>
    <cellStyle name="Título 1 2" xfId="34455" hidden="1"/>
    <cellStyle name="Título 1 2" xfId="34468" hidden="1"/>
    <cellStyle name="Título 1 2" xfId="34352" hidden="1"/>
    <cellStyle name="Título 1 2" xfId="34383" hidden="1"/>
    <cellStyle name="Título 1 2" xfId="34433" hidden="1"/>
    <cellStyle name="Título 1 2" xfId="34399" hidden="1"/>
    <cellStyle name="Título 1 2" xfId="34380" hidden="1"/>
    <cellStyle name="Título 1 2" xfId="34445" hidden="1"/>
    <cellStyle name="Título 1 2" xfId="34351" hidden="1"/>
    <cellStyle name="Título 1 2" xfId="34463" hidden="1"/>
    <cellStyle name="Título 1 2" xfId="34348" hidden="1"/>
    <cellStyle name="Título 1 2" xfId="34628" hidden="1"/>
    <cellStyle name="Título 1 2" xfId="34639" hidden="1"/>
    <cellStyle name="Título 1 2" xfId="34626" hidden="1"/>
    <cellStyle name="Título 1 2" xfId="34648" hidden="1"/>
    <cellStyle name="Título 1 2" xfId="34624" hidden="1"/>
    <cellStyle name="Título 1 2" xfId="34657" hidden="1"/>
    <cellStyle name="Título 1 2" xfId="34622" hidden="1"/>
    <cellStyle name="Título 1 2" xfId="34665" hidden="1"/>
    <cellStyle name="Título 1 2" xfId="34616" hidden="1"/>
    <cellStyle name="Título 1 2" xfId="34675" hidden="1"/>
    <cellStyle name="Título 1 2" xfId="34620" hidden="1"/>
    <cellStyle name="Título 1 2" xfId="34685" hidden="1"/>
    <cellStyle name="Título 1 2" xfId="34617" hidden="1"/>
    <cellStyle name="Título 1 2" xfId="34692" hidden="1"/>
    <cellStyle name="Título 1 2" xfId="34671" hidden="1"/>
    <cellStyle name="Título 1 2" xfId="34702" hidden="1"/>
    <cellStyle name="Título 1 2" xfId="34681" hidden="1"/>
    <cellStyle name="Título 1 2" xfId="34708" hidden="1"/>
    <cellStyle name="Título 1 2" xfId="34701" hidden="1"/>
    <cellStyle name="Título 1 2" xfId="34730" hidden="1"/>
    <cellStyle name="Título 1 2" xfId="34741" hidden="1"/>
    <cellStyle name="Título 1 2" xfId="34728" hidden="1"/>
    <cellStyle name="Título 1 2" xfId="34750" hidden="1"/>
    <cellStyle name="Título 1 2" xfId="34726" hidden="1"/>
    <cellStyle name="Título 1 2" xfId="34759" hidden="1"/>
    <cellStyle name="Título 1 2" xfId="34724" hidden="1"/>
    <cellStyle name="Título 1 2" xfId="34767" hidden="1"/>
    <cellStyle name="Título 1 2" xfId="34718" hidden="1"/>
    <cellStyle name="Título 1 2" xfId="34777" hidden="1"/>
    <cellStyle name="Título 1 2" xfId="34722" hidden="1"/>
    <cellStyle name="Título 1 2" xfId="34787" hidden="1"/>
    <cellStyle name="Título 1 2" xfId="34719" hidden="1"/>
    <cellStyle name="Título 1 2" xfId="34794" hidden="1"/>
    <cellStyle name="Título 1 2" xfId="34773" hidden="1"/>
    <cellStyle name="Título 1 2" xfId="34804" hidden="1"/>
    <cellStyle name="Título 1 2" xfId="34783" hidden="1"/>
    <cellStyle name="Título 1 2" xfId="34810" hidden="1"/>
    <cellStyle name="Título 1 2" xfId="34803" hidden="1"/>
    <cellStyle name="Título 1 2" xfId="35001" hidden="1"/>
    <cellStyle name="Título 1 2" xfId="35012" hidden="1"/>
    <cellStyle name="Título 1 2" xfId="34999" hidden="1"/>
    <cellStyle name="Título 1 2" xfId="35021" hidden="1"/>
    <cellStyle name="Título 1 2" xfId="34997" hidden="1"/>
    <cellStyle name="Título 1 2" xfId="35030" hidden="1"/>
    <cellStyle name="Título 1 2" xfId="34995" hidden="1"/>
    <cellStyle name="Título 1 2" xfId="35038" hidden="1"/>
    <cellStyle name="Título 1 2" xfId="34988" hidden="1"/>
    <cellStyle name="Título 1 2" xfId="35048" hidden="1"/>
    <cellStyle name="Título 1 2" xfId="34993" hidden="1"/>
    <cellStyle name="Título 1 2" xfId="35058" hidden="1"/>
    <cellStyle name="Título 1 2" xfId="34990" hidden="1"/>
    <cellStyle name="Título 1 2" xfId="35065" hidden="1"/>
    <cellStyle name="Título 1 2" xfId="35044" hidden="1"/>
    <cellStyle name="Título 1 2" xfId="35075" hidden="1"/>
    <cellStyle name="Título 1 2" xfId="35054" hidden="1"/>
    <cellStyle name="Título 1 2" xfId="35081" hidden="1"/>
    <cellStyle name="Título 1 2" xfId="35074" hidden="1"/>
    <cellStyle name="Título 1 2" xfId="34946" hidden="1"/>
    <cellStyle name="Título 1 2" xfId="34854" hidden="1"/>
    <cellStyle name="Título 1 2" xfId="35093" hidden="1"/>
    <cellStyle name="Título 1 2" xfId="34853" hidden="1"/>
    <cellStyle name="Título 1 2" xfId="35098" hidden="1"/>
    <cellStyle name="Título 1 2" xfId="34849" hidden="1"/>
    <cellStyle name="Título 1 2" xfId="34823" hidden="1"/>
    <cellStyle name="Título 1 2" xfId="34876" hidden="1"/>
    <cellStyle name="Título 1 2" xfId="34955" hidden="1"/>
    <cellStyle name="Título 1 2" xfId="34872" hidden="1"/>
    <cellStyle name="Título 1 2" xfId="34863" hidden="1"/>
    <cellStyle name="Título 1 2" xfId="34862" hidden="1"/>
    <cellStyle name="Título 1 2" xfId="34864" hidden="1"/>
    <cellStyle name="Título 1 2" xfId="35095" hidden="1"/>
    <cellStyle name="Título 1 2" xfId="34922" hidden="1"/>
    <cellStyle name="Título 1 2" xfId="34984" hidden="1"/>
    <cellStyle name="Título 1 2" xfId="34866" hidden="1"/>
    <cellStyle name="Título 1 2" xfId="34894" hidden="1"/>
    <cellStyle name="Título 1 2" xfId="34985" hidden="1"/>
    <cellStyle name="Título 1 2" xfId="34715" hidden="1"/>
    <cellStyle name="Título 1 2" xfId="34880" hidden="1"/>
    <cellStyle name="Título 1 2" xfId="34949" hidden="1"/>
    <cellStyle name="Título 1 2" xfId="34930" hidden="1"/>
    <cellStyle name="Título 1 2" xfId="34846" hidden="1"/>
    <cellStyle name="Título 1 2" xfId="34833" hidden="1"/>
    <cellStyle name="Título 1 2" xfId="34905" hidden="1"/>
    <cellStyle name="Título 1 2" xfId="34919" hidden="1"/>
    <cellStyle name="Título 1 2" xfId="34945" hidden="1"/>
    <cellStyle name="Título 1 2" xfId="34958" hidden="1"/>
    <cellStyle name="Título 1 2" xfId="34842" hidden="1"/>
    <cellStyle name="Título 1 2" xfId="34873" hidden="1"/>
    <cellStyle name="Título 1 2" xfId="34923" hidden="1"/>
    <cellStyle name="Título 1 2" xfId="34889" hidden="1"/>
    <cellStyle name="Título 1 2" xfId="34870" hidden="1"/>
    <cellStyle name="Título 1 2" xfId="34935" hidden="1"/>
    <cellStyle name="Título 1 2" xfId="34841" hidden="1"/>
    <cellStyle name="Título 1 2" xfId="34953" hidden="1"/>
    <cellStyle name="Título 1 2" xfId="34838" hidden="1"/>
    <cellStyle name="Título 1 2" xfId="35118" hidden="1"/>
    <cellStyle name="Título 1 2" xfId="35129" hidden="1"/>
    <cellStyle name="Título 1 2" xfId="35116" hidden="1"/>
    <cellStyle name="Título 1 2" xfId="35138" hidden="1"/>
    <cellStyle name="Título 1 2" xfId="35114" hidden="1"/>
    <cellStyle name="Título 1 2" xfId="35147" hidden="1"/>
    <cellStyle name="Título 1 2" xfId="35112" hidden="1"/>
    <cellStyle name="Título 1 2" xfId="35155" hidden="1"/>
    <cellStyle name="Título 1 2" xfId="35106" hidden="1"/>
    <cellStyle name="Título 1 2" xfId="35165" hidden="1"/>
    <cellStyle name="Título 1 2" xfId="35110" hidden="1"/>
    <cellStyle name="Título 1 2" xfId="35175" hidden="1"/>
    <cellStyle name="Título 1 2" xfId="35107" hidden="1"/>
    <cellStyle name="Título 1 2" xfId="35182" hidden="1"/>
    <cellStyle name="Título 1 2" xfId="35161" hidden="1"/>
    <cellStyle name="Título 1 2" xfId="35192" hidden="1"/>
    <cellStyle name="Título 1 2" xfId="35171" hidden="1"/>
    <cellStyle name="Título 1 2" xfId="35198" hidden="1"/>
    <cellStyle name="Título 1 2" xfId="35191" hidden="1"/>
    <cellStyle name="Título 1 2" xfId="35220" hidden="1"/>
    <cellStyle name="Título 1 2" xfId="35231" hidden="1"/>
    <cellStyle name="Título 1 2" xfId="35218" hidden="1"/>
    <cellStyle name="Título 1 2" xfId="35240" hidden="1"/>
    <cellStyle name="Título 1 2" xfId="35216" hidden="1"/>
    <cellStyle name="Título 1 2" xfId="35249" hidden="1"/>
    <cellStyle name="Título 1 2" xfId="35214" hidden="1"/>
    <cellStyle name="Título 1 2" xfId="35257" hidden="1"/>
    <cellStyle name="Título 1 2" xfId="35208" hidden="1"/>
    <cellStyle name="Título 1 2" xfId="35267" hidden="1"/>
    <cellStyle name="Título 1 2" xfId="35212" hidden="1"/>
    <cellStyle name="Título 1 2" xfId="35277" hidden="1"/>
    <cellStyle name="Título 1 2" xfId="35209" hidden="1"/>
    <cellStyle name="Título 1 2" xfId="35284" hidden="1"/>
    <cellStyle name="Título 1 2" xfId="35263" hidden="1"/>
    <cellStyle name="Título 1 2" xfId="35294" hidden="1"/>
    <cellStyle name="Título 1 2" xfId="35273" hidden="1"/>
    <cellStyle name="Título 1 2" xfId="35300" hidden="1"/>
    <cellStyle name="Título 1 2" xfId="35293" hidden="1"/>
    <cellStyle name="Título 1 2" xfId="35491" hidden="1"/>
    <cellStyle name="Título 1 2" xfId="35502" hidden="1"/>
    <cellStyle name="Título 1 2" xfId="35489" hidden="1"/>
    <cellStyle name="Título 1 2" xfId="35511" hidden="1"/>
    <cellStyle name="Título 1 2" xfId="35487" hidden="1"/>
    <cellStyle name="Título 1 2" xfId="35520" hidden="1"/>
    <cellStyle name="Título 1 2" xfId="35485" hidden="1"/>
    <cellStyle name="Título 1 2" xfId="35528" hidden="1"/>
    <cellStyle name="Título 1 2" xfId="35478" hidden="1"/>
    <cellStyle name="Título 1 2" xfId="35538" hidden="1"/>
    <cellStyle name="Título 1 2" xfId="35483" hidden="1"/>
    <cellStyle name="Título 1 2" xfId="35548" hidden="1"/>
    <cellStyle name="Título 1 2" xfId="35480" hidden="1"/>
    <cellStyle name="Título 1 2" xfId="35555" hidden="1"/>
    <cellStyle name="Título 1 2" xfId="35534" hidden="1"/>
    <cellStyle name="Título 1 2" xfId="35565" hidden="1"/>
    <cellStyle name="Título 1 2" xfId="35544" hidden="1"/>
    <cellStyle name="Título 1 2" xfId="35571" hidden="1"/>
    <cellStyle name="Título 1 2" xfId="35564" hidden="1"/>
    <cellStyle name="Título 1 2" xfId="35436" hidden="1"/>
    <cellStyle name="Título 1 2" xfId="35344" hidden="1"/>
    <cellStyle name="Título 1 2" xfId="35583" hidden="1"/>
    <cellStyle name="Título 1 2" xfId="35343" hidden="1"/>
    <cellStyle name="Título 1 2" xfId="35588" hidden="1"/>
    <cellStyle name="Título 1 2" xfId="35339" hidden="1"/>
    <cellStyle name="Título 1 2" xfId="35313" hidden="1"/>
    <cellStyle name="Título 1 2" xfId="35366" hidden="1"/>
    <cellStyle name="Título 1 2" xfId="35445" hidden="1"/>
    <cellStyle name="Título 1 2" xfId="35362" hidden="1"/>
    <cellStyle name="Título 1 2" xfId="35353" hidden="1"/>
    <cellStyle name="Título 1 2" xfId="35352" hidden="1"/>
    <cellStyle name="Título 1 2" xfId="35354" hidden="1"/>
    <cellStyle name="Título 1 2" xfId="35585" hidden="1"/>
    <cellStyle name="Título 1 2" xfId="35412" hidden="1"/>
    <cellStyle name="Título 1 2" xfId="35474" hidden="1"/>
    <cellStyle name="Título 1 2" xfId="35356" hidden="1"/>
    <cellStyle name="Título 1 2" xfId="35384" hidden="1"/>
    <cellStyle name="Título 1 2" xfId="35475" hidden="1"/>
    <cellStyle name="Título 1 2" xfId="35205" hidden="1"/>
    <cellStyle name="Título 1 2" xfId="35370" hidden="1"/>
    <cellStyle name="Título 1 2" xfId="35439" hidden="1"/>
    <cellStyle name="Título 1 2" xfId="35420" hidden="1"/>
    <cellStyle name="Título 1 2" xfId="35336" hidden="1"/>
    <cellStyle name="Título 1 2" xfId="35323" hidden="1"/>
    <cellStyle name="Título 1 2" xfId="35395" hidden="1"/>
    <cellStyle name="Título 1 2" xfId="35409" hidden="1"/>
    <cellStyle name="Título 1 2" xfId="35435" hidden="1"/>
    <cellStyle name="Título 1 2" xfId="35448" hidden="1"/>
    <cellStyle name="Título 1 2" xfId="35332" hidden="1"/>
    <cellStyle name="Título 1 2" xfId="35363" hidden="1"/>
    <cellStyle name="Título 1 2" xfId="35413" hidden="1"/>
    <cellStyle name="Título 1 2" xfId="35379" hidden="1"/>
    <cellStyle name="Título 1 2" xfId="35360" hidden="1"/>
    <cellStyle name="Título 1 2" xfId="35425" hidden="1"/>
    <cellStyle name="Título 1 2" xfId="35331" hidden="1"/>
    <cellStyle name="Título 1 2" xfId="35443" hidden="1"/>
    <cellStyle name="Título 1 2" xfId="35328" hidden="1"/>
    <cellStyle name="Título 1 2" xfId="35608" hidden="1"/>
    <cellStyle name="Título 1 2" xfId="35619" hidden="1"/>
    <cellStyle name="Título 1 2" xfId="35606" hidden="1"/>
    <cellStyle name="Título 1 2" xfId="35628" hidden="1"/>
    <cellStyle name="Título 1 2" xfId="35604" hidden="1"/>
    <cellStyle name="Título 1 2" xfId="35637" hidden="1"/>
    <cellStyle name="Título 1 2" xfId="35602" hidden="1"/>
    <cellStyle name="Título 1 2" xfId="35645" hidden="1"/>
    <cellStyle name="Título 1 2" xfId="35596" hidden="1"/>
    <cellStyle name="Título 1 2" xfId="35655" hidden="1"/>
    <cellStyle name="Título 1 2" xfId="35600" hidden="1"/>
    <cellStyle name="Título 1 2" xfId="35665" hidden="1"/>
    <cellStyle name="Título 1 2" xfId="35597" hidden="1"/>
    <cellStyle name="Título 1 2" xfId="35672" hidden="1"/>
    <cellStyle name="Título 1 2" xfId="35651" hidden="1"/>
    <cellStyle name="Título 1 2" xfId="35682" hidden="1"/>
    <cellStyle name="Título 1 2" xfId="35661" hidden="1"/>
    <cellStyle name="Título 1 2" xfId="35688" hidden="1"/>
    <cellStyle name="Título 1 2" xfId="35681" hidden="1"/>
    <cellStyle name="Título 1 2" xfId="35710" hidden="1"/>
    <cellStyle name="Título 1 2" xfId="35721" hidden="1"/>
    <cellStyle name="Título 1 2" xfId="35708" hidden="1"/>
    <cellStyle name="Título 1 2" xfId="35730" hidden="1"/>
    <cellStyle name="Título 1 2" xfId="35706" hidden="1"/>
    <cellStyle name="Título 1 2" xfId="35739" hidden="1"/>
    <cellStyle name="Título 1 2" xfId="35704" hidden="1"/>
    <cellStyle name="Título 1 2" xfId="35747" hidden="1"/>
    <cellStyle name="Título 1 2" xfId="35698" hidden="1"/>
    <cellStyle name="Título 1 2" xfId="35757" hidden="1"/>
    <cellStyle name="Título 1 2" xfId="35702" hidden="1"/>
    <cellStyle name="Título 1 2" xfId="35767" hidden="1"/>
    <cellStyle name="Título 1 2" xfId="35699" hidden="1"/>
    <cellStyle name="Título 1 2" xfId="35774" hidden="1"/>
    <cellStyle name="Título 1 2" xfId="35753" hidden="1"/>
    <cellStyle name="Título 1 2" xfId="35784" hidden="1"/>
    <cellStyle name="Título 1 2" xfId="35763" hidden="1"/>
    <cellStyle name="Título 1 2" xfId="35790" hidden="1"/>
    <cellStyle name="Título 1 2" xfId="35783" hidden="1"/>
    <cellStyle name="Título 1 2" xfId="35981" hidden="1"/>
    <cellStyle name="Título 1 2" xfId="35992" hidden="1"/>
    <cellStyle name="Título 1 2" xfId="35979" hidden="1"/>
    <cellStyle name="Título 1 2" xfId="36001" hidden="1"/>
    <cellStyle name="Título 1 2" xfId="35977" hidden="1"/>
    <cellStyle name="Título 1 2" xfId="36010" hidden="1"/>
    <cellStyle name="Título 1 2" xfId="35975" hidden="1"/>
    <cellStyle name="Título 1 2" xfId="36018" hidden="1"/>
    <cellStyle name="Título 1 2" xfId="35968" hidden="1"/>
    <cellStyle name="Título 1 2" xfId="36028" hidden="1"/>
    <cellStyle name="Título 1 2" xfId="35973" hidden="1"/>
    <cellStyle name="Título 1 2" xfId="36038" hidden="1"/>
    <cellStyle name="Título 1 2" xfId="35970" hidden="1"/>
    <cellStyle name="Título 1 2" xfId="36045" hidden="1"/>
    <cellStyle name="Título 1 2" xfId="36024" hidden="1"/>
    <cellStyle name="Título 1 2" xfId="36055" hidden="1"/>
    <cellStyle name="Título 1 2" xfId="36034" hidden="1"/>
    <cellStyle name="Título 1 2" xfId="36061" hidden="1"/>
    <cellStyle name="Título 1 2" xfId="36054" hidden="1"/>
    <cellStyle name="Título 1 2" xfId="35926" hidden="1"/>
    <cellStyle name="Título 1 2" xfId="35834" hidden="1"/>
    <cellStyle name="Título 1 2" xfId="36073" hidden="1"/>
    <cellStyle name="Título 1 2" xfId="35833" hidden="1"/>
    <cellStyle name="Título 1 2" xfId="36078" hidden="1"/>
    <cellStyle name="Título 1 2" xfId="35829" hidden="1"/>
    <cellStyle name="Título 1 2" xfId="35803" hidden="1"/>
    <cellStyle name="Título 1 2" xfId="35856" hidden="1"/>
    <cellStyle name="Título 1 2" xfId="35935" hidden="1"/>
    <cellStyle name="Título 1 2" xfId="35852" hidden="1"/>
    <cellStyle name="Título 1 2" xfId="35843" hidden="1"/>
    <cellStyle name="Título 1 2" xfId="35842" hidden="1"/>
    <cellStyle name="Título 1 2" xfId="35844" hidden="1"/>
    <cellStyle name="Título 1 2" xfId="36075" hidden="1"/>
    <cellStyle name="Título 1 2" xfId="35902" hidden="1"/>
    <cellStyle name="Título 1 2" xfId="35964" hidden="1"/>
    <cellStyle name="Título 1 2" xfId="35846" hidden="1"/>
    <cellStyle name="Título 1 2" xfId="35874" hidden="1"/>
    <cellStyle name="Título 1 2" xfId="35965" hidden="1"/>
    <cellStyle name="Título 1 2" xfId="35695" hidden="1"/>
    <cellStyle name="Título 1 2" xfId="35860" hidden="1"/>
    <cellStyle name="Título 1 2" xfId="35929" hidden="1"/>
    <cellStyle name="Título 1 2" xfId="35910" hidden="1"/>
    <cellStyle name="Título 1 2" xfId="35826" hidden="1"/>
    <cellStyle name="Título 1 2" xfId="35813" hidden="1"/>
    <cellStyle name="Título 1 2" xfId="35885" hidden="1"/>
    <cellStyle name="Título 1 2" xfId="35899" hidden="1"/>
    <cellStyle name="Título 1 2" xfId="35925" hidden="1"/>
    <cellStyle name="Título 1 2" xfId="35938" hidden="1"/>
    <cellStyle name="Título 1 2" xfId="35822" hidden="1"/>
    <cellStyle name="Título 1 2" xfId="35853" hidden="1"/>
    <cellStyle name="Título 1 2" xfId="35903" hidden="1"/>
    <cellStyle name="Título 1 2" xfId="35869" hidden="1"/>
    <cellStyle name="Título 1 2" xfId="35850" hidden="1"/>
    <cellStyle name="Título 1 2" xfId="35915" hidden="1"/>
    <cellStyle name="Título 1 2" xfId="35821" hidden="1"/>
    <cellStyle name="Título 1 2" xfId="35933" hidden="1"/>
    <cellStyle name="Título 1 2" xfId="35818" hidden="1"/>
    <cellStyle name="Título 1 2" xfId="27063" hidden="1"/>
    <cellStyle name="Título 1 2" xfId="22858" hidden="1"/>
    <cellStyle name="Título 1 2" xfId="22291" hidden="1"/>
    <cellStyle name="Título 1 2" xfId="23613" hidden="1"/>
    <cellStyle name="Título 1 2" xfId="23699" hidden="1"/>
    <cellStyle name="Título 1 2" xfId="26700" hidden="1"/>
    <cellStyle name="Título 1 2" xfId="23704" hidden="1"/>
    <cellStyle name="Título 1 2" xfId="22274" hidden="1"/>
    <cellStyle name="Título 1 2" xfId="25451" hidden="1"/>
    <cellStyle name="Título 1 2" xfId="21866" hidden="1"/>
    <cellStyle name="Título 1 2" xfId="26682" hidden="1"/>
    <cellStyle name="Título 1 2" xfId="23322" hidden="1"/>
    <cellStyle name="Título 1 2" xfId="23193" hidden="1"/>
    <cellStyle name="Título 1 2" xfId="27037" hidden="1"/>
    <cellStyle name="Título 1 2" xfId="23527" hidden="1"/>
    <cellStyle name="Título 1 2" xfId="23273" hidden="1"/>
    <cellStyle name="Título 1 2" xfId="27760" hidden="1"/>
    <cellStyle name="Título 1 2" xfId="26417" hidden="1"/>
    <cellStyle name="Título 1 2" xfId="24085" hidden="1"/>
    <cellStyle name="Título 1 2" xfId="28316" hidden="1"/>
    <cellStyle name="Título 1 2" xfId="25914" hidden="1"/>
    <cellStyle name="Título 1 2" xfId="23396" hidden="1"/>
    <cellStyle name="Título 1 2" xfId="27056" hidden="1"/>
    <cellStyle name="Título 1 2" xfId="23182" hidden="1"/>
    <cellStyle name="Título 1 2" xfId="23274" hidden="1"/>
    <cellStyle name="Título 1 2" xfId="23078" hidden="1"/>
    <cellStyle name="Título 1 2" xfId="23926" hidden="1"/>
    <cellStyle name="Título 1 2" xfId="21753" hidden="1"/>
    <cellStyle name="Título 1 2" xfId="26138" hidden="1"/>
    <cellStyle name="Título 1 2" xfId="25070" hidden="1"/>
    <cellStyle name="Título 1 2" xfId="23207" hidden="1"/>
    <cellStyle name="Título 1 2" xfId="22510" hidden="1"/>
    <cellStyle name="Título 1 2" xfId="22118" hidden="1"/>
    <cellStyle name="Título 1 2" xfId="25800" hidden="1"/>
    <cellStyle name="Título 1 2" xfId="30801" hidden="1"/>
    <cellStyle name="Título 1 2" xfId="25146" hidden="1"/>
    <cellStyle name="Título 1 2" xfId="30631" hidden="1"/>
    <cellStyle name="Título 1 2" xfId="30620" hidden="1"/>
    <cellStyle name="Título 1 2" xfId="30672" hidden="1"/>
    <cellStyle name="Título 1 2" xfId="30654" hidden="1"/>
    <cellStyle name="Título 1 2" xfId="22116" hidden="1"/>
    <cellStyle name="Título 1 2" xfId="26976" hidden="1"/>
    <cellStyle name="Título 1 2" xfId="30675" hidden="1"/>
    <cellStyle name="Título 1 2" xfId="25522" hidden="1"/>
    <cellStyle name="Título 1 2" xfId="22586" hidden="1"/>
    <cellStyle name="Título 1 2" xfId="26504" hidden="1"/>
    <cellStyle name="Título 1 2" xfId="25230" hidden="1"/>
    <cellStyle name="Título 1 2" xfId="22033" hidden="1"/>
    <cellStyle name="Título 1 2" xfId="25132" hidden="1"/>
    <cellStyle name="Título 1 2" xfId="22540" hidden="1"/>
    <cellStyle name="Título 1 2" xfId="22320" hidden="1"/>
    <cellStyle name="Título 1 2" xfId="26717" hidden="1"/>
    <cellStyle name="Título 1 2" xfId="23093" hidden="1"/>
    <cellStyle name="Título 1 2" xfId="23354" hidden="1"/>
    <cellStyle name="Título 1 2" xfId="22569" hidden="1"/>
    <cellStyle name="Título 1 2" xfId="25428" hidden="1"/>
    <cellStyle name="Título 1 2" xfId="23326" hidden="1"/>
    <cellStyle name="Título 1 2" xfId="27839" hidden="1"/>
    <cellStyle name="Título 1 2" xfId="26376" hidden="1"/>
    <cellStyle name="Título 1 2" xfId="21774" hidden="1"/>
    <cellStyle name="Título 1 2" xfId="30686" hidden="1"/>
    <cellStyle name="Título 1 2" xfId="25838" hidden="1"/>
    <cellStyle name="Título 1 2" xfId="23253" hidden="1"/>
    <cellStyle name="Título 1 2" xfId="21748" hidden="1"/>
    <cellStyle name="Título 1 2" xfId="22270" hidden="1"/>
    <cellStyle name="Título 1 2" xfId="26965" hidden="1"/>
    <cellStyle name="Título 1 2" xfId="30674" hidden="1"/>
    <cellStyle name="Título 1 2" xfId="26353" hidden="1"/>
    <cellStyle name="Título 1 2" xfId="25234" hidden="1"/>
    <cellStyle name="Título 1 2" xfId="25009" hidden="1"/>
    <cellStyle name="Título 1 2" xfId="30680" hidden="1"/>
    <cellStyle name="Título 1 2" xfId="25516" hidden="1"/>
    <cellStyle name="Título 1 2" xfId="23616" hidden="1"/>
    <cellStyle name="Título 1 2" xfId="22674" hidden="1"/>
    <cellStyle name="Título 1 2" xfId="23925" hidden="1"/>
    <cellStyle name="Título 1 2" xfId="26812" hidden="1"/>
    <cellStyle name="Título 1 2" xfId="26573" hidden="1"/>
    <cellStyle name="Título 1 2" xfId="23708" hidden="1"/>
    <cellStyle name="Título 1 2" xfId="25944" hidden="1"/>
    <cellStyle name="Título 1 2" xfId="23179" hidden="1"/>
    <cellStyle name="Título 1 2" xfId="25102" hidden="1"/>
    <cellStyle name="Título 1 2" xfId="25246" hidden="1"/>
    <cellStyle name="Título 1 2" xfId="22131" hidden="1"/>
    <cellStyle name="Título 1 2" xfId="25153" hidden="1"/>
    <cellStyle name="Título 1 2" xfId="27046" hidden="1"/>
    <cellStyle name="Título 1 2" xfId="27157" hidden="1"/>
    <cellStyle name="Título 1 2" xfId="26439" hidden="1"/>
    <cellStyle name="Título 1 2" xfId="26333" hidden="1"/>
    <cellStyle name="Título 1 2" xfId="26408" hidden="1"/>
    <cellStyle name="Título 1 2" xfId="22297" hidden="1"/>
    <cellStyle name="Título 1 2" xfId="22334" hidden="1"/>
    <cellStyle name="Título 1 2" xfId="30621" hidden="1"/>
    <cellStyle name="Título 1 2" xfId="25942" hidden="1"/>
    <cellStyle name="Título 1 2" xfId="23827" hidden="1"/>
    <cellStyle name="Título 1 2" xfId="24393" hidden="1"/>
    <cellStyle name="Título 1 2" xfId="25816" hidden="1"/>
    <cellStyle name="Título 1 2" xfId="27431" hidden="1"/>
    <cellStyle name="Título 1 2" xfId="25978" hidden="1"/>
    <cellStyle name="Título 1 2" xfId="27045" hidden="1"/>
    <cellStyle name="Título 1 2" xfId="22003" hidden="1"/>
    <cellStyle name="Título 1 2" xfId="26738" hidden="1"/>
    <cellStyle name="Título 1 2" xfId="23515" hidden="1"/>
    <cellStyle name="Título 1 2" xfId="30668" hidden="1"/>
    <cellStyle name="Título 1 2" xfId="25092" hidden="1"/>
    <cellStyle name="Título 1 2" xfId="25054" hidden="1"/>
    <cellStyle name="Título 1 2" xfId="25303" hidden="1"/>
    <cellStyle name="Título 1 2" xfId="23516" hidden="1"/>
    <cellStyle name="Título 1 2" xfId="26517" hidden="1"/>
    <cellStyle name="Título 1 2" xfId="26257" hidden="1"/>
    <cellStyle name="Título 1 2" xfId="25045" hidden="1"/>
    <cellStyle name="Título 1 2" xfId="27854" hidden="1"/>
    <cellStyle name="Título 1 2" xfId="27098" hidden="1"/>
    <cellStyle name="Título 1 2" xfId="23766" hidden="1"/>
    <cellStyle name="Título 1 2" xfId="22333" hidden="1"/>
    <cellStyle name="Título 1 2" xfId="23904" hidden="1"/>
    <cellStyle name="Título 1 2" xfId="22649" hidden="1"/>
    <cellStyle name="Título 1 2" xfId="25926" hidden="1"/>
    <cellStyle name="Título 1 2" xfId="27884" hidden="1"/>
    <cellStyle name="Título 1 2" xfId="23551" hidden="1"/>
    <cellStyle name="Título 1 2" xfId="22669" hidden="1"/>
    <cellStyle name="Título 1 2" xfId="23391" hidden="1"/>
    <cellStyle name="Título 1 2" xfId="22543" hidden="1"/>
    <cellStyle name="Título 1 2" xfId="26713" hidden="1"/>
    <cellStyle name="Título 1 2" xfId="21841" hidden="1"/>
    <cellStyle name="Título 1 2" xfId="30693" hidden="1"/>
    <cellStyle name="Título 1 2" xfId="28004" hidden="1"/>
    <cellStyle name="Título 1 2" xfId="27807" hidden="1"/>
    <cellStyle name="Título 1 2" xfId="22620" hidden="1"/>
    <cellStyle name="Título 1 2" xfId="22152" hidden="1"/>
    <cellStyle name="Título 1 2" xfId="12282" hidden="1"/>
    <cellStyle name="Título 1 2" xfId="25561" hidden="1"/>
    <cellStyle name="Título 1 2" xfId="28011" hidden="1"/>
    <cellStyle name="Título 1 2" xfId="26913" hidden="1"/>
    <cellStyle name="Título 1 2" xfId="25843" hidden="1"/>
    <cellStyle name="Título 1 2" xfId="21775" hidden="1"/>
    <cellStyle name="Título 1 2" xfId="22378" hidden="1"/>
    <cellStyle name="Título 1 2" xfId="25598" hidden="1"/>
    <cellStyle name="Título 1 2" xfId="24071" hidden="1"/>
    <cellStyle name="Título 1 2" xfId="30644" hidden="1"/>
    <cellStyle name="Título 1 2" xfId="22630" hidden="1"/>
    <cellStyle name="Título 1 2" xfId="27089" hidden="1"/>
    <cellStyle name="Título 1 2" xfId="23032" hidden="1"/>
    <cellStyle name="Título 1 2" xfId="26654" hidden="1"/>
    <cellStyle name="Título 1 2" xfId="23324" hidden="1"/>
    <cellStyle name="Título 1 2" xfId="22718" hidden="1"/>
    <cellStyle name="Título 1 2" xfId="22398" hidden="1"/>
    <cellStyle name="Título 1 2" xfId="23261" hidden="1"/>
    <cellStyle name="Título 1 2" xfId="24416" hidden="1"/>
    <cellStyle name="Título 1 2" xfId="24084" hidden="1"/>
    <cellStyle name="Título 1 2" xfId="25296" hidden="1"/>
    <cellStyle name="Título 1 2" xfId="27277" hidden="1"/>
    <cellStyle name="Título 1 2" xfId="25833" hidden="1"/>
    <cellStyle name="Título 1 2" xfId="33419" hidden="1"/>
    <cellStyle name="Título 1 2" xfId="25311" hidden="1"/>
    <cellStyle name="Título 1 2" xfId="27176" hidden="1"/>
    <cellStyle name="Título 1 2" xfId="22642" hidden="1"/>
    <cellStyle name="Título 1 2" xfId="26149" hidden="1"/>
    <cellStyle name="Título 1 2" xfId="22067" hidden="1"/>
    <cellStyle name="Título 1 2" xfId="26823" hidden="1"/>
    <cellStyle name="Título 1 2" xfId="23732" hidden="1"/>
    <cellStyle name="Título 1 2" xfId="27141" hidden="1"/>
    <cellStyle name="Título 1 2" xfId="23100" hidden="1"/>
    <cellStyle name="Título 1 2" xfId="26174" hidden="1"/>
    <cellStyle name="Título 1 2" xfId="25569" hidden="1"/>
    <cellStyle name="Título 1 2" xfId="30657" hidden="1"/>
    <cellStyle name="Título 1 2" xfId="11205" hidden="1"/>
    <cellStyle name="Título 1 2" xfId="22364" hidden="1"/>
    <cellStyle name="Título 1 2" xfId="23523" hidden="1"/>
    <cellStyle name="Título 1 2" xfId="22833" hidden="1"/>
    <cellStyle name="Título 1 2" xfId="25586" hidden="1"/>
    <cellStyle name="Título 1 2" xfId="26847" hidden="1"/>
    <cellStyle name="Título 1 2" xfId="22988" hidden="1"/>
    <cellStyle name="Título 1 2" xfId="26927" hidden="1"/>
    <cellStyle name="Título 1 2" xfId="22511" hidden="1"/>
    <cellStyle name="Título 1 2" xfId="26910" hidden="1"/>
    <cellStyle name="Título 1 2" xfId="21941" hidden="1"/>
    <cellStyle name="Título 1 2" xfId="21939" hidden="1"/>
    <cellStyle name="Título 1 2" xfId="27805" hidden="1"/>
    <cellStyle name="Título 1 2" xfId="22272" hidden="1"/>
    <cellStyle name="Título 1 2" xfId="22974" hidden="1"/>
    <cellStyle name="Título 1 2" xfId="23489" hidden="1"/>
    <cellStyle name="Título 1 2" xfId="25640" hidden="1"/>
    <cellStyle name="Título 1 2" xfId="21735" hidden="1"/>
    <cellStyle name="Título 1 2" xfId="27416" hidden="1"/>
    <cellStyle name="Título 1 2" xfId="26565" hidden="1"/>
    <cellStyle name="Título 1 2" xfId="22631" hidden="1"/>
    <cellStyle name="Título 1 2" xfId="21713" hidden="1"/>
    <cellStyle name="Título 1 2" xfId="27372" hidden="1"/>
    <cellStyle name="Título 1 2" xfId="21815" hidden="1"/>
    <cellStyle name="Título 1 2" xfId="23864" hidden="1"/>
    <cellStyle name="Título 1 2" xfId="21949" hidden="1"/>
    <cellStyle name="Título 1 2" xfId="21725" hidden="1"/>
    <cellStyle name="Título 1 2" xfId="23737" hidden="1"/>
    <cellStyle name="Título 1 2" xfId="23602" hidden="1"/>
    <cellStyle name="Título 1 2" xfId="22695" hidden="1"/>
    <cellStyle name="Título 1 2" xfId="31108" hidden="1"/>
    <cellStyle name="Título 1 2" xfId="21721" hidden="1"/>
    <cellStyle name="Título 1 2" xfId="26428" hidden="1"/>
    <cellStyle name="Título 1 2" xfId="22867" hidden="1"/>
    <cellStyle name="Título 1 2" xfId="25112" hidden="1"/>
    <cellStyle name="Título 1 2" xfId="23580" hidden="1"/>
    <cellStyle name="Título 1 2" xfId="22078" hidden="1"/>
    <cellStyle name="Título 1 2" xfId="25397" hidden="1"/>
    <cellStyle name="Título 1 2" xfId="23571" hidden="1"/>
    <cellStyle name="Título 1 2" xfId="26157" hidden="1"/>
    <cellStyle name="Título 1 2" xfId="25456" hidden="1"/>
    <cellStyle name="Título 1 2" xfId="25300" hidden="1"/>
    <cellStyle name="Título 1 2" xfId="27831" hidden="1"/>
    <cellStyle name="Título 1 2" xfId="22584" hidden="1"/>
    <cellStyle name="Título 1 2" xfId="36098" hidden="1"/>
    <cellStyle name="Título 1 2" xfId="36109" hidden="1"/>
    <cellStyle name="Título 1 2" xfId="36096" hidden="1"/>
    <cellStyle name="Título 1 2" xfId="36118" hidden="1"/>
    <cellStyle name="Título 1 2" xfId="36094" hidden="1"/>
    <cellStyle name="Título 1 2" xfId="36127" hidden="1"/>
    <cellStyle name="Título 1 2" xfId="36092" hidden="1"/>
    <cellStyle name="Título 1 2" xfId="36135" hidden="1"/>
    <cellStyle name="Título 1 2" xfId="36086" hidden="1"/>
    <cellStyle name="Título 1 2" xfId="36145" hidden="1"/>
    <cellStyle name="Título 1 2" xfId="36090" hidden="1"/>
    <cellStyle name="Título 1 2" xfId="36155" hidden="1"/>
    <cellStyle name="Título 1 2" xfId="36087" hidden="1"/>
    <cellStyle name="Título 1 2" xfId="36162" hidden="1"/>
    <cellStyle name="Título 1 2" xfId="36141" hidden="1"/>
    <cellStyle name="Título 1 2" xfId="36172" hidden="1"/>
    <cellStyle name="Título 1 2" xfId="36151" hidden="1"/>
    <cellStyle name="Título 1 2" xfId="36178" hidden="1"/>
    <cellStyle name="Título 1 2" xfId="36171" hidden="1"/>
    <cellStyle name="Título 1 2" xfId="36369" hidden="1"/>
    <cellStyle name="Título 1 2" xfId="36380" hidden="1"/>
    <cellStyle name="Título 1 2" xfId="36367" hidden="1"/>
    <cellStyle name="Título 1 2" xfId="36389" hidden="1"/>
    <cellStyle name="Título 1 2" xfId="36365" hidden="1"/>
    <cellStyle name="Título 1 2" xfId="36398" hidden="1"/>
    <cellStyle name="Título 1 2" xfId="36363" hidden="1"/>
    <cellStyle name="Título 1 2" xfId="36406" hidden="1"/>
    <cellStyle name="Título 1 2" xfId="36356" hidden="1"/>
    <cellStyle name="Título 1 2" xfId="36416" hidden="1"/>
    <cellStyle name="Título 1 2" xfId="36361" hidden="1"/>
    <cellStyle name="Título 1 2" xfId="36426" hidden="1"/>
    <cellStyle name="Título 1 2" xfId="36358" hidden="1"/>
    <cellStyle name="Título 1 2" xfId="36433" hidden="1"/>
    <cellStyle name="Título 1 2" xfId="36412" hidden="1"/>
    <cellStyle name="Título 1 2" xfId="36443" hidden="1"/>
    <cellStyle name="Título 1 2" xfId="36422" hidden="1"/>
    <cellStyle name="Título 1 2" xfId="36449" hidden="1"/>
    <cellStyle name="Título 1 2" xfId="36442" hidden="1"/>
    <cellStyle name="Título 1 2" xfId="36314" hidden="1"/>
    <cellStyle name="Título 1 2" xfId="36222" hidden="1"/>
    <cellStyle name="Título 1 2" xfId="36461" hidden="1"/>
    <cellStyle name="Título 1 2" xfId="36221" hidden="1"/>
    <cellStyle name="Título 1 2" xfId="36466" hidden="1"/>
    <cellStyle name="Título 1 2" xfId="36217" hidden="1"/>
    <cellStyle name="Título 1 2" xfId="36191" hidden="1"/>
    <cellStyle name="Título 1 2" xfId="36244" hidden="1"/>
    <cellStyle name="Título 1 2" xfId="36323" hidden="1"/>
    <cellStyle name="Título 1 2" xfId="36240" hidden="1"/>
    <cellStyle name="Título 1 2" xfId="36231" hidden="1"/>
    <cellStyle name="Título 1 2" xfId="36230" hidden="1"/>
    <cellStyle name="Título 1 2" xfId="36232" hidden="1"/>
    <cellStyle name="Título 1 2" xfId="36463" hidden="1"/>
    <cellStyle name="Título 1 2" xfId="36290" hidden="1"/>
    <cellStyle name="Título 1 2" xfId="36352" hidden="1"/>
    <cellStyle name="Título 1 2" xfId="36234" hidden="1"/>
    <cellStyle name="Título 1 2" xfId="36262" hidden="1"/>
    <cellStyle name="Título 1 2" xfId="36353" hidden="1"/>
    <cellStyle name="Título 1 2" xfId="26894" hidden="1"/>
    <cellStyle name="Título 1 2" xfId="36248" hidden="1"/>
    <cellStyle name="Título 1 2" xfId="36317" hidden="1"/>
    <cellStyle name="Título 1 2" xfId="36298" hidden="1"/>
    <cellStyle name="Título 1 2" xfId="36214" hidden="1"/>
    <cellStyle name="Título 1 2" xfId="36201" hidden="1"/>
    <cellStyle name="Título 1 2" xfId="36273" hidden="1"/>
    <cellStyle name="Título 1 2" xfId="36287" hidden="1"/>
    <cellStyle name="Título 1 2" xfId="36313" hidden="1"/>
    <cellStyle name="Título 1 2" xfId="36326" hidden="1"/>
    <cellStyle name="Título 1 2" xfId="36210" hidden="1"/>
    <cellStyle name="Título 1 2" xfId="36241" hidden="1"/>
    <cellStyle name="Título 1 2" xfId="36291" hidden="1"/>
    <cellStyle name="Título 1 2" xfId="36257" hidden="1"/>
    <cellStyle name="Título 1 2" xfId="36238" hidden="1"/>
    <cellStyle name="Título 1 2" xfId="36303" hidden="1"/>
    <cellStyle name="Título 1 2" xfId="36209" hidden="1"/>
    <cellStyle name="Título 1 2" xfId="36321" hidden="1"/>
    <cellStyle name="Título 1 2" xfId="36206" hidden="1"/>
    <cellStyle name="Título 1 2" xfId="22477" hidden="1"/>
    <cellStyle name="Título 1 2" xfId="23755" hidden="1"/>
    <cellStyle name="Título 1 2" xfId="26563" hidden="1"/>
    <cellStyle name="Título 1 2" xfId="26944" hidden="1"/>
    <cellStyle name="Título 1 2" xfId="27767" hidden="1"/>
    <cellStyle name="Título 1 2" xfId="31119" hidden="1"/>
    <cellStyle name="Título 1 2" xfId="23056" hidden="1"/>
    <cellStyle name="Título 1 2" xfId="22944" hidden="1"/>
    <cellStyle name="Título 1 2" xfId="26833" hidden="1"/>
    <cellStyle name="Título 1 2" xfId="22262" hidden="1"/>
    <cellStyle name="Título 1 2" xfId="25679" hidden="1"/>
    <cellStyle name="Título 1 2" xfId="25395" hidden="1"/>
    <cellStyle name="Título 1 2" xfId="25812" hidden="1"/>
    <cellStyle name="Título 1 2" xfId="25779" hidden="1"/>
    <cellStyle name="Título 1 2" xfId="23591" hidden="1"/>
    <cellStyle name="Título 1 2" xfId="26529" hidden="1"/>
    <cellStyle name="Título 1 2" xfId="21946" hidden="1"/>
    <cellStyle name="Título 1 2" xfId="22698" hidden="1"/>
    <cellStyle name="Título 1 2" xfId="27824" hidden="1"/>
    <cellStyle name="Título 1 2" xfId="30683" hidden="1"/>
    <cellStyle name="Título 1 2" xfId="23211" hidden="1"/>
    <cellStyle name="Título 1 2" xfId="30682" hidden="1"/>
    <cellStyle name="Título 1 2" xfId="25979" hidden="1"/>
    <cellStyle name="Título 1 2" xfId="26337" hidden="1"/>
    <cellStyle name="Título 1 2" xfId="23244" hidden="1"/>
    <cellStyle name="Título 1 2" xfId="25378" hidden="1"/>
    <cellStyle name="Título 1 2" xfId="22990" hidden="1"/>
    <cellStyle name="Título 1 2" xfId="25797" hidden="1"/>
    <cellStyle name="Título 1 2" xfId="21676" hidden="1"/>
    <cellStyle name="Título 1 2" xfId="31123" hidden="1"/>
    <cellStyle name="Título 1 2" xfId="27083" hidden="1"/>
    <cellStyle name="Título 1 2" xfId="30804" hidden="1"/>
    <cellStyle name="Título 1 2" xfId="36480" hidden="1"/>
    <cellStyle name="Título 1 2" xfId="25789" hidden="1"/>
    <cellStyle name="Título 1 2" xfId="36490" hidden="1"/>
    <cellStyle name="Título 1 2" xfId="25955" hidden="1"/>
    <cellStyle name="Título 1 2" xfId="36496" hidden="1"/>
    <cellStyle name="Título 1 2" xfId="36489" hidden="1"/>
    <cellStyle name="Título 1 2" xfId="36687" hidden="1"/>
    <cellStyle name="Título 1 2" xfId="36698" hidden="1"/>
    <cellStyle name="Título 1 2" xfId="36685" hidden="1"/>
    <cellStyle name="Título 1 2" xfId="36707" hidden="1"/>
    <cellStyle name="Título 1 2" xfId="36683" hidden="1"/>
    <cellStyle name="Título 1 2" xfId="36716" hidden="1"/>
    <cellStyle name="Título 1 2" xfId="36681" hidden="1"/>
    <cellStyle name="Título 1 2" xfId="36724" hidden="1"/>
    <cellStyle name="Título 1 2" xfId="36674" hidden="1"/>
    <cellStyle name="Título 1 2" xfId="36734" hidden="1"/>
    <cellStyle name="Título 1 2" xfId="36679" hidden="1"/>
    <cellStyle name="Título 1 2" xfId="36744" hidden="1"/>
    <cellStyle name="Título 1 2" xfId="36676" hidden="1"/>
    <cellStyle name="Título 1 2" xfId="36751" hidden="1"/>
    <cellStyle name="Título 1 2" xfId="36730" hidden="1"/>
    <cellStyle name="Título 1 2" xfId="36761" hidden="1"/>
    <cellStyle name="Título 1 2" xfId="36740" hidden="1"/>
    <cellStyle name="Título 1 2" xfId="36767" hidden="1"/>
    <cellStyle name="Título 1 2" xfId="36760" hidden="1"/>
    <cellStyle name="Título 1 2" xfId="36632" hidden="1"/>
    <cellStyle name="Título 1 2" xfId="36540" hidden="1"/>
    <cellStyle name="Título 1 2" xfId="36779" hidden="1"/>
    <cellStyle name="Título 1 2" xfId="36539" hidden="1"/>
    <cellStyle name="Título 1 2" xfId="36784" hidden="1"/>
    <cellStyle name="Título 1 2" xfId="36535" hidden="1"/>
    <cellStyle name="Título 1 2" xfId="36509" hidden="1"/>
    <cellStyle name="Título 1 2" xfId="36562" hidden="1"/>
    <cellStyle name="Título 1 2" xfId="36641" hidden="1"/>
    <cellStyle name="Título 1 2" xfId="36558" hidden="1"/>
    <cellStyle name="Título 1 2" xfId="36549" hidden="1"/>
    <cellStyle name="Título 1 2" xfId="36548" hidden="1"/>
    <cellStyle name="Título 1 2" xfId="36550" hidden="1"/>
    <cellStyle name="Título 1 2" xfId="36781" hidden="1"/>
    <cellStyle name="Título 1 2" xfId="36608" hidden="1"/>
    <cellStyle name="Título 1 2" xfId="36670" hidden="1"/>
    <cellStyle name="Título 1 2" xfId="36552" hidden="1"/>
    <cellStyle name="Título 1 2" xfId="36580" hidden="1"/>
    <cellStyle name="Título 1 2" xfId="36671" hidden="1"/>
    <cellStyle name="Título 1 2" xfId="23366" hidden="1"/>
    <cellStyle name="Título 1 2" xfId="36566" hidden="1"/>
    <cellStyle name="Título 1 2" xfId="36635" hidden="1"/>
    <cellStyle name="Título 1 2" xfId="36616" hidden="1"/>
    <cellStyle name="Título 1 2" xfId="36532" hidden="1"/>
    <cellStyle name="Título 1 2" xfId="36519" hidden="1"/>
    <cellStyle name="Título 1 2" xfId="36591" hidden="1"/>
    <cellStyle name="Título 1 2" xfId="36605" hidden="1"/>
    <cellStyle name="Título 1 2" xfId="36631" hidden="1"/>
    <cellStyle name="Título 1 2" xfId="36644" hidden="1"/>
    <cellStyle name="Título 1 2" xfId="36528" hidden="1"/>
    <cellStyle name="Título 1 2" xfId="36559" hidden="1"/>
    <cellStyle name="Título 1 2" xfId="36609" hidden="1"/>
    <cellStyle name="Título 1 2" xfId="36575" hidden="1"/>
    <cellStyle name="Título 1 2" xfId="36556" hidden="1"/>
    <cellStyle name="Título 1 2" xfId="36621" hidden="1"/>
    <cellStyle name="Título 1 2" xfId="36527" hidden="1"/>
    <cellStyle name="Título 1 2" xfId="36639" hidden="1"/>
    <cellStyle name="Título 1 2" xfId="36524" hidden="1"/>
    <cellStyle name="Título 1 2" xfId="36804" hidden="1"/>
    <cellStyle name="Título 1 2" xfId="36815" hidden="1"/>
    <cellStyle name="Título 1 2" xfId="36802" hidden="1"/>
    <cellStyle name="Título 1 2" xfId="36824" hidden="1"/>
    <cellStyle name="Título 1 2" xfId="36800" hidden="1"/>
    <cellStyle name="Título 1 2" xfId="36833" hidden="1"/>
    <cellStyle name="Título 1 2" xfId="36798" hidden="1"/>
    <cellStyle name="Título 1 2" xfId="36841" hidden="1"/>
    <cellStyle name="Título 1 2" xfId="36792" hidden="1"/>
    <cellStyle name="Título 1 2" xfId="36851" hidden="1"/>
    <cellStyle name="Título 1 2" xfId="36796" hidden="1"/>
    <cellStyle name="Título 1 2" xfId="36861" hidden="1"/>
    <cellStyle name="Título 1 2" xfId="36793" hidden="1"/>
    <cellStyle name="Título 1 2" xfId="36868" hidden="1"/>
    <cellStyle name="Título 1 2" xfId="36847" hidden="1"/>
    <cellStyle name="Título 1 2" xfId="36878" hidden="1"/>
    <cellStyle name="Título 1 2" xfId="36857" hidden="1"/>
    <cellStyle name="Título 1 2" xfId="36884" hidden="1"/>
    <cellStyle name="Título 1 2" xfId="36877" hidden="1"/>
    <cellStyle name="Título 1 2" xfId="36906" hidden="1"/>
    <cellStyle name="Título 1 2" xfId="36917" hidden="1"/>
    <cellStyle name="Título 1 2" xfId="36904" hidden="1"/>
    <cellStyle name="Título 1 2" xfId="36926" hidden="1"/>
    <cellStyle name="Título 1 2" xfId="36902" hidden="1"/>
    <cellStyle name="Título 1 2" xfId="36935" hidden="1"/>
    <cellStyle name="Título 1 2" xfId="36900" hidden="1"/>
    <cellStyle name="Título 1 2" xfId="36943" hidden="1"/>
    <cellStyle name="Título 1 2" xfId="36894" hidden="1"/>
    <cellStyle name="Título 1 2" xfId="36953" hidden="1"/>
    <cellStyle name="Título 1 2" xfId="36898" hidden="1"/>
    <cellStyle name="Título 1 2" xfId="36963" hidden="1"/>
    <cellStyle name="Título 1 2" xfId="36895" hidden="1"/>
    <cellStyle name="Título 1 2" xfId="36970" hidden="1"/>
    <cellStyle name="Título 1 2" xfId="36949" hidden="1"/>
    <cellStyle name="Título 1 2" xfId="36980" hidden="1"/>
    <cellStyle name="Título 1 2" xfId="36959" hidden="1"/>
    <cellStyle name="Título 1 2" xfId="36986" hidden="1"/>
    <cellStyle name="Título 1 2" xfId="36979" hidden="1"/>
    <cellStyle name="Título 1 2" xfId="37177" hidden="1"/>
    <cellStyle name="Título 1 2" xfId="37188" hidden="1"/>
    <cellStyle name="Título 1 2" xfId="37175" hidden="1"/>
    <cellStyle name="Título 1 2" xfId="37197" hidden="1"/>
    <cellStyle name="Título 1 2" xfId="37173" hidden="1"/>
    <cellStyle name="Título 1 2" xfId="37206" hidden="1"/>
    <cellStyle name="Título 1 2" xfId="37171" hidden="1"/>
    <cellStyle name="Título 1 2" xfId="37214" hidden="1"/>
    <cellStyle name="Título 1 2" xfId="37164" hidden="1"/>
    <cellStyle name="Título 1 2" xfId="37224" hidden="1"/>
    <cellStyle name="Título 1 2" xfId="37169" hidden="1"/>
    <cellStyle name="Título 1 2" xfId="37234" hidden="1"/>
    <cellStyle name="Título 1 2" xfId="37166" hidden="1"/>
    <cellStyle name="Título 1 2" xfId="37241" hidden="1"/>
    <cellStyle name="Título 1 2" xfId="37220" hidden="1"/>
    <cellStyle name="Título 1 2" xfId="37251" hidden="1"/>
    <cellStyle name="Título 1 2" xfId="37230" hidden="1"/>
    <cellStyle name="Título 1 2" xfId="37257" hidden="1"/>
    <cellStyle name="Título 1 2" xfId="37250" hidden="1"/>
    <cellStyle name="Título 1 2" xfId="37122" hidden="1"/>
    <cellStyle name="Título 1 2" xfId="37030" hidden="1"/>
    <cellStyle name="Título 1 2" xfId="37269" hidden="1"/>
    <cellStyle name="Título 1 2" xfId="37029" hidden="1"/>
    <cellStyle name="Título 1 2" xfId="37274" hidden="1"/>
    <cellStyle name="Título 1 2" xfId="37025" hidden="1"/>
    <cellStyle name="Título 1 2" xfId="36999" hidden="1"/>
    <cellStyle name="Título 1 2" xfId="37052" hidden="1"/>
    <cellStyle name="Título 1 2" xfId="37131" hidden="1"/>
    <cellStyle name="Título 1 2" xfId="37048" hidden="1"/>
    <cellStyle name="Título 1 2" xfId="37039" hidden="1"/>
    <cellStyle name="Título 1 2" xfId="37038" hidden="1"/>
    <cellStyle name="Título 1 2" xfId="37040" hidden="1"/>
    <cellStyle name="Título 1 2" xfId="37271" hidden="1"/>
    <cellStyle name="Título 1 2" xfId="37098" hidden="1"/>
    <cellStyle name="Título 1 2" xfId="37160" hidden="1"/>
    <cellStyle name="Título 1 2" xfId="37042" hidden="1"/>
    <cellStyle name="Título 1 2" xfId="37070" hidden="1"/>
    <cellStyle name="Título 1 2" xfId="37161" hidden="1"/>
    <cellStyle name="Título 1 2" xfId="36891" hidden="1"/>
    <cellStyle name="Título 1 2" xfId="37056" hidden="1"/>
    <cellStyle name="Título 1 2" xfId="37125" hidden="1"/>
    <cellStyle name="Título 1 2" xfId="37106" hidden="1"/>
    <cellStyle name="Título 1 2" xfId="37022" hidden="1"/>
    <cellStyle name="Título 1 2" xfId="37009" hidden="1"/>
    <cellStyle name="Título 1 2" xfId="37081" hidden="1"/>
    <cellStyle name="Título 1 2" xfId="37095" hidden="1"/>
    <cellStyle name="Título 1 2" xfId="37121" hidden="1"/>
    <cellStyle name="Título 1 2" xfId="37134" hidden="1"/>
    <cellStyle name="Título 1 2" xfId="37018" hidden="1"/>
    <cellStyle name="Título 1 2" xfId="37049" hidden="1"/>
    <cellStyle name="Título 1 2" xfId="37099" hidden="1"/>
    <cellStyle name="Título 1 2" xfId="37065" hidden="1"/>
    <cellStyle name="Título 1 2" xfId="37046" hidden="1"/>
    <cellStyle name="Título 1 2" xfId="37111" hidden="1"/>
    <cellStyle name="Título 1 2" xfId="37017" hidden="1"/>
    <cellStyle name="Título 1 2" xfId="37129" hidden="1"/>
    <cellStyle name="Título 1 2" xfId="37014" hidden="1"/>
    <cellStyle name="Título 1 2" xfId="37294" hidden="1"/>
    <cellStyle name="Título 1 2" xfId="37305" hidden="1"/>
    <cellStyle name="Título 1 2" xfId="37292" hidden="1"/>
    <cellStyle name="Título 1 2" xfId="37314" hidden="1"/>
    <cellStyle name="Título 1 2" xfId="37290" hidden="1"/>
    <cellStyle name="Título 1 2" xfId="37323" hidden="1"/>
    <cellStyle name="Título 1 2" xfId="37288" hidden="1"/>
    <cellStyle name="Título 1 2" xfId="37331" hidden="1"/>
    <cellStyle name="Título 1 2" xfId="37282" hidden="1"/>
    <cellStyle name="Título 1 2" xfId="37341" hidden="1"/>
    <cellStyle name="Título 1 2" xfId="37286" hidden="1"/>
    <cellStyle name="Título 1 2" xfId="37351" hidden="1"/>
    <cellStyle name="Título 1 2" xfId="37283" hidden="1"/>
    <cellStyle name="Título 1 2" xfId="37358" hidden="1"/>
    <cellStyle name="Título 1 2" xfId="37337" hidden="1"/>
    <cellStyle name="Título 1 2" xfId="37368" hidden="1"/>
    <cellStyle name="Título 1 2" xfId="37347" hidden="1"/>
    <cellStyle name="Título 1 2" xfId="37374" hidden="1"/>
    <cellStyle name="Título 1 2" xfId="37367" hidden="1"/>
    <cellStyle name="Título 1 2" xfId="37396" hidden="1"/>
    <cellStyle name="Título 1 2" xfId="37407" hidden="1"/>
    <cellStyle name="Título 1 2" xfId="37394" hidden="1"/>
    <cellStyle name="Título 1 2" xfId="37416" hidden="1"/>
    <cellStyle name="Título 1 2" xfId="37392" hidden="1"/>
    <cellStyle name="Título 1 2" xfId="37425" hidden="1"/>
    <cellStyle name="Título 1 2" xfId="37390" hidden="1"/>
    <cellStyle name="Título 1 2" xfId="37433" hidden="1"/>
    <cellStyle name="Título 1 2" xfId="37384" hidden="1"/>
    <cellStyle name="Título 1 2" xfId="37443" hidden="1"/>
    <cellStyle name="Título 1 2" xfId="37388" hidden="1"/>
    <cellStyle name="Título 1 2" xfId="37453" hidden="1"/>
    <cellStyle name="Título 1 2" xfId="37385" hidden="1"/>
    <cellStyle name="Título 1 2" xfId="37460" hidden="1"/>
    <cellStyle name="Título 1 2" xfId="37439" hidden="1"/>
    <cellStyle name="Título 1 2" xfId="37470" hidden="1"/>
    <cellStyle name="Título 1 2" xfId="37449" hidden="1"/>
    <cellStyle name="Título 1 2" xfId="37476" hidden="1"/>
    <cellStyle name="Título 1 2" xfId="37469" hidden="1"/>
    <cellStyle name="Título 1 2" xfId="37667" hidden="1"/>
    <cellStyle name="Título 1 2" xfId="37678" hidden="1"/>
    <cellStyle name="Título 1 2" xfId="37665" hidden="1"/>
    <cellStyle name="Título 1 2" xfId="37687" hidden="1"/>
    <cellStyle name="Título 1 2" xfId="37663" hidden="1"/>
    <cellStyle name="Título 1 2" xfId="37696" hidden="1"/>
    <cellStyle name="Título 1 2" xfId="37661" hidden="1"/>
    <cellStyle name="Título 1 2" xfId="37704" hidden="1"/>
    <cellStyle name="Título 1 2" xfId="37654" hidden="1"/>
    <cellStyle name="Título 1 2" xfId="37714" hidden="1"/>
    <cellStyle name="Título 1 2" xfId="37659" hidden="1"/>
    <cellStyle name="Título 1 2" xfId="37724" hidden="1"/>
    <cellStyle name="Título 1 2" xfId="37656" hidden="1"/>
    <cellStyle name="Título 1 2" xfId="37731" hidden="1"/>
    <cellStyle name="Título 1 2" xfId="37710" hidden="1"/>
    <cellStyle name="Título 1 2" xfId="37741" hidden="1"/>
    <cellStyle name="Título 1 2" xfId="37720" hidden="1"/>
    <cellStyle name="Título 1 2" xfId="37747" hidden="1"/>
    <cellStyle name="Título 1 2" xfId="37740" hidden="1"/>
    <cellStyle name="Título 1 2" xfId="37612" hidden="1"/>
    <cellStyle name="Título 1 2" xfId="37520" hidden="1"/>
    <cellStyle name="Título 1 2" xfId="37759" hidden="1"/>
    <cellStyle name="Título 1 2" xfId="37519" hidden="1"/>
    <cellStyle name="Título 1 2" xfId="37764" hidden="1"/>
    <cellStyle name="Título 1 2" xfId="37515" hidden="1"/>
    <cellStyle name="Título 1 2" xfId="37489" hidden="1"/>
    <cellStyle name="Título 1 2" xfId="37542" hidden="1"/>
    <cellStyle name="Título 1 2" xfId="37621" hidden="1"/>
    <cellStyle name="Título 1 2" xfId="37538" hidden="1"/>
    <cellStyle name="Título 1 2" xfId="37529" hidden="1"/>
    <cellStyle name="Título 1 2" xfId="37528" hidden="1"/>
    <cellStyle name="Título 1 2" xfId="37530" hidden="1"/>
    <cellStyle name="Título 1 2" xfId="37761" hidden="1"/>
    <cellStyle name="Título 1 2" xfId="37588" hidden="1"/>
    <cellStyle name="Título 1 2" xfId="37650" hidden="1"/>
    <cellStyle name="Título 1 2" xfId="37532" hidden="1"/>
    <cellStyle name="Título 1 2" xfId="37560" hidden="1"/>
    <cellStyle name="Título 1 2" xfId="37651" hidden="1"/>
    <cellStyle name="Título 1 2" xfId="37381" hidden="1"/>
    <cellStyle name="Título 1 2" xfId="37546" hidden="1"/>
    <cellStyle name="Título 1 2" xfId="37615" hidden="1"/>
    <cellStyle name="Título 1 2" xfId="37596" hidden="1"/>
    <cellStyle name="Título 1 2" xfId="37512" hidden="1"/>
    <cellStyle name="Título 1 2" xfId="37499" hidden="1"/>
    <cellStyle name="Título 1 2" xfId="37571" hidden="1"/>
    <cellStyle name="Título 1 2" xfId="37585" hidden="1"/>
    <cellStyle name="Título 1 2" xfId="37611" hidden="1"/>
    <cellStyle name="Título 1 2" xfId="37624" hidden="1"/>
    <cellStyle name="Título 1 2" xfId="37508" hidden="1"/>
    <cellStyle name="Título 1 2" xfId="37539" hidden="1"/>
    <cellStyle name="Título 1 2" xfId="37589" hidden="1"/>
    <cellStyle name="Título 1 2" xfId="37555" hidden="1"/>
    <cellStyle name="Título 1 2" xfId="37536" hidden="1"/>
    <cellStyle name="Título 1 2" xfId="37601" hidden="1"/>
    <cellStyle name="Título 1 2" xfId="37507" hidden="1"/>
    <cellStyle name="Título 1 2" xfId="37619" hidden="1"/>
    <cellStyle name="Título 1 2" xfId="37504" hidden="1"/>
    <cellStyle name="Título 1 2" xfId="37784" hidden="1"/>
    <cellStyle name="Título 1 2" xfId="37795" hidden="1"/>
    <cellStyle name="Título 1 2" xfId="37782" hidden="1"/>
    <cellStyle name="Título 1 2" xfId="37804" hidden="1"/>
    <cellStyle name="Título 1 2" xfId="37780" hidden="1"/>
    <cellStyle name="Título 1 2" xfId="37813" hidden="1"/>
    <cellStyle name="Título 1 2" xfId="37778" hidden="1"/>
    <cellStyle name="Título 1 2" xfId="37821" hidden="1"/>
    <cellStyle name="Título 1 2" xfId="37772" hidden="1"/>
    <cellStyle name="Título 1 2" xfId="37831" hidden="1"/>
    <cellStyle name="Título 1 2" xfId="37776" hidden="1"/>
    <cellStyle name="Título 1 2" xfId="37841" hidden="1"/>
    <cellStyle name="Título 1 2" xfId="37773" hidden="1"/>
    <cellStyle name="Título 1 2" xfId="37848" hidden="1"/>
    <cellStyle name="Título 1 2" xfId="37827" hidden="1"/>
    <cellStyle name="Título 1 2" xfId="37858" hidden="1"/>
    <cellStyle name="Título 1 2" xfId="37837" hidden="1"/>
    <cellStyle name="Título 1 2" xfId="37864" hidden="1"/>
    <cellStyle name="Título 1 2" xfId="37857" hidden="1"/>
    <cellStyle name="Título 1 2" xfId="37886" hidden="1"/>
    <cellStyle name="Título 1 2" xfId="37897" hidden="1"/>
    <cellStyle name="Título 1 2" xfId="37884" hidden="1"/>
    <cellStyle name="Título 1 2" xfId="37906" hidden="1"/>
    <cellStyle name="Título 1 2" xfId="37882" hidden="1"/>
    <cellStyle name="Título 1 2" xfId="37915" hidden="1"/>
    <cellStyle name="Título 1 2" xfId="37880" hidden="1"/>
    <cellStyle name="Título 1 2" xfId="37923" hidden="1"/>
    <cellStyle name="Título 1 2" xfId="37874" hidden="1"/>
    <cellStyle name="Título 1 2" xfId="37933" hidden="1"/>
    <cellStyle name="Título 1 2" xfId="37878" hidden="1"/>
    <cellStyle name="Título 1 2" xfId="37943" hidden="1"/>
    <cellStyle name="Título 1 2" xfId="37875" hidden="1"/>
    <cellStyle name="Título 1 2" xfId="37950" hidden="1"/>
    <cellStyle name="Título 1 2" xfId="37929" hidden="1"/>
    <cellStyle name="Título 1 2" xfId="37960" hidden="1"/>
    <cellStyle name="Título 1 2" xfId="37939" hidden="1"/>
    <cellStyle name="Título 1 2" xfId="37966" hidden="1"/>
    <cellStyle name="Título 1 2" xfId="37959" hidden="1"/>
    <cellStyle name="Título 1 2" xfId="38157" hidden="1"/>
    <cellStyle name="Título 1 2" xfId="38168" hidden="1"/>
    <cellStyle name="Título 1 2" xfId="38155" hidden="1"/>
    <cellStyle name="Título 1 2" xfId="38177" hidden="1"/>
    <cellStyle name="Título 1 2" xfId="38153" hidden="1"/>
    <cellStyle name="Título 1 2" xfId="38186" hidden="1"/>
    <cellStyle name="Título 1 2" xfId="38151" hidden="1"/>
    <cellStyle name="Título 1 2" xfId="38194" hidden="1"/>
    <cellStyle name="Título 1 2" xfId="38144" hidden="1"/>
    <cellStyle name="Título 1 2" xfId="38204" hidden="1"/>
    <cellStyle name="Título 1 2" xfId="38149" hidden="1"/>
    <cellStyle name="Título 1 2" xfId="38214" hidden="1"/>
    <cellStyle name="Título 1 2" xfId="38146" hidden="1"/>
    <cellStyle name="Título 1 2" xfId="38221" hidden="1"/>
    <cellStyle name="Título 1 2" xfId="38200" hidden="1"/>
    <cellStyle name="Título 1 2" xfId="38231" hidden="1"/>
    <cellStyle name="Título 1 2" xfId="38210" hidden="1"/>
    <cellStyle name="Título 1 2" xfId="38237" hidden="1"/>
    <cellStyle name="Título 1 2" xfId="38230" hidden="1"/>
    <cellStyle name="Título 1 2" xfId="38102" hidden="1"/>
    <cellStyle name="Título 1 2" xfId="38010" hidden="1"/>
    <cellStyle name="Título 1 2" xfId="38249" hidden="1"/>
    <cellStyle name="Título 1 2" xfId="38009" hidden="1"/>
    <cellStyle name="Título 1 2" xfId="38254" hidden="1"/>
    <cellStyle name="Título 1 2" xfId="38005" hidden="1"/>
    <cellStyle name="Título 1 2" xfId="37979" hidden="1"/>
    <cellStyle name="Título 1 2" xfId="38032" hidden="1"/>
    <cellStyle name="Título 1 2" xfId="38111" hidden="1"/>
    <cellStyle name="Título 1 2" xfId="38028" hidden="1"/>
    <cellStyle name="Título 1 2" xfId="38019" hidden="1"/>
    <cellStyle name="Título 1 2" xfId="38018" hidden="1"/>
    <cellStyle name="Título 1 2" xfId="38020" hidden="1"/>
    <cellStyle name="Título 1 2" xfId="38251" hidden="1"/>
    <cellStyle name="Título 1 2" xfId="38078" hidden="1"/>
    <cellStyle name="Título 1 2" xfId="38140" hidden="1"/>
    <cellStyle name="Título 1 2" xfId="38022" hidden="1"/>
    <cellStyle name="Título 1 2" xfId="38050" hidden="1"/>
    <cellStyle name="Título 1 2" xfId="38141" hidden="1"/>
    <cellStyle name="Título 1 2" xfId="37871" hidden="1"/>
    <cellStyle name="Título 1 2" xfId="38036" hidden="1"/>
    <cellStyle name="Título 1 2" xfId="38105" hidden="1"/>
    <cellStyle name="Título 1 2" xfId="38086" hidden="1"/>
    <cellStyle name="Título 1 2" xfId="38002" hidden="1"/>
    <cellStyle name="Título 1 2" xfId="37989" hidden="1"/>
    <cellStyle name="Título 1 2" xfId="38061" hidden="1"/>
    <cellStyle name="Título 1 2" xfId="38075" hidden="1"/>
    <cellStyle name="Título 1 2" xfId="38101" hidden="1"/>
    <cellStyle name="Título 1 2" xfId="38114" hidden="1"/>
    <cellStyle name="Título 1 2" xfId="37998" hidden="1"/>
    <cellStyle name="Título 1 2" xfId="38029" hidden="1"/>
    <cellStyle name="Título 1 2" xfId="38079" hidden="1"/>
    <cellStyle name="Título 1 2" xfId="38045" hidden="1"/>
    <cellStyle name="Título 1 2" xfId="38026" hidden="1"/>
    <cellStyle name="Título 1 2" xfId="38091" hidden="1"/>
    <cellStyle name="Título 1 2" xfId="37997" hidden="1"/>
    <cellStyle name="Título 1 2" xfId="38109" hidden="1"/>
    <cellStyle name="Título 1 2" xfId="37994" hidden="1"/>
    <cellStyle name="Título 1 2" xfId="38274" hidden="1"/>
    <cellStyle name="Título 1 2" xfId="38285" hidden="1"/>
    <cellStyle name="Título 1 2" xfId="38272" hidden="1"/>
    <cellStyle name="Título 1 2" xfId="38294" hidden="1"/>
    <cellStyle name="Título 1 2" xfId="38270" hidden="1"/>
    <cellStyle name="Título 1 2" xfId="38303" hidden="1"/>
    <cellStyle name="Título 1 2" xfId="38268" hidden="1"/>
    <cellStyle name="Título 1 2" xfId="38311" hidden="1"/>
    <cellStyle name="Título 1 2" xfId="38262" hidden="1"/>
    <cellStyle name="Título 1 2" xfId="38321" hidden="1"/>
    <cellStyle name="Título 1 2" xfId="38266" hidden="1"/>
    <cellStyle name="Título 1 2" xfId="38331" hidden="1"/>
    <cellStyle name="Título 1 2" xfId="38263" hidden="1"/>
    <cellStyle name="Título 1 2" xfId="38338" hidden="1"/>
    <cellStyle name="Título 1 2" xfId="38317" hidden="1"/>
    <cellStyle name="Título 1 2" xfId="38348" hidden="1"/>
    <cellStyle name="Título 1 2" xfId="38327" hidden="1"/>
    <cellStyle name="Título 1 2" xfId="38354" hidden="1"/>
    <cellStyle name="Título 1 2" xfId="38347" hidden="1"/>
    <cellStyle name="Título 1 2" xfId="38376" hidden="1"/>
    <cellStyle name="Título 1 2" xfId="38387" hidden="1"/>
    <cellStyle name="Título 1 2" xfId="38374" hidden="1"/>
    <cellStyle name="Título 1 2" xfId="38396" hidden="1"/>
    <cellStyle name="Título 1 2" xfId="38372" hidden="1"/>
    <cellStyle name="Título 1 2" xfId="38405" hidden="1"/>
    <cellStyle name="Título 1 2" xfId="38370" hidden="1"/>
    <cellStyle name="Título 1 2" xfId="38413" hidden="1"/>
    <cellStyle name="Título 1 2" xfId="38364" hidden="1"/>
    <cellStyle name="Título 1 2" xfId="38423" hidden="1"/>
    <cellStyle name="Título 1 2" xfId="38368" hidden="1"/>
    <cellStyle name="Título 1 2" xfId="38433" hidden="1"/>
    <cellStyle name="Título 1 2" xfId="38365" hidden="1"/>
    <cellStyle name="Título 1 2" xfId="38440" hidden="1"/>
    <cellStyle name="Título 1 2" xfId="38419" hidden="1"/>
    <cellStyle name="Título 1 2" xfId="38450" hidden="1"/>
    <cellStyle name="Título 1 2" xfId="38429" hidden="1"/>
    <cellStyle name="Título 1 2" xfId="38456" hidden="1"/>
    <cellStyle name="Título 1 2" xfId="38449" hidden="1"/>
    <cellStyle name="Título 1 2" xfId="38647" hidden="1"/>
    <cellStyle name="Título 1 2" xfId="38658" hidden="1"/>
    <cellStyle name="Título 1 2" xfId="38645" hidden="1"/>
    <cellStyle name="Título 1 2" xfId="38667" hidden="1"/>
    <cellStyle name="Título 1 2" xfId="38643" hidden="1"/>
    <cellStyle name="Título 1 2" xfId="38676" hidden="1"/>
    <cellStyle name="Título 1 2" xfId="38641" hidden="1"/>
    <cellStyle name="Título 1 2" xfId="38684" hidden="1"/>
    <cellStyle name="Título 1 2" xfId="38634" hidden="1"/>
    <cellStyle name="Título 1 2" xfId="38694" hidden="1"/>
    <cellStyle name="Título 1 2" xfId="38639" hidden="1"/>
    <cellStyle name="Título 1 2" xfId="38704" hidden="1"/>
    <cellStyle name="Título 1 2" xfId="38636" hidden="1"/>
    <cellStyle name="Título 1 2" xfId="38711" hidden="1"/>
    <cellStyle name="Título 1 2" xfId="38690" hidden="1"/>
    <cellStyle name="Título 1 2" xfId="38721" hidden="1"/>
    <cellStyle name="Título 1 2" xfId="38700" hidden="1"/>
    <cellStyle name="Título 1 2" xfId="38727" hidden="1"/>
    <cellStyle name="Título 1 2" xfId="38720" hidden="1"/>
    <cellStyle name="Título 1 2" xfId="38592" hidden="1"/>
    <cellStyle name="Título 1 2" xfId="38500" hidden="1"/>
    <cellStyle name="Título 1 2" xfId="38739" hidden="1"/>
    <cellStyle name="Título 1 2" xfId="38499" hidden="1"/>
    <cellStyle name="Título 1 2" xfId="38744" hidden="1"/>
    <cellStyle name="Título 1 2" xfId="38495" hidden="1"/>
    <cellStyle name="Título 1 2" xfId="38469" hidden="1"/>
    <cellStyle name="Título 1 2" xfId="38522" hidden="1"/>
    <cellStyle name="Título 1 2" xfId="38601" hidden="1"/>
    <cellStyle name="Título 1 2" xfId="38518" hidden="1"/>
    <cellStyle name="Título 1 2" xfId="38509" hidden="1"/>
    <cellStyle name="Título 1 2" xfId="38508" hidden="1"/>
    <cellStyle name="Título 1 2" xfId="38510" hidden="1"/>
    <cellStyle name="Título 1 2" xfId="38741" hidden="1"/>
    <cellStyle name="Título 1 2" xfId="38568" hidden="1"/>
    <cellStyle name="Título 1 2" xfId="38630" hidden="1"/>
    <cellStyle name="Título 1 2" xfId="38512" hidden="1"/>
    <cellStyle name="Título 1 2" xfId="38540" hidden="1"/>
    <cellStyle name="Título 1 2" xfId="38631" hidden="1"/>
    <cellStyle name="Título 1 2" xfId="38361" hidden="1"/>
    <cellStyle name="Título 1 2" xfId="38526" hidden="1"/>
    <cellStyle name="Título 1 2" xfId="38595" hidden="1"/>
    <cellStyle name="Título 1 2" xfId="38576" hidden="1"/>
    <cellStyle name="Título 1 2" xfId="38492" hidden="1"/>
    <cellStyle name="Título 1 2" xfId="38479" hidden="1"/>
    <cellStyle name="Título 1 2" xfId="38551" hidden="1"/>
    <cellStyle name="Título 1 2" xfId="38565" hidden="1"/>
    <cellStyle name="Título 1 2" xfId="38591" hidden="1"/>
    <cellStyle name="Título 1 2" xfId="38604" hidden="1"/>
    <cellStyle name="Título 1 2" xfId="38488" hidden="1"/>
    <cellStyle name="Título 1 2" xfId="38519" hidden="1"/>
    <cellStyle name="Título 1 2" xfId="38569" hidden="1"/>
    <cellStyle name="Título 1 2" xfId="38535" hidden="1"/>
    <cellStyle name="Título 1 2" xfId="38516" hidden="1"/>
    <cellStyle name="Título 1 2" xfId="38581" hidden="1"/>
    <cellStyle name="Título 1 2" xfId="38487" hidden="1"/>
    <cellStyle name="Título 1 2" xfId="38599" hidden="1"/>
    <cellStyle name="Título 1 2" xfId="38484"/>
    <cellStyle name="Título 1 3" xfId="4994" hidden="1"/>
    <cellStyle name="Título 1 3" xfId="5013" hidden="1"/>
    <cellStyle name="Título 1 3" xfId="5025" hidden="1"/>
    <cellStyle name="Título 1 3" xfId="5037" hidden="1"/>
    <cellStyle name="Título 1 3" xfId="5048" hidden="1"/>
    <cellStyle name="Título 1 3" xfId="5060" hidden="1"/>
    <cellStyle name="Título 1 3" xfId="5034" hidden="1"/>
    <cellStyle name="Título 1 3" xfId="5033" hidden="1"/>
    <cellStyle name="Título 1 3" xfId="5001" hidden="1"/>
    <cellStyle name="Título 1 3" xfId="5097" hidden="1"/>
    <cellStyle name="Título 1 3" xfId="10158" hidden="1"/>
    <cellStyle name="Título 1 3" xfId="10170" hidden="1"/>
    <cellStyle name="Título 1 3" xfId="10182" hidden="1"/>
    <cellStyle name="Título 1 3" xfId="10193" hidden="1"/>
    <cellStyle name="Título 1 3" xfId="10205" hidden="1"/>
    <cellStyle name="Título 1 3" xfId="10179" hidden="1"/>
    <cellStyle name="Título 1 3" xfId="10178" hidden="1"/>
    <cellStyle name="Título 1 3" xfId="10146" hidden="1"/>
    <cellStyle name="Título 1 3" xfId="10236" hidden="1"/>
    <cellStyle name="Título 1 3" xfId="10683" hidden="1"/>
    <cellStyle name="Título 1 3" xfId="10692" hidden="1"/>
    <cellStyle name="Título 1 3" xfId="10701" hidden="1"/>
    <cellStyle name="Título 1 3" xfId="10709" hidden="1"/>
    <cellStyle name="Título 1 3" xfId="10719" hidden="1"/>
    <cellStyle name="Título 1 3" xfId="10698" hidden="1"/>
    <cellStyle name="Título 1 3" xfId="10697" hidden="1"/>
    <cellStyle name="Título 1 3" xfId="10675" hidden="1"/>
    <cellStyle name="Título 1 3" xfId="10741" hidden="1"/>
    <cellStyle name="Título 1 3" xfId="10655" hidden="1"/>
    <cellStyle name="Título 1 3" xfId="10639" hidden="1"/>
    <cellStyle name="Título 1 3" xfId="10633" hidden="1"/>
    <cellStyle name="Título 1 3" xfId="10593" hidden="1"/>
    <cellStyle name="Título 1 3" xfId="10585" hidden="1"/>
    <cellStyle name="Título 1 3" xfId="10550" hidden="1"/>
    <cellStyle name="Título 1 3" xfId="10635" hidden="1"/>
    <cellStyle name="Título 1 3" xfId="10564" hidden="1"/>
    <cellStyle name="Título 1 3" xfId="10485" hidden="1"/>
    <cellStyle name="Título 1 3" xfId="10765" hidden="1"/>
    <cellStyle name="Título 1 3" xfId="10769" hidden="1"/>
    <cellStyle name="Título 1 3" xfId="10652" hidden="1"/>
    <cellStyle name="Título 1 3" xfId="10493" hidden="1"/>
    <cellStyle name="Título 1 3" xfId="10638" hidden="1"/>
    <cellStyle name="Título 1 3" xfId="10498" hidden="1"/>
    <cellStyle name="Título 1 3" xfId="10515" hidden="1"/>
    <cellStyle name="Título 1 3" xfId="10584" hidden="1"/>
    <cellStyle name="Título 1 3" xfId="10484" hidden="1"/>
    <cellStyle name="Título 1 3" xfId="15811" hidden="1"/>
    <cellStyle name="Título 1 3" xfId="15823" hidden="1"/>
    <cellStyle name="Título 1 3" xfId="15835" hidden="1"/>
    <cellStyle name="Título 1 3" xfId="15846" hidden="1"/>
    <cellStyle name="Título 1 3" xfId="15858" hidden="1"/>
    <cellStyle name="Título 1 3" xfId="15832" hidden="1"/>
    <cellStyle name="Título 1 3" xfId="15831" hidden="1"/>
    <cellStyle name="Título 1 3" xfId="15799" hidden="1"/>
    <cellStyle name="Título 1 3" xfId="15893" hidden="1"/>
    <cellStyle name="Título 1 3" xfId="20943" hidden="1"/>
    <cellStyle name="Título 1 3" xfId="20955" hidden="1"/>
    <cellStyle name="Título 1 3" xfId="20967" hidden="1"/>
    <cellStyle name="Título 1 3" xfId="20978" hidden="1"/>
    <cellStyle name="Título 1 3" xfId="20990" hidden="1"/>
    <cellStyle name="Título 1 3" xfId="20964" hidden="1"/>
    <cellStyle name="Título 1 3" xfId="20963" hidden="1"/>
    <cellStyle name="Título 1 3" xfId="20931" hidden="1"/>
    <cellStyle name="Título 1 3" xfId="21021" hidden="1"/>
    <cellStyle name="Título 1 3" xfId="21468" hidden="1"/>
    <cellStyle name="Título 1 3" xfId="21477" hidden="1"/>
    <cellStyle name="Título 1 3" xfId="21486" hidden="1"/>
    <cellStyle name="Título 1 3" xfId="21494" hidden="1"/>
    <cellStyle name="Título 1 3" xfId="21504" hidden="1"/>
    <cellStyle name="Título 1 3" xfId="21483" hidden="1"/>
    <cellStyle name="Título 1 3" xfId="21482" hidden="1"/>
    <cellStyle name="Título 1 3" xfId="21460" hidden="1"/>
    <cellStyle name="Título 1 3" xfId="21526" hidden="1"/>
    <cellStyle name="Título 1 3" xfId="21440" hidden="1"/>
    <cellStyle name="Título 1 3" xfId="21424" hidden="1"/>
    <cellStyle name="Título 1 3" xfId="21418" hidden="1"/>
    <cellStyle name="Título 1 3" xfId="21378" hidden="1"/>
    <cellStyle name="Título 1 3" xfId="21370" hidden="1"/>
    <cellStyle name="Título 1 3" xfId="21335" hidden="1"/>
    <cellStyle name="Título 1 3" xfId="21420" hidden="1"/>
    <cellStyle name="Título 1 3" xfId="21349" hidden="1"/>
    <cellStyle name="Título 1 3" xfId="21270" hidden="1"/>
    <cellStyle name="Título 1 3" xfId="21550" hidden="1"/>
    <cellStyle name="Título 1 3" xfId="21554" hidden="1"/>
    <cellStyle name="Título 1 3" xfId="21437" hidden="1"/>
    <cellStyle name="Título 1 3" xfId="21278" hidden="1"/>
    <cellStyle name="Título 1 3" xfId="21423" hidden="1"/>
    <cellStyle name="Título 1 3" xfId="21283" hidden="1"/>
    <cellStyle name="Título 1 3" xfId="21300" hidden="1"/>
    <cellStyle name="Título 1 3" xfId="21369" hidden="1"/>
    <cellStyle name="Título 1 3" xfId="21269" hidden="1"/>
    <cellStyle name="Título 1 3" xfId="22752" hidden="1"/>
    <cellStyle name="Título 1 3" xfId="22762" hidden="1"/>
    <cellStyle name="Título 1 3" xfId="22771" hidden="1"/>
    <cellStyle name="Título 1 3" xfId="22779" hidden="1"/>
    <cellStyle name="Título 1 3" xfId="22790" hidden="1"/>
    <cellStyle name="Título 1 3" xfId="22768" hidden="1"/>
    <cellStyle name="Título 1 3" xfId="22767" hidden="1"/>
    <cellStyle name="Título 1 3" xfId="22744" hidden="1"/>
    <cellStyle name="Título 1 3" xfId="22812" hidden="1"/>
    <cellStyle name="Título 1 3" xfId="23975" hidden="1"/>
    <cellStyle name="Título 1 3" xfId="23985" hidden="1"/>
    <cellStyle name="Título 1 3" xfId="23994" hidden="1"/>
    <cellStyle name="Título 1 3" xfId="24002" hidden="1"/>
    <cellStyle name="Título 1 3" xfId="24013" hidden="1"/>
    <cellStyle name="Título 1 3" xfId="23991" hidden="1"/>
    <cellStyle name="Título 1 3" xfId="23990" hidden="1"/>
    <cellStyle name="Título 1 3" xfId="23966" hidden="1"/>
    <cellStyle name="Título 1 3" xfId="24035" hidden="1"/>
    <cellStyle name="Título 1 3" xfId="24295" hidden="1"/>
    <cellStyle name="Título 1 3" xfId="24304" hidden="1"/>
    <cellStyle name="Título 1 3" xfId="24313" hidden="1"/>
    <cellStyle name="Título 1 3" xfId="24321" hidden="1"/>
    <cellStyle name="Título 1 3" xfId="24331" hidden="1"/>
    <cellStyle name="Título 1 3" xfId="24310" hidden="1"/>
    <cellStyle name="Título 1 3" xfId="24309" hidden="1"/>
    <cellStyle name="Título 1 3" xfId="24287" hidden="1"/>
    <cellStyle name="Título 1 3" xfId="24353" hidden="1"/>
    <cellStyle name="Título 1 3" xfId="24267" hidden="1"/>
    <cellStyle name="Título 1 3" xfId="24251" hidden="1"/>
    <cellStyle name="Título 1 3" xfId="24245" hidden="1"/>
    <cellStyle name="Título 1 3" xfId="24206" hidden="1"/>
    <cellStyle name="Título 1 3" xfId="24198" hidden="1"/>
    <cellStyle name="Título 1 3" xfId="24163" hidden="1"/>
    <cellStyle name="Título 1 3" xfId="24247" hidden="1"/>
    <cellStyle name="Título 1 3" xfId="24177" hidden="1"/>
    <cellStyle name="Título 1 3" xfId="24100" hidden="1"/>
    <cellStyle name="Título 1 3" xfId="24377" hidden="1"/>
    <cellStyle name="Título 1 3" xfId="24381" hidden="1"/>
    <cellStyle name="Título 1 3" xfId="24264" hidden="1"/>
    <cellStyle name="Título 1 3" xfId="24108" hidden="1"/>
    <cellStyle name="Título 1 3" xfId="24250" hidden="1"/>
    <cellStyle name="Título 1 3" xfId="24113" hidden="1"/>
    <cellStyle name="Título 1 3" xfId="24130" hidden="1"/>
    <cellStyle name="Título 1 3" xfId="24197" hidden="1"/>
    <cellStyle name="Título 1 3" xfId="24099" hidden="1"/>
    <cellStyle name="Título 1 3" xfId="24451" hidden="1"/>
    <cellStyle name="Título 1 3" xfId="24460" hidden="1"/>
    <cellStyle name="Título 1 3" xfId="24469" hidden="1"/>
    <cellStyle name="Título 1 3" xfId="24477" hidden="1"/>
    <cellStyle name="Título 1 3" xfId="24487" hidden="1"/>
    <cellStyle name="Título 1 3" xfId="24466" hidden="1"/>
    <cellStyle name="Título 1 3" xfId="24465" hidden="1"/>
    <cellStyle name="Título 1 3" xfId="24443" hidden="1"/>
    <cellStyle name="Título 1 3" xfId="24509" hidden="1"/>
    <cellStyle name="Título 1 3" xfId="24553" hidden="1"/>
    <cellStyle name="Título 1 3" xfId="24562" hidden="1"/>
    <cellStyle name="Título 1 3" xfId="24571" hidden="1"/>
    <cellStyle name="Título 1 3" xfId="24579" hidden="1"/>
    <cellStyle name="Título 1 3" xfId="24589" hidden="1"/>
    <cellStyle name="Título 1 3" xfId="24568" hidden="1"/>
    <cellStyle name="Título 1 3" xfId="24567" hidden="1"/>
    <cellStyle name="Título 1 3" xfId="24545" hidden="1"/>
    <cellStyle name="Título 1 3" xfId="24611" hidden="1"/>
    <cellStyle name="Título 1 3" xfId="24824" hidden="1"/>
    <cellStyle name="Título 1 3" xfId="24833" hidden="1"/>
    <cellStyle name="Título 1 3" xfId="24842" hidden="1"/>
    <cellStyle name="Título 1 3" xfId="24850" hidden="1"/>
    <cellStyle name="Título 1 3" xfId="24860" hidden="1"/>
    <cellStyle name="Título 1 3" xfId="24839" hidden="1"/>
    <cellStyle name="Título 1 3" xfId="24838" hidden="1"/>
    <cellStyle name="Título 1 3" xfId="24816" hidden="1"/>
    <cellStyle name="Título 1 3" xfId="24882" hidden="1"/>
    <cellStyle name="Título 1 3" xfId="24796" hidden="1"/>
    <cellStyle name="Título 1 3" xfId="24780" hidden="1"/>
    <cellStyle name="Título 1 3" xfId="24774" hidden="1"/>
    <cellStyle name="Título 1 3" xfId="24735" hidden="1"/>
    <cellStyle name="Título 1 3" xfId="24727" hidden="1"/>
    <cellStyle name="Título 1 3" xfId="24693" hidden="1"/>
    <cellStyle name="Título 1 3" xfId="24776" hidden="1"/>
    <cellStyle name="Título 1 3" xfId="24707" hidden="1"/>
    <cellStyle name="Título 1 3" xfId="24631" hidden="1"/>
    <cellStyle name="Título 1 3" xfId="24906" hidden="1"/>
    <cellStyle name="Título 1 3" xfId="24910" hidden="1"/>
    <cellStyle name="Título 1 3" xfId="24793" hidden="1"/>
    <cellStyle name="Título 1 3" xfId="24639" hidden="1"/>
    <cellStyle name="Título 1 3" xfId="24779" hidden="1"/>
    <cellStyle name="Título 1 3" xfId="24644" hidden="1"/>
    <cellStyle name="Título 1 3" xfId="24661" hidden="1"/>
    <cellStyle name="Título 1 3" xfId="24726" hidden="1"/>
    <cellStyle name="Título 1 3" xfId="24630" hidden="1"/>
    <cellStyle name="Título 1 3" xfId="26060" hidden="1"/>
    <cellStyle name="Título 1 3" xfId="26069" hidden="1"/>
    <cellStyle name="Título 1 3" xfId="26078" hidden="1"/>
    <cellStyle name="Título 1 3" xfId="26086" hidden="1"/>
    <cellStyle name="Título 1 3" xfId="26096" hidden="1"/>
    <cellStyle name="Título 1 3" xfId="26075" hidden="1"/>
    <cellStyle name="Título 1 3" xfId="26074" hidden="1"/>
    <cellStyle name="Título 1 3" xfId="26052" hidden="1"/>
    <cellStyle name="Título 1 3" xfId="26119" hidden="1"/>
    <cellStyle name="Título 1 3" xfId="27318" hidden="1"/>
    <cellStyle name="Título 1 3" xfId="27327" hidden="1"/>
    <cellStyle name="Título 1 3" xfId="27336" hidden="1"/>
    <cellStyle name="Título 1 3" xfId="27344" hidden="1"/>
    <cellStyle name="Título 1 3" xfId="27355" hidden="1"/>
    <cellStyle name="Título 1 3" xfId="27333" hidden="1"/>
    <cellStyle name="Título 1 3" xfId="27332" hidden="1"/>
    <cellStyle name="Título 1 3" xfId="27309" hidden="1"/>
    <cellStyle name="Título 1 3" xfId="27381" hidden="1"/>
    <cellStyle name="Título 1 3" xfId="27631" hidden="1"/>
    <cellStyle name="Título 1 3" xfId="27640" hidden="1"/>
    <cellStyle name="Título 1 3" xfId="27649" hidden="1"/>
    <cellStyle name="Título 1 3" xfId="27657" hidden="1"/>
    <cellStyle name="Título 1 3" xfId="27667" hidden="1"/>
    <cellStyle name="Título 1 3" xfId="27646" hidden="1"/>
    <cellStyle name="Título 1 3" xfId="27645" hidden="1"/>
    <cellStyle name="Título 1 3" xfId="27623" hidden="1"/>
    <cellStyle name="Título 1 3" xfId="27689" hidden="1"/>
    <cellStyle name="Título 1 3" xfId="27603" hidden="1"/>
    <cellStyle name="Título 1 3" xfId="27587" hidden="1"/>
    <cellStyle name="Título 1 3" xfId="27581" hidden="1"/>
    <cellStyle name="Título 1 3" xfId="27542" hidden="1"/>
    <cellStyle name="Título 1 3" xfId="27534" hidden="1"/>
    <cellStyle name="Título 1 3" xfId="27500" hidden="1"/>
    <cellStyle name="Título 1 3" xfId="27583" hidden="1"/>
    <cellStyle name="Título 1 3" xfId="27514" hidden="1"/>
    <cellStyle name="Título 1 3" xfId="27438" hidden="1"/>
    <cellStyle name="Título 1 3" xfId="27713" hidden="1"/>
    <cellStyle name="Título 1 3" xfId="27717" hidden="1"/>
    <cellStyle name="Título 1 3" xfId="27600" hidden="1"/>
    <cellStyle name="Título 1 3" xfId="27446" hidden="1"/>
    <cellStyle name="Título 1 3" xfId="27586" hidden="1"/>
    <cellStyle name="Título 1 3" xfId="27451" hidden="1"/>
    <cellStyle name="Título 1 3" xfId="27468" hidden="1"/>
    <cellStyle name="Título 1 3" xfId="27533" hidden="1"/>
    <cellStyle name="Título 1 3" xfId="27437" hidden="1"/>
    <cellStyle name="Título 1 3" xfId="23845" hidden="1"/>
    <cellStyle name="Título 1 3" xfId="26661" hidden="1"/>
    <cellStyle name="Título 1 3" xfId="26932" hidden="1"/>
    <cellStyle name="Título 1 3" xfId="21836" hidden="1"/>
    <cellStyle name="Título 1 3" xfId="27184" hidden="1"/>
    <cellStyle name="Título 1 3" xfId="26401" hidden="1"/>
    <cellStyle name="Título 1 3" xfId="25126" hidden="1"/>
    <cellStyle name="Título 1 3" xfId="25128" hidden="1"/>
    <cellStyle name="Título 1 3" xfId="24981" hidden="1"/>
    <cellStyle name="Título 1 3" xfId="25539" hidden="1"/>
    <cellStyle name="Título 1 3" xfId="21707" hidden="1"/>
    <cellStyle name="Título 1 3" xfId="27053" hidden="1"/>
    <cellStyle name="Título 1 3" xfId="22231" hidden="1"/>
    <cellStyle name="Título 1 3" xfId="22954" hidden="1"/>
    <cellStyle name="Título 1 3" xfId="26524" hidden="1"/>
    <cellStyle name="Título 1 3" xfId="25266" hidden="1"/>
    <cellStyle name="Título 1 3" xfId="25268" hidden="1"/>
    <cellStyle name="Título 1 3" xfId="26271" hidden="1"/>
    <cellStyle name="Título 1 3" xfId="26482" hidden="1"/>
    <cellStyle name="Título 1 3" xfId="26231" hidden="1"/>
    <cellStyle name="Título 1 3" xfId="25749" hidden="1"/>
    <cellStyle name="Título 1 3" xfId="22915" hidden="1"/>
    <cellStyle name="Título 1 3" xfId="23676" hidden="1"/>
    <cellStyle name="Título 1 3" xfId="25218" hidden="1"/>
    <cellStyle name="Título 1 3" xfId="22199" hidden="1"/>
    <cellStyle name="Título 1 3" xfId="24957" hidden="1"/>
    <cellStyle name="Título 1 3" xfId="22913" hidden="1"/>
    <cellStyle name="Título 1 3" xfId="23680" hidden="1"/>
    <cellStyle name="Título 1 3" xfId="23681" hidden="1"/>
    <cellStyle name="Título 1 3" xfId="22203" hidden="1"/>
    <cellStyle name="Título 1 3" xfId="21917" hidden="1"/>
    <cellStyle name="Título 1 3" xfId="22206" hidden="1"/>
    <cellStyle name="Título 1 3" xfId="25511" hidden="1"/>
    <cellStyle name="Título 1 3" xfId="26485" hidden="1"/>
    <cellStyle name="Título 1 3" xfId="26239" hidden="1"/>
    <cellStyle name="Título 1 3" xfId="22929" hidden="1"/>
    <cellStyle name="Título 1 3" xfId="25745" hidden="1"/>
    <cellStyle name="Título 1 3" xfId="21906" hidden="1"/>
    <cellStyle name="Título 1 3" xfId="23157" hidden="1"/>
    <cellStyle name="Título 1 3" xfId="25762" hidden="1"/>
    <cellStyle name="Título 1 3" xfId="27020" hidden="1"/>
    <cellStyle name="Título 1 3" xfId="11444" hidden="1"/>
    <cellStyle name="Título 1 3" xfId="24967" hidden="1"/>
    <cellStyle name="Título 1 3" xfId="23447" hidden="1"/>
    <cellStyle name="Título 1 3" xfId="26244" hidden="1"/>
    <cellStyle name="Título 1 3" xfId="26466" hidden="1"/>
    <cellStyle name="Título 1 3" xfId="26217" hidden="1"/>
    <cellStyle name="Título 1 3" xfId="25735" hidden="1"/>
    <cellStyle name="Título 1 3" xfId="22899" hidden="1"/>
    <cellStyle name="Título 1 3" xfId="23661" hidden="1"/>
    <cellStyle name="Título 1 3" xfId="25204" hidden="1"/>
    <cellStyle name="Título 1 3" xfId="22185" hidden="1"/>
    <cellStyle name="Título 1 3" xfId="24944" hidden="1"/>
    <cellStyle name="Título 1 3" xfId="26214" hidden="1"/>
    <cellStyle name="Título 1 3" xfId="23651" hidden="1"/>
    <cellStyle name="Título 1 3" xfId="23414" hidden="1"/>
    <cellStyle name="Título 1 3" xfId="21885" hidden="1"/>
    <cellStyle name="Título 1 3" xfId="22172" hidden="1"/>
    <cellStyle name="Título 1 3" xfId="24929" hidden="1"/>
    <cellStyle name="Título 1 3" xfId="26989" hidden="1"/>
    <cellStyle name="Título 1 3" xfId="25723" hidden="1"/>
    <cellStyle name="Título 1 3" xfId="26760" hidden="1"/>
    <cellStyle name="Título 1 3" xfId="22170" hidden="1"/>
    <cellStyle name="Título 1 3" xfId="23566" hidden="1"/>
    <cellStyle name="Título 1 3" xfId="22049" hidden="1"/>
    <cellStyle name="Título 1 3" xfId="25348" hidden="1"/>
    <cellStyle name="Título 1 3" xfId="21796" hidden="1"/>
    <cellStyle name="Título 1 3" xfId="23282" hidden="1"/>
    <cellStyle name="Título 1 3" xfId="26902" hidden="1"/>
    <cellStyle name="Título 1 3" xfId="25632" hidden="1"/>
    <cellStyle name="Título 1 3" xfId="22576" hidden="1"/>
    <cellStyle name="Título 1 3" xfId="21784" hidden="1"/>
    <cellStyle name="Título 1 3" xfId="23289" hidden="1"/>
    <cellStyle name="Título 1 3" xfId="23874" hidden="1"/>
    <cellStyle name="Título 1 3" xfId="22390" hidden="1"/>
    <cellStyle name="Título 1 3" xfId="22877" hidden="1"/>
    <cellStyle name="Título 1 3" xfId="25713" hidden="1"/>
    <cellStyle name="Título 1 3" xfId="26445" hidden="1"/>
    <cellStyle name="Título 1 3" xfId="26697" hidden="1"/>
    <cellStyle name="Título 1 3" xfId="22164" hidden="1"/>
    <cellStyle name="Título 1 3" xfId="25719" hidden="1"/>
    <cellStyle name="Título 1 3" xfId="25336" hidden="1"/>
    <cellStyle name="Título 1 3" xfId="27134" hidden="1"/>
    <cellStyle name="Título 1 3" xfId="22329" hidden="1"/>
    <cellStyle name="Título 1 3" xfId="22883" hidden="1"/>
    <cellStyle name="Título 1 3" xfId="27208" hidden="1"/>
    <cellStyle name="Título 1 3" xfId="25187" hidden="1"/>
    <cellStyle name="Título 1 3" xfId="26447" hidden="1"/>
    <cellStyle name="Título 1 3" xfId="23119" hidden="1"/>
    <cellStyle name="Título 1 3" xfId="23125" hidden="1"/>
    <cellStyle name="Título 1 3" xfId="21793" hidden="1"/>
    <cellStyle name="Título 1 3" xfId="27110" hidden="1"/>
    <cellStyle name="Título 1 3" xfId="25292" hidden="1"/>
    <cellStyle name="Título 1 3" xfId="22983" hidden="1"/>
    <cellStyle name="Título 1 3" xfId="21977" hidden="1"/>
    <cellStyle name="Título 1 3" xfId="26854" hidden="1"/>
    <cellStyle name="Título 1 3" xfId="25575" hidden="1"/>
    <cellStyle name="Título 1 3" xfId="25627" hidden="1"/>
    <cellStyle name="Título 1 3" xfId="22502" hidden="1"/>
    <cellStyle name="Título 1 3" xfId="27924" hidden="1"/>
    <cellStyle name="Título 1 3" xfId="27933" hidden="1"/>
    <cellStyle name="Título 1 3" xfId="27942" hidden="1"/>
    <cellStyle name="Título 1 3" xfId="27950" hidden="1"/>
    <cellStyle name="Título 1 3" xfId="27961" hidden="1"/>
    <cellStyle name="Título 1 3" xfId="27939" hidden="1"/>
    <cellStyle name="Título 1 3" xfId="27938" hidden="1"/>
    <cellStyle name="Título 1 3" xfId="27916" hidden="1"/>
    <cellStyle name="Título 1 3" xfId="27983" hidden="1"/>
    <cellStyle name="Título 1 3" xfId="28221" hidden="1"/>
    <cellStyle name="Título 1 3" xfId="28230" hidden="1"/>
    <cellStyle name="Título 1 3" xfId="28239" hidden="1"/>
    <cellStyle name="Título 1 3" xfId="28247" hidden="1"/>
    <cellStyle name="Título 1 3" xfId="28257" hidden="1"/>
    <cellStyle name="Título 1 3" xfId="28236" hidden="1"/>
    <cellStyle name="Título 1 3" xfId="28235" hidden="1"/>
    <cellStyle name="Título 1 3" xfId="28213" hidden="1"/>
    <cellStyle name="Título 1 3" xfId="28279" hidden="1"/>
    <cellStyle name="Título 1 3" xfId="28193" hidden="1"/>
    <cellStyle name="Título 1 3" xfId="28177" hidden="1"/>
    <cellStyle name="Título 1 3" xfId="28171" hidden="1"/>
    <cellStyle name="Título 1 3" xfId="28132" hidden="1"/>
    <cellStyle name="Título 1 3" xfId="28124" hidden="1"/>
    <cellStyle name="Título 1 3" xfId="28089" hidden="1"/>
    <cellStyle name="Título 1 3" xfId="28173" hidden="1"/>
    <cellStyle name="Título 1 3" xfId="28103" hidden="1"/>
    <cellStyle name="Título 1 3" xfId="28027" hidden="1"/>
    <cellStyle name="Título 1 3" xfId="28303" hidden="1"/>
    <cellStyle name="Título 1 3" xfId="28307" hidden="1"/>
    <cellStyle name="Título 1 3" xfId="28190" hidden="1"/>
    <cellStyle name="Título 1 3" xfId="28035" hidden="1"/>
    <cellStyle name="Título 1 3" xfId="28176" hidden="1"/>
    <cellStyle name="Título 1 3" xfId="28040" hidden="1"/>
    <cellStyle name="Título 1 3" xfId="28057" hidden="1"/>
    <cellStyle name="Título 1 3" xfId="28123" hidden="1"/>
    <cellStyle name="Título 1 3" xfId="28026" hidden="1"/>
    <cellStyle name="Título 1 3" xfId="23429" hidden="1"/>
    <cellStyle name="Título 1 3" xfId="25197" hidden="1"/>
    <cellStyle name="Título 1 3" xfId="25491" hidden="1"/>
    <cellStyle name="Título 1 3" xfId="26461" hidden="1"/>
    <cellStyle name="Título 1 3" xfId="12104" hidden="1"/>
    <cellStyle name="Título 1 3" xfId="26221" hidden="1"/>
    <cellStyle name="Título 1 3" xfId="22178" hidden="1"/>
    <cellStyle name="Título 1 3" xfId="25728" hidden="1"/>
    <cellStyle name="Título 1 3" xfId="24936" hidden="1"/>
    <cellStyle name="Título 1 3" xfId="21900" hidden="1"/>
    <cellStyle name="Título 1 3" xfId="26763" hidden="1"/>
    <cellStyle name="Título 1 3" xfId="23665" hidden="1"/>
    <cellStyle name="Título 1 3" xfId="25483" hidden="1"/>
    <cellStyle name="Título 1 3" xfId="25726" hidden="1"/>
    <cellStyle name="Título 1 3" xfId="23145" hidden="1"/>
    <cellStyle name="Título 1 3" xfId="25480" hidden="1"/>
    <cellStyle name="Título 1 3" xfId="25196" hidden="1"/>
    <cellStyle name="Título 1 3" xfId="28355" hidden="1"/>
    <cellStyle name="Título 1 3" xfId="28568" hidden="1"/>
    <cellStyle name="Título 1 3" xfId="28577" hidden="1"/>
    <cellStyle name="Título 1 3" xfId="28586" hidden="1"/>
    <cellStyle name="Título 1 3" xfId="28594" hidden="1"/>
    <cellStyle name="Título 1 3" xfId="28604" hidden="1"/>
    <cellStyle name="Título 1 3" xfId="28583" hidden="1"/>
    <cellStyle name="Título 1 3" xfId="28582" hidden="1"/>
    <cellStyle name="Título 1 3" xfId="28560" hidden="1"/>
    <cellStyle name="Título 1 3" xfId="28626" hidden="1"/>
    <cellStyle name="Título 1 3" xfId="28540" hidden="1"/>
    <cellStyle name="Título 1 3" xfId="28524" hidden="1"/>
    <cellStyle name="Título 1 3" xfId="28518" hidden="1"/>
    <cellStyle name="Título 1 3" xfId="28479" hidden="1"/>
    <cellStyle name="Título 1 3" xfId="28471" hidden="1"/>
    <cellStyle name="Título 1 3" xfId="28437" hidden="1"/>
    <cellStyle name="Título 1 3" xfId="28520" hidden="1"/>
    <cellStyle name="Título 1 3" xfId="28451" hidden="1"/>
    <cellStyle name="Título 1 3" xfId="28375" hidden="1"/>
    <cellStyle name="Título 1 3" xfId="28650" hidden="1"/>
    <cellStyle name="Título 1 3" xfId="28654" hidden="1"/>
    <cellStyle name="Título 1 3" xfId="28537" hidden="1"/>
    <cellStyle name="Título 1 3" xfId="28383" hidden="1"/>
    <cellStyle name="Título 1 3" xfId="28523" hidden="1"/>
    <cellStyle name="Título 1 3" xfId="28388" hidden="1"/>
    <cellStyle name="Título 1 3" xfId="28405" hidden="1"/>
    <cellStyle name="Título 1 3" xfId="28470" hidden="1"/>
    <cellStyle name="Título 1 3" xfId="28374" hidden="1"/>
    <cellStyle name="Título 1 3" xfId="28685" hidden="1"/>
    <cellStyle name="Título 1 3" xfId="28694" hidden="1"/>
    <cellStyle name="Título 1 3" xfId="28703" hidden="1"/>
    <cellStyle name="Título 1 3" xfId="28711" hidden="1"/>
    <cellStyle name="Título 1 3" xfId="28721" hidden="1"/>
    <cellStyle name="Título 1 3" xfId="28700" hidden="1"/>
    <cellStyle name="Título 1 3" xfId="28699" hidden="1"/>
    <cellStyle name="Título 1 3" xfId="28677" hidden="1"/>
    <cellStyle name="Título 1 3" xfId="28743" hidden="1"/>
    <cellStyle name="Título 1 3" xfId="28787" hidden="1"/>
    <cellStyle name="Título 1 3" xfId="28796" hidden="1"/>
    <cellStyle name="Título 1 3" xfId="28805" hidden="1"/>
    <cellStyle name="Título 1 3" xfId="28813" hidden="1"/>
    <cellStyle name="Título 1 3" xfId="28823" hidden="1"/>
    <cellStyle name="Título 1 3" xfId="28802" hidden="1"/>
    <cellStyle name="Título 1 3" xfId="28801" hidden="1"/>
    <cellStyle name="Título 1 3" xfId="28779" hidden="1"/>
    <cellStyle name="Título 1 3" xfId="28845" hidden="1"/>
    <cellStyle name="Título 1 3" xfId="29058" hidden="1"/>
    <cellStyle name="Título 1 3" xfId="29067" hidden="1"/>
    <cellStyle name="Título 1 3" xfId="29076" hidden="1"/>
    <cellStyle name="Título 1 3" xfId="29084" hidden="1"/>
    <cellStyle name="Título 1 3" xfId="29094" hidden="1"/>
    <cellStyle name="Título 1 3" xfId="29073" hidden="1"/>
    <cellStyle name="Título 1 3" xfId="29072" hidden="1"/>
    <cellStyle name="Título 1 3" xfId="29050" hidden="1"/>
    <cellStyle name="Título 1 3" xfId="29116" hidden="1"/>
    <cellStyle name="Título 1 3" xfId="29030" hidden="1"/>
    <cellStyle name="Título 1 3" xfId="29014" hidden="1"/>
    <cellStyle name="Título 1 3" xfId="29008" hidden="1"/>
    <cellStyle name="Título 1 3" xfId="28969" hidden="1"/>
    <cellStyle name="Título 1 3" xfId="28961" hidden="1"/>
    <cellStyle name="Título 1 3" xfId="28927" hidden="1"/>
    <cellStyle name="Título 1 3" xfId="29010" hidden="1"/>
    <cellStyle name="Título 1 3" xfId="28941" hidden="1"/>
    <cellStyle name="Título 1 3" xfId="28865" hidden="1"/>
    <cellStyle name="Título 1 3" xfId="29140" hidden="1"/>
    <cellStyle name="Título 1 3" xfId="29144" hidden="1"/>
    <cellStyle name="Título 1 3" xfId="29027" hidden="1"/>
    <cellStyle name="Título 1 3" xfId="28873" hidden="1"/>
    <cellStyle name="Título 1 3" xfId="29013" hidden="1"/>
    <cellStyle name="Título 1 3" xfId="28878" hidden="1"/>
    <cellStyle name="Título 1 3" xfId="28895" hidden="1"/>
    <cellStyle name="Título 1 3" xfId="28960" hidden="1"/>
    <cellStyle name="Título 1 3" xfId="28864" hidden="1"/>
    <cellStyle name="Título 1 3" xfId="29175" hidden="1"/>
    <cellStyle name="Título 1 3" xfId="29184" hidden="1"/>
    <cellStyle name="Título 1 3" xfId="29193" hidden="1"/>
    <cellStyle name="Título 1 3" xfId="29201" hidden="1"/>
    <cellStyle name="Título 1 3" xfId="29211" hidden="1"/>
    <cellStyle name="Título 1 3" xfId="29190" hidden="1"/>
    <cellStyle name="Título 1 3" xfId="29189" hidden="1"/>
    <cellStyle name="Título 1 3" xfId="29167" hidden="1"/>
    <cellStyle name="Título 1 3" xfId="29233" hidden="1"/>
    <cellStyle name="Título 1 3" xfId="29277" hidden="1"/>
    <cellStyle name="Título 1 3" xfId="29286" hidden="1"/>
    <cellStyle name="Título 1 3" xfId="29295" hidden="1"/>
    <cellStyle name="Título 1 3" xfId="29303" hidden="1"/>
    <cellStyle name="Título 1 3" xfId="29313" hidden="1"/>
    <cellStyle name="Título 1 3" xfId="29292" hidden="1"/>
    <cellStyle name="Título 1 3" xfId="29291" hidden="1"/>
    <cellStyle name="Título 1 3" xfId="29269" hidden="1"/>
    <cellStyle name="Título 1 3" xfId="29335" hidden="1"/>
    <cellStyle name="Título 1 3" xfId="29548" hidden="1"/>
    <cellStyle name="Título 1 3" xfId="29557" hidden="1"/>
    <cellStyle name="Título 1 3" xfId="29566" hidden="1"/>
    <cellStyle name="Título 1 3" xfId="29574" hidden="1"/>
    <cellStyle name="Título 1 3" xfId="29584" hidden="1"/>
    <cellStyle name="Título 1 3" xfId="29563" hidden="1"/>
    <cellStyle name="Título 1 3" xfId="29562" hidden="1"/>
    <cellStyle name="Título 1 3" xfId="29540" hidden="1"/>
    <cellStyle name="Título 1 3" xfId="29606" hidden="1"/>
    <cellStyle name="Título 1 3" xfId="29520" hidden="1"/>
    <cellStyle name="Título 1 3" xfId="29504" hidden="1"/>
    <cellStyle name="Título 1 3" xfId="29498" hidden="1"/>
    <cellStyle name="Título 1 3" xfId="29459" hidden="1"/>
    <cellStyle name="Título 1 3" xfId="29451" hidden="1"/>
    <cellStyle name="Título 1 3" xfId="29417" hidden="1"/>
    <cellStyle name="Título 1 3" xfId="29500" hidden="1"/>
    <cellStyle name="Título 1 3" xfId="29431" hidden="1"/>
    <cellStyle name="Título 1 3" xfId="29355" hidden="1"/>
    <cellStyle name="Título 1 3" xfId="29630" hidden="1"/>
    <cellStyle name="Título 1 3" xfId="29634" hidden="1"/>
    <cellStyle name="Título 1 3" xfId="29517" hidden="1"/>
    <cellStyle name="Título 1 3" xfId="29363" hidden="1"/>
    <cellStyle name="Título 1 3" xfId="29503" hidden="1"/>
    <cellStyle name="Título 1 3" xfId="29368" hidden="1"/>
    <cellStyle name="Título 1 3" xfId="29385" hidden="1"/>
    <cellStyle name="Título 1 3" xfId="29450" hidden="1"/>
    <cellStyle name="Título 1 3" xfId="29354" hidden="1"/>
    <cellStyle name="Título 1 3" xfId="29665" hidden="1"/>
    <cellStyle name="Título 1 3" xfId="29674" hidden="1"/>
    <cellStyle name="Título 1 3" xfId="29683" hidden="1"/>
    <cellStyle name="Título 1 3" xfId="29691" hidden="1"/>
    <cellStyle name="Título 1 3" xfId="29701" hidden="1"/>
    <cellStyle name="Título 1 3" xfId="29680" hidden="1"/>
    <cellStyle name="Título 1 3" xfId="29679" hidden="1"/>
    <cellStyle name="Título 1 3" xfId="29657" hidden="1"/>
    <cellStyle name="Título 1 3" xfId="29723" hidden="1"/>
    <cellStyle name="Título 1 3" xfId="29767" hidden="1"/>
    <cellStyle name="Título 1 3" xfId="29776" hidden="1"/>
    <cellStyle name="Título 1 3" xfId="29785" hidden="1"/>
    <cellStyle name="Título 1 3" xfId="29793" hidden="1"/>
    <cellStyle name="Título 1 3" xfId="29803" hidden="1"/>
    <cellStyle name="Título 1 3" xfId="29782" hidden="1"/>
    <cellStyle name="Título 1 3" xfId="29781" hidden="1"/>
    <cellStyle name="Título 1 3" xfId="29759" hidden="1"/>
    <cellStyle name="Título 1 3" xfId="29825" hidden="1"/>
    <cellStyle name="Título 1 3" xfId="30038" hidden="1"/>
    <cellStyle name="Título 1 3" xfId="30047" hidden="1"/>
    <cellStyle name="Título 1 3" xfId="30056" hidden="1"/>
    <cellStyle name="Título 1 3" xfId="30064" hidden="1"/>
    <cellStyle name="Título 1 3" xfId="30074" hidden="1"/>
    <cellStyle name="Título 1 3" xfId="30053" hidden="1"/>
    <cellStyle name="Título 1 3" xfId="30052" hidden="1"/>
    <cellStyle name="Título 1 3" xfId="30030" hidden="1"/>
    <cellStyle name="Título 1 3" xfId="30096" hidden="1"/>
    <cellStyle name="Título 1 3" xfId="30010" hidden="1"/>
    <cellStyle name="Título 1 3" xfId="29994" hidden="1"/>
    <cellStyle name="Título 1 3" xfId="29988" hidden="1"/>
    <cellStyle name="Título 1 3" xfId="29949" hidden="1"/>
    <cellStyle name="Título 1 3" xfId="29941" hidden="1"/>
    <cellStyle name="Título 1 3" xfId="29907" hidden="1"/>
    <cellStyle name="Título 1 3" xfId="29990" hidden="1"/>
    <cellStyle name="Título 1 3" xfId="29921" hidden="1"/>
    <cellStyle name="Título 1 3" xfId="29845" hidden="1"/>
    <cellStyle name="Título 1 3" xfId="30120" hidden="1"/>
    <cellStyle name="Título 1 3" xfId="30124" hidden="1"/>
    <cellStyle name="Título 1 3" xfId="30007" hidden="1"/>
    <cellStyle name="Título 1 3" xfId="29853" hidden="1"/>
    <cellStyle name="Título 1 3" xfId="29993" hidden="1"/>
    <cellStyle name="Título 1 3" xfId="29858" hidden="1"/>
    <cellStyle name="Título 1 3" xfId="29875" hidden="1"/>
    <cellStyle name="Título 1 3" xfId="29940" hidden="1"/>
    <cellStyle name="Título 1 3" xfId="29844" hidden="1"/>
    <cellStyle name="Título 1 3" xfId="30155" hidden="1"/>
    <cellStyle name="Título 1 3" xfId="30164" hidden="1"/>
    <cellStyle name="Título 1 3" xfId="30173" hidden="1"/>
    <cellStyle name="Título 1 3" xfId="30181" hidden="1"/>
    <cellStyle name="Título 1 3" xfId="30191" hidden="1"/>
    <cellStyle name="Título 1 3" xfId="30170" hidden="1"/>
    <cellStyle name="Título 1 3" xfId="30169" hidden="1"/>
    <cellStyle name="Título 1 3" xfId="30147" hidden="1"/>
    <cellStyle name="Título 1 3" xfId="30213" hidden="1"/>
    <cellStyle name="Título 1 3" xfId="30257" hidden="1"/>
    <cellStyle name="Título 1 3" xfId="30266" hidden="1"/>
    <cellStyle name="Título 1 3" xfId="30275" hidden="1"/>
    <cellStyle name="Título 1 3" xfId="30283" hidden="1"/>
    <cellStyle name="Título 1 3" xfId="30293" hidden="1"/>
    <cellStyle name="Título 1 3" xfId="30272" hidden="1"/>
    <cellStyle name="Título 1 3" xfId="30271" hidden="1"/>
    <cellStyle name="Título 1 3" xfId="30249" hidden="1"/>
    <cellStyle name="Título 1 3" xfId="30315" hidden="1"/>
    <cellStyle name="Título 1 3" xfId="30528" hidden="1"/>
    <cellStyle name="Título 1 3" xfId="30537" hidden="1"/>
    <cellStyle name="Título 1 3" xfId="30546" hidden="1"/>
    <cellStyle name="Título 1 3" xfId="30554" hidden="1"/>
    <cellStyle name="Título 1 3" xfId="30564" hidden="1"/>
    <cellStyle name="Título 1 3" xfId="30543" hidden="1"/>
    <cellStyle name="Título 1 3" xfId="30542" hidden="1"/>
    <cellStyle name="Título 1 3" xfId="30520" hidden="1"/>
    <cellStyle name="Título 1 3" xfId="30586" hidden="1"/>
    <cellStyle name="Título 1 3" xfId="30500" hidden="1"/>
    <cellStyle name="Título 1 3" xfId="30484" hidden="1"/>
    <cellStyle name="Título 1 3" xfId="30478" hidden="1"/>
    <cellStyle name="Título 1 3" xfId="30439" hidden="1"/>
    <cellStyle name="Título 1 3" xfId="30431" hidden="1"/>
    <cellStyle name="Título 1 3" xfId="30397" hidden="1"/>
    <cellStyle name="Título 1 3" xfId="30480" hidden="1"/>
    <cellStyle name="Título 1 3" xfId="30411" hidden="1"/>
    <cellStyle name="Título 1 3" xfId="30335" hidden="1"/>
    <cellStyle name="Título 1 3" xfId="30610" hidden="1"/>
    <cellStyle name="Título 1 3" xfId="30614" hidden="1"/>
    <cellStyle name="Título 1 3" xfId="30497" hidden="1"/>
    <cellStyle name="Título 1 3" xfId="30343" hidden="1"/>
    <cellStyle name="Título 1 3" xfId="30483" hidden="1"/>
    <cellStyle name="Título 1 3" xfId="30348" hidden="1"/>
    <cellStyle name="Título 1 3" xfId="30365" hidden="1"/>
    <cellStyle name="Título 1 3" xfId="30430" hidden="1"/>
    <cellStyle name="Título 1 3" xfId="30334" hidden="1"/>
    <cellStyle name="Título 1 3" xfId="23113" hidden="1"/>
    <cellStyle name="Título 1 3" xfId="22109" hidden="1"/>
    <cellStyle name="Título 1 3" xfId="22587" hidden="1"/>
    <cellStyle name="Título 1 3" xfId="22149" hidden="1"/>
    <cellStyle name="Título 1 3" xfId="23795" hidden="1"/>
    <cellStyle name="Título 1 3" xfId="26384" hidden="1"/>
    <cellStyle name="Título 1 3" xfId="26509" hidden="1"/>
    <cellStyle name="Título 1 3" xfId="25775" hidden="1"/>
    <cellStyle name="Título 1 3" xfId="26805" hidden="1"/>
    <cellStyle name="Título 1 3" xfId="26824" hidden="1"/>
    <cellStyle name="Título 1 3" xfId="25407" hidden="1"/>
    <cellStyle name="Título 1 3" xfId="23033" hidden="1"/>
    <cellStyle name="Título 1 3" xfId="23331" hidden="1"/>
    <cellStyle name="Título 1 3" xfId="23249" hidden="1"/>
    <cellStyle name="Título 1 3" xfId="22673" hidden="1"/>
    <cellStyle name="Título 1 3" xfId="25862" hidden="1"/>
    <cellStyle name="Título 1 3" xfId="23783" hidden="1"/>
    <cellStyle name="Título 1 3" xfId="23468" hidden="1"/>
    <cellStyle name="Título 1 3" xfId="27246" hidden="1"/>
    <cellStyle name="Título 1 3" xfId="23942" hidden="1"/>
    <cellStyle name="Título 1 3" xfId="25171" hidden="1"/>
    <cellStyle name="Título 1 3" xfId="26879" hidden="1"/>
    <cellStyle name="Título 1 3" xfId="26973" hidden="1"/>
    <cellStyle name="Título 1 3" xfId="26592" hidden="1"/>
    <cellStyle name="Título 1 3" xfId="25425" hidden="1"/>
    <cellStyle name="Título 1 3" xfId="24401" hidden="1"/>
    <cellStyle name="Título 1 3" xfId="23019" hidden="1"/>
    <cellStyle name="Título 1 3" xfId="21680" hidden="1"/>
    <cellStyle name="Título 1 3" xfId="24917" hidden="1"/>
    <cellStyle name="Título 1 3" xfId="27223" hidden="1"/>
    <cellStyle name="Título 1 3" xfId="21930" hidden="1"/>
    <cellStyle name="Título 1 3" xfId="22117" hidden="1"/>
    <cellStyle name="Título 1 3" xfId="26548" hidden="1"/>
    <cellStyle name="Título 1 3" xfId="22137" hidden="1"/>
    <cellStyle name="Título 1 3" xfId="23930" hidden="1"/>
    <cellStyle name="Título 1 3" xfId="23022" hidden="1"/>
    <cellStyle name="Título 1 3" xfId="27218" hidden="1"/>
    <cellStyle name="Título 1 3" xfId="25519" hidden="1"/>
    <cellStyle name="Título 1 3" xfId="25284" hidden="1"/>
    <cellStyle name="Título 1 3" xfId="23949" hidden="1"/>
    <cellStyle name="Título 1 3" xfId="22327" hidden="1"/>
    <cellStyle name="Título 1 3" xfId="23104" hidden="1"/>
    <cellStyle name="Título 1 3" xfId="24395" hidden="1"/>
    <cellStyle name="Título 1 3" xfId="22343" hidden="1"/>
    <cellStyle name="Título 1 3" xfId="22694" hidden="1"/>
    <cellStyle name="Título 1 3" xfId="23911" hidden="1"/>
    <cellStyle name="Título 1 3" xfId="27048" hidden="1"/>
    <cellStyle name="Título 1 3" xfId="26716" hidden="1"/>
    <cellStyle name="Título 1 3" xfId="22549" hidden="1"/>
    <cellStyle name="Título 1 3" xfId="25277" hidden="1"/>
    <cellStyle name="Título 1 3" xfId="26351" hidden="1"/>
    <cellStyle name="Título 1 3" xfId="26722" hidden="1"/>
    <cellStyle name="Título 1 3" xfId="24990" hidden="1"/>
    <cellStyle name="Título 1 3" xfId="25261" hidden="1"/>
    <cellStyle name="Título 1 3" xfId="22524" hidden="1"/>
    <cellStyle name="Título 1 3" xfId="23832" hidden="1"/>
    <cellStyle name="Título 1 3" xfId="26861" hidden="1"/>
    <cellStyle name="Título 1 3" xfId="26004" hidden="1"/>
    <cellStyle name="Título 1 3" xfId="24414" hidden="1"/>
    <cellStyle name="Título 1 3" xfId="21797" hidden="1"/>
    <cellStyle name="Título 1 3" xfId="23903" hidden="1"/>
    <cellStyle name="Título 1 3" xfId="22358" hidden="1"/>
    <cellStyle name="Título 1 3" xfId="23932" hidden="1"/>
    <cellStyle name="Título 1 3" xfId="27047" hidden="1"/>
    <cellStyle name="Título 1 3" xfId="22514" hidden="1"/>
    <cellStyle name="Título 1 3" xfId="23519" hidden="1"/>
    <cellStyle name="Título 1 3" xfId="23088" hidden="1"/>
    <cellStyle name="Título 1 3" xfId="22377" hidden="1"/>
    <cellStyle name="Título 1 3" xfId="22057" hidden="1"/>
    <cellStyle name="Título 1 3" xfId="23928" hidden="1"/>
    <cellStyle name="Título 1 3" xfId="27789" hidden="1"/>
    <cellStyle name="Título 1 3" xfId="23857" hidden="1"/>
    <cellStyle name="Título 1 3" xfId="22159" hidden="1"/>
    <cellStyle name="Título 1 3" xfId="25902" hidden="1"/>
    <cellStyle name="Título 1 3" xfId="26571" hidden="1"/>
    <cellStyle name="Título 1 3" xfId="25337" hidden="1"/>
    <cellStyle name="Título 1 3" xfId="25997" hidden="1"/>
    <cellStyle name="Título 1 3" xfId="25448" hidden="1"/>
    <cellStyle name="Título 1 3" xfId="25700" hidden="1"/>
    <cellStyle name="Título 1 3" xfId="26134" hidden="1"/>
    <cellStyle name="Título 1 3" xfId="26724" hidden="1"/>
    <cellStyle name="Título 1 3" xfId="25305" hidden="1"/>
    <cellStyle name="Título 1 3" xfId="21782" hidden="1"/>
    <cellStyle name="Título 1 3" xfId="25908" hidden="1"/>
    <cellStyle name="Título 1 3" xfId="22565" hidden="1"/>
    <cellStyle name="Título 1 3" xfId="21777" hidden="1"/>
    <cellStyle name="Título 1 3" xfId="26266" hidden="1"/>
    <cellStyle name="Título 1 3" xfId="23383" hidden="1"/>
    <cellStyle name="Título 1 3" xfId="23223" hidden="1"/>
    <cellStyle name="Título 1 3" xfId="21730" hidden="1"/>
    <cellStyle name="Título 1 3" xfId="27785" hidden="1"/>
    <cellStyle name="Título 1 3" xfId="22111" hidden="1"/>
    <cellStyle name="Título 1 3" xfId="25628" hidden="1"/>
    <cellStyle name="Título 1 3" xfId="27417" hidden="1"/>
    <cellStyle name="Título 1 3" xfId="25706" hidden="1"/>
    <cellStyle name="Título 1 3" xfId="26332" hidden="1"/>
    <cellStyle name="Título 1 3" xfId="27741" hidden="1"/>
    <cellStyle name="Título 1 3" xfId="23109" hidden="1"/>
    <cellStyle name="Título 1 3" xfId="25338" hidden="1"/>
    <cellStyle name="Título 1 3" xfId="30726" hidden="1"/>
    <cellStyle name="Título 1 3" xfId="30735" hidden="1"/>
    <cellStyle name="Título 1 3" xfId="30744" hidden="1"/>
    <cellStyle name="Título 1 3" xfId="30752" hidden="1"/>
    <cellStyle name="Título 1 3" xfId="30762" hidden="1"/>
    <cellStyle name="Título 1 3" xfId="30741" hidden="1"/>
    <cellStyle name="Título 1 3" xfId="30740" hidden="1"/>
    <cellStyle name="Título 1 3" xfId="30718" hidden="1"/>
    <cellStyle name="Título 1 3" xfId="30784" hidden="1"/>
    <cellStyle name="Título 1 3" xfId="31011" hidden="1"/>
    <cellStyle name="Título 1 3" xfId="31020" hidden="1"/>
    <cellStyle name="Título 1 3" xfId="31029" hidden="1"/>
    <cellStyle name="Título 1 3" xfId="31037" hidden="1"/>
    <cellStyle name="Título 1 3" xfId="31047" hidden="1"/>
    <cellStyle name="Título 1 3" xfId="31026" hidden="1"/>
    <cellStyle name="Título 1 3" xfId="31025" hidden="1"/>
    <cellStyle name="Título 1 3" xfId="31003" hidden="1"/>
    <cellStyle name="Título 1 3" xfId="31069" hidden="1"/>
    <cellStyle name="Título 1 3" xfId="30983" hidden="1"/>
    <cellStyle name="Título 1 3" xfId="30967" hidden="1"/>
    <cellStyle name="Título 1 3" xfId="30961" hidden="1"/>
    <cellStyle name="Título 1 3" xfId="30922" hidden="1"/>
    <cellStyle name="Título 1 3" xfId="30914" hidden="1"/>
    <cellStyle name="Título 1 3" xfId="30880" hidden="1"/>
    <cellStyle name="Título 1 3" xfId="30963" hidden="1"/>
    <cellStyle name="Título 1 3" xfId="30894" hidden="1"/>
    <cellStyle name="Título 1 3" xfId="30818" hidden="1"/>
    <cellStyle name="Título 1 3" xfId="31093" hidden="1"/>
    <cellStyle name="Título 1 3" xfId="31097" hidden="1"/>
    <cellStyle name="Título 1 3" xfId="30980" hidden="1"/>
    <cellStyle name="Título 1 3" xfId="30826" hidden="1"/>
    <cellStyle name="Título 1 3" xfId="30966" hidden="1"/>
    <cellStyle name="Título 1 3" xfId="30831" hidden="1"/>
    <cellStyle name="Título 1 3" xfId="30848" hidden="1"/>
    <cellStyle name="Título 1 3" xfId="30913" hidden="1"/>
    <cellStyle name="Título 1 3" xfId="30817" hidden="1"/>
    <cellStyle name="Título 1 3" xfId="27175" hidden="1"/>
    <cellStyle name="Título 1 3" xfId="27043" hidden="1"/>
    <cellStyle name="Título 1 3" xfId="27109" hidden="1"/>
    <cellStyle name="Título 1 3" xfId="25449" hidden="1"/>
    <cellStyle name="Título 1 3" xfId="22388" hidden="1"/>
    <cellStyle name="Título 1 3" xfId="21702" hidden="1"/>
    <cellStyle name="Título 1 3" xfId="23387" hidden="1"/>
    <cellStyle name="Título 1 3" xfId="23369" hidden="1"/>
    <cellStyle name="Título 1 3" xfId="27757" hidden="1"/>
    <cellStyle name="Título 1 3" xfId="25589" hidden="1"/>
    <cellStyle name="Título 1 3" xfId="23311" hidden="1"/>
    <cellStyle name="Título 1 3" xfId="27071" hidden="1"/>
    <cellStyle name="Título 1 3" xfId="25606" hidden="1"/>
    <cellStyle name="Título 1 3" xfId="25439" hidden="1"/>
    <cellStyle name="Título 1 3" xfId="27748" hidden="1"/>
    <cellStyle name="Título 1 3" xfId="25059" hidden="1"/>
    <cellStyle name="Título 1 3" xfId="25785" hidden="1"/>
    <cellStyle name="Título 1 3" xfId="31137" hidden="1"/>
    <cellStyle name="Título 1 3" xfId="31350" hidden="1"/>
    <cellStyle name="Título 1 3" xfId="31359" hidden="1"/>
    <cellStyle name="Título 1 3" xfId="31368" hidden="1"/>
    <cellStyle name="Título 1 3" xfId="31376" hidden="1"/>
    <cellStyle name="Título 1 3" xfId="31386" hidden="1"/>
    <cellStyle name="Título 1 3" xfId="31365" hidden="1"/>
    <cellStyle name="Título 1 3" xfId="31364" hidden="1"/>
    <cellStyle name="Título 1 3" xfId="31342" hidden="1"/>
    <cellStyle name="Título 1 3" xfId="31408" hidden="1"/>
    <cellStyle name="Título 1 3" xfId="31322" hidden="1"/>
    <cellStyle name="Título 1 3" xfId="31306" hidden="1"/>
    <cellStyle name="Título 1 3" xfId="31300" hidden="1"/>
    <cellStyle name="Título 1 3" xfId="31261" hidden="1"/>
    <cellStyle name="Título 1 3" xfId="31253" hidden="1"/>
    <cellStyle name="Título 1 3" xfId="31219" hidden="1"/>
    <cellStyle name="Título 1 3" xfId="31302" hidden="1"/>
    <cellStyle name="Título 1 3" xfId="31233" hidden="1"/>
    <cellStyle name="Título 1 3" xfId="31157" hidden="1"/>
    <cellStyle name="Título 1 3" xfId="31432" hidden="1"/>
    <cellStyle name="Título 1 3" xfId="31436" hidden="1"/>
    <cellStyle name="Título 1 3" xfId="31319" hidden="1"/>
    <cellStyle name="Título 1 3" xfId="31165" hidden="1"/>
    <cellStyle name="Título 1 3" xfId="31305" hidden="1"/>
    <cellStyle name="Título 1 3" xfId="31170" hidden="1"/>
    <cellStyle name="Título 1 3" xfId="31187" hidden="1"/>
    <cellStyle name="Título 1 3" xfId="31252" hidden="1"/>
    <cellStyle name="Título 1 3" xfId="31156" hidden="1"/>
    <cellStyle name="Título 1 3" xfId="31467" hidden="1"/>
    <cellStyle name="Título 1 3" xfId="31476" hidden="1"/>
    <cellStyle name="Título 1 3" xfId="31485" hidden="1"/>
    <cellStyle name="Título 1 3" xfId="31493" hidden="1"/>
    <cellStyle name="Título 1 3" xfId="31503" hidden="1"/>
    <cellStyle name="Título 1 3" xfId="31482" hidden="1"/>
    <cellStyle name="Título 1 3" xfId="31481" hidden="1"/>
    <cellStyle name="Título 1 3" xfId="31459" hidden="1"/>
    <cellStyle name="Título 1 3" xfId="31525" hidden="1"/>
    <cellStyle name="Título 1 3" xfId="31569" hidden="1"/>
    <cellStyle name="Título 1 3" xfId="31578" hidden="1"/>
    <cellStyle name="Título 1 3" xfId="31587" hidden="1"/>
    <cellStyle name="Título 1 3" xfId="31595" hidden="1"/>
    <cellStyle name="Título 1 3" xfId="31605" hidden="1"/>
    <cellStyle name="Título 1 3" xfId="31584" hidden="1"/>
    <cellStyle name="Título 1 3" xfId="31583" hidden="1"/>
    <cellStyle name="Título 1 3" xfId="31561" hidden="1"/>
    <cellStyle name="Título 1 3" xfId="31627" hidden="1"/>
    <cellStyle name="Título 1 3" xfId="31840" hidden="1"/>
    <cellStyle name="Título 1 3" xfId="31849" hidden="1"/>
    <cellStyle name="Título 1 3" xfId="31858" hidden="1"/>
    <cellStyle name="Título 1 3" xfId="31866" hidden="1"/>
    <cellStyle name="Título 1 3" xfId="31876" hidden="1"/>
    <cellStyle name="Título 1 3" xfId="31855" hidden="1"/>
    <cellStyle name="Título 1 3" xfId="31854" hidden="1"/>
    <cellStyle name="Título 1 3" xfId="31832" hidden="1"/>
    <cellStyle name="Título 1 3" xfId="31898" hidden="1"/>
    <cellStyle name="Título 1 3" xfId="31812" hidden="1"/>
    <cellStyle name="Título 1 3" xfId="31796" hidden="1"/>
    <cellStyle name="Título 1 3" xfId="31790" hidden="1"/>
    <cellStyle name="Título 1 3" xfId="31751" hidden="1"/>
    <cellStyle name="Título 1 3" xfId="31743" hidden="1"/>
    <cellStyle name="Título 1 3" xfId="31709" hidden="1"/>
    <cellStyle name="Título 1 3" xfId="31792" hidden="1"/>
    <cellStyle name="Título 1 3" xfId="31723" hidden="1"/>
    <cellStyle name="Título 1 3" xfId="31647" hidden="1"/>
    <cellStyle name="Título 1 3" xfId="31922" hidden="1"/>
    <cellStyle name="Título 1 3" xfId="31926" hidden="1"/>
    <cellStyle name="Título 1 3" xfId="31809" hidden="1"/>
    <cellStyle name="Título 1 3" xfId="31655" hidden="1"/>
    <cellStyle name="Título 1 3" xfId="31795" hidden="1"/>
    <cellStyle name="Título 1 3" xfId="31660" hidden="1"/>
    <cellStyle name="Título 1 3" xfId="31677" hidden="1"/>
    <cellStyle name="Título 1 3" xfId="31742" hidden="1"/>
    <cellStyle name="Título 1 3" xfId="31646" hidden="1"/>
    <cellStyle name="Título 1 3" xfId="31957" hidden="1"/>
    <cellStyle name="Título 1 3" xfId="31966" hidden="1"/>
    <cellStyle name="Título 1 3" xfId="31975" hidden="1"/>
    <cellStyle name="Título 1 3" xfId="31983" hidden="1"/>
    <cellStyle name="Título 1 3" xfId="31993" hidden="1"/>
    <cellStyle name="Título 1 3" xfId="31972" hidden="1"/>
    <cellStyle name="Título 1 3" xfId="31971" hidden="1"/>
    <cellStyle name="Título 1 3" xfId="31949" hidden="1"/>
    <cellStyle name="Título 1 3" xfId="32015" hidden="1"/>
    <cellStyle name="Título 1 3" xfId="32059" hidden="1"/>
    <cellStyle name="Título 1 3" xfId="32068" hidden="1"/>
    <cellStyle name="Título 1 3" xfId="32077" hidden="1"/>
    <cellStyle name="Título 1 3" xfId="32085" hidden="1"/>
    <cellStyle name="Título 1 3" xfId="32095" hidden="1"/>
    <cellStyle name="Título 1 3" xfId="32074" hidden="1"/>
    <cellStyle name="Título 1 3" xfId="32073" hidden="1"/>
    <cellStyle name="Título 1 3" xfId="32051" hidden="1"/>
    <cellStyle name="Título 1 3" xfId="32117" hidden="1"/>
    <cellStyle name="Título 1 3" xfId="32330" hidden="1"/>
    <cellStyle name="Título 1 3" xfId="32339" hidden="1"/>
    <cellStyle name="Título 1 3" xfId="32348" hidden="1"/>
    <cellStyle name="Título 1 3" xfId="32356" hidden="1"/>
    <cellStyle name="Título 1 3" xfId="32366" hidden="1"/>
    <cellStyle name="Título 1 3" xfId="32345" hidden="1"/>
    <cellStyle name="Título 1 3" xfId="32344" hidden="1"/>
    <cellStyle name="Título 1 3" xfId="32322" hidden="1"/>
    <cellStyle name="Título 1 3" xfId="32388" hidden="1"/>
    <cellStyle name="Título 1 3" xfId="32302" hidden="1"/>
    <cellStyle name="Título 1 3" xfId="32286" hidden="1"/>
    <cellStyle name="Título 1 3" xfId="32280" hidden="1"/>
    <cellStyle name="Título 1 3" xfId="32241" hidden="1"/>
    <cellStyle name="Título 1 3" xfId="32233" hidden="1"/>
    <cellStyle name="Título 1 3" xfId="32199" hidden="1"/>
    <cellStyle name="Título 1 3" xfId="32282" hidden="1"/>
    <cellStyle name="Título 1 3" xfId="32213" hidden="1"/>
    <cellStyle name="Título 1 3" xfId="32137" hidden="1"/>
    <cellStyle name="Título 1 3" xfId="32412" hidden="1"/>
    <cellStyle name="Título 1 3" xfId="32416" hidden="1"/>
    <cellStyle name="Título 1 3" xfId="32299" hidden="1"/>
    <cellStyle name="Título 1 3" xfId="32145" hidden="1"/>
    <cellStyle name="Título 1 3" xfId="32285" hidden="1"/>
    <cellStyle name="Título 1 3" xfId="32150" hidden="1"/>
    <cellStyle name="Título 1 3" xfId="32167" hidden="1"/>
    <cellStyle name="Título 1 3" xfId="32232" hidden="1"/>
    <cellStyle name="Título 1 3" xfId="32136" hidden="1"/>
    <cellStyle name="Título 1 3" xfId="32447" hidden="1"/>
    <cellStyle name="Título 1 3" xfId="32456" hidden="1"/>
    <cellStyle name="Título 1 3" xfId="32465" hidden="1"/>
    <cellStyle name="Título 1 3" xfId="32473" hidden="1"/>
    <cellStyle name="Título 1 3" xfId="32483" hidden="1"/>
    <cellStyle name="Título 1 3" xfId="32462" hidden="1"/>
    <cellStyle name="Título 1 3" xfId="32461" hidden="1"/>
    <cellStyle name="Título 1 3" xfId="32439" hidden="1"/>
    <cellStyle name="Título 1 3" xfId="32505" hidden="1"/>
    <cellStyle name="Título 1 3" xfId="32549" hidden="1"/>
    <cellStyle name="Título 1 3" xfId="32558" hidden="1"/>
    <cellStyle name="Título 1 3" xfId="32567" hidden="1"/>
    <cellStyle name="Título 1 3" xfId="32575" hidden="1"/>
    <cellStyle name="Título 1 3" xfId="32585" hidden="1"/>
    <cellStyle name="Título 1 3" xfId="32564" hidden="1"/>
    <cellStyle name="Título 1 3" xfId="32563" hidden="1"/>
    <cellStyle name="Título 1 3" xfId="32541" hidden="1"/>
    <cellStyle name="Título 1 3" xfId="32607" hidden="1"/>
    <cellStyle name="Título 1 3" xfId="32820" hidden="1"/>
    <cellStyle name="Título 1 3" xfId="32829" hidden="1"/>
    <cellStyle name="Título 1 3" xfId="32838" hidden="1"/>
    <cellStyle name="Título 1 3" xfId="32846" hidden="1"/>
    <cellStyle name="Título 1 3" xfId="32856" hidden="1"/>
    <cellStyle name="Título 1 3" xfId="32835" hidden="1"/>
    <cellStyle name="Título 1 3" xfId="32834" hidden="1"/>
    <cellStyle name="Título 1 3" xfId="32812" hidden="1"/>
    <cellStyle name="Título 1 3" xfId="32878" hidden="1"/>
    <cellStyle name="Título 1 3" xfId="32792" hidden="1"/>
    <cellStyle name="Título 1 3" xfId="32776" hidden="1"/>
    <cellStyle name="Título 1 3" xfId="32770" hidden="1"/>
    <cellStyle name="Título 1 3" xfId="32731" hidden="1"/>
    <cellStyle name="Título 1 3" xfId="32723" hidden="1"/>
    <cellStyle name="Título 1 3" xfId="32689" hidden="1"/>
    <cellStyle name="Título 1 3" xfId="32772" hidden="1"/>
    <cellStyle name="Título 1 3" xfId="32703" hidden="1"/>
    <cellStyle name="Título 1 3" xfId="32627" hidden="1"/>
    <cellStyle name="Título 1 3" xfId="32902" hidden="1"/>
    <cellStyle name="Título 1 3" xfId="32906" hidden="1"/>
    <cellStyle name="Título 1 3" xfId="32789" hidden="1"/>
    <cellStyle name="Título 1 3" xfId="32635" hidden="1"/>
    <cellStyle name="Título 1 3" xfId="32775" hidden="1"/>
    <cellStyle name="Título 1 3" xfId="32640" hidden="1"/>
    <cellStyle name="Título 1 3" xfId="32657" hidden="1"/>
    <cellStyle name="Título 1 3" xfId="32722" hidden="1"/>
    <cellStyle name="Título 1 3" xfId="32626" hidden="1"/>
    <cellStyle name="Título 1 3" xfId="32937" hidden="1"/>
    <cellStyle name="Título 1 3" xfId="32946" hidden="1"/>
    <cellStyle name="Título 1 3" xfId="32955" hidden="1"/>
    <cellStyle name="Título 1 3" xfId="32963" hidden="1"/>
    <cellStyle name="Título 1 3" xfId="32973" hidden="1"/>
    <cellStyle name="Título 1 3" xfId="32952" hidden="1"/>
    <cellStyle name="Título 1 3" xfId="32951" hidden="1"/>
    <cellStyle name="Título 1 3" xfId="32929" hidden="1"/>
    <cellStyle name="Título 1 3" xfId="32995" hidden="1"/>
    <cellStyle name="Título 1 3" xfId="33039" hidden="1"/>
    <cellStyle name="Título 1 3" xfId="33048" hidden="1"/>
    <cellStyle name="Título 1 3" xfId="33057" hidden="1"/>
    <cellStyle name="Título 1 3" xfId="33065" hidden="1"/>
    <cellStyle name="Título 1 3" xfId="33075" hidden="1"/>
    <cellStyle name="Título 1 3" xfId="33054" hidden="1"/>
    <cellStyle name="Título 1 3" xfId="33053" hidden="1"/>
    <cellStyle name="Título 1 3" xfId="33031" hidden="1"/>
    <cellStyle name="Título 1 3" xfId="33097" hidden="1"/>
    <cellStyle name="Título 1 3" xfId="33310" hidden="1"/>
    <cellStyle name="Título 1 3" xfId="33319" hidden="1"/>
    <cellStyle name="Título 1 3" xfId="33328" hidden="1"/>
    <cellStyle name="Título 1 3" xfId="33336" hidden="1"/>
    <cellStyle name="Título 1 3" xfId="33346" hidden="1"/>
    <cellStyle name="Título 1 3" xfId="33325" hidden="1"/>
    <cellStyle name="Título 1 3" xfId="33324" hidden="1"/>
    <cellStyle name="Título 1 3" xfId="33302" hidden="1"/>
    <cellStyle name="Título 1 3" xfId="33368" hidden="1"/>
    <cellStyle name="Título 1 3" xfId="33282" hidden="1"/>
    <cellStyle name="Título 1 3" xfId="33266" hidden="1"/>
    <cellStyle name="Título 1 3" xfId="33260" hidden="1"/>
    <cellStyle name="Título 1 3" xfId="33221" hidden="1"/>
    <cellStyle name="Título 1 3" xfId="33213" hidden="1"/>
    <cellStyle name="Título 1 3" xfId="33179" hidden="1"/>
    <cellStyle name="Título 1 3" xfId="33262" hidden="1"/>
    <cellStyle name="Título 1 3" xfId="33193" hidden="1"/>
    <cellStyle name="Título 1 3" xfId="33117" hidden="1"/>
    <cellStyle name="Título 1 3" xfId="33392" hidden="1"/>
    <cellStyle name="Título 1 3" xfId="33396" hidden="1"/>
    <cellStyle name="Título 1 3" xfId="33279" hidden="1"/>
    <cellStyle name="Título 1 3" xfId="33125" hidden="1"/>
    <cellStyle name="Título 1 3" xfId="33265" hidden="1"/>
    <cellStyle name="Título 1 3" xfId="33130" hidden="1"/>
    <cellStyle name="Título 1 3" xfId="33147" hidden="1"/>
    <cellStyle name="Título 1 3" xfId="33212" hidden="1"/>
    <cellStyle name="Título 1 3" xfId="33116" hidden="1"/>
    <cellStyle name="Título 1 3" xfId="21848" hidden="1"/>
    <cellStyle name="Título 1 3" xfId="23913" hidden="1"/>
    <cellStyle name="Título 1 3" xfId="26375" hidden="1"/>
    <cellStyle name="Título 1 3" xfId="21817" hidden="1"/>
    <cellStyle name="Título 1 3" xfId="28006" hidden="1"/>
    <cellStyle name="Título 1 3" xfId="25983" hidden="1"/>
    <cellStyle name="Título 1 3" xfId="22554" hidden="1"/>
    <cellStyle name="Título 1 3" xfId="22396" hidden="1"/>
    <cellStyle name="Título 1 3" xfId="26247" hidden="1"/>
    <cellStyle name="Título 1 3" xfId="22508" hidden="1"/>
    <cellStyle name="Título 1 3" xfId="25975" hidden="1"/>
    <cellStyle name="Título 1 3" xfId="26544" hidden="1"/>
    <cellStyle name="Título 1 3" xfId="21728" hidden="1"/>
    <cellStyle name="Título 1 3" xfId="26971" hidden="1"/>
    <cellStyle name="Título 1 3" xfId="22394" hidden="1"/>
    <cellStyle name="Título 1 3" xfId="26431" hidden="1"/>
    <cellStyle name="Título 1 3" xfId="22664" hidden="1"/>
    <cellStyle name="Título 1 3" xfId="25152" hidden="1"/>
    <cellStyle name="Título 1 3" xfId="27212" hidden="1"/>
    <cellStyle name="Título 1 3" xfId="28328" hidden="1"/>
    <cellStyle name="Título 1 3" xfId="27211" hidden="1"/>
    <cellStyle name="Título 1 3" xfId="27890" hidden="1"/>
    <cellStyle name="Título 1 3" xfId="23355" hidden="1"/>
    <cellStyle name="Título 1 3" xfId="27849" hidden="1"/>
    <cellStyle name="Título 1 3" xfId="26249" hidden="1"/>
    <cellStyle name="Título 1 3" xfId="23517" hidden="1"/>
    <cellStyle name="Título 1 3" xfId="22468" hidden="1"/>
    <cellStyle name="Título 1 3" xfId="25259" hidden="1"/>
    <cellStyle name="Título 1 3" xfId="25371" hidden="1"/>
    <cellStyle name="Título 1 3" xfId="22526" hidden="1"/>
    <cellStyle name="Título 1 3" xfId="25704" hidden="1"/>
    <cellStyle name="Título 1 3" xfId="26735" hidden="1"/>
    <cellStyle name="Título 1 3" xfId="22265" hidden="1"/>
    <cellStyle name="Título 1 3" xfId="10970" hidden="1"/>
    <cellStyle name="Título 1 3" xfId="28324" hidden="1"/>
    <cellStyle name="Título 1 3" xfId="22623" hidden="1"/>
    <cellStyle name="Título 1 3" xfId="27992" hidden="1"/>
    <cellStyle name="Título 1 3" xfId="25611" hidden="1"/>
    <cellStyle name="Título 1 3" xfId="27860" hidden="1"/>
    <cellStyle name="Título 1 3" xfId="24090" hidden="1"/>
    <cellStyle name="Título 1 3" xfId="23498" hidden="1"/>
    <cellStyle name="Título 1 3" xfId="23825" hidden="1"/>
    <cellStyle name="Título 1 3" xfId="21695" hidden="1"/>
    <cellStyle name="Título 1 3" xfId="26821" hidden="1"/>
    <cellStyle name="Título 1 3" xfId="25213" hidden="1"/>
    <cellStyle name="Título 1 3" xfId="22269" hidden="1"/>
    <cellStyle name="Título 1 3" xfId="26225" hidden="1"/>
    <cellStyle name="Título 1 3" xfId="21854" hidden="1"/>
    <cellStyle name="Título 1 3" xfId="25175" hidden="1"/>
    <cellStyle name="Título 1 3" xfId="25342" hidden="1"/>
    <cellStyle name="Título 1 3" xfId="22971" hidden="1"/>
    <cellStyle name="Título 1 3" xfId="23457" hidden="1"/>
    <cellStyle name="Título 1 3" xfId="23929" hidden="1"/>
    <cellStyle name="Título 1 3" xfId="22084" hidden="1"/>
    <cellStyle name="Título 1 3" xfId="24061" hidden="1"/>
    <cellStyle name="Título 1 3" xfId="22608" hidden="1"/>
    <cellStyle name="Título 1 3" xfId="22491" hidden="1"/>
    <cellStyle name="Título 1 3" xfId="22498" hidden="1"/>
    <cellStyle name="Título 1 3" xfId="25781" hidden="1"/>
    <cellStyle name="Título 1 3" xfId="22505" hidden="1"/>
    <cellStyle name="Título 1 3" xfId="25170" hidden="1"/>
    <cellStyle name="Título 1 3" xfId="27117" hidden="1"/>
    <cellStyle name="Título 1 3" xfId="23349" hidden="1"/>
    <cellStyle name="Título 1 3" xfId="27103" hidden="1"/>
    <cellStyle name="Título 1 3" xfId="30642" hidden="1"/>
    <cellStyle name="Título 1 3" xfId="22757" hidden="1"/>
    <cellStyle name="Título 1 3" xfId="23577" hidden="1"/>
    <cellStyle name="Título 1 3" xfId="23582" hidden="1"/>
    <cellStyle name="Título 1 3" xfId="21961" hidden="1"/>
    <cellStyle name="Título 1 3" xfId="27097" hidden="1"/>
    <cellStyle name="Título 1 3" xfId="22671" hidden="1"/>
    <cellStyle name="Título 1 3" xfId="23508" hidden="1"/>
    <cellStyle name="Título 1 3" xfId="26404" hidden="1"/>
    <cellStyle name="Título 1 3" xfId="25393" hidden="1"/>
    <cellStyle name="Título 1 3" xfId="23194" hidden="1"/>
    <cellStyle name="Título 1 3" xfId="23592" hidden="1"/>
    <cellStyle name="Título 1 3" xfId="26001" hidden="1"/>
    <cellStyle name="Título 1 3" xfId="25835" hidden="1"/>
    <cellStyle name="Título 1 3" xfId="22051" hidden="1"/>
    <cellStyle name="Título 1 3" xfId="27894" hidden="1"/>
    <cellStyle name="Título 1 3" xfId="25690" hidden="1"/>
    <cellStyle name="Título 1 3" xfId="25568" hidden="1"/>
    <cellStyle name="Título 1 3" xfId="21696" hidden="1"/>
    <cellStyle name="Título 1 3" xfId="23940" hidden="1"/>
    <cellStyle name="Título 1 3" xfId="28016" hidden="1"/>
    <cellStyle name="Título 1 3" xfId="21726" hidden="1"/>
    <cellStyle name="Título 1 3" xfId="27740" hidden="1"/>
    <cellStyle name="Título 1 3" xfId="26160" hidden="1"/>
    <cellStyle name="Título 1 3" xfId="23236" hidden="1"/>
    <cellStyle name="Título 1 3" xfId="23793" hidden="1"/>
    <cellStyle name="Título 1 3" xfId="11213" hidden="1"/>
    <cellStyle name="Título 1 3" xfId="26296" hidden="1"/>
    <cellStyle name="Título 1 3" xfId="23049" hidden="1"/>
    <cellStyle name="Título 1 3" xfId="25148" hidden="1"/>
    <cellStyle name="Título 1 3" xfId="26949" hidden="1"/>
    <cellStyle name="Título 1 3" xfId="22930" hidden="1"/>
    <cellStyle name="Título 1 3" xfId="25356" hidden="1"/>
    <cellStyle name="Título 1 3" xfId="23232" hidden="1"/>
    <cellStyle name="Título 1 3" xfId="22638" hidden="1"/>
    <cellStyle name="Título 1 3" xfId="33445" hidden="1"/>
    <cellStyle name="Título 1 3" xfId="33454" hidden="1"/>
    <cellStyle name="Título 1 3" xfId="33463" hidden="1"/>
    <cellStyle name="Título 1 3" xfId="33471" hidden="1"/>
    <cellStyle name="Título 1 3" xfId="33481" hidden="1"/>
    <cellStyle name="Título 1 3" xfId="33460" hidden="1"/>
    <cellStyle name="Título 1 3" xfId="33459" hidden="1"/>
    <cellStyle name="Título 1 3" xfId="33437" hidden="1"/>
    <cellStyle name="Título 1 3" xfId="33503" hidden="1"/>
    <cellStyle name="Título 1 3" xfId="33716" hidden="1"/>
    <cellStyle name="Título 1 3" xfId="33725" hidden="1"/>
    <cellStyle name="Título 1 3" xfId="33734" hidden="1"/>
    <cellStyle name="Título 1 3" xfId="33742" hidden="1"/>
    <cellStyle name="Título 1 3" xfId="33752" hidden="1"/>
    <cellStyle name="Título 1 3" xfId="33731" hidden="1"/>
    <cellStyle name="Título 1 3" xfId="33730" hidden="1"/>
    <cellStyle name="Título 1 3" xfId="33708" hidden="1"/>
    <cellStyle name="Título 1 3" xfId="33774" hidden="1"/>
    <cellStyle name="Título 1 3" xfId="33688" hidden="1"/>
    <cellStyle name="Título 1 3" xfId="33672" hidden="1"/>
    <cellStyle name="Título 1 3" xfId="33666" hidden="1"/>
    <cellStyle name="Título 1 3" xfId="33627" hidden="1"/>
    <cellStyle name="Título 1 3" xfId="33619" hidden="1"/>
    <cellStyle name="Título 1 3" xfId="33585" hidden="1"/>
    <cellStyle name="Título 1 3" xfId="33668" hidden="1"/>
    <cellStyle name="Título 1 3" xfId="33599" hidden="1"/>
    <cellStyle name="Título 1 3" xfId="33523" hidden="1"/>
    <cellStyle name="Título 1 3" xfId="33798" hidden="1"/>
    <cellStyle name="Título 1 3" xfId="33802" hidden="1"/>
    <cellStyle name="Título 1 3" xfId="33685" hidden="1"/>
    <cellStyle name="Título 1 3" xfId="33531" hidden="1"/>
    <cellStyle name="Título 1 3" xfId="33671" hidden="1"/>
    <cellStyle name="Título 1 3" xfId="33536" hidden="1"/>
    <cellStyle name="Título 1 3" xfId="33553" hidden="1"/>
    <cellStyle name="Título 1 3" xfId="33618" hidden="1"/>
    <cellStyle name="Título 1 3" xfId="33522" hidden="1"/>
    <cellStyle name="Título 1 3" xfId="22354" hidden="1"/>
    <cellStyle name="Título 1 3" xfId="27059" hidden="1"/>
    <cellStyle name="Título 1 3" xfId="22497" hidden="1"/>
    <cellStyle name="Título 1 3" xfId="22527" hidden="1"/>
    <cellStyle name="Título 1 3" xfId="25974" hidden="1"/>
    <cellStyle name="Título 1 3" xfId="26179" hidden="1"/>
    <cellStyle name="Título 1 3" xfId="27040" hidden="1"/>
    <cellStyle name="Título 1 3" xfId="22125" hidden="1"/>
    <cellStyle name="Título 1 3" xfId="22650" hidden="1"/>
    <cellStyle name="Título 1 3" xfId="22026" hidden="1"/>
    <cellStyle name="Título 1 3" xfId="22992" hidden="1"/>
    <cellStyle name="Título 1 3" xfId="25828" hidden="1"/>
    <cellStyle name="Título 1 3" xfId="24391" hidden="1"/>
    <cellStyle name="Título 1 3" xfId="27072" hidden="1"/>
    <cellStyle name="Título 1 3" xfId="10951" hidden="1"/>
    <cellStyle name="Título 1 3" xfId="25044" hidden="1"/>
    <cellStyle name="Título 1 3" xfId="27875" hidden="1"/>
    <cellStyle name="Título 1 3" xfId="33821" hidden="1"/>
    <cellStyle name="Título 1 3" xfId="34034" hidden="1"/>
    <cellStyle name="Título 1 3" xfId="34043" hidden="1"/>
    <cellStyle name="Título 1 3" xfId="34052" hidden="1"/>
    <cellStyle name="Título 1 3" xfId="34060" hidden="1"/>
    <cellStyle name="Título 1 3" xfId="34070" hidden="1"/>
    <cellStyle name="Título 1 3" xfId="34049" hidden="1"/>
    <cellStyle name="Título 1 3" xfId="34048" hidden="1"/>
    <cellStyle name="Título 1 3" xfId="34026" hidden="1"/>
    <cellStyle name="Título 1 3" xfId="34092" hidden="1"/>
    <cellStyle name="Título 1 3" xfId="34006" hidden="1"/>
    <cellStyle name="Título 1 3" xfId="33990" hidden="1"/>
    <cellStyle name="Título 1 3" xfId="33984" hidden="1"/>
    <cellStyle name="Título 1 3" xfId="33945" hidden="1"/>
    <cellStyle name="Título 1 3" xfId="33937" hidden="1"/>
    <cellStyle name="Título 1 3" xfId="33903" hidden="1"/>
    <cellStyle name="Título 1 3" xfId="33986" hidden="1"/>
    <cellStyle name="Título 1 3" xfId="33917" hidden="1"/>
    <cellStyle name="Título 1 3" xfId="33841" hidden="1"/>
    <cellStyle name="Título 1 3" xfId="34116" hidden="1"/>
    <cellStyle name="Título 1 3" xfId="34120" hidden="1"/>
    <cellStyle name="Título 1 3" xfId="34003" hidden="1"/>
    <cellStyle name="Título 1 3" xfId="33849" hidden="1"/>
    <cellStyle name="Título 1 3" xfId="33989" hidden="1"/>
    <cellStyle name="Título 1 3" xfId="33854" hidden="1"/>
    <cellStyle name="Título 1 3" xfId="33871" hidden="1"/>
    <cellStyle name="Título 1 3" xfId="33936" hidden="1"/>
    <cellStyle name="Título 1 3" xfId="33840" hidden="1"/>
    <cellStyle name="Título 1 3" xfId="34151" hidden="1"/>
    <cellStyle name="Título 1 3" xfId="34160" hidden="1"/>
    <cellStyle name="Título 1 3" xfId="34169" hidden="1"/>
    <cellStyle name="Título 1 3" xfId="34177" hidden="1"/>
    <cellStyle name="Título 1 3" xfId="34187" hidden="1"/>
    <cellStyle name="Título 1 3" xfId="34166" hidden="1"/>
    <cellStyle name="Título 1 3" xfId="34165" hidden="1"/>
    <cellStyle name="Título 1 3" xfId="34143" hidden="1"/>
    <cellStyle name="Título 1 3" xfId="34209" hidden="1"/>
    <cellStyle name="Título 1 3" xfId="34253" hidden="1"/>
    <cellStyle name="Título 1 3" xfId="34262" hidden="1"/>
    <cellStyle name="Título 1 3" xfId="34271" hidden="1"/>
    <cellStyle name="Título 1 3" xfId="34279" hidden="1"/>
    <cellStyle name="Título 1 3" xfId="34289" hidden="1"/>
    <cellStyle name="Título 1 3" xfId="34268" hidden="1"/>
    <cellStyle name="Título 1 3" xfId="34267" hidden="1"/>
    <cellStyle name="Título 1 3" xfId="34245" hidden="1"/>
    <cellStyle name="Título 1 3" xfId="34311" hidden="1"/>
    <cellStyle name="Título 1 3" xfId="34524" hidden="1"/>
    <cellStyle name="Título 1 3" xfId="34533" hidden="1"/>
    <cellStyle name="Título 1 3" xfId="34542" hidden="1"/>
    <cellStyle name="Título 1 3" xfId="34550" hidden="1"/>
    <cellStyle name="Título 1 3" xfId="34560" hidden="1"/>
    <cellStyle name="Título 1 3" xfId="34539" hidden="1"/>
    <cellStyle name="Título 1 3" xfId="34538" hidden="1"/>
    <cellStyle name="Título 1 3" xfId="34516" hidden="1"/>
    <cellStyle name="Título 1 3" xfId="34582" hidden="1"/>
    <cellStyle name="Título 1 3" xfId="34496" hidden="1"/>
    <cellStyle name="Título 1 3" xfId="34480" hidden="1"/>
    <cellStyle name="Título 1 3" xfId="34474" hidden="1"/>
    <cellStyle name="Título 1 3" xfId="34435" hidden="1"/>
    <cellStyle name="Título 1 3" xfId="34427" hidden="1"/>
    <cellStyle name="Título 1 3" xfId="34393" hidden="1"/>
    <cellStyle name="Título 1 3" xfId="34476" hidden="1"/>
    <cellStyle name="Título 1 3" xfId="34407" hidden="1"/>
    <cellStyle name="Título 1 3" xfId="34331" hidden="1"/>
    <cellStyle name="Título 1 3" xfId="34606" hidden="1"/>
    <cellStyle name="Título 1 3" xfId="34610" hidden="1"/>
    <cellStyle name="Título 1 3" xfId="34493" hidden="1"/>
    <cellStyle name="Título 1 3" xfId="34339" hidden="1"/>
    <cellStyle name="Título 1 3" xfId="34479" hidden="1"/>
    <cellStyle name="Título 1 3" xfId="34344" hidden="1"/>
    <cellStyle name="Título 1 3" xfId="34361" hidden="1"/>
    <cellStyle name="Título 1 3" xfId="34426" hidden="1"/>
    <cellStyle name="Título 1 3" xfId="34330" hidden="1"/>
    <cellStyle name="Título 1 3" xfId="34641" hidden="1"/>
    <cellStyle name="Título 1 3" xfId="34650" hidden="1"/>
    <cellStyle name="Título 1 3" xfId="34659" hidden="1"/>
    <cellStyle name="Título 1 3" xfId="34667" hidden="1"/>
    <cellStyle name="Título 1 3" xfId="34677" hidden="1"/>
    <cellStyle name="Título 1 3" xfId="34656" hidden="1"/>
    <cellStyle name="Título 1 3" xfId="34655" hidden="1"/>
    <cellStyle name="Título 1 3" xfId="34633" hidden="1"/>
    <cellStyle name="Título 1 3" xfId="34699" hidden="1"/>
    <cellStyle name="Título 1 3" xfId="34743" hidden="1"/>
    <cellStyle name="Título 1 3" xfId="34752" hidden="1"/>
    <cellStyle name="Título 1 3" xfId="34761" hidden="1"/>
    <cellStyle name="Título 1 3" xfId="34769" hidden="1"/>
    <cellStyle name="Título 1 3" xfId="34779" hidden="1"/>
    <cellStyle name="Título 1 3" xfId="34758" hidden="1"/>
    <cellStyle name="Título 1 3" xfId="34757" hidden="1"/>
    <cellStyle name="Título 1 3" xfId="34735" hidden="1"/>
    <cellStyle name="Título 1 3" xfId="34801" hidden="1"/>
    <cellStyle name="Título 1 3" xfId="35014" hidden="1"/>
    <cellStyle name="Título 1 3" xfId="35023" hidden="1"/>
    <cellStyle name="Título 1 3" xfId="35032" hidden="1"/>
    <cellStyle name="Título 1 3" xfId="35040" hidden="1"/>
    <cellStyle name="Título 1 3" xfId="35050" hidden="1"/>
    <cellStyle name="Título 1 3" xfId="35029" hidden="1"/>
    <cellStyle name="Título 1 3" xfId="35028" hidden="1"/>
    <cellStyle name="Título 1 3" xfId="35006" hidden="1"/>
    <cellStyle name="Título 1 3" xfId="35072" hidden="1"/>
    <cellStyle name="Título 1 3" xfId="34986" hidden="1"/>
    <cellStyle name="Título 1 3" xfId="34970" hidden="1"/>
    <cellStyle name="Título 1 3" xfId="34964" hidden="1"/>
    <cellStyle name="Título 1 3" xfId="34925" hidden="1"/>
    <cellStyle name="Título 1 3" xfId="34917" hidden="1"/>
    <cellStyle name="Título 1 3" xfId="34883" hidden="1"/>
    <cellStyle name="Título 1 3" xfId="34966" hidden="1"/>
    <cellStyle name="Título 1 3" xfId="34897" hidden="1"/>
    <cellStyle name="Título 1 3" xfId="34821" hidden="1"/>
    <cellStyle name="Título 1 3" xfId="35096" hidden="1"/>
    <cellStyle name="Título 1 3" xfId="35100" hidden="1"/>
    <cellStyle name="Título 1 3" xfId="34983" hidden="1"/>
    <cellStyle name="Título 1 3" xfId="34829" hidden="1"/>
    <cellStyle name="Título 1 3" xfId="34969" hidden="1"/>
    <cellStyle name="Título 1 3" xfId="34834" hidden="1"/>
    <cellStyle name="Título 1 3" xfId="34851" hidden="1"/>
    <cellStyle name="Título 1 3" xfId="34916" hidden="1"/>
    <cellStyle name="Título 1 3" xfId="34820" hidden="1"/>
    <cellStyle name="Título 1 3" xfId="35131" hidden="1"/>
    <cellStyle name="Título 1 3" xfId="35140" hidden="1"/>
    <cellStyle name="Título 1 3" xfId="35149" hidden="1"/>
    <cellStyle name="Título 1 3" xfId="35157" hidden="1"/>
    <cellStyle name="Título 1 3" xfId="35167" hidden="1"/>
    <cellStyle name="Título 1 3" xfId="35146" hidden="1"/>
    <cellStyle name="Título 1 3" xfId="35145" hidden="1"/>
    <cellStyle name="Título 1 3" xfId="35123" hidden="1"/>
    <cellStyle name="Título 1 3" xfId="35189" hidden="1"/>
    <cellStyle name="Título 1 3" xfId="35233" hidden="1"/>
    <cellStyle name="Título 1 3" xfId="35242" hidden="1"/>
    <cellStyle name="Título 1 3" xfId="35251" hidden="1"/>
    <cellStyle name="Título 1 3" xfId="35259" hidden="1"/>
    <cellStyle name="Título 1 3" xfId="35269" hidden="1"/>
    <cellStyle name="Título 1 3" xfId="35248" hidden="1"/>
    <cellStyle name="Título 1 3" xfId="35247" hidden="1"/>
    <cellStyle name="Título 1 3" xfId="35225" hidden="1"/>
    <cellStyle name="Título 1 3" xfId="35291" hidden="1"/>
    <cellStyle name="Título 1 3" xfId="35504" hidden="1"/>
    <cellStyle name="Título 1 3" xfId="35513" hidden="1"/>
    <cellStyle name="Título 1 3" xfId="35522" hidden="1"/>
    <cellStyle name="Título 1 3" xfId="35530" hidden="1"/>
    <cellStyle name="Título 1 3" xfId="35540" hidden="1"/>
    <cellStyle name="Título 1 3" xfId="35519" hidden="1"/>
    <cellStyle name="Título 1 3" xfId="35518" hidden="1"/>
    <cellStyle name="Título 1 3" xfId="35496" hidden="1"/>
    <cellStyle name="Título 1 3" xfId="35562" hidden="1"/>
    <cellStyle name="Título 1 3" xfId="35476" hidden="1"/>
    <cellStyle name="Título 1 3" xfId="35460" hidden="1"/>
    <cellStyle name="Título 1 3" xfId="35454" hidden="1"/>
    <cellStyle name="Título 1 3" xfId="35415" hidden="1"/>
    <cellStyle name="Título 1 3" xfId="35407" hidden="1"/>
    <cellStyle name="Título 1 3" xfId="35373" hidden="1"/>
    <cellStyle name="Título 1 3" xfId="35456" hidden="1"/>
    <cellStyle name="Título 1 3" xfId="35387" hidden="1"/>
    <cellStyle name="Título 1 3" xfId="35311" hidden="1"/>
    <cellStyle name="Título 1 3" xfId="35586" hidden="1"/>
    <cellStyle name="Título 1 3" xfId="35590" hidden="1"/>
    <cellStyle name="Título 1 3" xfId="35473" hidden="1"/>
    <cellStyle name="Título 1 3" xfId="35319" hidden="1"/>
    <cellStyle name="Título 1 3" xfId="35459" hidden="1"/>
    <cellStyle name="Título 1 3" xfId="35324" hidden="1"/>
    <cellStyle name="Título 1 3" xfId="35341" hidden="1"/>
    <cellStyle name="Título 1 3" xfId="35406" hidden="1"/>
    <cellStyle name="Título 1 3" xfId="35310" hidden="1"/>
    <cellStyle name="Título 1 3" xfId="35621" hidden="1"/>
    <cellStyle name="Título 1 3" xfId="35630" hidden="1"/>
    <cellStyle name="Título 1 3" xfId="35639" hidden="1"/>
    <cellStyle name="Título 1 3" xfId="35647" hidden="1"/>
    <cellStyle name="Título 1 3" xfId="35657" hidden="1"/>
    <cellStyle name="Título 1 3" xfId="35636" hidden="1"/>
    <cellStyle name="Título 1 3" xfId="35635" hidden="1"/>
    <cellStyle name="Título 1 3" xfId="35613" hidden="1"/>
    <cellStyle name="Título 1 3" xfId="35679" hidden="1"/>
    <cellStyle name="Título 1 3" xfId="35723" hidden="1"/>
    <cellStyle name="Título 1 3" xfId="35732" hidden="1"/>
    <cellStyle name="Título 1 3" xfId="35741" hidden="1"/>
    <cellStyle name="Título 1 3" xfId="35749" hidden="1"/>
    <cellStyle name="Título 1 3" xfId="35759" hidden="1"/>
    <cellStyle name="Título 1 3" xfId="35738" hidden="1"/>
    <cellStyle name="Título 1 3" xfId="35737" hidden="1"/>
    <cellStyle name="Título 1 3" xfId="35715" hidden="1"/>
    <cellStyle name="Título 1 3" xfId="35781" hidden="1"/>
    <cellStyle name="Título 1 3" xfId="35994" hidden="1"/>
    <cellStyle name="Título 1 3" xfId="36003" hidden="1"/>
    <cellStyle name="Título 1 3" xfId="36012" hidden="1"/>
    <cellStyle name="Título 1 3" xfId="36020" hidden="1"/>
    <cellStyle name="Título 1 3" xfId="36030" hidden="1"/>
    <cellStyle name="Título 1 3" xfId="36009" hidden="1"/>
    <cellStyle name="Título 1 3" xfId="36008" hidden="1"/>
    <cellStyle name="Título 1 3" xfId="35986" hidden="1"/>
    <cellStyle name="Título 1 3" xfId="36052" hidden="1"/>
    <cellStyle name="Título 1 3" xfId="35966" hidden="1"/>
    <cellStyle name="Título 1 3" xfId="35950" hidden="1"/>
    <cellStyle name="Título 1 3" xfId="35944" hidden="1"/>
    <cellStyle name="Título 1 3" xfId="35905" hidden="1"/>
    <cellStyle name="Título 1 3" xfId="35897" hidden="1"/>
    <cellStyle name="Título 1 3" xfId="35863" hidden="1"/>
    <cellStyle name="Título 1 3" xfId="35946" hidden="1"/>
    <cellStyle name="Título 1 3" xfId="35877" hidden="1"/>
    <cellStyle name="Título 1 3" xfId="35801" hidden="1"/>
    <cellStyle name="Título 1 3" xfId="36076" hidden="1"/>
    <cellStyle name="Título 1 3" xfId="36080" hidden="1"/>
    <cellStyle name="Título 1 3" xfId="35963" hidden="1"/>
    <cellStyle name="Título 1 3" xfId="35809" hidden="1"/>
    <cellStyle name="Título 1 3" xfId="35949" hidden="1"/>
    <cellStyle name="Título 1 3" xfId="35814" hidden="1"/>
    <cellStyle name="Título 1 3" xfId="35831" hidden="1"/>
    <cellStyle name="Título 1 3" xfId="35896" hidden="1"/>
    <cellStyle name="Título 1 3" xfId="35800" hidden="1"/>
    <cellStyle name="Título 1 3" xfId="23706" hidden="1"/>
    <cellStyle name="Título 1 3" xfId="27786" hidden="1"/>
    <cellStyle name="Título 1 3" xfId="23777" hidden="1"/>
    <cellStyle name="Título 1 3" xfId="25591" hidden="1"/>
    <cellStyle name="Título 1 3" xfId="26669" hidden="1"/>
    <cellStyle name="Título 1 3" xfId="24076" hidden="1"/>
    <cellStyle name="Título 1 3" xfId="21933" hidden="1"/>
    <cellStyle name="Título 1 3" xfId="25916" hidden="1"/>
    <cellStyle name="Título 1 3" xfId="30696" hidden="1"/>
    <cellStyle name="Título 1 3" xfId="23359" hidden="1"/>
    <cellStyle name="Título 1 3" xfId="22150" hidden="1"/>
    <cellStyle name="Título 1 3" xfId="23070" hidden="1"/>
    <cellStyle name="Título 1 3" xfId="23840" hidden="1"/>
    <cellStyle name="Título 1 3" xfId="22258" hidden="1"/>
    <cellStyle name="Título 1 3" xfId="27267" hidden="1"/>
    <cellStyle name="Título 1 3" xfId="25273" hidden="1"/>
    <cellStyle name="Título 1 3" xfId="24424" hidden="1"/>
    <cellStyle name="Título 1 3" xfId="27908" hidden="1"/>
    <cellStyle name="Título 1 3" xfId="26925" hidden="1"/>
    <cellStyle name="Título 1 3" xfId="26501" hidden="1"/>
    <cellStyle name="Título 1 3" xfId="10974" hidden="1"/>
    <cellStyle name="Título 1 3" xfId="30698" hidden="1"/>
    <cellStyle name="Título 1 3" xfId="28317" hidden="1"/>
    <cellStyle name="Título 1 3" xfId="23248" hidden="1"/>
    <cellStyle name="Título 1 3" xfId="27882" hidden="1"/>
    <cellStyle name="Título 1 3" xfId="25918" hidden="1"/>
    <cellStyle name="Título 1 3" xfId="26291" hidden="1"/>
    <cellStyle name="Título 1 3" xfId="27224" hidden="1"/>
    <cellStyle name="Título 1 3" xfId="22635" hidden="1"/>
    <cellStyle name="Título 1 3" xfId="22154" hidden="1"/>
    <cellStyle name="Título 1 3" xfId="25597" hidden="1"/>
    <cellStyle name="Título 1 3" xfId="27279" hidden="1"/>
    <cellStyle name="Título 1 3" xfId="30622" hidden="1"/>
    <cellStyle name="Título 1 3" xfId="25293" hidden="1"/>
    <cellStyle name="Título 1 3" xfId="22020" hidden="1"/>
    <cellStyle name="Título 1 3" xfId="27825" hidden="1"/>
    <cellStyle name="Título 1 3" xfId="23872" hidden="1"/>
    <cellStyle name="Título 1 3" xfId="26309" hidden="1"/>
    <cellStyle name="Título 1 3" xfId="26005" hidden="1"/>
    <cellStyle name="Título 1 3" xfId="23301" hidden="1"/>
    <cellStyle name="Título 1 3" xfId="26506" hidden="1"/>
    <cellStyle name="Título 1 3" xfId="25859" hidden="1"/>
    <cellStyle name="Título 1 3" xfId="26522" hidden="1"/>
    <cellStyle name="Título 1 3" xfId="23204" hidden="1"/>
    <cellStyle name="Título 1 3" xfId="31106" hidden="1"/>
    <cellStyle name="Título 1 3" xfId="23623" hidden="1"/>
    <cellStyle name="Título 1 3" xfId="31121" hidden="1"/>
    <cellStyle name="Título 1 3" xfId="23637" hidden="1"/>
    <cellStyle name="Título 1 3" xfId="23073" hidden="1"/>
    <cellStyle name="Título 1 3" xfId="27162" hidden="1"/>
    <cellStyle name="Título 1 3" xfId="26280" hidden="1"/>
    <cellStyle name="Título 1 3" xfId="22531" hidden="1"/>
    <cellStyle name="Título 1 3" xfId="22679" hidden="1"/>
    <cellStyle name="Título 1 3" xfId="27278" hidden="1"/>
    <cellStyle name="Título 1 3" xfId="24062" hidden="1"/>
    <cellStyle name="Título 1 3" xfId="24059" hidden="1"/>
    <cellStyle name="Título 1 3" xfId="26177" hidden="1"/>
    <cellStyle name="Título 1 3" xfId="22610" hidden="1"/>
    <cellStyle name="Título 1 3" xfId="27877" hidden="1"/>
    <cellStyle name="Título 1 3" xfId="26505" hidden="1"/>
    <cellStyle name="Título 1 3" xfId="23054" hidden="1"/>
    <cellStyle name="Título 1 3" xfId="26601" hidden="1"/>
    <cellStyle name="Título 1 3" xfId="25459" hidden="1"/>
    <cellStyle name="Título 1 3" xfId="23330" hidden="1"/>
    <cellStyle name="Título 1 3" xfId="33411" hidden="1"/>
    <cellStyle name="Título 1 3" xfId="26176" hidden="1"/>
    <cellStyle name="Título 1 3" xfId="22156" hidden="1"/>
    <cellStyle name="Título 1 3" xfId="25028" hidden="1"/>
    <cellStyle name="Título 1 3" xfId="26866" hidden="1"/>
    <cellStyle name="Título 1 3" xfId="23368" hidden="1"/>
    <cellStyle name="Título 1 3" xfId="24066" hidden="1"/>
    <cellStyle name="Título 1 3" xfId="22641" hidden="1"/>
    <cellStyle name="Título 1 3" xfId="26958" hidden="1"/>
    <cellStyle name="Título 1 3" xfId="23919" hidden="1"/>
    <cellStyle name="Título 1 3" xfId="25073" hidden="1"/>
    <cellStyle name="Título 1 3" xfId="23627" hidden="1"/>
    <cellStyle name="Título 1 3" xfId="22009" hidden="1"/>
    <cellStyle name="Título 1 3" xfId="30626" hidden="1"/>
    <cellStyle name="Título 1 3" xfId="25396" hidden="1"/>
    <cellStyle name="Título 1 3" xfId="25844" hidden="1"/>
    <cellStyle name="Título 1 3" xfId="26627" hidden="1"/>
    <cellStyle name="Título 1 3" xfId="27886" hidden="1"/>
    <cellStyle name="Título 1 3" xfId="21938" hidden="1"/>
    <cellStyle name="Título 1 3" xfId="27768" hidden="1"/>
    <cellStyle name="Título 1 3" xfId="30811" hidden="1"/>
    <cellStyle name="Título 1 3" xfId="21733" hidden="1"/>
    <cellStyle name="Título 1 3" xfId="27209" hidden="1"/>
    <cellStyle name="Título 1 3" xfId="23110" hidden="1"/>
    <cellStyle name="Título 1 3" xfId="23765" hidden="1"/>
    <cellStyle name="Título 1 3" xfId="26187" hidden="1"/>
    <cellStyle name="Título 1 3" xfId="24070" hidden="1"/>
    <cellStyle name="Título 1 3" xfId="27219" hidden="1"/>
    <cellStyle name="Título 1 3" xfId="27231" hidden="1"/>
    <cellStyle name="Título 1 3" xfId="26870" hidden="1"/>
    <cellStyle name="Título 1 3" xfId="23085" hidden="1"/>
    <cellStyle name="Título 1 3" xfId="30810" hidden="1"/>
    <cellStyle name="Título 1 3" xfId="25029" hidden="1"/>
    <cellStyle name="Título 1 3" xfId="22050" hidden="1"/>
    <cellStyle name="Título 1 3" xfId="30688" hidden="1"/>
    <cellStyle name="Título 1 3" xfId="36111" hidden="1"/>
    <cellStyle name="Título 1 3" xfId="36120" hidden="1"/>
    <cellStyle name="Título 1 3" xfId="36129" hidden="1"/>
    <cellStyle name="Título 1 3" xfId="36137" hidden="1"/>
    <cellStyle name="Título 1 3" xfId="36147" hidden="1"/>
    <cellStyle name="Título 1 3" xfId="36126" hidden="1"/>
    <cellStyle name="Título 1 3" xfId="36125" hidden="1"/>
    <cellStyle name="Título 1 3" xfId="36103" hidden="1"/>
    <cellStyle name="Título 1 3" xfId="36169" hidden="1"/>
    <cellStyle name="Título 1 3" xfId="36382" hidden="1"/>
    <cellStyle name="Título 1 3" xfId="36391" hidden="1"/>
    <cellStyle name="Título 1 3" xfId="36400" hidden="1"/>
    <cellStyle name="Título 1 3" xfId="36408" hidden="1"/>
    <cellStyle name="Título 1 3" xfId="36418" hidden="1"/>
    <cellStyle name="Título 1 3" xfId="36397" hidden="1"/>
    <cellStyle name="Título 1 3" xfId="36396" hidden="1"/>
    <cellStyle name="Título 1 3" xfId="36374" hidden="1"/>
    <cellStyle name="Título 1 3" xfId="36440" hidden="1"/>
    <cellStyle name="Título 1 3" xfId="36354" hidden="1"/>
    <cellStyle name="Título 1 3" xfId="36338" hidden="1"/>
    <cellStyle name="Título 1 3" xfId="36332" hidden="1"/>
    <cellStyle name="Título 1 3" xfId="36293" hidden="1"/>
    <cellStyle name="Título 1 3" xfId="36285" hidden="1"/>
    <cellStyle name="Título 1 3" xfId="36251" hidden="1"/>
    <cellStyle name="Título 1 3" xfId="36334" hidden="1"/>
    <cellStyle name="Título 1 3" xfId="36265" hidden="1"/>
    <cellStyle name="Título 1 3" xfId="36189" hidden="1"/>
    <cellStyle name="Título 1 3" xfId="36464" hidden="1"/>
    <cellStyle name="Título 1 3" xfId="36468" hidden="1"/>
    <cellStyle name="Título 1 3" xfId="36351" hidden="1"/>
    <cellStyle name="Título 1 3" xfId="36197" hidden="1"/>
    <cellStyle name="Título 1 3" xfId="36337" hidden="1"/>
    <cellStyle name="Título 1 3" xfId="36202" hidden="1"/>
    <cellStyle name="Título 1 3" xfId="36219" hidden="1"/>
    <cellStyle name="Título 1 3" xfId="36284" hidden="1"/>
    <cellStyle name="Título 1 3" xfId="36188" hidden="1"/>
    <cellStyle name="Título 1 3" xfId="22312" hidden="1"/>
    <cellStyle name="Título 1 3" xfId="27844" hidden="1"/>
    <cellStyle name="Título 1 3" xfId="28008" hidden="1"/>
    <cellStyle name="Título 1 3" xfId="21683" hidden="1"/>
    <cellStyle name="Título 1 3" xfId="25051" hidden="1"/>
    <cellStyle name="Título 1 3" xfId="23226" hidden="1"/>
    <cellStyle name="Título 1 3" xfId="27425" hidden="1"/>
    <cellStyle name="Título 1 3" xfId="23008" hidden="1"/>
    <cellStyle name="Título 1 3" xfId="23615" hidden="1"/>
    <cellStyle name="Título 1 3" xfId="25565" hidden="1"/>
    <cellStyle name="Título 1 3" xfId="23014" hidden="1"/>
    <cellStyle name="Título 1 3" xfId="30640" hidden="1"/>
    <cellStyle name="Título 1 3" xfId="21846" hidden="1"/>
    <cellStyle name="Título 1 3" xfId="24055" hidden="1"/>
    <cellStyle name="Título 1 3" xfId="22128" hidden="1"/>
    <cellStyle name="Título 1 3" xfId="26330" hidden="1"/>
    <cellStyle name="Título 1 3" xfId="23947" hidden="1"/>
    <cellStyle name="Título 1 3" xfId="36487" hidden="1"/>
    <cellStyle name="Título 1 3" xfId="36700" hidden="1"/>
    <cellStyle name="Título 1 3" xfId="36709" hidden="1"/>
    <cellStyle name="Título 1 3" xfId="36718" hidden="1"/>
    <cellStyle name="Título 1 3" xfId="36726" hidden="1"/>
    <cellStyle name="Título 1 3" xfId="36736" hidden="1"/>
    <cellStyle name="Título 1 3" xfId="36715" hidden="1"/>
    <cellStyle name="Título 1 3" xfId="36714" hidden="1"/>
    <cellStyle name="Título 1 3" xfId="36692" hidden="1"/>
    <cellStyle name="Título 1 3" xfId="36758" hidden="1"/>
    <cellStyle name="Título 1 3" xfId="36672" hidden="1"/>
    <cellStyle name="Título 1 3" xfId="36656" hidden="1"/>
    <cellStyle name="Título 1 3" xfId="36650" hidden="1"/>
    <cellStyle name="Título 1 3" xfId="36611" hidden="1"/>
    <cellStyle name="Título 1 3" xfId="36603" hidden="1"/>
    <cellStyle name="Título 1 3" xfId="36569" hidden="1"/>
    <cellStyle name="Título 1 3" xfId="36652" hidden="1"/>
    <cellStyle name="Título 1 3" xfId="36583" hidden="1"/>
    <cellStyle name="Título 1 3" xfId="36507" hidden="1"/>
    <cellStyle name="Título 1 3" xfId="36782" hidden="1"/>
    <cellStyle name="Título 1 3" xfId="36786" hidden="1"/>
    <cellStyle name="Título 1 3" xfId="36669" hidden="1"/>
    <cellStyle name="Título 1 3" xfId="36515" hidden="1"/>
    <cellStyle name="Título 1 3" xfId="36655" hidden="1"/>
    <cellStyle name="Título 1 3" xfId="36520" hidden="1"/>
    <cellStyle name="Título 1 3" xfId="36537" hidden="1"/>
    <cellStyle name="Título 1 3" xfId="36602" hidden="1"/>
    <cellStyle name="Título 1 3" xfId="36506" hidden="1"/>
    <cellStyle name="Título 1 3" xfId="36817" hidden="1"/>
    <cellStyle name="Título 1 3" xfId="36826" hidden="1"/>
    <cellStyle name="Título 1 3" xfId="36835" hidden="1"/>
    <cellStyle name="Título 1 3" xfId="36843" hidden="1"/>
    <cellStyle name="Título 1 3" xfId="36853" hidden="1"/>
    <cellStyle name="Título 1 3" xfId="36832" hidden="1"/>
    <cellStyle name="Título 1 3" xfId="36831" hidden="1"/>
    <cellStyle name="Título 1 3" xfId="36809" hidden="1"/>
    <cellStyle name="Título 1 3" xfId="36875" hidden="1"/>
    <cellStyle name="Título 1 3" xfId="36919" hidden="1"/>
    <cellStyle name="Título 1 3" xfId="36928" hidden="1"/>
    <cellStyle name="Título 1 3" xfId="36937" hidden="1"/>
    <cellStyle name="Título 1 3" xfId="36945" hidden="1"/>
    <cellStyle name="Título 1 3" xfId="36955" hidden="1"/>
    <cellStyle name="Título 1 3" xfId="36934" hidden="1"/>
    <cellStyle name="Título 1 3" xfId="36933" hidden="1"/>
    <cellStyle name="Título 1 3" xfId="36911" hidden="1"/>
    <cellStyle name="Título 1 3" xfId="36977" hidden="1"/>
    <cellStyle name="Título 1 3" xfId="37190" hidden="1"/>
    <cellStyle name="Título 1 3" xfId="37199" hidden="1"/>
    <cellStyle name="Título 1 3" xfId="37208" hidden="1"/>
    <cellStyle name="Título 1 3" xfId="37216" hidden="1"/>
    <cellStyle name="Título 1 3" xfId="37226" hidden="1"/>
    <cellStyle name="Título 1 3" xfId="37205" hidden="1"/>
    <cellStyle name="Título 1 3" xfId="37204" hidden="1"/>
    <cellStyle name="Título 1 3" xfId="37182" hidden="1"/>
    <cellStyle name="Título 1 3" xfId="37248" hidden="1"/>
    <cellStyle name="Título 1 3" xfId="37162" hidden="1"/>
    <cellStyle name="Título 1 3" xfId="37146" hidden="1"/>
    <cellStyle name="Título 1 3" xfId="37140" hidden="1"/>
    <cellStyle name="Título 1 3" xfId="37101" hidden="1"/>
    <cellStyle name="Título 1 3" xfId="37093" hidden="1"/>
    <cellStyle name="Título 1 3" xfId="37059" hidden="1"/>
    <cellStyle name="Título 1 3" xfId="37142" hidden="1"/>
    <cellStyle name="Título 1 3" xfId="37073" hidden="1"/>
    <cellStyle name="Título 1 3" xfId="36997" hidden="1"/>
    <cellStyle name="Título 1 3" xfId="37272" hidden="1"/>
    <cellStyle name="Título 1 3" xfId="37276" hidden="1"/>
    <cellStyle name="Título 1 3" xfId="37159" hidden="1"/>
    <cellStyle name="Título 1 3" xfId="37005" hidden="1"/>
    <cellStyle name="Título 1 3" xfId="37145" hidden="1"/>
    <cellStyle name="Título 1 3" xfId="37010" hidden="1"/>
    <cellStyle name="Título 1 3" xfId="37027" hidden="1"/>
    <cellStyle name="Título 1 3" xfId="37092" hidden="1"/>
    <cellStyle name="Título 1 3" xfId="36996" hidden="1"/>
    <cellStyle name="Título 1 3" xfId="37307" hidden="1"/>
    <cellStyle name="Título 1 3" xfId="37316" hidden="1"/>
    <cellStyle name="Título 1 3" xfId="37325" hidden="1"/>
    <cellStyle name="Título 1 3" xfId="37333" hidden="1"/>
    <cellStyle name="Título 1 3" xfId="37343" hidden="1"/>
    <cellStyle name="Título 1 3" xfId="37322" hidden="1"/>
    <cellStyle name="Título 1 3" xfId="37321" hidden="1"/>
    <cellStyle name="Título 1 3" xfId="37299" hidden="1"/>
    <cellStyle name="Título 1 3" xfId="37365" hidden="1"/>
    <cellStyle name="Título 1 3" xfId="37409" hidden="1"/>
    <cellStyle name="Título 1 3" xfId="37418" hidden="1"/>
    <cellStyle name="Título 1 3" xfId="37427" hidden="1"/>
    <cellStyle name="Título 1 3" xfId="37435" hidden="1"/>
    <cellStyle name="Título 1 3" xfId="37445" hidden="1"/>
    <cellStyle name="Título 1 3" xfId="37424" hidden="1"/>
    <cellStyle name="Título 1 3" xfId="37423" hidden="1"/>
    <cellStyle name="Título 1 3" xfId="37401" hidden="1"/>
    <cellStyle name="Título 1 3" xfId="37467" hidden="1"/>
    <cellStyle name="Título 1 3" xfId="37680" hidden="1"/>
    <cellStyle name="Título 1 3" xfId="37689" hidden="1"/>
    <cellStyle name="Título 1 3" xfId="37698" hidden="1"/>
    <cellStyle name="Título 1 3" xfId="37706" hidden="1"/>
    <cellStyle name="Título 1 3" xfId="37716" hidden="1"/>
    <cellStyle name="Título 1 3" xfId="37695" hidden="1"/>
    <cellStyle name="Título 1 3" xfId="37694" hidden="1"/>
    <cellStyle name="Título 1 3" xfId="37672" hidden="1"/>
    <cellStyle name="Título 1 3" xfId="37738" hidden="1"/>
    <cellStyle name="Título 1 3" xfId="37652" hidden="1"/>
    <cellStyle name="Título 1 3" xfId="37636" hidden="1"/>
    <cellStyle name="Título 1 3" xfId="37630" hidden="1"/>
    <cellStyle name="Título 1 3" xfId="37591" hidden="1"/>
    <cellStyle name="Título 1 3" xfId="37583" hidden="1"/>
    <cellStyle name="Título 1 3" xfId="37549" hidden="1"/>
    <cellStyle name="Título 1 3" xfId="37632" hidden="1"/>
    <cellStyle name="Título 1 3" xfId="37563" hidden="1"/>
    <cellStyle name="Título 1 3" xfId="37487" hidden="1"/>
    <cellStyle name="Título 1 3" xfId="37762" hidden="1"/>
    <cellStyle name="Título 1 3" xfId="37766" hidden="1"/>
    <cellStyle name="Título 1 3" xfId="37649" hidden="1"/>
    <cellStyle name="Título 1 3" xfId="37495" hidden="1"/>
    <cellStyle name="Título 1 3" xfId="37635" hidden="1"/>
    <cellStyle name="Título 1 3" xfId="37500" hidden="1"/>
    <cellStyle name="Título 1 3" xfId="37517" hidden="1"/>
    <cellStyle name="Título 1 3" xfId="37582" hidden="1"/>
    <cellStyle name="Título 1 3" xfId="37486" hidden="1"/>
    <cellStyle name="Título 1 3" xfId="37797" hidden="1"/>
    <cellStyle name="Título 1 3" xfId="37806" hidden="1"/>
    <cellStyle name="Título 1 3" xfId="37815" hidden="1"/>
    <cellStyle name="Título 1 3" xfId="37823" hidden="1"/>
    <cellStyle name="Título 1 3" xfId="37833" hidden="1"/>
    <cellStyle name="Título 1 3" xfId="37812" hidden="1"/>
    <cellStyle name="Título 1 3" xfId="37811" hidden="1"/>
    <cellStyle name="Título 1 3" xfId="37789" hidden="1"/>
    <cellStyle name="Título 1 3" xfId="37855" hidden="1"/>
    <cellStyle name="Título 1 3" xfId="37899" hidden="1"/>
    <cellStyle name="Título 1 3" xfId="37908" hidden="1"/>
    <cellStyle name="Título 1 3" xfId="37917" hidden="1"/>
    <cellStyle name="Título 1 3" xfId="37925" hidden="1"/>
    <cellStyle name="Título 1 3" xfId="37935" hidden="1"/>
    <cellStyle name="Título 1 3" xfId="37914" hidden="1"/>
    <cellStyle name="Título 1 3" xfId="37913" hidden="1"/>
    <cellStyle name="Título 1 3" xfId="37891" hidden="1"/>
    <cellStyle name="Título 1 3" xfId="37957" hidden="1"/>
    <cellStyle name="Título 1 3" xfId="38170" hidden="1"/>
    <cellStyle name="Título 1 3" xfId="38179" hidden="1"/>
    <cellStyle name="Título 1 3" xfId="38188" hidden="1"/>
    <cellStyle name="Título 1 3" xfId="38196" hidden="1"/>
    <cellStyle name="Título 1 3" xfId="38206" hidden="1"/>
    <cellStyle name="Título 1 3" xfId="38185" hidden="1"/>
    <cellStyle name="Título 1 3" xfId="38184" hidden="1"/>
    <cellStyle name="Título 1 3" xfId="38162" hidden="1"/>
    <cellStyle name="Título 1 3" xfId="38228" hidden="1"/>
    <cellStyle name="Título 1 3" xfId="38142" hidden="1"/>
    <cellStyle name="Título 1 3" xfId="38126" hidden="1"/>
    <cellStyle name="Título 1 3" xfId="38120" hidden="1"/>
    <cellStyle name="Título 1 3" xfId="38081" hidden="1"/>
    <cellStyle name="Título 1 3" xfId="38073" hidden="1"/>
    <cellStyle name="Título 1 3" xfId="38039" hidden="1"/>
    <cellStyle name="Título 1 3" xfId="38122" hidden="1"/>
    <cellStyle name="Título 1 3" xfId="38053" hidden="1"/>
    <cellStyle name="Título 1 3" xfId="37977" hidden="1"/>
    <cellStyle name="Título 1 3" xfId="38252" hidden="1"/>
    <cellStyle name="Título 1 3" xfId="38256" hidden="1"/>
    <cellStyle name="Título 1 3" xfId="38139" hidden="1"/>
    <cellStyle name="Título 1 3" xfId="37985" hidden="1"/>
    <cellStyle name="Título 1 3" xfId="38125" hidden="1"/>
    <cellStyle name="Título 1 3" xfId="37990" hidden="1"/>
    <cellStyle name="Título 1 3" xfId="38007" hidden="1"/>
    <cellStyle name="Título 1 3" xfId="38072" hidden="1"/>
    <cellStyle name="Título 1 3" xfId="37976" hidden="1"/>
    <cellStyle name="Título 1 3" xfId="38287" hidden="1"/>
    <cellStyle name="Título 1 3" xfId="38296" hidden="1"/>
    <cellStyle name="Título 1 3" xfId="38305" hidden="1"/>
    <cellStyle name="Título 1 3" xfId="38313" hidden="1"/>
    <cellStyle name="Título 1 3" xfId="38323" hidden="1"/>
    <cellStyle name="Título 1 3" xfId="38302" hidden="1"/>
    <cellStyle name="Título 1 3" xfId="38301" hidden="1"/>
    <cellStyle name="Título 1 3" xfId="38279" hidden="1"/>
    <cellStyle name="Título 1 3" xfId="38345" hidden="1"/>
    <cellStyle name="Título 1 3" xfId="38389" hidden="1"/>
    <cellStyle name="Título 1 3" xfId="38398" hidden="1"/>
    <cellStyle name="Título 1 3" xfId="38407" hidden="1"/>
    <cellStyle name="Título 1 3" xfId="38415" hidden="1"/>
    <cellStyle name="Título 1 3" xfId="38425" hidden="1"/>
    <cellStyle name="Título 1 3" xfId="38404" hidden="1"/>
    <cellStyle name="Título 1 3" xfId="38403" hidden="1"/>
    <cellStyle name="Título 1 3" xfId="38381" hidden="1"/>
    <cellStyle name="Título 1 3" xfId="38447" hidden="1"/>
    <cellStyle name="Título 1 3" xfId="38660" hidden="1"/>
    <cellStyle name="Título 1 3" xfId="38669" hidden="1"/>
    <cellStyle name="Título 1 3" xfId="38678" hidden="1"/>
    <cellStyle name="Título 1 3" xfId="38686" hidden="1"/>
    <cellStyle name="Título 1 3" xfId="38696" hidden="1"/>
    <cellStyle name="Título 1 3" xfId="38675" hidden="1"/>
    <cellStyle name="Título 1 3" xfId="38674" hidden="1"/>
    <cellStyle name="Título 1 3" xfId="38652" hidden="1"/>
    <cellStyle name="Título 1 3" xfId="38718" hidden="1"/>
    <cellStyle name="Título 1 3" xfId="38632" hidden="1"/>
    <cellStyle name="Título 1 3" xfId="38616" hidden="1"/>
    <cellStyle name="Título 1 3" xfId="38610" hidden="1"/>
    <cellStyle name="Título 1 3" xfId="38571" hidden="1"/>
    <cellStyle name="Título 1 3" xfId="38563" hidden="1"/>
    <cellStyle name="Título 1 3" xfId="38529" hidden="1"/>
    <cellStyle name="Título 1 3" xfId="38612" hidden="1"/>
    <cellStyle name="Título 1 3" xfId="38543" hidden="1"/>
    <cellStyle name="Título 1 3" xfId="38467" hidden="1"/>
    <cellStyle name="Título 1 3" xfId="38742" hidden="1"/>
    <cellStyle name="Título 1 3" xfId="38746" hidden="1"/>
    <cellStyle name="Título 1 3" xfId="38629" hidden="1"/>
    <cellStyle name="Título 1 3" xfId="38475" hidden="1"/>
    <cellStyle name="Título 1 3" xfId="38615" hidden="1"/>
    <cellStyle name="Título 1 3" xfId="38480" hidden="1"/>
    <cellStyle name="Título 1 3" xfId="38497" hidden="1"/>
    <cellStyle name="Título 1 3" xfId="38562" hidden="1"/>
    <cellStyle name="Título 1 3" xfId="38466"/>
    <cellStyle name="Título 1 4" xfId="4996" hidden="1"/>
    <cellStyle name="Título 1 4" xfId="5015" hidden="1"/>
    <cellStyle name="Título 1 4" xfId="5027" hidden="1"/>
    <cellStyle name="Título 1 4" xfId="5039" hidden="1"/>
    <cellStyle name="Título 1 4" xfId="5050" hidden="1"/>
    <cellStyle name="Título 1 4" xfId="5062" hidden="1"/>
    <cellStyle name="Título 1 4" xfId="5017" hidden="1"/>
    <cellStyle name="Título 1 4" xfId="5055" hidden="1"/>
    <cellStyle name="Título 1 4" xfId="5000" hidden="1"/>
    <cellStyle name="Título 1 4" xfId="5084" hidden="1"/>
    <cellStyle name="Título 1 4" xfId="10160" hidden="1"/>
    <cellStyle name="Título 1 4" xfId="10172" hidden="1"/>
    <cellStyle name="Título 1 4" xfId="10184" hidden="1"/>
    <cellStyle name="Título 1 4" xfId="10195" hidden="1"/>
    <cellStyle name="Título 1 4" xfId="10207" hidden="1"/>
    <cellStyle name="Título 1 4" xfId="10162" hidden="1"/>
    <cellStyle name="Título 1 4" xfId="10200" hidden="1"/>
    <cellStyle name="Título 1 4" xfId="10145" hidden="1"/>
    <cellStyle name="Título 1 4" xfId="10223" hidden="1"/>
    <cellStyle name="Título 1 4" xfId="10685" hidden="1"/>
    <cellStyle name="Título 1 4" xfId="10694" hidden="1"/>
    <cellStyle name="Título 1 4" xfId="10703" hidden="1"/>
    <cellStyle name="Título 1 4" xfId="10711" hidden="1"/>
    <cellStyle name="Título 1 4" xfId="10721" hidden="1"/>
    <cellStyle name="Título 1 4" xfId="10687" hidden="1"/>
    <cellStyle name="Título 1 4" xfId="10714" hidden="1"/>
    <cellStyle name="Título 1 4" xfId="10674" hidden="1"/>
    <cellStyle name="Título 1 4" xfId="10733" hidden="1"/>
    <cellStyle name="Título 1 4" xfId="10611" hidden="1"/>
    <cellStyle name="Título 1 4" xfId="10516" hidden="1"/>
    <cellStyle name="Título 1 4" xfId="10512" hidden="1"/>
    <cellStyle name="Título 1 4" xfId="10541" hidden="1"/>
    <cellStyle name="Título 1 4" xfId="10535" hidden="1"/>
    <cellStyle name="Título 1 4" xfId="10586" hidden="1"/>
    <cellStyle name="Título 1 4" xfId="10504" hidden="1"/>
    <cellStyle name="Título 1 4" xfId="10649" hidden="1"/>
    <cellStyle name="Título 1 4" xfId="10771" hidden="1"/>
    <cellStyle name="Título 1 4" xfId="10519" hidden="1"/>
    <cellStyle name="Título 1 4" xfId="10571" hidden="1"/>
    <cellStyle name="Título 1 4" xfId="10548" hidden="1"/>
    <cellStyle name="Título 1 4" xfId="10503" hidden="1"/>
    <cellStyle name="Título 1 4" xfId="10482" hidden="1"/>
    <cellStyle name="Título 1 4" xfId="10589" hidden="1"/>
    <cellStyle name="Título 1 4" xfId="10559" hidden="1"/>
    <cellStyle name="Título 1 4" xfId="10595" hidden="1"/>
    <cellStyle name="Título 1 4" xfId="10773" hidden="1"/>
    <cellStyle name="Título 1 4" xfId="15813" hidden="1"/>
    <cellStyle name="Título 1 4" xfId="15825" hidden="1"/>
    <cellStyle name="Título 1 4" xfId="15837" hidden="1"/>
    <cellStyle name="Título 1 4" xfId="15848" hidden="1"/>
    <cellStyle name="Título 1 4" xfId="15860" hidden="1"/>
    <cellStyle name="Título 1 4" xfId="15815" hidden="1"/>
    <cellStyle name="Título 1 4" xfId="15853" hidden="1"/>
    <cellStyle name="Título 1 4" xfId="15798" hidden="1"/>
    <cellStyle name="Título 1 4" xfId="15880" hidden="1"/>
    <cellStyle name="Título 1 4" xfId="20945" hidden="1"/>
    <cellStyle name="Título 1 4" xfId="20957" hidden="1"/>
    <cellStyle name="Título 1 4" xfId="20969" hidden="1"/>
    <cellStyle name="Título 1 4" xfId="20980" hidden="1"/>
    <cellStyle name="Título 1 4" xfId="20992" hidden="1"/>
    <cellStyle name="Título 1 4" xfId="20947" hidden="1"/>
    <cellStyle name="Título 1 4" xfId="20985" hidden="1"/>
    <cellStyle name="Título 1 4" xfId="20930" hidden="1"/>
    <cellStyle name="Título 1 4" xfId="21008" hidden="1"/>
    <cellStyle name="Título 1 4" xfId="21470" hidden="1"/>
    <cellStyle name="Título 1 4" xfId="21479" hidden="1"/>
    <cellStyle name="Título 1 4" xfId="21488" hidden="1"/>
    <cellStyle name="Título 1 4" xfId="21496" hidden="1"/>
    <cellStyle name="Título 1 4" xfId="21506" hidden="1"/>
    <cellStyle name="Título 1 4" xfId="21472" hidden="1"/>
    <cellStyle name="Título 1 4" xfId="21499" hidden="1"/>
    <cellStyle name="Título 1 4" xfId="21459" hidden="1"/>
    <cellStyle name="Título 1 4" xfId="21518" hidden="1"/>
    <cellStyle name="Título 1 4" xfId="21396" hidden="1"/>
    <cellStyle name="Título 1 4" xfId="21301" hidden="1"/>
    <cellStyle name="Título 1 4" xfId="21297" hidden="1"/>
    <cellStyle name="Título 1 4" xfId="21326" hidden="1"/>
    <cellStyle name="Título 1 4" xfId="21320" hidden="1"/>
    <cellStyle name="Título 1 4" xfId="21371" hidden="1"/>
    <cellStyle name="Título 1 4" xfId="21289" hidden="1"/>
    <cellStyle name="Título 1 4" xfId="21434" hidden="1"/>
    <cellStyle name="Título 1 4" xfId="21556" hidden="1"/>
    <cellStyle name="Título 1 4" xfId="21304" hidden="1"/>
    <cellStyle name="Título 1 4" xfId="21356" hidden="1"/>
    <cellStyle name="Título 1 4" xfId="21333" hidden="1"/>
    <cellStyle name="Título 1 4" xfId="21288" hidden="1"/>
    <cellStyle name="Título 1 4" xfId="21267" hidden="1"/>
    <cellStyle name="Título 1 4" xfId="21374" hidden="1"/>
    <cellStyle name="Título 1 4" xfId="21344" hidden="1"/>
    <cellStyle name="Título 1 4" xfId="21380" hidden="1"/>
    <cellStyle name="Título 1 4" xfId="21558" hidden="1"/>
    <cellStyle name="Título 1 4" xfId="22754" hidden="1"/>
    <cellStyle name="Título 1 4" xfId="22764" hidden="1"/>
    <cellStyle name="Título 1 4" xfId="22773" hidden="1"/>
    <cellStyle name="Título 1 4" xfId="22781" hidden="1"/>
    <cellStyle name="Título 1 4" xfId="22792" hidden="1"/>
    <cellStyle name="Título 1 4" xfId="22756" hidden="1"/>
    <cellStyle name="Título 1 4" xfId="22785" hidden="1"/>
    <cellStyle name="Título 1 4" xfId="22743" hidden="1"/>
    <cellStyle name="Título 1 4" xfId="22804" hidden="1"/>
    <cellStyle name="Título 1 4" xfId="23977" hidden="1"/>
    <cellStyle name="Título 1 4" xfId="23987" hidden="1"/>
    <cellStyle name="Título 1 4" xfId="23996" hidden="1"/>
    <cellStyle name="Título 1 4" xfId="24004" hidden="1"/>
    <cellStyle name="Título 1 4" xfId="24015" hidden="1"/>
    <cellStyle name="Título 1 4" xfId="23979" hidden="1"/>
    <cellStyle name="Título 1 4" xfId="24008" hidden="1"/>
    <cellStyle name="Título 1 4" xfId="23965" hidden="1"/>
    <cellStyle name="Título 1 4" xfId="24027" hidden="1"/>
    <cellStyle name="Título 1 4" xfId="24297" hidden="1"/>
    <cellStyle name="Título 1 4" xfId="24306" hidden="1"/>
    <cellStyle name="Título 1 4" xfId="24315" hidden="1"/>
    <cellStyle name="Título 1 4" xfId="24323" hidden="1"/>
    <cellStyle name="Título 1 4" xfId="24333" hidden="1"/>
    <cellStyle name="Título 1 4" xfId="24299" hidden="1"/>
    <cellStyle name="Título 1 4" xfId="24326" hidden="1"/>
    <cellStyle name="Título 1 4" xfId="24286" hidden="1"/>
    <cellStyle name="Título 1 4" xfId="24345" hidden="1"/>
    <cellStyle name="Título 1 4" xfId="24224" hidden="1"/>
    <cellStyle name="Título 1 4" xfId="24131" hidden="1"/>
    <cellStyle name="Título 1 4" xfId="24127" hidden="1"/>
    <cellStyle name="Título 1 4" xfId="24154" hidden="1"/>
    <cellStyle name="Título 1 4" xfId="24148" hidden="1"/>
    <cellStyle name="Título 1 4" xfId="24199" hidden="1"/>
    <cellStyle name="Título 1 4" xfId="24119" hidden="1"/>
    <cellStyle name="Título 1 4" xfId="24261" hidden="1"/>
    <cellStyle name="Título 1 4" xfId="24383" hidden="1"/>
    <cellStyle name="Título 1 4" xfId="24134" hidden="1"/>
    <cellStyle name="Título 1 4" xfId="24184" hidden="1"/>
    <cellStyle name="Título 1 4" xfId="24161" hidden="1"/>
    <cellStyle name="Título 1 4" xfId="24118" hidden="1"/>
    <cellStyle name="Título 1 4" xfId="24097" hidden="1"/>
    <cellStyle name="Título 1 4" xfId="24202" hidden="1"/>
    <cellStyle name="Título 1 4" xfId="24172" hidden="1"/>
    <cellStyle name="Título 1 4" xfId="24208" hidden="1"/>
    <cellStyle name="Título 1 4" xfId="24385" hidden="1"/>
    <cellStyle name="Título 1 4" xfId="24453" hidden="1"/>
    <cellStyle name="Título 1 4" xfId="24462" hidden="1"/>
    <cellStyle name="Título 1 4" xfId="24471" hidden="1"/>
    <cellStyle name="Título 1 4" xfId="24479" hidden="1"/>
    <cellStyle name="Título 1 4" xfId="24489" hidden="1"/>
    <cellStyle name="Título 1 4" xfId="24455" hidden="1"/>
    <cellStyle name="Título 1 4" xfId="24482" hidden="1"/>
    <cellStyle name="Título 1 4" xfId="24442" hidden="1"/>
    <cellStyle name="Título 1 4" xfId="24501" hidden="1"/>
    <cellStyle name="Título 1 4" xfId="24555" hidden="1"/>
    <cellStyle name="Título 1 4" xfId="24564" hidden="1"/>
    <cellStyle name="Título 1 4" xfId="24573" hidden="1"/>
    <cellStyle name="Título 1 4" xfId="24581" hidden="1"/>
    <cellStyle name="Título 1 4" xfId="24591" hidden="1"/>
    <cellStyle name="Título 1 4" xfId="24557" hidden="1"/>
    <cellStyle name="Título 1 4" xfId="24584" hidden="1"/>
    <cellStyle name="Título 1 4" xfId="24544" hidden="1"/>
    <cellStyle name="Título 1 4" xfId="24603" hidden="1"/>
    <cellStyle name="Título 1 4" xfId="24826" hidden="1"/>
    <cellStyle name="Título 1 4" xfId="24835" hidden="1"/>
    <cellStyle name="Título 1 4" xfId="24844" hidden="1"/>
    <cellStyle name="Título 1 4" xfId="24852" hidden="1"/>
    <cellStyle name="Título 1 4" xfId="24862" hidden="1"/>
    <cellStyle name="Título 1 4" xfId="24828" hidden="1"/>
    <cellStyle name="Título 1 4" xfId="24855" hidden="1"/>
    <cellStyle name="Título 1 4" xfId="24815" hidden="1"/>
    <cellStyle name="Título 1 4" xfId="24874" hidden="1"/>
    <cellStyle name="Título 1 4" xfId="24753" hidden="1"/>
    <cellStyle name="Título 1 4" xfId="24662" hidden="1"/>
    <cellStyle name="Título 1 4" xfId="24658" hidden="1"/>
    <cellStyle name="Título 1 4" xfId="24684" hidden="1"/>
    <cellStyle name="Título 1 4" xfId="24679" hidden="1"/>
    <cellStyle name="Título 1 4" xfId="24728" hidden="1"/>
    <cellStyle name="Título 1 4" xfId="24650" hidden="1"/>
    <cellStyle name="Título 1 4" xfId="24790" hidden="1"/>
    <cellStyle name="Título 1 4" xfId="24912" hidden="1"/>
    <cellStyle name="Título 1 4" xfId="24665" hidden="1"/>
    <cellStyle name="Título 1 4" xfId="24713" hidden="1"/>
    <cellStyle name="Título 1 4" xfId="24691" hidden="1"/>
    <cellStyle name="Título 1 4" xfId="24649" hidden="1"/>
    <cellStyle name="Título 1 4" xfId="24628" hidden="1"/>
    <cellStyle name="Título 1 4" xfId="24731" hidden="1"/>
    <cellStyle name="Título 1 4" xfId="24702" hidden="1"/>
    <cellStyle name="Título 1 4" xfId="24737" hidden="1"/>
    <cellStyle name="Título 1 4" xfId="24914" hidden="1"/>
    <cellStyle name="Título 1 4" xfId="26062" hidden="1"/>
    <cellStyle name="Título 1 4" xfId="26071" hidden="1"/>
    <cellStyle name="Título 1 4" xfId="26080" hidden="1"/>
    <cellStyle name="Título 1 4" xfId="26088" hidden="1"/>
    <cellStyle name="Título 1 4" xfId="26098" hidden="1"/>
    <cellStyle name="Título 1 4" xfId="26064" hidden="1"/>
    <cellStyle name="Título 1 4" xfId="26091" hidden="1"/>
    <cellStyle name="Título 1 4" xfId="26051" hidden="1"/>
    <cellStyle name="Título 1 4" xfId="26110" hidden="1"/>
    <cellStyle name="Título 1 4" xfId="27320" hidden="1"/>
    <cellStyle name="Título 1 4" xfId="27329" hidden="1"/>
    <cellStyle name="Título 1 4" xfId="27338" hidden="1"/>
    <cellStyle name="Título 1 4" xfId="27346" hidden="1"/>
    <cellStyle name="Título 1 4" xfId="27357" hidden="1"/>
    <cellStyle name="Título 1 4" xfId="27322" hidden="1"/>
    <cellStyle name="Título 1 4" xfId="27350" hidden="1"/>
    <cellStyle name="Título 1 4" xfId="27308" hidden="1"/>
    <cellStyle name="Título 1 4" xfId="27370" hidden="1"/>
    <cellStyle name="Título 1 4" xfId="27633" hidden="1"/>
    <cellStyle name="Título 1 4" xfId="27642" hidden="1"/>
    <cellStyle name="Título 1 4" xfId="27651" hidden="1"/>
    <cellStyle name="Título 1 4" xfId="27659" hidden="1"/>
    <cellStyle name="Título 1 4" xfId="27669" hidden="1"/>
    <cellStyle name="Título 1 4" xfId="27635" hidden="1"/>
    <cellStyle name="Título 1 4" xfId="27662" hidden="1"/>
    <cellStyle name="Título 1 4" xfId="27622" hidden="1"/>
    <cellStyle name="Título 1 4" xfId="27681" hidden="1"/>
    <cellStyle name="Título 1 4" xfId="27560" hidden="1"/>
    <cellStyle name="Título 1 4" xfId="27469" hidden="1"/>
    <cellStyle name="Título 1 4" xfId="27465" hidden="1"/>
    <cellStyle name="Título 1 4" xfId="27491" hidden="1"/>
    <cellStyle name="Título 1 4" xfId="27486" hidden="1"/>
    <cellStyle name="Título 1 4" xfId="27535" hidden="1"/>
    <cellStyle name="Título 1 4" xfId="27457" hidden="1"/>
    <cellStyle name="Título 1 4" xfId="27597" hidden="1"/>
    <cellStyle name="Título 1 4" xfId="27719" hidden="1"/>
    <cellStyle name="Título 1 4" xfId="27472" hidden="1"/>
    <cellStyle name="Título 1 4" xfId="27520" hidden="1"/>
    <cellStyle name="Título 1 4" xfId="27498" hidden="1"/>
    <cellStyle name="Título 1 4" xfId="27456" hidden="1"/>
    <cellStyle name="Título 1 4" xfId="27435" hidden="1"/>
    <cellStyle name="Título 1 4" xfId="27538" hidden="1"/>
    <cellStyle name="Título 1 4" xfId="27509" hidden="1"/>
    <cellStyle name="Título 1 4" xfId="27544" hidden="1"/>
    <cellStyle name="Título 1 4" xfId="27721" hidden="1"/>
    <cellStyle name="Título 1 4" xfId="22082" hidden="1"/>
    <cellStyle name="Título 1 4" xfId="25930" hidden="1"/>
    <cellStyle name="Título 1 4" xfId="22361" hidden="1"/>
    <cellStyle name="Título 1 4" xfId="26400" hidden="1"/>
    <cellStyle name="Título 1 4" xfId="22614" hidden="1"/>
    <cellStyle name="Título 1 4" xfId="25127" hidden="1"/>
    <cellStyle name="Título 1 4" xfId="22360" hidden="1"/>
    <cellStyle name="Título 1 4" xfId="21839" hidden="1"/>
    <cellStyle name="Título 1 4" xfId="25664" hidden="1"/>
    <cellStyle name="Título 1 4" xfId="23474" hidden="1"/>
    <cellStyle name="Título 1 4" xfId="26272" hidden="1"/>
    <cellStyle name="Título 1 4" xfId="22486" hidden="1"/>
    <cellStyle name="Título 1 4" xfId="26523" hidden="1"/>
    <cellStyle name="Título 1 4" xfId="26815" hidden="1"/>
    <cellStyle name="Título 1 4" xfId="25267" hidden="1"/>
    <cellStyle name="Título 1 4" xfId="22485" hidden="1"/>
    <cellStyle name="Título 1 4" xfId="22234" hidden="1"/>
    <cellStyle name="Título 1 4" xfId="26799" hidden="1"/>
    <cellStyle name="Título 1 4" xfId="25750" hidden="1"/>
    <cellStyle name="Título 1 4" xfId="25502" hidden="1"/>
    <cellStyle name="Título 1 4" xfId="23677" hidden="1"/>
    <cellStyle name="Título 1 4" xfId="26784" hidden="1"/>
    <cellStyle name="Título 1 4" xfId="21909" hidden="1"/>
    <cellStyle name="Título 1 4" xfId="23678" hidden="1"/>
    <cellStyle name="Título 1 4" xfId="25217" hidden="1"/>
    <cellStyle name="Título 1 4" xfId="10958" hidden="1"/>
    <cellStyle name="Título 1 4" xfId="25747" hidden="1"/>
    <cellStyle name="Título 1 4" xfId="24961" hidden="1"/>
    <cellStyle name="Título 1 4" xfId="26242" hidden="1"/>
    <cellStyle name="Título 1 4" xfId="22458" hidden="1"/>
    <cellStyle name="Título 1 4" xfId="25759" hidden="1"/>
    <cellStyle name="Título 1 4" xfId="26795" hidden="1"/>
    <cellStyle name="Título 1 4" xfId="25225" hidden="1"/>
    <cellStyle name="Título 1 4" xfId="23452" hidden="1"/>
    <cellStyle name="Título 1 4" xfId="22202" hidden="1"/>
    <cellStyle name="Título 1 4" xfId="24951" hidden="1"/>
    <cellStyle name="Título 1 4" xfId="26796" hidden="1"/>
    <cellStyle name="Título 1 4" xfId="26489" hidden="1"/>
    <cellStyle name="Título 1 4" xfId="26240" hidden="1"/>
    <cellStyle name="Título 1 4" xfId="26797" hidden="1"/>
    <cellStyle name="Título 1 4" xfId="10991" hidden="1"/>
    <cellStyle name="Título 1 4" xfId="25756" hidden="1"/>
    <cellStyle name="Título 1 4" xfId="23686" hidden="1"/>
    <cellStyle name="Título 1 4" xfId="24962" hidden="1"/>
    <cellStyle name="Título 1 4" xfId="22911" hidden="1"/>
    <cellStyle name="Título 1 4" xfId="25736" hidden="1"/>
    <cellStyle name="Título 1 4" xfId="25488" hidden="1"/>
    <cellStyle name="Título 1 4" xfId="23662" hidden="1"/>
    <cellStyle name="Título 1 4" xfId="26770" hidden="1"/>
    <cellStyle name="Título 1 4" xfId="21896" hidden="1"/>
    <cellStyle name="Título 1 4" xfId="23663" hidden="1"/>
    <cellStyle name="Título 1 4" xfId="25203" hidden="1"/>
    <cellStyle name="Título 1 4" xfId="10962" hidden="1"/>
    <cellStyle name="Título 1 4" xfId="25733" hidden="1"/>
    <cellStyle name="Título 1 4" xfId="21886" hidden="1"/>
    <cellStyle name="Título 1 4" xfId="25192" hidden="1"/>
    <cellStyle name="Título 1 4" xfId="24930" hidden="1"/>
    <cellStyle name="Título 1 4" xfId="26452" hidden="1"/>
    <cellStyle name="Título 1 4" xfId="22886" hidden="1"/>
    <cellStyle name="Título 1 4" xfId="24931" hidden="1"/>
    <cellStyle name="Título 1 4" xfId="26988" hidden="1"/>
    <cellStyle name="Título 1 4" xfId="25477" hidden="1"/>
    <cellStyle name="Título 1 4" xfId="21883" hidden="1"/>
    <cellStyle name="Título 1 4" xfId="25353" hidden="1"/>
    <cellStyle name="Título 1 4" xfId="25096" hidden="1"/>
    <cellStyle name="Título 1 4" xfId="23285" hidden="1"/>
    <cellStyle name="Título 1 4" xfId="26365" hidden="1"/>
    <cellStyle name="Título 1 4" xfId="27143" hidden="1"/>
    <cellStyle name="Título 1 4" xfId="23290" hidden="1"/>
    <cellStyle name="Título 1 4" xfId="26898" hidden="1"/>
    <cellStyle name="Título 1 4" xfId="23807" hidden="1"/>
    <cellStyle name="Título 1 4" xfId="25333" hidden="1"/>
    <cellStyle name="Título 1 4" xfId="27280" hidden="1"/>
    <cellStyle name="Título 1 4" xfId="23123" hidden="1"/>
    <cellStyle name="Título 1 4" xfId="23408" hidden="1"/>
    <cellStyle name="Título 1 4" xfId="12107" hidden="1"/>
    <cellStyle name="Título 1 4" xfId="25716" hidden="1"/>
    <cellStyle name="Título 1 4" xfId="26979" hidden="1"/>
    <cellStyle name="Título 1 4" xfId="22415" hidden="1"/>
    <cellStyle name="Título 1 4" xfId="25637" hidden="1"/>
    <cellStyle name="Título 1 4" xfId="22564" hidden="1"/>
    <cellStyle name="Título 1 4" xfId="23644" hidden="1"/>
    <cellStyle name="Título 1 4" xfId="23641" hidden="1"/>
    <cellStyle name="Título 1 4" xfId="22165" hidden="1"/>
    <cellStyle name="Título 1 4" xfId="23645" hidden="1"/>
    <cellStyle name="Título 1 4" xfId="25188" hidden="1"/>
    <cellStyle name="Título 1 4" xfId="21875" hidden="1"/>
    <cellStyle name="Título 1 4" xfId="26196" hidden="1"/>
    <cellStyle name="Título 1 4" xfId="26748" hidden="1"/>
    <cellStyle name="Título 1 4" xfId="21787" hidden="1"/>
    <cellStyle name="Título 1 4" xfId="26339" hidden="1"/>
    <cellStyle name="Título 1 4" xfId="22545" hidden="1"/>
    <cellStyle name="Título 1 4" xfId="23229" hidden="1"/>
    <cellStyle name="Título 1 4" xfId="26840" hidden="1"/>
    <cellStyle name="Título 1 4" xfId="25019" hidden="1"/>
    <cellStyle name="Título 1 4" xfId="25607" hidden="1"/>
    <cellStyle name="Título 1 4" xfId="23216" hidden="1"/>
    <cellStyle name="Título 1 4" xfId="23036" hidden="1"/>
    <cellStyle name="Título 1 4" xfId="25012" hidden="1"/>
    <cellStyle name="Título 1 4" xfId="27926" hidden="1"/>
    <cellStyle name="Título 1 4" xfId="27935" hidden="1"/>
    <cellStyle name="Título 1 4" xfId="27944" hidden="1"/>
    <cellStyle name="Título 1 4" xfId="27952" hidden="1"/>
    <cellStyle name="Título 1 4" xfId="27963" hidden="1"/>
    <cellStyle name="Título 1 4" xfId="27928" hidden="1"/>
    <cellStyle name="Título 1 4" xfId="27956" hidden="1"/>
    <cellStyle name="Título 1 4" xfId="27915" hidden="1"/>
    <cellStyle name="Título 1 4" xfId="27975" hidden="1"/>
    <cellStyle name="Título 1 4" xfId="28223" hidden="1"/>
    <cellStyle name="Título 1 4" xfId="28232" hidden="1"/>
    <cellStyle name="Título 1 4" xfId="28241" hidden="1"/>
    <cellStyle name="Título 1 4" xfId="28249" hidden="1"/>
    <cellStyle name="Título 1 4" xfId="28259" hidden="1"/>
    <cellStyle name="Título 1 4" xfId="28225" hidden="1"/>
    <cellStyle name="Título 1 4" xfId="28252" hidden="1"/>
    <cellStyle name="Título 1 4" xfId="28212" hidden="1"/>
    <cellStyle name="Título 1 4" xfId="28271" hidden="1"/>
    <cellStyle name="Título 1 4" xfId="28150" hidden="1"/>
    <cellStyle name="Título 1 4" xfId="28058" hidden="1"/>
    <cellStyle name="Título 1 4" xfId="28054" hidden="1"/>
    <cellStyle name="Título 1 4" xfId="28080" hidden="1"/>
    <cellStyle name="Título 1 4" xfId="28075" hidden="1"/>
    <cellStyle name="Título 1 4" xfId="28125" hidden="1"/>
    <cellStyle name="Título 1 4" xfId="28046" hidden="1"/>
    <cellStyle name="Título 1 4" xfId="28187" hidden="1"/>
    <cellStyle name="Título 1 4" xfId="28309" hidden="1"/>
    <cellStyle name="Título 1 4" xfId="28061" hidden="1"/>
    <cellStyle name="Título 1 4" xfId="28110" hidden="1"/>
    <cellStyle name="Título 1 4" xfId="28087" hidden="1"/>
    <cellStyle name="Título 1 4" xfId="28045" hidden="1"/>
    <cellStyle name="Título 1 4" xfId="28024" hidden="1"/>
    <cellStyle name="Título 1 4" xfId="28128" hidden="1"/>
    <cellStyle name="Título 1 4" xfId="28098" hidden="1"/>
    <cellStyle name="Título 1 4" xfId="28134" hidden="1"/>
    <cellStyle name="Título 1 4" xfId="28311" hidden="1"/>
    <cellStyle name="Título 1 4" xfId="25742" hidden="1"/>
    <cellStyle name="Título 1 4" xfId="22894" hidden="1"/>
    <cellStyle name="Título 1 4" xfId="26472" hidden="1"/>
    <cellStyle name="Título 1 4" xfId="24947" hidden="1"/>
    <cellStyle name="Título 1 4" xfId="22438" hidden="1"/>
    <cellStyle name="Título 1 4" xfId="26458" hidden="1"/>
    <cellStyle name="Título 1 4" xfId="22192" hidden="1"/>
    <cellStyle name="Título 1 4" xfId="22428" hidden="1"/>
    <cellStyle name="Título 1 4" xfId="22424" hidden="1"/>
    <cellStyle name="Título 1 4" xfId="23432" hidden="1"/>
    <cellStyle name="Título 1 4" xfId="23135" hidden="1"/>
    <cellStyle name="Título 1 4" xfId="25494" hidden="1"/>
    <cellStyle name="Título 1 4" xfId="26469" hidden="1"/>
    <cellStyle name="Título 1 4" xfId="22190" hidden="1"/>
    <cellStyle name="Título 1 4" xfId="23418" hidden="1"/>
    <cellStyle name="Título 1 4" xfId="26223" hidden="1"/>
    <cellStyle name="Título 1 4" xfId="26460" hidden="1"/>
    <cellStyle name="Título 1 4" xfId="28347" hidden="1"/>
    <cellStyle name="Título 1 4" xfId="28570" hidden="1"/>
    <cellStyle name="Título 1 4" xfId="28579" hidden="1"/>
    <cellStyle name="Título 1 4" xfId="28588" hidden="1"/>
    <cellStyle name="Título 1 4" xfId="28596" hidden="1"/>
    <cellStyle name="Título 1 4" xfId="28606" hidden="1"/>
    <cellStyle name="Título 1 4" xfId="28572" hidden="1"/>
    <cellStyle name="Título 1 4" xfId="28599" hidden="1"/>
    <cellStyle name="Título 1 4" xfId="28559" hidden="1"/>
    <cellStyle name="Título 1 4" xfId="28618" hidden="1"/>
    <cellStyle name="Título 1 4" xfId="28497" hidden="1"/>
    <cellStyle name="Título 1 4" xfId="28406" hidden="1"/>
    <cellStyle name="Título 1 4" xfId="28402" hidden="1"/>
    <cellStyle name="Título 1 4" xfId="28428" hidden="1"/>
    <cellStyle name="Título 1 4" xfId="28423" hidden="1"/>
    <cellStyle name="Título 1 4" xfId="28472" hidden="1"/>
    <cellStyle name="Título 1 4" xfId="28394" hidden="1"/>
    <cellStyle name="Título 1 4" xfId="28534" hidden="1"/>
    <cellStyle name="Título 1 4" xfId="28656" hidden="1"/>
    <cellStyle name="Título 1 4" xfId="28409" hidden="1"/>
    <cellStyle name="Título 1 4" xfId="28457" hidden="1"/>
    <cellStyle name="Título 1 4" xfId="28435" hidden="1"/>
    <cellStyle name="Título 1 4" xfId="28393" hidden="1"/>
    <cellStyle name="Título 1 4" xfId="28372" hidden="1"/>
    <cellStyle name="Título 1 4" xfId="28475" hidden="1"/>
    <cellStyle name="Título 1 4" xfId="28446" hidden="1"/>
    <cellStyle name="Título 1 4" xfId="28481" hidden="1"/>
    <cellStyle name="Título 1 4" xfId="28658" hidden="1"/>
    <cellStyle name="Título 1 4" xfId="28687" hidden="1"/>
    <cellStyle name="Título 1 4" xfId="28696" hidden="1"/>
    <cellStyle name="Título 1 4" xfId="28705" hidden="1"/>
    <cellStyle name="Título 1 4" xfId="28713" hidden="1"/>
    <cellStyle name="Título 1 4" xfId="28723" hidden="1"/>
    <cellStyle name="Título 1 4" xfId="28689" hidden="1"/>
    <cellStyle name="Título 1 4" xfId="28716" hidden="1"/>
    <cellStyle name="Título 1 4" xfId="28676" hidden="1"/>
    <cellStyle name="Título 1 4" xfId="28735" hidden="1"/>
    <cellStyle name="Título 1 4" xfId="28789" hidden="1"/>
    <cellStyle name="Título 1 4" xfId="28798" hidden="1"/>
    <cellStyle name="Título 1 4" xfId="28807" hidden="1"/>
    <cellStyle name="Título 1 4" xfId="28815" hidden="1"/>
    <cellStyle name="Título 1 4" xfId="28825" hidden="1"/>
    <cellStyle name="Título 1 4" xfId="28791" hidden="1"/>
    <cellStyle name="Título 1 4" xfId="28818" hidden="1"/>
    <cellStyle name="Título 1 4" xfId="28778" hidden="1"/>
    <cellStyle name="Título 1 4" xfId="28837" hidden="1"/>
    <cellStyle name="Título 1 4" xfId="29060" hidden="1"/>
    <cellStyle name="Título 1 4" xfId="29069" hidden="1"/>
    <cellStyle name="Título 1 4" xfId="29078" hidden="1"/>
    <cellStyle name="Título 1 4" xfId="29086" hidden="1"/>
    <cellStyle name="Título 1 4" xfId="29096" hidden="1"/>
    <cellStyle name="Título 1 4" xfId="29062" hidden="1"/>
    <cellStyle name="Título 1 4" xfId="29089" hidden="1"/>
    <cellStyle name="Título 1 4" xfId="29049" hidden="1"/>
    <cellStyle name="Título 1 4" xfId="29108" hidden="1"/>
    <cellStyle name="Título 1 4" xfId="28987" hidden="1"/>
    <cellStyle name="Título 1 4" xfId="28896" hidden="1"/>
    <cellStyle name="Título 1 4" xfId="28892" hidden="1"/>
    <cellStyle name="Título 1 4" xfId="28918" hidden="1"/>
    <cellStyle name="Título 1 4" xfId="28913" hidden="1"/>
    <cellStyle name="Título 1 4" xfId="28962" hidden="1"/>
    <cellStyle name="Título 1 4" xfId="28884" hidden="1"/>
    <cellStyle name="Título 1 4" xfId="29024" hidden="1"/>
    <cellStyle name="Título 1 4" xfId="29146" hidden="1"/>
    <cellStyle name="Título 1 4" xfId="28899" hidden="1"/>
    <cellStyle name="Título 1 4" xfId="28947" hidden="1"/>
    <cellStyle name="Título 1 4" xfId="28925" hidden="1"/>
    <cellStyle name="Título 1 4" xfId="28883" hidden="1"/>
    <cellStyle name="Título 1 4" xfId="28862" hidden="1"/>
    <cellStyle name="Título 1 4" xfId="28965" hidden="1"/>
    <cellStyle name="Título 1 4" xfId="28936" hidden="1"/>
    <cellStyle name="Título 1 4" xfId="28971" hidden="1"/>
    <cellStyle name="Título 1 4" xfId="29148" hidden="1"/>
    <cellStyle name="Título 1 4" xfId="29177" hidden="1"/>
    <cellStyle name="Título 1 4" xfId="29186" hidden="1"/>
    <cellStyle name="Título 1 4" xfId="29195" hidden="1"/>
    <cellStyle name="Título 1 4" xfId="29203" hidden="1"/>
    <cellStyle name="Título 1 4" xfId="29213" hidden="1"/>
    <cellStyle name="Título 1 4" xfId="29179" hidden="1"/>
    <cellStyle name="Título 1 4" xfId="29206" hidden="1"/>
    <cellStyle name="Título 1 4" xfId="29166" hidden="1"/>
    <cellStyle name="Título 1 4" xfId="29225" hidden="1"/>
    <cellStyle name="Título 1 4" xfId="29279" hidden="1"/>
    <cellStyle name="Título 1 4" xfId="29288" hidden="1"/>
    <cellStyle name="Título 1 4" xfId="29297" hidden="1"/>
    <cellStyle name="Título 1 4" xfId="29305" hidden="1"/>
    <cellStyle name="Título 1 4" xfId="29315" hidden="1"/>
    <cellStyle name="Título 1 4" xfId="29281" hidden="1"/>
    <cellStyle name="Título 1 4" xfId="29308" hidden="1"/>
    <cellStyle name="Título 1 4" xfId="29268" hidden="1"/>
    <cellStyle name="Título 1 4" xfId="29327" hidden="1"/>
    <cellStyle name="Título 1 4" xfId="29550" hidden="1"/>
    <cellStyle name="Título 1 4" xfId="29559" hidden="1"/>
    <cellStyle name="Título 1 4" xfId="29568" hidden="1"/>
    <cellStyle name="Título 1 4" xfId="29576" hidden="1"/>
    <cellStyle name="Título 1 4" xfId="29586" hidden="1"/>
    <cellStyle name="Título 1 4" xfId="29552" hidden="1"/>
    <cellStyle name="Título 1 4" xfId="29579" hidden="1"/>
    <cellStyle name="Título 1 4" xfId="29539" hidden="1"/>
    <cellStyle name="Título 1 4" xfId="29598" hidden="1"/>
    <cellStyle name="Título 1 4" xfId="29477" hidden="1"/>
    <cellStyle name="Título 1 4" xfId="29386" hidden="1"/>
    <cellStyle name="Título 1 4" xfId="29382" hidden="1"/>
    <cellStyle name="Título 1 4" xfId="29408" hidden="1"/>
    <cellStyle name="Título 1 4" xfId="29403" hidden="1"/>
    <cellStyle name="Título 1 4" xfId="29452" hidden="1"/>
    <cellStyle name="Título 1 4" xfId="29374" hidden="1"/>
    <cellStyle name="Título 1 4" xfId="29514" hidden="1"/>
    <cellStyle name="Título 1 4" xfId="29636" hidden="1"/>
    <cellStyle name="Título 1 4" xfId="29389" hidden="1"/>
    <cellStyle name="Título 1 4" xfId="29437" hidden="1"/>
    <cellStyle name="Título 1 4" xfId="29415" hidden="1"/>
    <cellStyle name="Título 1 4" xfId="29373" hidden="1"/>
    <cellStyle name="Título 1 4" xfId="29352" hidden="1"/>
    <cellStyle name="Título 1 4" xfId="29455" hidden="1"/>
    <cellStyle name="Título 1 4" xfId="29426" hidden="1"/>
    <cellStyle name="Título 1 4" xfId="29461" hidden="1"/>
    <cellStyle name="Título 1 4" xfId="29638" hidden="1"/>
    <cellStyle name="Título 1 4" xfId="29667" hidden="1"/>
    <cellStyle name="Título 1 4" xfId="29676" hidden="1"/>
    <cellStyle name="Título 1 4" xfId="29685" hidden="1"/>
    <cellStyle name="Título 1 4" xfId="29693" hidden="1"/>
    <cellStyle name="Título 1 4" xfId="29703" hidden="1"/>
    <cellStyle name="Título 1 4" xfId="29669" hidden="1"/>
    <cellStyle name="Título 1 4" xfId="29696" hidden="1"/>
    <cellStyle name="Título 1 4" xfId="29656" hidden="1"/>
    <cellStyle name="Título 1 4" xfId="29715" hidden="1"/>
    <cellStyle name="Título 1 4" xfId="29769" hidden="1"/>
    <cellStyle name="Título 1 4" xfId="29778" hidden="1"/>
    <cellStyle name="Título 1 4" xfId="29787" hidden="1"/>
    <cellStyle name="Título 1 4" xfId="29795" hidden="1"/>
    <cellStyle name="Título 1 4" xfId="29805" hidden="1"/>
    <cellStyle name="Título 1 4" xfId="29771" hidden="1"/>
    <cellStyle name="Título 1 4" xfId="29798" hidden="1"/>
    <cellStyle name="Título 1 4" xfId="29758" hidden="1"/>
    <cellStyle name="Título 1 4" xfId="29817" hidden="1"/>
    <cellStyle name="Título 1 4" xfId="30040" hidden="1"/>
    <cellStyle name="Título 1 4" xfId="30049" hidden="1"/>
    <cellStyle name="Título 1 4" xfId="30058" hidden="1"/>
    <cellStyle name="Título 1 4" xfId="30066" hidden="1"/>
    <cellStyle name="Título 1 4" xfId="30076" hidden="1"/>
    <cellStyle name="Título 1 4" xfId="30042" hidden="1"/>
    <cellStyle name="Título 1 4" xfId="30069" hidden="1"/>
    <cellStyle name="Título 1 4" xfId="30029" hidden="1"/>
    <cellStyle name="Título 1 4" xfId="30088" hidden="1"/>
    <cellStyle name="Título 1 4" xfId="29967" hidden="1"/>
    <cellStyle name="Título 1 4" xfId="29876" hidden="1"/>
    <cellStyle name="Título 1 4" xfId="29872" hidden="1"/>
    <cellStyle name="Título 1 4" xfId="29898" hidden="1"/>
    <cellStyle name="Título 1 4" xfId="29893" hidden="1"/>
    <cellStyle name="Título 1 4" xfId="29942" hidden="1"/>
    <cellStyle name="Título 1 4" xfId="29864" hidden="1"/>
    <cellStyle name="Título 1 4" xfId="30004" hidden="1"/>
    <cellStyle name="Título 1 4" xfId="30126" hidden="1"/>
    <cellStyle name="Título 1 4" xfId="29879" hidden="1"/>
    <cellStyle name="Título 1 4" xfId="29927" hidden="1"/>
    <cellStyle name="Título 1 4" xfId="29905" hidden="1"/>
    <cellStyle name="Título 1 4" xfId="29863" hidden="1"/>
    <cellStyle name="Título 1 4" xfId="29842" hidden="1"/>
    <cellStyle name="Título 1 4" xfId="29945" hidden="1"/>
    <cellStyle name="Título 1 4" xfId="29916" hidden="1"/>
    <cellStyle name="Título 1 4" xfId="29951" hidden="1"/>
    <cellStyle name="Título 1 4" xfId="30128" hidden="1"/>
    <cellStyle name="Título 1 4" xfId="30157" hidden="1"/>
    <cellStyle name="Título 1 4" xfId="30166" hidden="1"/>
    <cellStyle name="Título 1 4" xfId="30175" hidden="1"/>
    <cellStyle name="Título 1 4" xfId="30183" hidden="1"/>
    <cellStyle name="Título 1 4" xfId="30193" hidden="1"/>
    <cellStyle name="Título 1 4" xfId="30159" hidden="1"/>
    <cellStyle name="Título 1 4" xfId="30186" hidden="1"/>
    <cellStyle name="Título 1 4" xfId="30146" hidden="1"/>
    <cellStyle name="Título 1 4" xfId="30205" hidden="1"/>
    <cellStyle name="Título 1 4" xfId="30259" hidden="1"/>
    <cellStyle name="Título 1 4" xfId="30268" hidden="1"/>
    <cellStyle name="Título 1 4" xfId="30277" hidden="1"/>
    <cellStyle name="Título 1 4" xfId="30285" hidden="1"/>
    <cellStyle name="Título 1 4" xfId="30295" hidden="1"/>
    <cellStyle name="Título 1 4" xfId="30261" hidden="1"/>
    <cellStyle name="Título 1 4" xfId="30288" hidden="1"/>
    <cellStyle name="Título 1 4" xfId="30248" hidden="1"/>
    <cellStyle name="Título 1 4" xfId="30307" hidden="1"/>
    <cellStyle name="Título 1 4" xfId="30530" hidden="1"/>
    <cellStyle name="Título 1 4" xfId="30539" hidden="1"/>
    <cellStyle name="Título 1 4" xfId="30548" hidden="1"/>
    <cellStyle name="Título 1 4" xfId="30556" hidden="1"/>
    <cellStyle name="Título 1 4" xfId="30566" hidden="1"/>
    <cellStyle name="Título 1 4" xfId="30532" hidden="1"/>
    <cellStyle name="Título 1 4" xfId="30559" hidden="1"/>
    <cellStyle name="Título 1 4" xfId="30519" hidden="1"/>
    <cellStyle name="Título 1 4" xfId="30578" hidden="1"/>
    <cellStyle name="Título 1 4" xfId="30457" hidden="1"/>
    <cellStyle name="Título 1 4" xfId="30366" hidden="1"/>
    <cellStyle name="Título 1 4" xfId="30362" hidden="1"/>
    <cellStyle name="Título 1 4" xfId="30388" hidden="1"/>
    <cellStyle name="Título 1 4" xfId="30383" hidden="1"/>
    <cellStyle name="Título 1 4" xfId="30432" hidden="1"/>
    <cellStyle name="Título 1 4" xfId="30354" hidden="1"/>
    <cellStyle name="Título 1 4" xfId="30494" hidden="1"/>
    <cellStyle name="Título 1 4" xfId="30616" hidden="1"/>
    <cellStyle name="Título 1 4" xfId="30369" hidden="1"/>
    <cellStyle name="Título 1 4" xfId="30417" hidden="1"/>
    <cellStyle name="Título 1 4" xfId="30395" hidden="1"/>
    <cellStyle name="Título 1 4" xfId="30353" hidden="1"/>
    <cellStyle name="Título 1 4" xfId="30332" hidden="1"/>
    <cellStyle name="Título 1 4" xfId="30435" hidden="1"/>
    <cellStyle name="Título 1 4" xfId="30406" hidden="1"/>
    <cellStyle name="Título 1 4" xfId="30441" hidden="1"/>
    <cellStyle name="Título 1 4" xfId="30618" hidden="1"/>
    <cellStyle name="Título 1 4" xfId="22257" hidden="1"/>
    <cellStyle name="Título 1 4" xfId="22839" hidden="1"/>
    <cellStyle name="Título 1 4" xfId="23199" hidden="1"/>
    <cellStyle name="Título 1 4" xfId="25109" hidden="1"/>
    <cellStyle name="Título 1 4" xfId="27819" hidden="1"/>
    <cellStyle name="Título 1 4" xfId="23175" hidden="1"/>
    <cellStyle name="Título 1 4" xfId="26531" hidden="1"/>
    <cellStyle name="Título 1 4" xfId="26409" hidden="1"/>
    <cellStyle name="Título 1 4" xfId="25682" hidden="1"/>
    <cellStyle name="Título 1 4" xfId="23098" hidden="1"/>
    <cellStyle name="Título 1 4" xfId="23707" hidden="1"/>
    <cellStyle name="Título 1 4" xfId="22837" hidden="1"/>
    <cellStyle name="Título 1 4" xfId="23897" hidden="1"/>
    <cellStyle name="Título 1 4" xfId="26920" hidden="1"/>
    <cellStyle name="Título 1 4" xfId="27114" hidden="1"/>
    <cellStyle name="Título 1 4" xfId="24069" hidden="1"/>
    <cellStyle name="Título 1 4" xfId="23858" hidden="1"/>
    <cellStyle name="Título 1 4" xfId="26395" hidden="1"/>
    <cellStyle name="Título 1 4" xfId="26433" hidden="1"/>
    <cellStyle name="Título 1 4" xfId="21739" hidden="1"/>
    <cellStyle name="Título 1 4" xfId="23634" hidden="1"/>
    <cellStyle name="Título 1 4" xfId="25375" hidden="1"/>
    <cellStyle name="Título 1 4" xfId="22213" hidden="1"/>
    <cellStyle name="Título 1 4" xfId="22402" hidden="1"/>
    <cellStyle name="Título 1 4" xfId="25317" hidden="1"/>
    <cellStyle name="Título 1 4" xfId="25406" hidden="1"/>
    <cellStyle name="Título 1 4" xfId="22657" hidden="1"/>
    <cellStyle name="Título 1 4" xfId="24399" hidden="1"/>
    <cellStyle name="Título 1 4" xfId="27254" hidden="1"/>
    <cellStyle name="Título 1 4" xfId="22541" hidden="1"/>
    <cellStyle name="Título 1 4" xfId="22862" hidden="1"/>
    <cellStyle name="Título 1 4" xfId="23075" hidden="1"/>
    <cellStyle name="Título 1 4" xfId="21769" hidden="1"/>
    <cellStyle name="Título 1 4" xfId="27166" hidden="1"/>
    <cellStyle name="Título 1 4" xfId="25969" hidden="1"/>
    <cellStyle name="Título 1 4" xfId="24405" hidden="1"/>
    <cellStyle name="Título 1 4" xfId="25660" hidden="1"/>
    <cellStyle name="Título 1 4" xfId="25988" hidden="1"/>
    <cellStyle name="Título 1 4" xfId="22705" hidden="1"/>
    <cellStyle name="Título 1 4" xfId="26929" hidden="1"/>
    <cellStyle name="Título 1 4" xfId="25693" hidden="1"/>
    <cellStyle name="Título 1 4" xfId="21865" hidden="1"/>
    <cellStyle name="Título 1 4" xfId="23398" hidden="1"/>
    <cellStyle name="Título 1 4" xfId="27742" hidden="1"/>
    <cellStyle name="Título 1 4" xfId="25063" hidden="1"/>
    <cellStyle name="Título 1 4" xfId="23362" hidden="1"/>
    <cellStyle name="Título 1 4" xfId="26589" hidden="1"/>
    <cellStyle name="Título 1 4" xfId="26541" hidden="1"/>
    <cellStyle name="Título 1 4" xfId="24980" hidden="1"/>
    <cellStyle name="Título 1 4" xfId="21750" hidden="1"/>
    <cellStyle name="Título 1 4" xfId="23209" hidden="1"/>
    <cellStyle name="Título 1 4" xfId="25071" hidden="1"/>
    <cellStyle name="Título 1 4" xfId="25163" hidden="1"/>
    <cellStyle name="Título 1 4" xfId="22130" hidden="1"/>
    <cellStyle name="Título 1 4" xfId="23511" hidden="1"/>
    <cellStyle name="Título 1 4" xfId="22225" hidden="1"/>
    <cellStyle name="Título 1 4" xfId="27758" hidden="1"/>
    <cellStyle name="Título 1 4" xfId="22139" hidden="1"/>
    <cellStyle name="Título 1 4" xfId="25064" hidden="1"/>
    <cellStyle name="Título 1 4" xfId="24413" hidden="1"/>
    <cellStyle name="Título 1 4" xfId="22045" hidden="1"/>
    <cellStyle name="Título 1 4" xfId="22571" hidden="1"/>
    <cellStyle name="Título 1 4" xfId="23004" hidden="1"/>
    <cellStyle name="Título 1 4" xfId="22001" hidden="1"/>
    <cellStyle name="Título 1 4" xfId="22832" hidden="1"/>
    <cellStyle name="Título 1 4" xfId="22094" hidden="1"/>
    <cellStyle name="Título 1 4" xfId="22119" hidden="1"/>
    <cellStyle name="Título 1 4" xfId="23545" hidden="1"/>
    <cellStyle name="Título 1 4" xfId="25179" hidden="1"/>
    <cellStyle name="Título 1 4" xfId="22336" hidden="1"/>
    <cellStyle name="Título 1 4" xfId="25810" hidden="1"/>
    <cellStyle name="Título 1 4" xfId="10954" hidden="1"/>
    <cellStyle name="Título 1 4" xfId="23312" hidden="1"/>
    <cellStyle name="Título 1 4" xfId="22516" hidden="1"/>
    <cellStyle name="Título 1 4" xfId="22352" hidden="1"/>
    <cellStyle name="Título 1 4" xfId="27207" hidden="1"/>
    <cellStyle name="Título 1 4" xfId="22689" hidden="1"/>
    <cellStyle name="Título 1 4" xfId="23562" hidden="1"/>
    <cellStyle name="Título 1 4" xfId="23304" hidden="1"/>
    <cellStyle name="Título 1 4" xfId="22690" hidden="1"/>
    <cellStyle name="Título 1 4" xfId="27778" hidden="1"/>
    <cellStyle name="Título 1 4" xfId="22268" hidden="1"/>
    <cellStyle name="Título 1 4" xfId="25576" hidden="1"/>
    <cellStyle name="Título 1 4" xfId="27397" hidden="1"/>
    <cellStyle name="Título 1 4" xfId="25294" hidden="1"/>
    <cellStyle name="Título 1 4" xfId="22950" hidden="1"/>
    <cellStyle name="Título 1 4" xfId="25851" hidden="1"/>
    <cellStyle name="Título 1 4" xfId="27430" hidden="1"/>
    <cellStyle name="Título 1 4" xfId="25923" hidden="1"/>
    <cellStyle name="Título 1 4" xfId="26943" hidden="1"/>
    <cellStyle name="Título 1 4" xfId="26407" hidden="1"/>
    <cellStyle name="Título 1 4" xfId="21786" hidden="1"/>
    <cellStyle name="Título 1 4" xfId="22538" hidden="1"/>
    <cellStyle name="Título 1 4" xfId="23775" hidden="1"/>
    <cellStyle name="Título 1 4" xfId="26321" hidden="1"/>
    <cellStyle name="Título 1 4" xfId="23901" hidden="1"/>
    <cellStyle name="Título 1 4" xfId="21762" hidden="1"/>
    <cellStyle name="Título 1 4" xfId="26136" hidden="1"/>
    <cellStyle name="Título 1 4" xfId="23000" hidden="1"/>
    <cellStyle name="Título 1 4" xfId="30728" hidden="1"/>
    <cellStyle name="Título 1 4" xfId="30737" hidden="1"/>
    <cellStyle name="Título 1 4" xfId="30746" hidden="1"/>
    <cellStyle name="Título 1 4" xfId="30754" hidden="1"/>
    <cellStyle name="Título 1 4" xfId="30764" hidden="1"/>
    <cellStyle name="Título 1 4" xfId="30730" hidden="1"/>
    <cellStyle name="Título 1 4" xfId="30757" hidden="1"/>
    <cellStyle name="Título 1 4" xfId="30717" hidden="1"/>
    <cellStyle name="Título 1 4" xfId="30776" hidden="1"/>
    <cellStyle name="Título 1 4" xfId="31013" hidden="1"/>
    <cellStyle name="Título 1 4" xfId="31022" hidden="1"/>
    <cellStyle name="Título 1 4" xfId="31031" hidden="1"/>
    <cellStyle name="Título 1 4" xfId="31039" hidden="1"/>
    <cellStyle name="Título 1 4" xfId="31049" hidden="1"/>
    <cellStyle name="Título 1 4" xfId="31015" hidden="1"/>
    <cellStyle name="Título 1 4" xfId="31042" hidden="1"/>
    <cellStyle name="Título 1 4" xfId="31002" hidden="1"/>
    <cellStyle name="Título 1 4" xfId="31061" hidden="1"/>
    <cellStyle name="Título 1 4" xfId="30940" hidden="1"/>
    <cellStyle name="Título 1 4" xfId="30849" hidden="1"/>
    <cellStyle name="Título 1 4" xfId="30845" hidden="1"/>
    <cellStyle name="Título 1 4" xfId="30871" hidden="1"/>
    <cellStyle name="Título 1 4" xfId="30866" hidden="1"/>
    <cellStyle name="Título 1 4" xfId="30915" hidden="1"/>
    <cellStyle name="Título 1 4" xfId="30837" hidden="1"/>
    <cellStyle name="Título 1 4" xfId="30977" hidden="1"/>
    <cellStyle name="Título 1 4" xfId="31099" hidden="1"/>
    <cellStyle name="Título 1 4" xfId="30852" hidden="1"/>
    <cellStyle name="Título 1 4" xfId="30900" hidden="1"/>
    <cellStyle name="Título 1 4" xfId="30878" hidden="1"/>
    <cellStyle name="Título 1 4" xfId="30836" hidden="1"/>
    <cellStyle name="Título 1 4" xfId="30815" hidden="1"/>
    <cellStyle name="Título 1 4" xfId="30918" hidden="1"/>
    <cellStyle name="Título 1 4" xfId="30889" hidden="1"/>
    <cellStyle name="Título 1 4" xfId="30924" hidden="1"/>
    <cellStyle name="Título 1 4" xfId="31101" hidden="1"/>
    <cellStyle name="Título 1 4" xfId="25426" hidden="1"/>
    <cellStyle name="Título 1 4" xfId="26594" hidden="1"/>
    <cellStyle name="Título 1 4" xfId="25990" hidden="1"/>
    <cellStyle name="Título 1 4" xfId="25528" hidden="1"/>
    <cellStyle name="Título 1 4" xfId="25088" hidden="1"/>
    <cellStyle name="Título 1 4" xfId="23912" hidden="1"/>
    <cellStyle name="Título 1 4" xfId="25438" hidden="1"/>
    <cellStyle name="Título 1 4" xfId="22339" hidden="1"/>
    <cellStyle name="Título 1 4" xfId="23055" hidden="1"/>
    <cellStyle name="Título 1 4" xfId="22071" hidden="1"/>
    <cellStyle name="Título 1 4" xfId="23219" hidden="1"/>
    <cellStyle name="Título 1 4" xfId="22010" hidden="1"/>
    <cellStyle name="Título 1 4" xfId="25447" hidden="1"/>
    <cellStyle name="Título 1 4" xfId="22678" hidden="1"/>
    <cellStyle name="Título 1 4" xfId="25114" hidden="1"/>
    <cellStyle name="Título 1 4" xfId="27407" hidden="1"/>
    <cellStyle name="Título 1 4" xfId="22141" hidden="1"/>
    <cellStyle name="Título 1 4" xfId="31129" hidden="1"/>
    <cellStyle name="Título 1 4" xfId="31352" hidden="1"/>
    <cellStyle name="Título 1 4" xfId="31361" hidden="1"/>
    <cellStyle name="Título 1 4" xfId="31370" hidden="1"/>
    <cellStyle name="Título 1 4" xfId="31378" hidden="1"/>
    <cellStyle name="Título 1 4" xfId="31388" hidden="1"/>
    <cellStyle name="Título 1 4" xfId="31354" hidden="1"/>
    <cellStyle name="Título 1 4" xfId="31381" hidden="1"/>
    <cellStyle name="Título 1 4" xfId="31341" hidden="1"/>
    <cellStyle name="Título 1 4" xfId="31400" hidden="1"/>
    <cellStyle name="Título 1 4" xfId="31279" hidden="1"/>
    <cellStyle name="Título 1 4" xfId="31188" hidden="1"/>
    <cellStyle name="Título 1 4" xfId="31184" hidden="1"/>
    <cellStyle name="Título 1 4" xfId="31210" hidden="1"/>
    <cellStyle name="Título 1 4" xfId="31205" hidden="1"/>
    <cellStyle name="Título 1 4" xfId="31254" hidden="1"/>
    <cellStyle name="Título 1 4" xfId="31176" hidden="1"/>
    <cellStyle name="Título 1 4" xfId="31316" hidden="1"/>
    <cellStyle name="Título 1 4" xfId="31438" hidden="1"/>
    <cellStyle name="Título 1 4" xfId="31191" hidden="1"/>
    <cellStyle name="Título 1 4" xfId="31239" hidden="1"/>
    <cellStyle name="Título 1 4" xfId="31217" hidden="1"/>
    <cellStyle name="Título 1 4" xfId="31175" hidden="1"/>
    <cellStyle name="Título 1 4" xfId="31154" hidden="1"/>
    <cellStyle name="Título 1 4" xfId="31257" hidden="1"/>
    <cellStyle name="Título 1 4" xfId="31228" hidden="1"/>
    <cellStyle name="Título 1 4" xfId="31263" hidden="1"/>
    <cellStyle name="Título 1 4" xfId="31440" hidden="1"/>
    <cellStyle name="Título 1 4" xfId="31469" hidden="1"/>
    <cellStyle name="Título 1 4" xfId="31478" hidden="1"/>
    <cellStyle name="Título 1 4" xfId="31487" hidden="1"/>
    <cellStyle name="Título 1 4" xfId="31495" hidden="1"/>
    <cellStyle name="Título 1 4" xfId="31505" hidden="1"/>
    <cellStyle name="Título 1 4" xfId="31471" hidden="1"/>
    <cellStyle name="Título 1 4" xfId="31498" hidden="1"/>
    <cellStyle name="Título 1 4" xfId="31458" hidden="1"/>
    <cellStyle name="Título 1 4" xfId="31517" hidden="1"/>
    <cellStyle name="Título 1 4" xfId="31571" hidden="1"/>
    <cellStyle name="Título 1 4" xfId="31580" hidden="1"/>
    <cellStyle name="Título 1 4" xfId="31589" hidden="1"/>
    <cellStyle name="Título 1 4" xfId="31597" hidden="1"/>
    <cellStyle name="Título 1 4" xfId="31607" hidden="1"/>
    <cellStyle name="Título 1 4" xfId="31573" hidden="1"/>
    <cellStyle name="Título 1 4" xfId="31600" hidden="1"/>
    <cellStyle name="Título 1 4" xfId="31560" hidden="1"/>
    <cellStyle name="Título 1 4" xfId="31619" hidden="1"/>
    <cellStyle name="Título 1 4" xfId="31842" hidden="1"/>
    <cellStyle name="Título 1 4" xfId="31851" hidden="1"/>
    <cellStyle name="Título 1 4" xfId="31860" hidden="1"/>
    <cellStyle name="Título 1 4" xfId="31868" hidden="1"/>
    <cellStyle name="Título 1 4" xfId="31878" hidden="1"/>
    <cellStyle name="Título 1 4" xfId="31844" hidden="1"/>
    <cellStyle name="Título 1 4" xfId="31871" hidden="1"/>
    <cellStyle name="Título 1 4" xfId="31831" hidden="1"/>
    <cellStyle name="Título 1 4" xfId="31890" hidden="1"/>
    <cellStyle name="Título 1 4" xfId="31769" hidden="1"/>
    <cellStyle name="Título 1 4" xfId="31678" hidden="1"/>
    <cellStyle name="Título 1 4" xfId="31674" hidden="1"/>
    <cellStyle name="Título 1 4" xfId="31700" hidden="1"/>
    <cellStyle name="Título 1 4" xfId="31695" hidden="1"/>
    <cellStyle name="Título 1 4" xfId="31744" hidden="1"/>
    <cellStyle name="Título 1 4" xfId="31666" hidden="1"/>
    <cellStyle name="Título 1 4" xfId="31806" hidden="1"/>
    <cellStyle name="Título 1 4" xfId="31928" hidden="1"/>
    <cellStyle name="Título 1 4" xfId="31681" hidden="1"/>
    <cellStyle name="Título 1 4" xfId="31729" hidden="1"/>
    <cellStyle name="Título 1 4" xfId="31707" hidden="1"/>
    <cellStyle name="Título 1 4" xfId="31665" hidden="1"/>
    <cellStyle name="Título 1 4" xfId="31644" hidden="1"/>
    <cellStyle name="Título 1 4" xfId="31747" hidden="1"/>
    <cellStyle name="Título 1 4" xfId="31718" hidden="1"/>
    <cellStyle name="Título 1 4" xfId="31753" hidden="1"/>
    <cellStyle name="Título 1 4" xfId="31930" hidden="1"/>
    <cellStyle name="Título 1 4" xfId="31959" hidden="1"/>
    <cellStyle name="Título 1 4" xfId="31968" hidden="1"/>
    <cellStyle name="Título 1 4" xfId="31977" hidden="1"/>
    <cellStyle name="Título 1 4" xfId="31985" hidden="1"/>
    <cellStyle name="Título 1 4" xfId="31995" hidden="1"/>
    <cellStyle name="Título 1 4" xfId="31961" hidden="1"/>
    <cellStyle name="Título 1 4" xfId="31988" hidden="1"/>
    <cellStyle name="Título 1 4" xfId="31948" hidden="1"/>
    <cellStyle name="Título 1 4" xfId="32007" hidden="1"/>
    <cellStyle name="Título 1 4" xfId="32061" hidden="1"/>
    <cellStyle name="Título 1 4" xfId="32070" hidden="1"/>
    <cellStyle name="Título 1 4" xfId="32079" hidden="1"/>
    <cellStyle name="Título 1 4" xfId="32087" hidden="1"/>
    <cellStyle name="Título 1 4" xfId="32097" hidden="1"/>
    <cellStyle name="Título 1 4" xfId="32063" hidden="1"/>
    <cellStyle name="Título 1 4" xfId="32090" hidden="1"/>
    <cellStyle name="Título 1 4" xfId="32050" hidden="1"/>
    <cellStyle name="Título 1 4" xfId="32109" hidden="1"/>
    <cellStyle name="Título 1 4" xfId="32332" hidden="1"/>
    <cellStyle name="Título 1 4" xfId="32341" hidden="1"/>
    <cellStyle name="Título 1 4" xfId="32350" hidden="1"/>
    <cellStyle name="Título 1 4" xfId="32358" hidden="1"/>
    <cellStyle name="Título 1 4" xfId="32368" hidden="1"/>
    <cellStyle name="Título 1 4" xfId="32334" hidden="1"/>
    <cellStyle name="Título 1 4" xfId="32361" hidden="1"/>
    <cellStyle name="Título 1 4" xfId="32321" hidden="1"/>
    <cellStyle name="Título 1 4" xfId="32380" hidden="1"/>
    <cellStyle name="Título 1 4" xfId="32259" hidden="1"/>
    <cellStyle name="Título 1 4" xfId="32168" hidden="1"/>
    <cellStyle name="Título 1 4" xfId="32164" hidden="1"/>
    <cellStyle name="Título 1 4" xfId="32190" hidden="1"/>
    <cellStyle name="Título 1 4" xfId="32185" hidden="1"/>
    <cellStyle name="Título 1 4" xfId="32234" hidden="1"/>
    <cellStyle name="Título 1 4" xfId="32156" hidden="1"/>
    <cellStyle name="Título 1 4" xfId="32296" hidden="1"/>
    <cellStyle name="Título 1 4" xfId="32418" hidden="1"/>
    <cellStyle name="Título 1 4" xfId="32171" hidden="1"/>
    <cellStyle name="Título 1 4" xfId="32219" hidden="1"/>
    <cellStyle name="Título 1 4" xfId="32197" hidden="1"/>
    <cellStyle name="Título 1 4" xfId="32155" hidden="1"/>
    <cellStyle name="Título 1 4" xfId="32134" hidden="1"/>
    <cellStyle name="Título 1 4" xfId="32237" hidden="1"/>
    <cellStyle name="Título 1 4" xfId="32208" hidden="1"/>
    <cellStyle name="Título 1 4" xfId="32243" hidden="1"/>
    <cellStyle name="Título 1 4" xfId="32420" hidden="1"/>
    <cellStyle name="Título 1 4" xfId="32449" hidden="1"/>
    <cellStyle name="Título 1 4" xfId="32458" hidden="1"/>
    <cellStyle name="Título 1 4" xfId="32467" hidden="1"/>
    <cellStyle name="Título 1 4" xfId="32475" hidden="1"/>
    <cellStyle name="Título 1 4" xfId="32485" hidden="1"/>
    <cellStyle name="Título 1 4" xfId="32451" hidden="1"/>
    <cellStyle name="Título 1 4" xfId="32478" hidden="1"/>
    <cellStyle name="Título 1 4" xfId="32438" hidden="1"/>
    <cellStyle name="Título 1 4" xfId="32497" hidden="1"/>
    <cellStyle name="Título 1 4" xfId="32551" hidden="1"/>
    <cellStyle name="Título 1 4" xfId="32560" hidden="1"/>
    <cellStyle name="Título 1 4" xfId="32569" hidden="1"/>
    <cellStyle name="Título 1 4" xfId="32577" hidden="1"/>
    <cellStyle name="Título 1 4" xfId="32587" hidden="1"/>
    <cellStyle name="Título 1 4" xfId="32553" hidden="1"/>
    <cellStyle name="Título 1 4" xfId="32580" hidden="1"/>
    <cellStyle name="Título 1 4" xfId="32540" hidden="1"/>
    <cellStyle name="Título 1 4" xfId="32599" hidden="1"/>
    <cellStyle name="Título 1 4" xfId="32822" hidden="1"/>
    <cellStyle name="Título 1 4" xfId="32831" hidden="1"/>
    <cellStyle name="Título 1 4" xfId="32840" hidden="1"/>
    <cellStyle name="Título 1 4" xfId="32848" hidden="1"/>
    <cellStyle name="Título 1 4" xfId="32858" hidden="1"/>
    <cellStyle name="Título 1 4" xfId="32824" hidden="1"/>
    <cellStyle name="Título 1 4" xfId="32851" hidden="1"/>
    <cellStyle name="Título 1 4" xfId="32811" hidden="1"/>
    <cellStyle name="Título 1 4" xfId="32870" hidden="1"/>
    <cellStyle name="Título 1 4" xfId="32749" hidden="1"/>
    <cellStyle name="Título 1 4" xfId="32658" hidden="1"/>
    <cellStyle name="Título 1 4" xfId="32654" hidden="1"/>
    <cellStyle name="Título 1 4" xfId="32680" hidden="1"/>
    <cellStyle name="Título 1 4" xfId="32675" hidden="1"/>
    <cellStyle name="Título 1 4" xfId="32724" hidden="1"/>
    <cellStyle name="Título 1 4" xfId="32646" hidden="1"/>
    <cellStyle name="Título 1 4" xfId="32786" hidden="1"/>
    <cellStyle name="Título 1 4" xfId="32908" hidden="1"/>
    <cellStyle name="Título 1 4" xfId="32661" hidden="1"/>
    <cellStyle name="Título 1 4" xfId="32709" hidden="1"/>
    <cellStyle name="Título 1 4" xfId="32687" hidden="1"/>
    <cellStyle name="Título 1 4" xfId="32645" hidden="1"/>
    <cellStyle name="Título 1 4" xfId="32624" hidden="1"/>
    <cellStyle name="Título 1 4" xfId="32727" hidden="1"/>
    <cellStyle name="Título 1 4" xfId="32698" hidden="1"/>
    <cellStyle name="Título 1 4" xfId="32733" hidden="1"/>
    <cellStyle name="Título 1 4" xfId="32910" hidden="1"/>
    <cellStyle name="Título 1 4" xfId="32939" hidden="1"/>
    <cellStyle name="Título 1 4" xfId="32948" hidden="1"/>
    <cellStyle name="Título 1 4" xfId="32957" hidden="1"/>
    <cellStyle name="Título 1 4" xfId="32965" hidden="1"/>
    <cellStyle name="Título 1 4" xfId="32975" hidden="1"/>
    <cellStyle name="Título 1 4" xfId="32941" hidden="1"/>
    <cellStyle name="Título 1 4" xfId="32968" hidden="1"/>
    <cellStyle name="Título 1 4" xfId="32928" hidden="1"/>
    <cellStyle name="Título 1 4" xfId="32987" hidden="1"/>
    <cellStyle name="Título 1 4" xfId="33041" hidden="1"/>
    <cellStyle name="Título 1 4" xfId="33050" hidden="1"/>
    <cellStyle name="Título 1 4" xfId="33059" hidden="1"/>
    <cellStyle name="Título 1 4" xfId="33067" hidden="1"/>
    <cellStyle name="Título 1 4" xfId="33077" hidden="1"/>
    <cellStyle name="Título 1 4" xfId="33043" hidden="1"/>
    <cellStyle name="Título 1 4" xfId="33070" hidden="1"/>
    <cellStyle name="Título 1 4" xfId="33030" hidden="1"/>
    <cellStyle name="Título 1 4" xfId="33089" hidden="1"/>
    <cellStyle name="Título 1 4" xfId="33312" hidden="1"/>
    <cellStyle name="Título 1 4" xfId="33321" hidden="1"/>
    <cellStyle name="Título 1 4" xfId="33330" hidden="1"/>
    <cellStyle name="Título 1 4" xfId="33338" hidden="1"/>
    <cellStyle name="Título 1 4" xfId="33348" hidden="1"/>
    <cellStyle name="Título 1 4" xfId="33314" hidden="1"/>
    <cellStyle name="Título 1 4" xfId="33341" hidden="1"/>
    <cellStyle name="Título 1 4" xfId="33301" hidden="1"/>
    <cellStyle name="Título 1 4" xfId="33360" hidden="1"/>
    <cellStyle name="Título 1 4" xfId="33239" hidden="1"/>
    <cellStyle name="Título 1 4" xfId="33148" hidden="1"/>
    <cellStyle name="Título 1 4" xfId="33144" hidden="1"/>
    <cellStyle name="Título 1 4" xfId="33170" hidden="1"/>
    <cellStyle name="Título 1 4" xfId="33165" hidden="1"/>
    <cellStyle name="Título 1 4" xfId="33214" hidden="1"/>
    <cellStyle name="Título 1 4" xfId="33136" hidden="1"/>
    <cellStyle name="Título 1 4" xfId="33276" hidden="1"/>
    <cellStyle name="Título 1 4" xfId="33398" hidden="1"/>
    <cellStyle name="Título 1 4" xfId="33151" hidden="1"/>
    <cellStyle name="Título 1 4" xfId="33199" hidden="1"/>
    <cellStyle name="Título 1 4" xfId="33177" hidden="1"/>
    <cellStyle name="Título 1 4" xfId="33135" hidden="1"/>
    <cellStyle name="Título 1 4" xfId="33114" hidden="1"/>
    <cellStyle name="Título 1 4" xfId="33217" hidden="1"/>
    <cellStyle name="Título 1 4" xfId="33188" hidden="1"/>
    <cellStyle name="Título 1 4" xfId="33223" hidden="1"/>
    <cellStyle name="Título 1 4" xfId="33400" hidden="1"/>
    <cellStyle name="Título 1 4" xfId="30661" hidden="1"/>
    <cellStyle name="Título 1 4" xfId="23057" hidden="1"/>
    <cellStyle name="Título 1 4" xfId="23879" hidden="1"/>
    <cellStyle name="Título 1 4" xfId="25069" hidden="1"/>
    <cellStyle name="Título 1 4" xfId="25281" hidden="1"/>
    <cellStyle name="Título 1 4" xfId="23390" hidden="1"/>
    <cellStyle name="Título 1 4" xfId="21757" hidden="1"/>
    <cellStyle name="Título 1 4" xfId="26586" hidden="1"/>
    <cellStyle name="Título 1 4" xfId="26385" hidden="1"/>
    <cellStyle name="Título 1 4" xfId="26304" hidden="1"/>
    <cellStyle name="Título 1 4" xfId="23435" hidden="1"/>
    <cellStyle name="Título 1 4" xfId="26959" hidden="1"/>
    <cellStyle name="Título 1 4" xfId="23346" hidden="1"/>
    <cellStyle name="Título 1 4" xfId="27287" hidden="1"/>
    <cellStyle name="Título 1 4" xfId="25674" hidden="1"/>
    <cellStyle name="Título 1 4" xfId="22282" hidden="1"/>
    <cellStyle name="Título 1 4" xfId="23743" hidden="1"/>
    <cellStyle name="Título 1 4" xfId="25574" hidden="1"/>
    <cellStyle name="Título 1 4" xfId="23298" hidden="1"/>
    <cellStyle name="Título 1 4" xfId="23567" hidden="1"/>
    <cellStyle name="Título 1 4" xfId="22271" hidden="1"/>
    <cellStyle name="Título 1 4" xfId="23371" hidden="1"/>
    <cellStyle name="Título 1 4" xfId="25834" hidden="1"/>
    <cellStyle name="Título 1 4" xfId="25998" hidden="1"/>
    <cellStyle name="Título 1 4" xfId="22969" hidden="1"/>
    <cellStyle name="Título 1 4" xfId="27360" hidden="1"/>
    <cellStyle name="Título 1 4" xfId="25769" hidden="1"/>
    <cellStyle name="Título 1 4" xfId="21778" hidden="1"/>
    <cellStyle name="Título 1 4" xfId="26475" hidden="1"/>
    <cellStyle name="Título 1 4" xfId="22838" hidden="1"/>
    <cellStyle name="Título 1 4" xfId="25702" hidden="1"/>
    <cellStyle name="Título 1 4" xfId="22006" hidden="1"/>
    <cellStyle name="Título 1 4" xfId="25552" hidden="1"/>
    <cellStyle name="Título 1 4" xfId="22056" hidden="1"/>
    <cellStyle name="Título 1 4" xfId="22640" hidden="1"/>
    <cellStyle name="Título 1 4" xfId="26513" hidden="1"/>
    <cellStyle name="Título 1 4" xfId="22218" hidden="1"/>
    <cellStyle name="Título 1 4" xfId="22473" hidden="1"/>
    <cellStyle name="Título 1 4" xfId="22193" hidden="1"/>
    <cellStyle name="Título 1 4" xfId="25457" hidden="1"/>
    <cellStyle name="Título 1 4" xfId="26373" hidden="1"/>
    <cellStyle name="Título 1 4" xfId="24397" hidden="1"/>
    <cellStyle name="Título 1 4" xfId="23026" hidden="1"/>
    <cellStyle name="Título 1 4" xfId="25912" hidden="1"/>
    <cellStyle name="Título 1 4" xfId="27895" hidden="1"/>
    <cellStyle name="Título 1 4" xfId="22859" hidden="1"/>
    <cellStyle name="Título 1 4" xfId="23225" hidden="1"/>
    <cellStyle name="Título 1 4" xfId="25619" hidden="1"/>
    <cellStyle name="Título 1 4" xfId="26899" hidden="1"/>
    <cellStyle name="Título 1 4" xfId="22290" hidden="1"/>
    <cellStyle name="Título 1 4" xfId="26285" hidden="1"/>
    <cellStyle name="Título 1 4" xfId="27865" hidden="1"/>
    <cellStyle name="Título 1 4" xfId="23514" hidden="1"/>
    <cellStyle name="Título 1 4" xfId="23237" hidden="1"/>
    <cellStyle name="Título 1 4" xfId="27806" hidden="1"/>
    <cellStyle name="Título 1 4" xfId="27879" hidden="1"/>
    <cellStyle name="Título 1 4" xfId="21732" hidden="1"/>
    <cellStyle name="Título 1 4" xfId="23061" hidden="1"/>
    <cellStyle name="Título 1 4" xfId="24419" hidden="1"/>
    <cellStyle name="Título 1 4" xfId="22967" hidden="1"/>
    <cellStyle name="Título 1 4" xfId="23071" hidden="1"/>
    <cellStyle name="Título 1 4" xfId="21969" hidden="1"/>
    <cellStyle name="Título 1 4" xfId="22966" hidden="1"/>
    <cellStyle name="Título 1 4" xfId="22379" hidden="1"/>
    <cellStyle name="Título 1 4" xfId="26887" hidden="1"/>
    <cellStyle name="Título 1 4" xfId="26390" hidden="1"/>
    <cellStyle name="Título 1 4" xfId="25584" hidden="1"/>
    <cellStyle name="Título 1 4" xfId="25852" hidden="1"/>
    <cellStyle name="Título 1 4" xfId="25075" hidden="1"/>
    <cellStyle name="Título 1 4" xfId="25777" hidden="1"/>
    <cellStyle name="Título 1 4" xfId="26311" hidden="1"/>
    <cellStyle name="Título 1 4" xfId="23761" hidden="1"/>
    <cellStyle name="Título 1 4" xfId="22518" hidden="1"/>
    <cellStyle name="Título 1 4" xfId="26926" hidden="1"/>
    <cellStyle name="Título 1 4" xfId="22237" hidden="1"/>
    <cellStyle name="Título 1 4" xfId="23829" hidden="1"/>
    <cellStyle name="Título 1 4" xfId="25458" hidden="1"/>
    <cellStyle name="Título 1 4" xfId="26937" hidden="1"/>
    <cellStyle name="Título 1 4" xfId="22321" hidden="1"/>
    <cellStyle name="Título 1 4" xfId="23900" hidden="1"/>
    <cellStyle name="Título 1 4" xfId="25790" hidden="1"/>
    <cellStyle name="Título 1 4" xfId="22873" hidden="1"/>
    <cellStyle name="Título 1 4" xfId="22349" hidden="1"/>
    <cellStyle name="Título 1 4" xfId="25796" hidden="1"/>
    <cellStyle name="Título 1 4" xfId="23554" hidden="1"/>
    <cellStyle name="Título 1 4" xfId="27999" hidden="1"/>
    <cellStyle name="Título 1 4" xfId="26314" hidden="1"/>
    <cellStyle name="Título 1 4" xfId="23809" hidden="1"/>
    <cellStyle name="Título 1 4" xfId="27193" hidden="1"/>
    <cellStyle name="Título 1 4" xfId="26534" hidden="1"/>
    <cellStyle name="Título 1 4" xfId="30634" hidden="1"/>
    <cellStyle name="Título 1 4" xfId="27840" hidden="1"/>
    <cellStyle name="Título 1 4" xfId="26857" hidden="1"/>
    <cellStyle name="Título 1 4" xfId="25663" hidden="1"/>
    <cellStyle name="Título 1 4" xfId="22142" hidden="1"/>
    <cellStyle name="Título 1 4" xfId="22943" hidden="1"/>
    <cellStyle name="Título 1 4" xfId="23878" hidden="1"/>
    <cellStyle name="Título 1 4" xfId="26308" hidden="1"/>
    <cellStyle name="Título 1 4" xfId="21731" hidden="1"/>
    <cellStyle name="Título 1 4" xfId="33447" hidden="1"/>
    <cellStyle name="Título 1 4" xfId="33456" hidden="1"/>
    <cellStyle name="Título 1 4" xfId="33465" hidden="1"/>
    <cellStyle name="Título 1 4" xfId="33473" hidden="1"/>
    <cellStyle name="Título 1 4" xfId="33483" hidden="1"/>
    <cellStyle name="Título 1 4" xfId="33449" hidden="1"/>
    <cellStyle name="Título 1 4" xfId="33476" hidden="1"/>
    <cellStyle name="Título 1 4" xfId="33436" hidden="1"/>
    <cellStyle name="Título 1 4" xfId="33495" hidden="1"/>
    <cellStyle name="Título 1 4" xfId="33718" hidden="1"/>
    <cellStyle name="Título 1 4" xfId="33727" hidden="1"/>
    <cellStyle name="Título 1 4" xfId="33736" hidden="1"/>
    <cellStyle name="Título 1 4" xfId="33744" hidden="1"/>
    <cellStyle name="Título 1 4" xfId="33754" hidden="1"/>
    <cellStyle name="Título 1 4" xfId="33720" hidden="1"/>
    <cellStyle name="Título 1 4" xfId="33747" hidden="1"/>
    <cellStyle name="Título 1 4" xfId="33707" hidden="1"/>
    <cellStyle name="Título 1 4" xfId="33766" hidden="1"/>
    <cellStyle name="Título 1 4" xfId="33645" hidden="1"/>
    <cellStyle name="Título 1 4" xfId="33554" hidden="1"/>
    <cellStyle name="Título 1 4" xfId="33550" hidden="1"/>
    <cellStyle name="Título 1 4" xfId="33576" hidden="1"/>
    <cellStyle name="Título 1 4" xfId="33571" hidden="1"/>
    <cellStyle name="Título 1 4" xfId="33620" hidden="1"/>
    <cellStyle name="Título 1 4" xfId="33542" hidden="1"/>
    <cellStyle name="Título 1 4" xfId="33682" hidden="1"/>
    <cellStyle name="Título 1 4" xfId="33804" hidden="1"/>
    <cellStyle name="Título 1 4" xfId="33557" hidden="1"/>
    <cellStyle name="Título 1 4" xfId="33605" hidden="1"/>
    <cellStyle name="Título 1 4" xfId="33583" hidden="1"/>
    <cellStyle name="Título 1 4" xfId="33541" hidden="1"/>
    <cellStyle name="Título 1 4" xfId="33520" hidden="1"/>
    <cellStyle name="Título 1 4" xfId="33623" hidden="1"/>
    <cellStyle name="Título 1 4" xfId="33594" hidden="1"/>
    <cellStyle name="Título 1 4" xfId="33629" hidden="1"/>
    <cellStyle name="Título 1 4" xfId="33806" hidden="1"/>
    <cellStyle name="Título 1 4" xfId="28330" hidden="1"/>
    <cellStyle name="Título 1 4" xfId="25144" hidden="1"/>
    <cellStyle name="Título 1 4" xfId="25422" hidden="1"/>
    <cellStyle name="Título 1 4" xfId="26282" hidden="1"/>
    <cellStyle name="Título 1 4" xfId="25707" hidden="1"/>
    <cellStyle name="Título 1 4" xfId="25340" hidden="1"/>
    <cellStyle name="Título 1 4" xfId="26800" hidden="1"/>
    <cellStyle name="Título 1 4" xfId="23773" hidden="1"/>
    <cellStyle name="Título 1 4" xfId="22993" hidden="1"/>
    <cellStyle name="Título 1 4" xfId="23539" hidden="1"/>
    <cellStyle name="Título 1 4" xfId="27864" hidden="1"/>
    <cellStyle name="Título 1 4" xfId="21808" hidden="1"/>
    <cellStyle name="Título 1 4" xfId="26616" hidden="1"/>
    <cellStyle name="Título 1 4" xfId="25453" hidden="1"/>
    <cellStyle name="Título 1 4" xfId="22371" hidden="1"/>
    <cellStyle name="Título 1 4" xfId="26684" hidden="1"/>
    <cellStyle name="Título 1 4" xfId="21965" hidden="1"/>
    <cellStyle name="Título 1 4" xfId="33813" hidden="1"/>
    <cellStyle name="Título 1 4" xfId="34036" hidden="1"/>
    <cellStyle name="Título 1 4" xfId="34045" hidden="1"/>
    <cellStyle name="Título 1 4" xfId="34054" hidden="1"/>
    <cellStyle name="Título 1 4" xfId="34062" hidden="1"/>
    <cellStyle name="Título 1 4" xfId="34072" hidden="1"/>
    <cellStyle name="Título 1 4" xfId="34038" hidden="1"/>
    <cellStyle name="Título 1 4" xfId="34065" hidden="1"/>
    <cellStyle name="Título 1 4" xfId="34025" hidden="1"/>
    <cellStyle name="Título 1 4" xfId="34084" hidden="1"/>
    <cellStyle name="Título 1 4" xfId="33963" hidden="1"/>
    <cellStyle name="Título 1 4" xfId="33872" hidden="1"/>
    <cellStyle name="Título 1 4" xfId="33868" hidden="1"/>
    <cellStyle name="Título 1 4" xfId="33894" hidden="1"/>
    <cellStyle name="Título 1 4" xfId="33889" hidden="1"/>
    <cellStyle name="Título 1 4" xfId="33938" hidden="1"/>
    <cellStyle name="Título 1 4" xfId="33860" hidden="1"/>
    <cellStyle name="Título 1 4" xfId="34000" hidden="1"/>
    <cellStyle name="Título 1 4" xfId="34122" hidden="1"/>
    <cellStyle name="Título 1 4" xfId="33875" hidden="1"/>
    <cellStyle name="Título 1 4" xfId="33923" hidden="1"/>
    <cellStyle name="Título 1 4" xfId="33901" hidden="1"/>
    <cellStyle name="Título 1 4" xfId="33859" hidden="1"/>
    <cellStyle name="Título 1 4" xfId="33838" hidden="1"/>
    <cellStyle name="Título 1 4" xfId="33941" hidden="1"/>
    <cellStyle name="Título 1 4" xfId="33912" hidden="1"/>
    <cellStyle name="Título 1 4" xfId="33947" hidden="1"/>
    <cellStyle name="Título 1 4" xfId="34124" hidden="1"/>
    <cellStyle name="Título 1 4" xfId="34153" hidden="1"/>
    <cellStyle name="Título 1 4" xfId="34162" hidden="1"/>
    <cellStyle name="Título 1 4" xfId="34171" hidden="1"/>
    <cellStyle name="Título 1 4" xfId="34179" hidden="1"/>
    <cellStyle name="Título 1 4" xfId="34189" hidden="1"/>
    <cellStyle name="Título 1 4" xfId="34155" hidden="1"/>
    <cellStyle name="Título 1 4" xfId="34182" hidden="1"/>
    <cellStyle name="Título 1 4" xfId="34142" hidden="1"/>
    <cellStyle name="Título 1 4" xfId="34201" hidden="1"/>
    <cellStyle name="Título 1 4" xfId="34255" hidden="1"/>
    <cellStyle name="Título 1 4" xfId="34264" hidden="1"/>
    <cellStyle name="Título 1 4" xfId="34273" hidden="1"/>
    <cellStyle name="Título 1 4" xfId="34281" hidden="1"/>
    <cellStyle name="Título 1 4" xfId="34291" hidden="1"/>
    <cellStyle name="Título 1 4" xfId="34257" hidden="1"/>
    <cellStyle name="Título 1 4" xfId="34284" hidden="1"/>
    <cellStyle name="Título 1 4" xfId="34244" hidden="1"/>
    <cellStyle name="Título 1 4" xfId="34303" hidden="1"/>
    <cellStyle name="Título 1 4" xfId="34526" hidden="1"/>
    <cellStyle name="Título 1 4" xfId="34535" hidden="1"/>
    <cellStyle name="Título 1 4" xfId="34544" hidden="1"/>
    <cellStyle name="Título 1 4" xfId="34552" hidden="1"/>
    <cellStyle name="Título 1 4" xfId="34562" hidden="1"/>
    <cellStyle name="Título 1 4" xfId="34528" hidden="1"/>
    <cellStyle name="Título 1 4" xfId="34555" hidden="1"/>
    <cellStyle name="Título 1 4" xfId="34515" hidden="1"/>
    <cellStyle name="Título 1 4" xfId="34574" hidden="1"/>
    <cellStyle name="Título 1 4" xfId="34453" hidden="1"/>
    <cellStyle name="Título 1 4" xfId="34362" hidden="1"/>
    <cellStyle name="Título 1 4" xfId="34358" hidden="1"/>
    <cellStyle name="Título 1 4" xfId="34384" hidden="1"/>
    <cellStyle name="Título 1 4" xfId="34379" hidden="1"/>
    <cellStyle name="Título 1 4" xfId="34428" hidden="1"/>
    <cellStyle name="Título 1 4" xfId="34350" hidden="1"/>
    <cellStyle name="Título 1 4" xfId="34490" hidden="1"/>
    <cellStyle name="Título 1 4" xfId="34612" hidden="1"/>
    <cellStyle name="Título 1 4" xfId="34365" hidden="1"/>
    <cellStyle name="Título 1 4" xfId="34413" hidden="1"/>
    <cellStyle name="Título 1 4" xfId="34391" hidden="1"/>
    <cellStyle name="Título 1 4" xfId="34349" hidden="1"/>
    <cellStyle name="Título 1 4" xfId="34328" hidden="1"/>
    <cellStyle name="Título 1 4" xfId="34431" hidden="1"/>
    <cellStyle name="Título 1 4" xfId="34402" hidden="1"/>
    <cellStyle name="Título 1 4" xfId="34437" hidden="1"/>
    <cellStyle name="Título 1 4" xfId="34614" hidden="1"/>
    <cellStyle name="Título 1 4" xfId="34643" hidden="1"/>
    <cellStyle name="Título 1 4" xfId="34652" hidden="1"/>
    <cellStyle name="Título 1 4" xfId="34661" hidden="1"/>
    <cellStyle name="Título 1 4" xfId="34669" hidden="1"/>
    <cellStyle name="Título 1 4" xfId="34679" hidden="1"/>
    <cellStyle name="Título 1 4" xfId="34645" hidden="1"/>
    <cellStyle name="Título 1 4" xfId="34672" hidden="1"/>
    <cellStyle name="Título 1 4" xfId="34632" hidden="1"/>
    <cellStyle name="Título 1 4" xfId="34691" hidden="1"/>
    <cellStyle name="Título 1 4" xfId="34745" hidden="1"/>
    <cellStyle name="Título 1 4" xfId="34754" hidden="1"/>
    <cellStyle name="Título 1 4" xfId="34763" hidden="1"/>
    <cellStyle name="Título 1 4" xfId="34771" hidden="1"/>
    <cellStyle name="Título 1 4" xfId="34781" hidden="1"/>
    <cellStyle name="Título 1 4" xfId="34747" hidden="1"/>
    <cellStyle name="Título 1 4" xfId="34774" hidden="1"/>
    <cellStyle name="Título 1 4" xfId="34734" hidden="1"/>
    <cellStyle name="Título 1 4" xfId="34793" hidden="1"/>
    <cellStyle name="Título 1 4" xfId="35016" hidden="1"/>
    <cellStyle name="Título 1 4" xfId="35025" hidden="1"/>
    <cellStyle name="Título 1 4" xfId="35034" hidden="1"/>
    <cellStyle name="Título 1 4" xfId="35042" hidden="1"/>
    <cellStyle name="Título 1 4" xfId="35052" hidden="1"/>
    <cellStyle name="Título 1 4" xfId="35018" hidden="1"/>
    <cellStyle name="Título 1 4" xfId="35045" hidden="1"/>
    <cellStyle name="Título 1 4" xfId="35005" hidden="1"/>
    <cellStyle name="Título 1 4" xfId="35064" hidden="1"/>
    <cellStyle name="Título 1 4" xfId="34943" hidden="1"/>
    <cellStyle name="Título 1 4" xfId="34852" hidden="1"/>
    <cellStyle name="Título 1 4" xfId="34848" hidden="1"/>
    <cellStyle name="Título 1 4" xfId="34874" hidden="1"/>
    <cellStyle name="Título 1 4" xfId="34869" hidden="1"/>
    <cellStyle name="Título 1 4" xfId="34918" hidden="1"/>
    <cellStyle name="Título 1 4" xfId="34840" hidden="1"/>
    <cellStyle name="Título 1 4" xfId="34980" hidden="1"/>
    <cellStyle name="Título 1 4" xfId="35102" hidden="1"/>
    <cellStyle name="Título 1 4" xfId="34855" hidden="1"/>
    <cellStyle name="Título 1 4" xfId="34903" hidden="1"/>
    <cellStyle name="Título 1 4" xfId="34881" hidden="1"/>
    <cellStyle name="Título 1 4" xfId="34839" hidden="1"/>
    <cellStyle name="Título 1 4" xfId="34818" hidden="1"/>
    <cellStyle name="Título 1 4" xfId="34921" hidden="1"/>
    <cellStyle name="Título 1 4" xfId="34892" hidden="1"/>
    <cellStyle name="Título 1 4" xfId="34927" hidden="1"/>
    <cellStyle name="Título 1 4" xfId="35104" hidden="1"/>
    <cellStyle name="Título 1 4" xfId="35133" hidden="1"/>
    <cellStyle name="Título 1 4" xfId="35142" hidden="1"/>
    <cellStyle name="Título 1 4" xfId="35151" hidden="1"/>
    <cellStyle name="Título 1 4" xfId="35159" hidden="1"/>
    <cellStyle name="Título 1 4" xfId="35169" hidden="1"/>
    <cellStyle name="Título 1 4" xfId="35135" hidden="1"/>
    <cellStyle name="Título 1 4" xfId="35162" hidden="1"/>
    <cellStyle name="Título 1 4" xfId="35122" hidden="1"/>
    <cellStyle name="Título 1 4" xfId="35181" hidden="1"/>
    <cellStyle name="Título 1 4" xfId="35235" hidden="1"/>
    <cellStyle name="Título 1 4" xfId="35244" hidden="1"/>
    <cellStyle name="Título 1 4" xfId="35253" hidden="1"/>
    <cellStyle name="Título 1 4" xfId="35261" hidden="1"/>
    <cellStyle name="Título 1 4" xfId="35271" hidden="1"/>
    <cellStyle name="Título 1 4" xfId="35237" hidden="1"/>
    <cellStyle name="Título 1 4" xfId="35264" hidden="1"/>
    <cellStyle name="Título 1 4" xfId="35224" hidden="1"/>
    <cellStyle name="Título 1 4" xfId="35283" hidden="1"/>
    <cellStyle name="Título 1 4" xfId="35506" hidden="1"/>
    <cellStyle name="Título 1 4" xfId="35515" hidden="1"/>
    <cellStyle name="Título 1 4" xfId="35524" hidden="1"/>
    <cellStyle name="Título 1 4" xfId="35532" hidden="1"/>
    <cellStyle name="Título 1 4" xfId="35542" hidden="1"/>
    <cellStyle name="Título 1 4" xfId="35508" hidden="1"/>
    <cellStyle name="Título 1 4" xfId="35535" hidden="1"/>
    <cellStyle name="Título 1 4" xfId="35495" hidden="1"/>
    <cellStyle name="Título 1 4" xfId="35554" hidden="1"/>
    <cellStyle name="Título 1 4" xfId="35433" hidden="1"/>
    <cellStyle name="Título 1 4" xfId="35342" hidden="1"/>
    <cellStyle name="Título 1 4" xfId="35338" hidden="1"/>
    <cellStyle name="Título 1 4" xfId="35364" hidden="1"/>
    <cellStyle name="Título 1 4" xfId="35359" hidden="1"/>
    <cellStyle name="Título 1 4" xfId="35408" hidden="1"/>
    <cellStyle name="Título 1 4" xfId="35330" hidden="1"/>
    <cellStyle name="Título 1 4" xfId="35470" hidden="1"/>
    <cellStyle name="Título 1 4" xfId="35592" hidden="1"/>
    <cellStyle name="Título 1 4" xfId="35345" hidden="1"/>
    <cellStyle name="Título 1 4" xfId="35393" hidden="1"/>
    <cellStyle name="Título 1 4" xfId="35371" hidden="1"/>
    <cellStyle name="Título 1 4" xfId="35329" hidden="1"/>
    <cellStyle name="Título 1 4" xfId="35308" hidden="1"/>
    <cellStyle name="Título 1 4" xfId="35411" hidden="1"/>
    <cellStyle name="Título 1 4" xfId="35382" hidden="1"/>
    <cellStyle name="Título 1 4" xfId="35417" hidden="1"/>
    <cellStyle name="Título 1 4" xfId="35594" hidden="1"/>
    <cellStyle name="Título 1 4" xfId="35623" hidden="1"/>
    <cellStyle name="Título 1 4" xfId="35632" hidden="1"/>
    <cellStyle name="Título 1 4" xfId="35641" hidden="1"/>
    <cellStyle name="Título 1 4" xfId="35649" hidden="1"/>
    <cellStyle name="Título 1 4" xfId="35659" hidden="1"/>
    <cellStyle name="Título 1 4" xfId="35625" hidden="1"/>
    <cellStyle name="Título 1 4" xfId="35652" hidden="1"/>
    <cellStyle name="Título 1 4" xfId="35612" hidden="1"/>
    <cellStyle name="Título 1 4" xfId="35671" hidden="1"/>
    <cellStyle name="Título 1 4" xfId="35725" hidden="1"/>
    <cellStyle name="Título 1 4" xfId="35734" hidden="1"/>
    <cellStyle name="Título 1 4" xfId="35743" hidden="1"/>
    <cellStyle name="Título 1 4" xfId="35751" hidden="1"/>
    <cellStyle name="Título 1 4" xfId="35761" hidden="1"/>
    <cellStyle name="Título 1 4" xfId="35727" hidden="1"/>
    <cellStyle name="Título 1 4" xfId="35754" hidden="1"/>
    <cellStyle name="Título 1 4" xfId="35714" hidden="1"/>
    <cellStyle name="Título 1 4" xfId="35773" hidden="1"/>
    <cellStyle name="Título 1 4" xfId="35996" hidden="1"/>
    <cellStyle name="Título 1 4" xfId="36005" hidden="1"/>
    <cellStyle name="Título 1 4" xfId="36014" hidden="1"/>
    <cellStyle name="Título 1 4" xfId="36022" hidden="1"/>
    <cellStyle name="Título 1 4" xfId="36032" hidden="1"/>
    <cellStyle name="Título 1 4" xfId="35998" hidden="1"/>
    <cellStyle name="Título 1 4" xfId="36025" hidden="1"/>
    <cellStyle name="Título 1 4" xfId="35985" hidden="1"/>
    <cellStyle name="Título 1 4" xfId="36044" hidden="1"/>
    <cellStyle name="Título 1 4" xfId="35923" hidden="1"/>
    <cellStyle name="Título 1 4" xfId="35832" hidden="1"/>
    <cellStyle name="Título 1 4" xfId="35828" hidden="1"/>
    <cellStyle name="Título 1 4" xfId="35854" hidden="1"/>
    <cellStyle name="Título 1 4" xfId="35849" hidden="1"/>
    <cellStyle name="Título 1 4" xfId="35898" hidden="1"/>
    <cellStyle name="Título 1 4" xfId="35820" hidden="1"/>
    <cellStyle name="Título 1 4" xfId="35960" hidden="1"/>
    <cellStyle name="Título 1 4" xfId="36082" hidden="1"/>
    <cellStyle name="Título 1 4" xfId="35835" hidden="1"/>
    <cellStyle name="Título 1 4" xfId="35883" hidden="1"/>
    <cellStyle name="Título 1 4" xfId="35861" hidden="1"/>
    <cellStyle name="Título 1 4" xfId="35819" hidden="1"/>
    <cellStyle name="Título 1 4" xfId="35798" hidden="1"/>
    <cellStyle name="Título 1 4" xfId="35901" hidden="1"/>
    <cellStyle name="Título 1 4" xfId="35872" hidden="1"/>
    <cellStyle name="Título 1 4" xfId="35907" hidden="1"/>
    <cellStyle name="Título 1 4" xfId="36084" hidden="1"/>
    <cellStyle name="Título 1 4" xfId="33416" hidden="1"/>
    <cellStyle name="Título 1 4" xfId="26712" hidden="1"/>
    <cellStyle name="Título 1 4" xfId="25545" hidden="1"/>
    <cellStyle name="Título 1 4" xfId="26699" hidden="1"/>
    <cellStyle name="Título 1 4" xfId="27124" hidden="1"/>
    <cellStyle name="Título 1 4" xfId="27771" hidden="1"/>
    <cellStyle name="Título 1 4" xfId="26895" hidden="1"/>
    <cellStyle name="Título 1 4" xfId="27079" hidden="1"/>
    <cellStyle name="Título 1 4" xfId="25120" hidden="1"/>
    <cellStyle name="Título 1 4" xfId="30651" hidden="1"/>
    <cellStyle name="Título 1 4" xfId="31103" hidden="1"/>
    <cellStyle name="Título 1 4" xfId="25559" hidden="1"/>
    <cellStyle name="Título 1 4" xfId="25138" hidden="1"/>
    <cellStyle name="Título 1 4" xfId="26253" hidden="1"/>
    <cellStyle name="Título 1 4" xfId="21791" hidden="1"/>
    <cellStyle name="Título 1 4" xfId="27142" hidden="1"/>
    <cellStyle name="Título 1 4" xfId="27804" hidden="1"/>
    <cellStyle name="Título 1 4" xfId="25819" hidden="1"/>
    <cellStyle name="Título 1 4" xfId="22217" hidden="1"/>
    <cellStyle name="Título 1 4" xfId="25524" hidden="1"/>
    <cellStyle name="Título 1 4" xfId="25609" hidden="1"/>
    <cellStyle name="Título 1 4" xfId="25925" hidden="1"/>
    <cellStyle name="Título 1 4" xfId="23173" hidden="1"/>
    <cellStyle name="Título 1 4" xfId="26178" hidden="1"/>
    <cellStyle name="Título 1 4" xfId="27197" hidden="1"/>
    <cellStyle name="Título 1 4" xfId="26885" hidden="1"/>
    <cellStyle name="Título 1 4" xfId="30793" hidden="1"/>
    <cellStyle name="Título 1 4" xfId="23343" hidden="1"/>
    <cellStyle name="Título 1 4" xfId="31107" hidden="1"/>
    <cellStyle name="Título 1 4" xfId="25831" hidden="1"/>
    <cellStyle name="Título 1 4" xfId="27782" hidden="1"/>
    <cellStyle name="Título 1 4" xfId="25298" hidden="1"/>
    <cellStyle name="Título 1 4" xfId="23242" hidden="1"/>
    <cellStyle name="Título 1 4" xfId="26745" hidden="1"/>
    <cellStyle name="Título 1 4" xfId="23097" hidden="1"/>
    <cellStyle name="Título 1 4" xfId="23850" hidden="1"/>
    <cellStyle name="Título 1 4" xfId="24088" hidden="1"/>
    <cellStyle name="Título 1 4" xfId="25250" hidden="1"/>
    <cellStyle name="Título 1 4" xfId="31109" hidden="1"/>
    <cellStyle name="Título 1 4" xfId="23227" hidden="1"/>
    <cellStyle name="Título 1 4" xfId="24057" hidden="1"/>
    <cellStyle name="Título 1 4" xfId="25662" hidden="1"/>
    <cellStyle name="Título 1 4" xfId="26634" hidden="1"/>
    <cellStyle name="Título 1 4" xfId="26675" hidden="1"/>
    <cellStyle name="Título 1 4" xfId="30700" hidden="1"/>
    <cellStyle name="Título 1 4" xfId="26673" hidden="1"/>
    <cellStyle name="Título 1 4" xfId="30623" hidden="1"/>
    <cellStyle name="Título 1 4" xfId="23741" hidden="1"/>
    <cellStyle name="Título 1 4" xfId="22670" hidden="1"/>
    <cellStyle name="Título 1 4" xfId="26245" hidden="1"/>
    <cellStyle name="Título 1 4" xfId="22856" hidden="1"/>
    <cellStyle name="Título 1 4" xfId="25052" hidden="1"/>
    <cellStyle name="Título 1 4" xfId="26581" hidden="1"/>
    <cellStyle name="Título 1 4" xfId="25249" hidden="1"/>
    <cellStyle name="Título 1 4" xfId="26320" hidden="1"/>
    <cellStyle name="Título 1 4" xfId="23481" hidden="1"/>
    <cellStyle name="Título 1 4" xfId="23633" hidden="1"/>
    <cellStyle name="Título 1 4" xfId="25037" hidden="1"/>
    <cellStyle name="Título 1 4" xfId="25688" hidden="1"/>
    <cellStyle name="Título 1 4" xfId="25953" hidden="1"/>
    <cellStyle name="Título 1 4" xfId="15862" hidden="1"/>
    <cellStyle name="Título 1 4" xfId="23931" hidden="1"/>
    <cellStyle name="Título 1 4" xfId="25943" hidden="1"/>
    <cellStyle name="Título 1 4" xfId="21760" hidden="1"/>
    <cellStyle name="Título 1 4" xfId="27880" hidden="1"/>
    <cellStyle name="Título 1 4" xfId="23835" hidden="1"/>
    <cellStyle name="Título 1 4" xfId="22031" hidden="1"/>
    <cellStyle name="Título 1 4" xfId="27030" hidden="1"/>
    <cellStyle name="Título 1 4" xfId="21847" hidden="1"/>
    <cellStyle name="Título 1 4" xfId="27262" hidden="1"/>
    <cellStyle name="Título 1 4" xfId="24089" hidden="1"/>
    <cellStyle name="Título 1 4" xfId="25166" hidden="1"/>
    <cellStyle name="Título 1 4" xfId="28014" hidden="1"/>
    <cellStyle name="Título 1 4" xfId="26026" hidden="1"/>
    <cellStyle name="Título 1 4" xfId="23895" hidden="1"/>
    <cellStyle name="Título 1 4" xfId="24973" hidden="1"/>
    <cellStyle name="Título 1 4" xfId="21734" hidden="1"/>
    <cellStyle name="Título 1 4" xfId="30690" hidden="1"/>
    <cellStyle name="Título 1 4" xfId="26576" hidden="1"/>
    <cellStyle name="Título 1 4" xfId="23921" hidden="1"/>
    <cellStyle name="Título 1 4" xfId="22964" hidden="1"/>
    <cellStyle name="Título 1 4" xfId="25824" hidden="1"/>
    <cellStyle name="Título 1 4" xfId="25651" hidden="1"/>
    <cellStyle name="Título 1 4" xfId="25461" hidden="1"/>
    <cellStyle name="Título 1 4" xfId="22476" hidden="1"/>
    <cellStyle name="Título 1 4" xfId="25087" hidden="1"/>
    <cellStyle name="Título 1 4" xfId="23530" hidden="1"/>
    <cellStyle name="Título 1 4" xfId="22709" hidden="1"/>
    <cellStyle name="Título 1 4" xfId="30647" hidden="1"/>
    <cellStyle name="Título 1 4" xfId="23095" hidden="1"/>
    <cellStyle name="Título 1 4" xfId="33406" hidden="1"/>
    <cellStyle name="Título 1 4" xfId="25583" hidden="1"/>
    <cellStyle name="Título 1 4" xfId="26158" hidden="1"/>
    <cellStyle name="Título 1 4" xfId="23938" hidden="1"/>
    <cellStyle name="Título 1 4" xfId="28012" hidden="1"/>
    <cellStyle name="Título 1 4" xfId="27896" hidden="1"/>
    <cellStyle name="Título 1 4" xfId="23246" hidden="1"/>
    <cellStyle name="Título 1 4" xfId="25848" hidden="1"/>
    <cellStyle name="Título 1 4" xfId="27750" hidden="1"/>
    <cellStyle name="Título 1 4" xfId="36113" hidden="1"/>
    <cellStyle name="Título 1 4" xfId="36122" hidden="1"/>
    <cellStyle name="Título 1 4" xfId="36131" hidden="1"/>
    <cellStyle name="Título 1 4" xfId="36139" hidden="1"/>
    <cellStyle name="Título 1 4" xfId="36149" hidden="1"/>
    <cellStyle name="Título 1 4" xfId="36115" hidden="1"/>
    <cellStyle name="Título 1 4" xfId="36142" hidden="1"/>
    <cellStyle name="Título 1 4" xfId="36102" hidden="1"/>
    <cellStyle name="Título 1 4" xfId="36161" hidden="1"/>
    <cellStyle name="Título 1 4" xfId="36384" hidden="1"/>
    <cellStyle name="Título 1 4" xfId="36393" hidden="1"/>
    <cellStyle name="Título 1 4" xfId="36402" hidden="1"/>
    <cellStyle name="Título 1 4" xfId="36410" hidden="1"/>
    <cellStyle name="Título 1 4" xfId="36420" hidden="1"/>
    <cellStyle name="Título 1 4" xfId="36386" hidden="1"/>
    <cellStyle name="Título 1 4" xfId="36413" hidden="1"/>
    <cellStyle name="Título 1 4" xfId="36373" hidden="1"/>
    <cellStyle name="Título 1 4" xfId="36432" hidden="1"/>
    <cellStyle name="Título 1 4" xfId="36311" hidden="1"/>
    <cellStyle name="Título 1 4" xfId="36220" hidden="1"/>
    <cellStyle name="Título 1 4" xfId="36216" hidden="1"/>
    <cellStyle name="Título 1 4" xfId="36242" hidden="1"/>
    <cellStyle name="Título 1 4" xfId="36237" hidden="1"/>
    <cellStyle name="Título 1 4" xfId="36286" hidden="1"/>
    <cellStyle name="Título 1 4" xfId="36208" hidden="1"/>
    <cellStyle name="Título 1 4" xfId="36348" hidden="1"/>
    <cellStyle name="Título 1 4" xfId="36470" hidden="1"/>
    <cellStyle name="Título 1 4" xfId="36223" hidden="1"/>
    <cellStyle name="Título 1 4" xfId="36271" hidden="1"/>
    <cellStyle name="Título 1 4" xfId="36249" hidden="1"/>
    <cellStyle name="Título 1 4" xfId="36207" hidden="1"/>
    <cellStyle name="Título 1 4" xfId="36186" hidden="1"/>
    <cellStyle name="Título 1 4" xfId="36289" hidden="1"/>
    <cellStyle name="Título 1 4" xfId="36260" hidden="1"/>
    <cellStyle name="Título 1 4" xfId="36295" hidden="1"/>
    <cellStyle name="Título 1 4" xfId="36472" hidden="1"/>
    <cellStyle name="Título 1 4" xfId="31118" hidden="1"/>
    <cellStyle name="Título 1 4" xfId="23492" hidden="1"/>
    <cellStyle name="Título 1 4" xfId="21864" hidden="1"/>
    <cellStyle name="Título 1 4" xfId="23757" hidden="1"/>
    <cellStyle name="Título 1 4" xfId="23334" hidden="1"/>
    <cellStyle name="Título 1 4" xfId="25077" hidden="1"/>
    <cellStyle name="Título 1 4" xfId="24420" hidden="1"/>
    <cellStyle name="Título 1 4" xfId="23168" hidden="1"/>
    <cellStyle name="Título 1 4" xfId="22024" hidden="1"/>
    <cellStyle name="Título 1 4" xfId="27137" hidden="1"/>
    <cellStyle name="Título 1 4" xfId="27266" hidden="1"/>
    <cellStyle name="Título 1 4" xfId="22609" hidden="1"/>
    <cellStyle name="Título 1 4" xfId="26709" hidden="1"/>
    <cellStyle name="Título 1 4" xfId="22382" hidden="1"/>
    <cellStyle name="Título 1 4" xfId="22219" hidden="1"/>
    <cellStyle name="Título 1 4" xfId="21747" hidden="1"/>
    <cellStyle name="Título 1 4" xfId="24423" hidden="1"/>
    <cellStyle name="Título 1 4" xfId="36479" hidden="1"/>
    <cellStyle name="Título 1 4" xfId="36702" hidden="1"/>
    <cellStyle name="Título 1 4" xfId="36711" hidden="1"/>
    <cellStyle name="Título 1 4" xfId="36720" hidden="1"/>
    <cellStyle name="Título 1 4" xfId="36728" hidden="1"/>
    <cellStyle name="Título 1 4" xfId="36738" hidden="1"/>
    <cellStyle name="Título 1 4" xfId="36704" hidden="1"/>
    <cellStyle name="Título 1 4" xfId="36731" hidden="1"/>
    <cellStyle name="Título 1 4" xfId="36691" hidden="1"/>
    <cellStyle name="Título 1 4" xfId="36750" hidden="1"/>
    <cellStyle name="Título 1 4" xfId="36629" hidden="1"/>
    <cellStyle name="Título 1 4" xfId="36538" hidden="1"/>
    <cellStyle name="Título 1 4" xfId="36534" hidden="1"/>
    <cellStyle name="Título 1 4" xfId="36560" hidden="1"/>
    <cellStyle name="Título 1 4" xfId="36555" hidden="1"/>
    <cellStyle name="Título 1 4" xfId="36604" hidden="1"/>
    <cellStyle name="Título 1 4" xfId="36526" hidden="1"/>
    <cellStyle name="Título 1 4" xfId="36666" hidden="1"/>
    <cellStyle name="Título 1 4" xfId="36788" hidden="1"/>
    <cellStyle name="Título 1 4" xfId="36541" hidden="1"/>
    <cellStyle name="Título 1 4" xfId="36589" hidden="1"/>
    <cellStyle name="Título 1 4" xfId="36567" hidden="1"/>
    <cellStyle name="Título 1 4" xfId="36525" hidden="1"/>
    <cellStyle name="Título 1 4" xfId="36504" hidden="1"/>
    <cellStyle name="Título 1 4" xfId="36607" hidden="1"/>
    <cellStyle name="Título 1 4" xfId="36578" hidden="1"/>
    <cellStyle name="Título 1 4" xfId="36613" hidden="1"/>
    <cellStyle name="Título 1 4" xfId="36790" hidden="1"/>
    <cellStyle name="Título 1 4" xfId="36819" hidden="1"/>
    <cellStyle name="Título 1 4" xfId="36828" hidden="1"/>
    <cellStyle name="Título 1 4" xfId="36837" hidden="1"/>
    <cellStyle name="Título 1 4" xfId="36845" hidden="1"/>
    <cellStyle name="Título 1 4" xfId="36855" hidden="1"/>
    <cellStyle name="Título 1 4" xfId="36821" hidden="1"/>
    <cellStyle name="Título 1 4" xfId="36848" hidden="1"/>
    <cellStyle name="Título 1 4" xfId="36808" hidden="1"/>
    <cellStyle name="Título 1 4" xfId="36867" hidden="1"/>
    <cellStyle name="Título 1 4" xfId="36921" hidden="1"/>
    <cellStyle name="Título 1 4" xfId="36930" hidden="1"/>
    <cellStyle name="Título 1 4" xfId="36939" hidden="1"/>
    <cellStyle name="Título 1 4" xfId="36947" hidden="1"/>
    <cellStyle name="Título 1 4" xfId="36957" hidden="1"/>
    <cellStyle name="Título 1 4" xfId="36923" hidden="1"/>
    <cellStyle name="Título 1 4" xfId="36950" hidden="1"/>
    <cellStyle name="Título 1 4" xfId="36910" hidden="1"/>
    <cellStyle name="Título 1 4" xfId="36969" hidden="1"/>
    <cellStyle name="Título 1 4" xfId="37192" hidden="1"/>
    <cellStyle name="Título 1 4" xfId="37201" hidden="1"/>
    <cellStyle name="Título 1 4" xfId="37210" hidden="1"/>
    <cellStyle name="Título 1 4" xfId="37218" hidden="1"/>
    <cellStyle name="Título 1 4" xfId="37228" hidden="1"/>
    <cellStyle name="Título 1 4" xfId="37194" hidden="1"/>
    <cellStyle name="Título 1 4" xfId="37221" hidden="1"/>
    <cellStyle name="Título 1 4" xfId="37181" hidden="1"/>
    <cellStyle name="Título 1 4" xfId="37240" hidden="1"/>
    <cellStyle name="Título 1 4" xfId="37119" hidden="1"/>
    <cellStyle name="Título 1 4" xfId="37028" hidden="1"/>
    <cellStyle name="Título 1 4" xfId="37024" hidden="1"/>
    <cellStyle name="Título 1 4" xfId="37050" hidden="1"/>
    <cellStyle name="Título 1 4" xfId="37045" hidden="1"/>
    <cellStyle name="Título 1 4" xfId="37094" hidden="1"/>
    <cellStyle name="Título 1 4" xfId="37016" hidden="1"/>
    <cellStyle name="Título 1 4" xfId="37156" hidden="1"/>
    <cellStyle name="Título 1 4" xfId="37278" hidden="1"/>
    <cellStyle name="Título 1 4" xfId="37031" hidden="1"/>
    <cellStyle name="Título 1 4" xfId="37079" hidden="1"/>
    <cellStyle name="Título 1 4" xfId="37057" hidden="1"/>
    <cellStyle name="Título 1 4" xfId="37015" hidden="1"/>
    <cellStyle name="Título 1 4" xfId="36994" hidden="1"/>
    <cellStyle name="Título 1 4" xfId="37097" hidden="1"/>
    <cellStyle name="Título 1 4" xfId="37068" hidden="1"/>
    <cellStyle name="Título 1 4" xfId="37103" hidden="1"/>
    <cellStyle name="Título 1 4" xfId="37280" hidden="1"/>
    <cellStyle name="Título 1 4" xfId="37309" hidden="1"/>
    <cellStyle name="Título 1 4" xfId="37318" hidden="1"/>
    <cellStyle name="Título 1 4" xfId="37327" hidden="1"/>
    <cellStyle name="Título 1 4" xfId="37335" hidden="1"/>
    <cellStyle name="Título 1 4" xfId="37345" hidden="1"/>
    <cellStyle name="Título 1 4" xfId="37311" hidden="1"/>
    <cellStyle name="Título 1 4" xfId="37338" hidden="1"/>
    <cellStyle name="Título 1 4" xfId="37298" hidden="1"/>
    <cellStyle name="Título 1 4" xfId="37357" hidden="1"/>
    <cellStyle name="Título 1 4" xfId="37411" hidden="1"/>
    <cellStyle name="Título 1 4" xfId="37420" hidden="1"/>
    <cellStyle name="Título 1 4" xfId="37429" hidden="1"/>
    <cellStyle name="Título 1 4" xfId="37437" hidden="1"/>
    <cellStyle name="Título 1 4" xfId="37447" hidden="1"/>
    <cellStyle name="Título 1 4" xfId="37413" hidden="1"/>
    <cellStyle name="Título 1 4" xfId="37440" hidden="1"/>
    <cellStyle name="Título 1 4" xfId="37400" hidden="1"/>
    <cellStyle name="Título 1 4" xfId="37459" hidden="1"/>
    <cellStyle name="Título 1 4" xfId="37682" hidden="1"/>
    <cellStyle name="Título 1 4" xfId="37691" hidden="1"/>
    <cellStyle name="Título 1 4" xfId="37700" hidden="1"/>
    <cellStyle name="Título 1 4" xfId="37708" hidden="1"/>
    <cellStyle name="Título 1 4" xfId="37718" hidden="1"/>
    <cellStyle name="Título 1 4" xfId="37684" hidden="1"/>
    <cellStyle name="Título 1 4" xfId="37711" hidden="1"/>
    <cellStyle name="Título 1 4" xfId="37671" hidden="1"/>
    <cellStyle name="Título 1 4" xfId="37730" hidden="1"/>
    <cellStyle name="Título 1 4" xfId="37609" hidden="1"/>
    <cellStyle name="Título 1 4" xfId="37518" hidden="1"/>
    <cellStyle name="Título 1 4" xfId="37514" hidden="1"/>
    <cellStyle name="Título 1 4" xfId="37540" hidden="1"/>
    <cellStyle name="Título 1 4" xfId="37535" hidden="1"/>
    <cellStyle name="Título 1 4" xfId="37584" hidden="1"/>
    <cellStyle name="Título 1 4" xfId="37506" hidden="1"/>
    <cellStyle name="Título 1 4" xfId="37646" hidden="1"/>
    <cellStyle name="Título 1 4" xfId="37768" hidden="1"/>
    <cellStyle name="Título 1 4" xfId="37521" hidden="1"/>
    <cellStyle name="Título 1 4" xfId="37569" hidden="1"/>
    <cellStyle name="Título 1 4" xfId="37547" hidden="1"/>
    <cellStyle name="Título 1 4" xfId="37505" hidden="1"/>
    <cellStyle name="Título 1 4" xfId="37484" hidden="1"/>
    <cellStyle name="Título 1 4" xfId="37587" hidden="1"/>
    <cellStyle name="Título 1 4" xfId="37558" hidden="1"/>
    <cellStyle name="Título 1 4" xfId="37593" hidden="1"/>
    <cellStyle name="Título 1 4" xfId="37770" hidden="1"/>
    <cellStyle name="Título 1 4" xfId="37799" hidden="1"/>
    <cellStyle name="Título 1 4" xfId="37808" hidden="1"/>
    <cellStyle name="Título 1 4" xfId="37817" hidden="1"/>
    <cellStyle name="Título 1 4" xfId="37825" hidden="1"/>
    <cellStyle name="Título 1 4" xfId="37835" hidden="1"/>
    <cellStyle name="Título 1 4" xfId="37801" hidden="1"/>
    <cellStyle name="Título 1 4" xfId="37828" hidden="1"/>
    <cellStyle name="Título 1 4" xfId="37788" hidden="1"/>
    <cellStyle name="Título 1 4" xfId="37847" hidden="1"/>
    <cellStyle name="Título 1 4" xfId="37901" hidden="1"/>
    <cellStyle name="Título 1 4" xfId="37910" hidden="1"/>
    <cellStyle name="Título 1 4" xfId="37919" hidden="1"/>
    <cellStyle name="Título 1 4" xfId="37927" hidden="1"/>
    <cellStyle name="Título 1 4" xfId="37937" hidden="1"/>
    <cellStyle name="Título 1 4" xfId="37903" hidden="1"/>
    <cellStyle name="Título 1 4" xfId="37930" hidden="1"/>
    <cellStyle name="Título 1 4" xfId="37890" hidden="1"/>
    <cellStyle name="Título 1 4" xfId="37949" hidden="1"/>
    <cellStyle name="Título 1 4" xfId="38172" hidden="1"/>
    <cellStyle name="Título 1 4" xfId="38181" hidden="1"/>
    <cellStyle name="Título 1 4" xfId="38190" hidden="1"/>
    <cellStyle name="Título 1 4" xfId="38198" hidden="1"/>
    <cellStyle name="Título 1 4" xfId="38208" hidden="1"/>
    <cellStyle name="Título 1 4" xfId="38174" hidden="1"/>
    <cellStyle name="Título 1 4" xfId="38201" hidden="1"/>
    <cellStyle name="Título 1 4" xfId="38161" hidden="1"/>
    <cellStyle name="Título 1 4" xfId="38220" hidden="1"/>
    <cellStyle name="Título 1 4" xfId="38099" hidden="1"/>
    <cellStyle name="Título 1 4" xfId="38008" hidden="1"/>
    <cellStyle name="Título 1 4" xfId="38004" hidden="1"/>
    <cellStyle name="Título 1 4" xfId="38030" hidden="1"/>
    <cellStyle name="Título 1 4" xfId="38025" hidden="1"/>
    <cellStyle name="Título 1 4" xfId="38074" hidden="1"/>
    <cellStyle name="Título 1 4" xfId="37996" hidden="1"/>
    <cellStyle name="Título 1 4" xfId="38136" hidden="1"/>
    <cellStyle name="Título 1 4" xfId="38258" hidden="1"/>
    <cellStyle name="Título 1 4" xfId="38011" hidden="1"/>
    <cellStyle name="Título 1 4" xfId="38059" hidden="1"/>
    <cellStyle name="Título 1 4" xfId="38037" hidden="1"/>
    <cellStyle name="Título 1 4" xfId="37995" hidden="1"/>
    <cellStyle name="Título 1 4" xfId="37974" hidden="1"/>
    <cellStyle name="Título 1 4" xfId="38077" hidden="1"/>
    <cellStyle name="Título 1 4" xfId="38048" hidden="1"/>
    <cellStyle name="Título 1 4" xfId="38083" hidden="1"/>
    <cellStyle name="Título 1 4" xfId="38260" hidden="1"/>
    <cellStyle name="Título 1 4" xfId="38289" hidden="1"/>
    <cellStyle name="Título 1 4" xfId="38298" hidden="1"/>
    <cellStyle name="Título 1 4" xfId="38307" hidden="1"/>
    <cellStyle name="Título 1 4" xfId="38315" hidden="1"/>
    <cellStyle name="Título 1 4" xfId="38325" hidden="1"/>
    <cellStyle name="Título 1 4" xfId="38291" hidden="1"/>
    <cellStyle name="Título 1 4" xfId="38318" hidden="1"/>
    <cellStyle name="Título 1 4" xfId="38278" hidden="1"/>
    <cellStyle name="Título 1 4" xfId="38337" hidden="1"/>
    <cellStyle name="Título 1 4" xfId="38391" hidden="1"/>
    <cellStyle name="Título 1 4" xfId="38400" hidden="1"/>
    <cellStyle name="Título 1 4" xfId="38409" hidden="1"/>
    <cellStyle name="Título 1 4" xfId="38417" hidden="1"/>
    <cellStyle name="Título 1 4" xfId="38427" hidden="1"/>
    <cellStyle name="Título 1 4" xfId="38393" hidden="1"/>
    <cellStyle name="Título 1 4" xfId="38420" hidden="1"/>
    <cellStyle name="Título 1 4" xfId="38380" hidden="1"/>
    <cellStyle name="Título 1 4" xfId="38439" hidden="1"/>
    <cellStyle name="Título 1 4" xfId="38662" hidden="1"/>
    <cellStyle name="Título 1 4" xfId="38671" hidden="1"/>
    <cellStyle name="Título 1 4" xfId="38680" hidden="1"/>
    <cellStyle name="Título 1 4" xfId="38688" hidden="1"/>
    <cellStyle name="Título 1 4" xfId="38698" hidden="1"/>
    <cellStyle name="Título 1 4" xfId="38664" hidden="1"/>
    <cellStyle name="Título 1 4" xfId="38691" hidden="1"/>
    <cellStyle name="Título 1 4" xfId="38651" hidden="1"/>
    <cellStyle name="Título 1 4" xfId="38710" hidden="1"/>
    <cellStyle name="Título 1 4" xfId="38589" hidden="1"/>
    <cellStyle name="Título 1 4" xfId="38498" hidden="1"/>
    <cellStyle name="Título 1 4" xfId="38494" hidden="1"/>
    <cellStyle name="Título 1 4" xfId="38520" hidden="1"/>
    <cellStyle name="Título 1 4" xfId="38515" hidden="1"/>
    <cellStyle name="Título 1 4" xfId="38564" hidden="1"/>
    <cellStyle name="Título 1 4" xfId="38486" hidden="1"/>
    <cellStyle name="Título 1 4" xfId="38626" hidden="1"/>
    <cellStyle name="Título 1 4" xfId="38748" hidden="1"/>
    <cellStyle name="Título 1 4" xfId="38501" hidden="1"/>
    <cellStyle name="Título 1 4" xfId="38549" hidden="1"/>
    <cellStyle name="Título 1 4" xfId="38527" hidden="1"/>
    <cellStyle name="Título 1 4" xfId="38485" hidden="1"/>
    <cellStyle name="Título 1 4" xfId="38464" hidden="1"/>
    <cellStyle name="Título 1 4" xfId="38567" hidden="1"/>
    <cellStyle name="Título 1 4" xfId="38538" hidden="1"/>
    <cellStyle name="Título 1 4" xfId="38573" hidden="1"/>
    <cellStyle name="Título 1 4" xfId="38750"/>
    <cellStyle name="Título 1 5" xfId="5064" hidden="1"/>
    <cellStyle name="Título 1 5" xfId="4973" hidden="1"/>
    <cellStyle name="Título 1 5" xfId="4998" hidden="1"/>
    <cellStyle name="Título 1 5" xfId="5077" hidden="1"/>
    <cellStyle name="Título 1 5" xfId="5003" hidden="1"/>
    <cellStyle name="Título 1 5" xfId="10122" hidden="1"/>
    <cellStyle name="Título 1 5" xfId="10143" hidden="1"/>
    <cellStyle name="Título 1 5" xfId="10216" hidden="1"/>
    <cellStyle name="Título 1 5" xfId="10148" hidden="1"/>
    <cellStyle name="Título 1 5" xfId="10661" hidden="1"/>
    <cellStyle name="Título 1 5" xfId="10672" hidden="1"/>
    <cellStyle name="Título 1 5" xfId="10726" hidden="1"/>
    <cellStyle name="Título 1 5" xfId="10677" hidden="1"/>
    <cellStyle name="Título 1 5" xfId="10580" hidden="1"/>
    <cellStyle name="Título 1 5" xfId="10651" hidden="1"/>
    <cellStyle name="Título 1 5" xfId="10618" hidden="1"/>
    <cellStyle name="Título 1 5" xfId="10562" hidden="1"/>
    <cellStyle name="Título 1 5" xfId="10610" hidden="1"/>
    <cellStyle name="Título 1 5" xfId="10491" hidden="1"/>
    <cellStyle name="Título 1 5" xfId="10581" hidden="1"/>
    <cellStyle name="Título 1 5" xfId="10620" hidden="1"/>
    <cellStyle name="Título 1 5" xfId="15773" hidden="1"/>
    <cellStyle name="Título 1 5" xfId="15796" hidden="1"/>
    <cellStyle name="Título 1 5" xfId="15873" hidden="1"/>
    <cellStyle name="Título 1 5" xfId="15801" hidden="1"/>
    <cellStyle name="Título 1 5" xfId="20907" hidden="1"/>
    <cellStyle name="Título 1 5" xfId="20928" hidden="1"/>
    <cellStyle name="Título 1 5" xfId="21001" hidden="1"/>
    <cellStyle name="Título 1 5" xfId="20933" hidden="1"/>
    <cellStyle name="Título 1 5" xfId="21446" hidden="1"/>
    <cellStyle name="Título 1 5" xfId="21457" hidden="1"/>
    <cellStyle name="Título 1 5" xfId="21511" hidden="1"/>
    <cellStyle name="Título 1 5" xfId="21462" hidden="1"/>
    <cellStyle name="Título 1 5" xfId="21365" hidden="1"/>
    <cellStyle name="Título 1 5" xfId="21436" hidden="1"/>
    <cellStyle name="Título 1 5" xfId="21403" hidden="1"/>
    <cellStyle name="Título 1 5" xfId="21347" hidden="1"/>
    <cellStyle name="Título 1 5" xfId="21395" hidden="1"/>
    <cellStyle name="Título 1 5" xfId="21276" hidden="1"/>
    <cellStyle name="Título 1 5" xfId="21366" hidden="1"/>
    <cellStyle name="Título 1 5" xfId="21405" hidden="1"/>
    <cellStyle name="Título 1 5" xfId="22730" hidden="1"/>
    <cellStyle name="Título 1 5" xfId="22741" hidden="1"/>
    <cellStyle name="Título 1 5" xfId="22797" hidden="1"/>
    <cellStyle name="Título 1 5" xfId="22746" hidden="1"/>
    <cellStyle name="Título 1 5" xfId="23952" hidden="1"/>
    <cellStyle name="Título 1 5" xfId="23963" hidden="1"/>
    <cellStyle name="Título 1 5" xfId="24020" hidden="1"/>
    <cellStyle name="Título 1 5" xfId="23968" hidden="1"/>
    <cellStyle name="Título 1 5" xfId="24273" hidden="1"/>
    <cellStyle name="Título 1 5" xfId="24284" hidden="1"/>
    <cellStyle name="Título 1 5" xfId="24338" hidden="1"/>
    <cellStyle name="Título 1 5" xfId="24289" hidden="1"/>
    <cellStyle name="Título 1 5" xfId="24193" hidden="1"/>
    <cellStyle name="Título 1 5" xfId="24263" hidden="1"/>
    <cellStyle name="Título 1 5" xfId="24231" hidden="1"/>
    <cellStyle name="Título 1 5" xfId="24175" hidden="1"/>
    <cellStyle name="Título 1 5" xfId="24223" hidden="1"/>
    <cellStyle name="Título 1 5" xfId="24106" hidden="1"/>
    <cellStyle name="Título 1 5" xfId="24194" hidden="1"/>
    <cellStyle name="Título 1 5" xfId="24233" hidden="1"/>
    <cellStyle name="Título 1 5" xfId="24429" hidden="1"/>
    <cellStyle name="Título 1 5" xfId="24440" hidden="1"/>
    <cellStyle name="Título 1 5" xfId="24494" hidden="1"/>
    <cellStyle name="Título 1 5" xfId="24445" hidden="1"/>
    <cellStyle name="Título 1 5" xfId="24531" hidden="1"/>
    <cellStyle name="Título 1 5" xfId="24542" hidden="1"/>
    <cellStyle name="Título 1 5" xfId="24596" hidden="1"/>
    <cellStyle name="Título 1 5" xfId="24547" hidden="1"/>
    <cellStyle name="Título 1 5" xfId="24802" hidden="1"/>
    <cellStyle name="Título 1 5" xfId="24813" hidden="1"/>
    <cellStyle name="Título 1 5" xfId="24867" hidden="1"/>
    <cellStyle name="Título 1 5" xfId="24818" hidden="1"/>
    <cellStyle name="Título 1 5" xfId="24722" hidden="1"/>
    <cellStyle name="Título 1 5" xfId="24792" hidden="1"/>
    <cellStyle name="Título 1 5" xfId="24760" hidden="1"/>
    <cellStyle name="Título 1 5" xfId="24705" hidden="1"/>
    <cellStyle name="Título 1 5" xfId="24752" hidden="1"/>
    <cellStyle name="Título 1 5" xfId="24637" hidden="1"/>
    <cellStyle name="Título 1 5" xfId="24723" hidden="1"/>
    <cellStyle name="Título 1 5" xfId="24762" hidden="1"/>
    <cellStyle name="Título 1 5" xfId="26038" hidden="1"/>
    <cellStyle name="Título 1 5" xfId="26049" hidden="1"/>
    <cellStyle name="Título 1 5" xfId="26103" hidden="1"/>
    <cellStyle name="Título 1 5" xfId="26054" hidden="1"/>
    <cellStyle name="Título 1 5" xfId="27295" hidden="1"/>
    <cellStyle name="Título 1 5" xfId="27306" hidden="1"/>
    <cellStyle name="Título 1 5" xfId="27363" hidden="1"/>
    <cellStyle name="Título 1 5" xfId="27311" hidden="1"/>
    <cellStyle name="Título 1 5" xfId="27609" hidden="1"/>
    <cellStyle name="Título 1 5" xfId="27620" hidden="1"/>
    <cellStyle name="Título 1 5" xfId="27674" hidden="1"/>
    <cellStyle name="Título 1 5" xfId="27625" hidden="1"/>
    <cellStyle name="Título 1 5" xfId="27529" hidden="1"/>
    <cellStyle name="Título 1 5" xfId="27599" hidden="1"/>
    <cellStyle name="Título 1 5" xfId="27567" hidden="1"/>
    <cellStyle name="Título 1 5" xfId="27512" hidden="1"/>
    <cellStyle name="Título 1 5" xfId="27559" hidden="1"/>
    <cellStyle name="Título 1 5" xfId="27444" hidden="1"/>
    <cellStyle name="Título 1 5" xfId="27530" hidden="1"/>
    <cellStyle name="Título 1 5" xfId="27569" hidden="1"/>
    <cellStyle name="Título 1 5" xfId="26934" hidden="1"/>
    <cellStyle name="Título 1 5" xfId="22617" hidden="1"/>
    <cellStyle name="Título 1 5" xfId="23842" hidden="1"/>
    <cellStyle name="Título 1 5" xfId="23082" hidden="1"/>
    <cellStyle name="Título 1 5" xfId="21709" hidden="1"/>
    <cellStyle name="Título 1 5" xfId="26819" hidden="1"/>
    <cellStyle name="Título 1 5" xfId="22483" hidden="1"/>
    <cellStyle name="Título 1 5" xfId="23191" hidden="1"/>
    <cellStyle name="Título 1 5" xfId="22918" hidden="1"/>
    <cellStyle name="Título 1 5" xfId="22448" hidden="1"/>
    <cellStyle name="Título 1 5" xfId="25500" hidden="1"/>
    <cellStyle name="Título 1 5" xfId="22917" hidden="1"/>
    <cellStyle name="Título 1 5" xfId="26238" hidden="1"/>
    <cellStyle name="Título 1 5" xfId="26484" hidden="1"/>
    <cellStyle name="Título 1 5" xfId="25223" hidden="1"/>
    <cellStyle name="Título 1 5" xfId="15864" hidden="1"/>
    <cellStyle name="Título 1 5" xfId="20719" hidden="1"/>
    <cellStyle name="Título 1 5" xfId="26493" hidden="1"/>
    <cellStyle name="Título 1 5" xfId="22923" hidden="1"/>
    <cellStyle name="Título 1 5" xfId="23159" hidden="1"/>
    <cellStyle name="Título 1 5" xfId="22902" hidden="1"/>
    <cellStyle name="Título 1 5" xfId="22434" hidden="1"/>
    <cellStyle name="Título 1 5" xfId="25486" hidden="1"/>
    <cellStyle name="Título 1 5" xfId="22901" hidden="1"/>
    <cellStyle name="Título 1 5" xfId="22175" hidden="1"/>
    <cellStyle name="Título 1 5" xfId="26206" hidden="1"/>
    <cellStyle name="Título 1 5" xfId="25190" hidden="1"/>
    <cellStyle name="Título 1 5" xfId="22174" hidden="1"/>
    <cellStyle name="Título 1 5" xfId="21800" hidden="1"/>
    <cellStyle name="Título 1 5" xfId="25886" hidden="1"/>
    <cellStyle name="Título 1 5" xfId="25081" hidden="1"/>
    <cellStyle name="Título 1 5" xfId="21795" hidden="1"/>
    <cellStyle name="Título 1 5" xfId="23404" hidden="1"/>
    <cellStyle name="Título 1 5" xfId="23565" hidden="1"/>
    <cellStyle name="Título 1 5" xfId="25180" hidden="1"/>
    <cellStyle name="Título 1 5" xfId="26750" hidden="1"/>
    <cellStyle name="Título 1 5" xfId="26023" hidden="1"/>
    <cellStyle name="Título 1 5" xfId="24926" hidden="1"/>
    <cellStyle name="Título 1 5" xfId="22163" hidden="1"/>
    <cellStyle name="Título 1 5" xfId="23117" hidden="1"/>
    <cellStyle name="Título 1 5" xfId="27172" hidden="1"/>
    <cellStyle name="Título 1 5" xfId="25091" hidden="1"/>
    <cellStyle name="Título 1 5" xfId="23212" hidden="1"/>
    <cellStyle name="Título 1 5" xfId="23556" hidden="1"/>
    <cellStyle name="Título 1 5" xfId="27901" hidden="1"/>
    <cellStyle name="Título 1 5" xfId="27913" hidden="1"/>
    <cellStyle name="Título 1 5" xfId="27968" hidden="1"/>
    <cellStyle name="Título 1 5" xfId="27918" hidden="1"/>
    <cellStyle name="Título 1 5" xfId="28199" hidden="1"/>
    <cellStyle name="Título 1 5" xfId="28210" hidden="1"/>
    <cellStyle name="Título 1 5" xfId="28264" hidden="1"/>
    <cellStyle name="Título 1 5" xfId="28215" hidden="1"/>
    <cellStyle name="Título 1 5" xfId="28119" hidden="1"/>
    <cellStyle name="Título 1 5" xfId="28189" hidden="1"/>
    <cellStyle name="Título 1 5" xfId="28157" hidden="1"/>
    <cellStyle name="Título 1 5" xfId="28101" hidden="1"/>
    <cellStyle name="Título 1 5" xfId="28149" hidden="1"/>
    <cellStyle name="Título 1 5" xfId="28033" hidden="1"/>
    <cellStyle name="Título 1 5" xfId="28120" hidden="1"/>
    <cellStyle name="Título 1 5" xfId="28159" hidden="1"/>
    <cellStyle name="Título 1 5" xfId="25207" hidden="1"/>
    <cellStyle name="Título 1 5" xfId="22905" hidden="1"/>
    <cellStyle name="Título 1 5" xfId="26220" hidden="1"/>
    <cellStyle name="Título 1 5" xfId="26765" hidden="1"/>
    <cellStyle name="Título 1 5" xfId="25478" hidden="1"/>
    <cellStyle name="Título 1 5" xfId="22436" hidden="1"/>
    <cellStyle name="Título 1 5" xfId="11016" hidden="1"/>
    <cellStyle name="Título 1 5" xfId="26995" hidden="1"/>
    <cellStyle name="Título 1 5" xfId="28546" hidden="1"/>
    <cellStyle name="Título 1 5" xfId="28557" hidden="1"/>
    <cellStyle name="Título 1 5" xfId="28611" hidden="1"/>
    <cellStyle name="Título 1 5" xfId="28562" hidden="1"/>
    <cellStyle name="Título 1 5" xfId="28466" hidden="1"/>
    <cellStyle name="Título 1 5" xfId="28536" hidden="1"/>
    <cellStyle name="Título 1 5" xfId="28504" hidden="1"/>
    <cellStyle name="Título 1 5" xfId="28449" hidden="1"/>
    <cellStyle name="Título 1 5" xfId="28496" hidden="1"/>
    <cellStyle name="Título 1 5" xfId="28381" hidden="1"/>
    <cellStyle name="Título 1 5" xfId="28467" hidden="1"/>
    <cellStyle name="Título 1 5" xfId="28506" hidden="1"/>
    <cellStyle name="Título 1 5" xfId="28663" hidden="1"/>
    <cellStyle name="Título 1 5" xfId="28674" hidden="1"/>
    <cellStyle name="Título 1 5" xfId="28728" hidden="1"/>
    <cellStyle name="Título 1 5" xfId="28679" hidden="1"/>
    <cellStyle name="Título 1 5" xfId="28765" hidden="1"/>
    <cellStyle name="Título 1 5" xfId="28776" hidden="1"/>
    <cellStyle name="Título 1 5" xfId="28830" hidden="1"/>
    <cellStyle name="Título 1 5" xfId="28781" hidden="1"/>
    <cellStyle name="Título 1 5" xfId="29036" hidden="1"/>
    <cellStyle name="Título 1 5" xfId="29047" hidden="1"/>
    <cellStyle name="Título 1 5" xfId="29101" hidden="1"/>
    <cellStyle name="Título 1 5" xfId="29052" hidden="1"/>
    <cellStyle name="Título 1 5" xfId="28956" hidden="1"/>
    <cellStyle name="Título 1 5" xfId="29026" hidden="1"/>
    <cellStyle name="Título 1 5" xfId="28994" hidden="1"/>
    <cellStyle name="Título 1 5" xfId="28939" hidden="1"/>
    <cellStyle name="Título 1 5" xfId="28986" hidden="1"/>
    <cellStyle name="Título 1 5" xfId="28871" hidden="1"/>
    <cellStyle name="Título 1 5" xfId="28957" hidden="1"/>
    <cellStyle name="Título 1 5" xfId="28996" hidden="1"/>
    <cellStyle name="Título 1 5" xfId="29153" hidden="1"/>
    <cellStyle name="Título 1 5" xfId="29164" hidden="1"/>
    <cellStyle name="Título 1 5" xfId="29218" hidden="1"/>
    <cellStyle name="Título 1 5" xfId="29169" hidden="1"/>
    <cellStyle name="Título 1 5" xfId="29255" hidden="1"/>
    <cellStyle name="Título 1 5" xfId="29266" hidden="1"/>
    <cellStyle name="Título 1 5" xfId="29320" hidden="1"/>
    <cellStyle name="Título 1 5" xfId="29271" hidden="1"/>
    <cellStyle name="Título 1 5" xfId="29526" hidden="1"/>
    <cellStyle name="Título 1 5" xfId="29537" hidden="1"/>
    <cellStyle name="Título 1 5" xfId="29591" hidden="1"/>
    <cellStyle name="Título 1 5" xfId="29542" hidden="1"/>
    <cellStyle name="Título 1 5" xfId="29446" hidden="1"/>
    <cellStyle name="Título 1 5" xfId="29516" hidden="1"/>
    <cellStyle name="Título 1 5" xfId="29484" hidden="1"/>
    <cellStyle name="Título 1 5" xfId="29429" hidden="1"/>
    <cellStyle name="Título 1 5" xfId="29476" hidden="1"/>
    <cellStyle name="Título 1 5" xfId="29361" hidden="1"/>
    <cellStyle name="Título 1 5" xfId="29447" hidden="1"/>
    <cellStyle name="Título 1 5" xfId="29486" hidden="1"/>
    <cellStyle name="Título 1 5" xfId="29643" hidden="1"/>
    <cellStyle name="Título 1 5" xfId="29654" hidden="1"/>
    <cellStyle name="Título 1 5" xfId="29708" hidden="1"/>
    <cellStyle name="Título 1 5" xfId="29659" hidden="1"/>
    <cellStyle name="Título 1 5" xfId="29745" hidden="1"/>
    <cellStyle name="Título 1 5" xfId="29756" hidden="1"/>
    <cellStyle name="Título 1 5" xfId="29810" hidden="1"/>
    <cellStyle name="Título 1 5" xfId="29761" hidden="1"/>
    <cellStyle name="Título 1 5" xfId="30016" hidden="1"/>
    <cellStyle name="Título 1 5" xfId="30027" hidden="1"/>
    <cellStyle name="Título 1 5" xfId="30081" hidden="1"/>
    <cellStyle name="Título 1 5" xfId="30032" hidden="1"/>
    <cellStyle name="Título 1 5" xfId="29936" hidden="1"/>
    <cellStyle name="Título 1 5" xfId="30006" hidden="1"/>
    <cellStyle name="Título 1 5" xfId="29974" hidden="1"/>
    <cellStyle name="Título 1 5" xfId="29919" hidden="1"/>
    <cellStyle name="Título 1 5" xfId="29966" hidden="1"/>
    <cellStyle name="Título 1 5" xfId="29851" hidden="1"/>
    <cellStyle name="Título 1 5" xfId="29937" hidden="1"/>
    <cellStyle name="Título 1 5" xfId="29976" hidden="1"/>
    <cellStyle name="Título 1 5" xfId="30133" hidden="1"/>
    <cellStyle name="Título 1 5" xfId="30144" hidden="1"/>
    <cellStyle name="Título 1 5" xfId="30198" hidden="1"/>
    <cellStyle name="Título 1 5" xfId="30149" hidden="1"/>
    <cellStyle name="Título 1 5" xfId="30235" hidden="1"/>
    <cellStyle name="Título 1 5" xfId="30246" hidden="1"/>
    <cellStyle name="Título 1 5" xfId="30300" hidden="1"/>
    <cellStyle name="Título 1 5" xfId="30251" hidden="1"/>
    <cellStyle name="Título 1 5" xfId="30506" hidden="1"/>
    <cellStyle name="Título 1 5" xfId="30517" hidden="1"/>
    <cellStyle name="Título 1 5" xfId="30571" hidden="1"/>
    <cellStyle name="Título 1 5" xfId="30522" hidden="1"/>
    <cellStyle name="Título 1 5" xfId="30426" hidden="1"/>
    <cellStyle name="Título 1 5" xfId="30496" hidden="1"/>
    <cellStyle name="Título 1 5" xfId="30464" hidden="1"/>
    <cellStyle name="Título 1 5" xfId="30409" hidden="1"/>
    <cellStyle name="Título 1 5" xfId="30456" hidden="1"/>
    <cellStyle name="Título 1 5" xfId="30341" hidden="1"/>
    <cellStyle name="Título 1 5" xfId="30427" hidden="1"/>
    <cellStyle name="Título 1 5" xfId="30466" hidden="1"/>
    <cellStyle name="Título 1 5" xfId="26377" hidden="1"/>
    <cellStyle name="Título 1 5" xfId="27822" hidden="1"/>
    <cellStyle name="Título 1 5" xfId="22658" hidden="1"/>
    <cellStyle name="Título 1 5" xfId="22254" hidden="1"/>
    <cellStyle name="Título 1 5" xfId="25954" hidden="1"/>
    <cellStyle name="Título 1 5" xfId="21818" hidden="1"/>
    <cellStyle name="Título 1 5" xfId="24072" hidden="1"/>
    <cellStyle name="Título 1 5" xfId="23936" hidden="1"/>
    <cellStyle name="Título 1 5" xfId="25319" hidden="1"/>
    <cellStyle name="Título 1 5" xfId="25603" hidden="1"/>
    <cellStyle name="Título 1 5" xfId="22522" hidden="1"/>
    <cellStyle name="Título 1 5" xfId="22300" hidden="1"/>
    <cellStyle name="Título 1 5" xfId="27268" hidden="1"/>
    <cellStyle name="Título 1 5" xfId="22683" hidden="1"/>
    <cellStyle name="Título 1 5" xfId="22547" hidden="1"/>
    <cellStyle name="Título 1 5" xfId="22101" hidden="1"/>
    <cellStyle name="Título 1 5" xfId="27204" hidden="1"/>
    <cellStyle name="Título 1 5" xfId="25444" hidden="1"/>
    <cellStyle name="Título 1 5" xfId="23785" hidden="1"/>
    <cellStyle name="Título 1 5" xfId="23222" hidden="1"/>
    <cellStyle name="Título 1 5" xfId="25084" hidden="1"/>
    <cellStyle name="Título 1 5" xfId="23819" hidden="1"/>
    <cellStyle name="Título 1 5" xfId="22295" hidden="1"/>
    <cellStyle name="Título 1 5" xfId="21771" hidden="1"/>
    <cellStyle name="Título 1 5" xfId="22701" hidden="1"/>
    <cellStyle name="Título 1 5" xfId="22851" hidden="1"/>
    <cellStyle name="Título 1 5" xfId="26813" hidden="1"/>
    <cellStyle name="Título 1 5" xfId="23927" hidden="1"/>
    <cellStyle name="Título 1 5" xfId="25938" hidden="1"/>
    <cellStyle name="Título 1 5" xfId="25089" hidden="1"/>
    <cellStyle name="Título 1 5" xfId="22220" hidden="1"/>
    <cellStyle name="Título 1 5" xfId="26406" hidden="1"/>
    <cellStyle name="Título 1 5" xfId="22719" hidden="1"/>
    <cellStyle name="Título 1 5" xfId="25787" hidden="1"/>
    <cellStyle name="Título 1 5" xfId="25868" hidden="1"/>
    <cellStyle name="Título 1 5" xfId="23838" hidden="1"/>
    <cellStyle name="Título 1 5" xfId="25090" hidden="1"/>
    <cellStyle name="Título 1 5" xfId="21692" hidden="1"/>
    <cellStyle name="Título 1 5" xfId="21711" hidden="1"/>
    <cellStyle name="Título 1 5" xfId="25285" hidden="1"/>
    <cellStyle name="Título 1 5" xfId="22095" hidden="1"/>
    <cellStyle name="Título 1 5" xfId="21984" hidden="1"/>
    <cellStyle name="Título 1 5" xfId="25056" hidden="1"/>
    <cellStyle name="Título 1 5" xfId="23195" hidden="1"/>
    <cellStyle name="Título 1 5" xfId="30704" hidden="1"/>
    <cellStyle name="Título 1 5" xfId="30715" hidden="1"/>
    <cellStyle name="Título 1 5" xfId="30769" hidden="1"/>
    <cellStyle name="Título 1 5" xfId="30720" hidden="1"/>
    <cellStyle name="Título 1 5" xfId="30989" hidden="1"/>
    <cellStyle name="Título 1 5" xfId="31000" hidden="1"/>
    <cellStyle name="Título 1 5" xfId="31054" hidden="1"/>
    <cellStyle name="Título 1 5" xfId="31005" hidden="1"/>
    <cellStyle name="Título 1 5" xfId="30909" hidden="1"/>
    <cellStyle name="Título 1 5" xfId="30979" hidden="1"/>
    <cellStyle name="Título 1 5" xfId="30947" hidden="1"/>
    <cellStyle name="Título 1 5" xfId="30892" hidden="1"/>
    <cellStyle name="Título 1 5" xfId="30939" hidden="1"/>
    <cellStyle name="Título 1 5" xfId="30824" hidden="1"/>
    <cellStyle name="Título 1 5" xfId="30910" hidden="1"/>
    <cellStyle name="Título 1 5" xfId="30949" hidden="1"/>
    <cellStyle name="Título 1 5" xfId="26884" hidden="1"/>
    <cellStyle name="Título 1 5" xfId="25623" hidden="1"/>
    <cellStyle name="Título 1 5" xfId="21950" hidden="1"/>
    <cellStyle name="Título 1 5" xfId="27178" hidden="1"/>
    <cellStyle name="Título 1 5" xfId="22038" hidden="1"/>
    <cellStyle name="Título 1 5" xfId="22058" hidden="1"/>
    <cellStyle name="Título 1 5" xfId="23625" hidden="1"/>
    <cellStyle name="Título 1 5" xfId="23564" hidden="1"/>
    <cellStyle name="Título 1 5" xfId="31328" hidden="1"/>
    <cellStyle name="Título 1 5" xfId="31339" hidden="1"/>
    <cellStyle name="Título 1 5" xfId="31393" hidden="1"/>
    <cellStyle name="Título 1 5" xfId="31344" hidden="1"/>
    <cellStyle name="Título 1 5" xfId="31248" hidden="1"/>
    <cellStyle name="Título 1 5" xfId="31318" hidden="1"/>
    <cellStyle name="Título 1 5" xfId="31286" hidden="1"/>
    <cellStyle name="Título 1 5" xfId="31231" hidden="1"/>
    <cellStyle name="Título 1 5" xfId="31278" hidden="1"/>
    <cellStyle name="Título 1 5" xfId="31163" hidden="1"/>
    <cellStyle name="Título 1 5" xfId="31249" hidden="1"/>
    <cellStyle name="Título 1 5" xfId="31288" hidden="1"/>
    <cellStyle name="Título 1 5" xfId="31445" hidden="1"/>
    <cellStyle name="Título 1 5" xfId="31456" hidden="1"/>
    <cellStyle name="Título 1 5" xfId="31510" hidden="1"/>
    <cellStyle name="Título 1 5" xfId="31461" hidden="1"/>
    <cellStyle name="Título 1 5" xfId="31547" hidden="1"/>
    <cellStyle name="Título 1 5" xfId="31558" hidden="1"/>
    <cellStyle name="Título 1 5" xfId="31612" hidden="1"/>
    <cellStyle name="Título 1 5" xfId="31563" hidden="1"/>
    <cellStyle name="Título 1 5" xfId="31818" hidden="1"/>
    <cellStyle name="Título 1 5" xfId="31829" hidden="1"/>
    <cellStyle name="Título 1 5" xfId="31883" hidden="1"/>
    <cellStyle name="Título 1 5" xfId="31834" hidden="1"/>
    <cellStyle name="Título 1 5" xfId="31738" hidden="1"/>
    <cellStyle name="Título 1 5" xfId="31808" hidden="1"/>
    <cellStyle name="Título 1 5" xfId="31776" hidden="1"/>
    <cellStyle name="Título 1 5" xfId="31721" hidden="1"/>
    <cellStyle name="Título 1 5" xfId="31768" hidden="1"/>
    <cellStyle name="Título 1 5" xfId="31653" hidden="1"/>
    <cellStyle name="Título 1 5" xfId="31739" hidden="1"/>
    <cellStyle name="Título 1 5" xfId="31778" hidden="1"/>
    <cellStyle name="Título 1 5" xfId="31935" hidden="1"/>
    <cellStyle name="Título 1 5" xfId="31946" hidden="1"/>
    <cellStyle name="Título 1 5" xfId="32000" hidden="1"/>
    <cellStyle name="Título 1 5" xfId="31951" hidden="1"/>
    <cellStyle name="Título 1 5" xfId="32037" hidden="1"/>
    <cellStyle name="Título 1 5" xfId="32048" hidden="1"/>
    <cellStyle name="Título 1 5" xfId="32102" hidden="1"/>
    <cellStyle name="Título 1 5" xfId="32053" hidden="1"/>
    <cellStyle name="Título 1 5" xfId="32308" hidden="1"/>
    <cellStyle name="Título 1 5" xfId="32319" hidden="1"/>
    <cellStyle name="Título 1 5" xfId="32373" hidden="1"/>
    <cellStyle name="Título 1 5" xfId="32324" hidden="1"/>
    <cellStyle name="Título 1 5" xfId="32228" hidden="1"/>
    <cellStyle name="Título 1 5" xfId="32298" hidden="1"/>
    <cellStyle name="Título 1 5" xfId="32266" hidden="1"/>
    <cellStyle name="Título 1 5" xfId="32211" hidden="1"/>
    <cellStyle name="Título 1 5" xfId="32258" hidden="1"/>
    <cellStyle name="Título 1 5" xfId="32143" hidden="1"/>
    <cellStyle name="Título 1 5" xfId="32229" hidden="1"/>
    <cellStyle name="Título 1 5" xfId="32268" hidden="1"/>
    <cellStyle name="Título 1 5" xfId="32425" hidden="1"/>
    <cellStyle name="Título 1 5" xfId="32436" hidden="1"/>
    <cellStyle name="Título 1 5" xfId="32490" hidden="1"/>
    <cellStyle name="Título 1 5" xfId="32441" hidden="1"/>
    <cellStyle name="Título 1 5" xfId="32527" hidden="1"/>
    <cellStyle name="Título 1 5" xfId="32538" hidden="1"/>
    <cellStyle name="Título 1 5" xfId="32592" hidden="1"/>
    <cellStyle name="Título 1 5" xfId="32543" hidden="1"/>
    <cellStyle name="Título 1 5" xfId="32798" hidden="1"/>
    <cellStyle name="Título 1 5" xfId="32809" hidden="1"/>
    <cellStyle name="Título 1 5" xfId="32863" hidden="1"/>
    <cellStyle name="Título 1 5" xfId="32814" hidden="1"/>
    <cellStyle name="Título 1 5" xfId="32718" hidden="1"/>
    <cellStyle name="Título 1 5" xfId="32788" hidden="1"/>
    <cellStyle name="Título 1 5" xfId="32756" hidden="1"/>
    <cellStyle name="Título 1 5" xfId="32701" hidden="1"/>
    <cellStyle name="Título 1 5" xfId="32748" hidden="1"/>
    <cellStyle name="Título 1 5" xfId="32633" hidden="1"/>
    <cellStyle name="Título 1 5" xfId="32719" hidden="1"/>
    <cellStyle name="Título 1 5" xfId="32758" hidden="1"/>
    <cellStyle name="Título 1 5" xfId="32915" hidden="1"/>
    <cellStyle name="Título 1 5" xfId="32926" hidden="1"/>
    <cellStyle name="Título 1 5" xfId="32980" hidden="1"/>
    <cellStyle name="Título 1 5" xfId="32931" hidden="1"/>
    <cellStyle name="Título 1 5" xfId="33017" hidden="1"/>
    <cellStyle name="Título 1 5" xfId="33028" hidden="1"/>
    <cellStyle name="Título 1 5" xfId="33082" hidden="1"/>
    <cellStyle name="Título 1 5" xfId="33033" hidden="1"/>
    <cellStyle name="Título 1 5" xfId="33288" hidden="1"/>
    <cellStyle name="Título 1 5" xfId="33299" hidden="1"/>
    <cellStyle name="Título 1 5" xfId="33353" hidden="1"/>
    <cellStyle name="Título 1 5" xfId="33304" hidden="1"/>
    <cellStyle name="Título 1 5" xfId="33208" hidden="1"/>
    <cellStyle name="Título 1 5" xfId="33278" hidden="1"/>
    <cellStyle name="Título 1 5" xfId="33246" hidden="1"/>
    <cellStyle name="Título 1 5" xfId="33191" hidden="1"/>
    <cellStyle name="Título 1 5" xfId="33238" hidden="1"/>
    <cellStyle name="Título 1 5" xfId="33123" hidden="1"/>
    <cellStyle name="Título 1 5" xfId="33209" hidden="1"/>
    <cellStyle name="Título 1 5" xfId="33248" hidden="1"/>
    <cellStyle name="Título 1 5" xfId="23630" hidden="1"/>
    <cellStyle name="Título 1 5" xfId="22700" hidden="1"/>
    <cellStyle name="Título 1 5" xfId="25874" hidden="1"/>
    <cellStyle name="Título 1 5" xfId="27269" hidden="1"/>
    <cellStyle name="Título 1 5" xfId="23521" hidden="1"/>
    <cellStyle name="Título 1 5" xfId="23934" hidden="1"/>
    <cellStyle name="Título 1 5" xfId="26155" hidden="1"/>
    <cellStyle name="Título 1 5" xfId="23854" hidden="1"/>
    <cellStyle name="Título 1 5" xfId="23764" hidden="1"/>
    <cellStyle name="Título 1 5" xfId="23399" hidden="1"/>
    <cellStyle name="Título 1 5" xfId="27069" hidden="1"/>
    <cellStyle name="Título 1 5" xfId="26403" hidden="1"/>
    <cellStyle name="Título 1 5" xfId="25212" hidden="1"/>
    <cellStyle name="Título 1 5" xfId="23798" hidden="1"/>
    <cellStyle name="Título 1 5" xfId="23294" hidden="1"/>
    <cellStyle name="Título 1 5" xfId="27734" hidden="1"/>
    <cellStyle name="Título 1 5" xfId="22979" hidden="1"/>
    <cellStyle name="Título 1 5" xfId="22323" hidden="1"/>
    <cellStyle name="Título 1 5" xfId="27878" hidden="1"/>
    <cellStyle name="Título 1 5" xfId="25771" hidden="1"/>
    <cellStyle name="Título 1 5" xfId="23867" hidden="1"/>
    <cellStyle name="Título 1 5" xfId="22127" hidden="1"/>
    <cellStyle name="Título 1 5" xfId="10971" hidden="1"/>
    <cellStyle name="Título 1 5" xfId="21992" hidden="1"/>
    <cellStyle name="Título 1 5" xfId="27809" hidden="1"/>
    <cellStyle name="Título 1 5" xfId="28341" hidden="1"/>
    <cellStyle name="Título 1 5" xfId="22359" hidden="1"/>
    <cellStyle name="Título 1 5" xfId="26007" hidden="1"/>
    <cellStyle name="Título 1 5" xfId="22720" hidden="1"/>
    <cellStyle name="Título 1 5" xfId="26688" hidden="1"/>
    <cellStyle name="Título 1 5" xfId="22702" hidden="1"/>
    <cellStyle name="Título 1 5" xfId="25411" hidden="1"/>
    <cellStyle name="Título 1 5" xfId="26348" hidden="1"/>
    <cellStyle name="Título 1 5" xfId="26612" hidden="1"/>
    <cellStyle name="Título 1 5" xfId="10952" hidden="1"/>
    <cellStyle name="Título 1 5" xfId="26430" hidden="1"/>
    <cellStyle name="Título 1 5" xfId="23619" hidden="1"/>
    <cellStyle name="Título 1 5" xfId="26842" hidden="1"/>
    <cellStyle name="Título 1 5" xfId="25400" hidden="1"/>
    <cellStyle name="Título 1 5" xfId="21868" hidden="1"/>
    <cellStyle name="Título 1 5" xfId="25142" hidden="1"/>
    <cellStyle name="Título 1 5" xfId="26494" hidden="1"/>
    <cellStyle name="Título 1 5" xfId="26027" hidden="1"/>
    <cellStyle name="Título 1 5" xfId="23046" hidden="1"/>
    <cellStyle name="Título 1 5" xfId="33423" hidden="1"/>
    <cellStyle name="Título 1 5" xfId="33434" hidden="1"/>
    <cellStyle name="Título 1 5" xfId="33488" hidden="1"/>
    <cellStyle name="Título 1 5" xfId="33439" hidden="1"/>
    <cellStyle name="Título 1 5" xfId="33694" hidden="1"/>
    <cellStyle name="Título 1 5" xfId="33705" hidden="1"/>
    <cellStyle name="Título 1 5" xfId="33759" hidden="1"/>
    <cellStyle name="Título 1 5" xfId="33710" hidden="1"/>
    <cellStyle name="Título 1 5" xfId="33614" hidden="1"/>
    <cellStyle name="Título 1 5" xfId="33684" hidden="1"/>
    <cellStyle name="Título 1 5" xfId="33652" hidden="1"/>
    <cellStyle name="Título 1 5" xfId="33597" hidden="1"/>
    <cellStyle name="Título 1 5" xfId="33644" hidden="1"/>
    <cellStyle name="Título 1 5" xfId="33529" hidden="1"/>
    <cellStyle name="Título 1 5" xfId="33615" hidden="1"/>
    <cellStyle name="Título 1 5" xfId="33654" hidden="1"/>
    <cellStyle name="Título 1 5" xfId="21829" hidden="1"/>
    <cellStyle name="Título 1 5" xfId="27057" hidden="1"/>
    <cellStyle name="Título 1 5" xfId="22012" hidden="1"/>
    <cellStyle name="Título 1 5" xfId="26141" hidden="1"/>
    <cellStyle name="Título 1 5" xfId="25644" hidden="1"/>
    <cellStyle name="Título 1 5" xfId="26295" hidden="1"/>
    <cellStyle name="Título 1 5" xfId="26334" hidden="1"/>
    <cellStyle name="Título 1 5" xfId="22148" hidden="1"/>
    <cellStyle name="Título 1 5" xfId="34012" hidden="1"/>
    <cellStyle name="Título 1 5" xfId="34023" hidden="1"/>
    <cellStyle name="Título 1 5" xfId="34077" hidden="1"/>
    <cellStyle name="Título 1 5" xfId="34028" hidden="1"/>
    <cellStyle name="Título 1 5" xfId="33932" hidden="1"/>
    <cellStyle name="Título 1 5" xfId="34002" hidden="1"/>
    <cellStyle name="Título 1 5" xfId="33970" hidden="1"/>
    <cellStyle name="Título 1 5" xfId="33915" hidden="1"/>
    <cellStyle name="Título 1 5" xfId="33962" hidden="1"/>
    <cellStyle name="Título 1 5" xfId="33847" hidden="1"/>
    <cellStyle name="Título 1 5" xfId="33933" hidden="1"/>
    <cellStyle name="Título 1 5" xfId="33972" hidden="1"/>
    <cellStyle name="Título 1 5" xfId="34129" hidden="1"/>
    <cellStyle name="Título 1 5" xfId="34140" hidden="1"/>
    <cellStyle name="Título 1 5" xfId="34194" hidden="1"/>
    <cellStyle name="Título 1 5" xfId="34145" hidden="1"/>
    <cellStyle name="Título 1 5" xfId="34231" hidden="1"/>
    <cellStyle name="Título 1 5" xfId="34242" hidden="1"/>
    <cellStyle name="Título 1 5" xfId="34296" hidden="1"/>
    <cellStyle name="Título 1 5" xfId="34247" hidden="1"/>
    <cellStyle name="Título 1 5" xfId="34502" hidden="1"/>
    <cellStyle name="Título 1 5" xfId="34513" hidden="1"/>
    <cellStyle name="Título 1 5" xfId="34567" hidden="1"/>
    <cellStyle name="Título 1 5" xfId="34518" hidden="1"/>
    <cellStyle name="Título 1 5" xfId="34422" hidden="1"/>
    <cellStyle name="Título 1 5" xfId="34492" hidden="1"/>
    <cellStyle name="Título 1 5" xfId="34460" hidden="1"/>
    <cellStyle name="Título 1 5" xfId="34405" hidden="1"/>
    <cellStyle name="Título 1 5" xfId="34452" hidden="1"/>
    <cellStyle name="Título 1 5" xfId="34337" hidden="1"/>
    <cellStyle name="Título 1 5" xfId="34423" hidden="1"/>
    <cellStyle name="Título 1 5" xfId="34462" hidden="1"/>
    <cellStyle name="Título 1 5" xfId="34619" hidden="1"/>
    <cellStyle name="Título 1 5" xfId="34630" hidden="1"/>
    <cellStyle name="Título 1 5" xfId="34684" hidden="1"/>
    <cellStyle name="Título 1 5" xfId="34635" hidden="1"/>
    <cellStyle name="Título 1 5" xfId="34721" hidden="1"/>
    <cellStyle name="Título 1 5" xfId="34732" hidden="1"/>
    <cellStyle name="Título 1 5" xfId="34786" hidden="1"/>
    <cellStyle name="Título 1 5" xfId="34737" hidden="1"/>
    <cellStyle name="Título 1 5" xfId="34992" hidden="1"/>
    <cellStyle name="Título 1 5" xfId="35003" hidden="1"/>
    <cellStyle name="Título 1 5" xfId="35057" hidden="1"/>
    <cellStyle name="Título 1 5" xfId="35008" hidden="1"/>
    <cellStyle name="Título 1 5" xfId="34912" hidden="1"/>
    <cellStyle name="Título 1 5" xfId="34982" hidden="1"/>
    <cellStyle name="Título 1 5" xfId="34950" hidden="1"/>
    <cellStyle name="Título 1 5" xfId="34895" hidden="1"/>
    <cellStyle name="Título 1 5" xfId="34942" hidden="1"/>
    <cellStyle name="Título 1 5" xfId="34827" hidden="1"/>
    <cellStyle name="Título 1 5" xfId="34913" hidden="1"/>
    <cellStyle name="Título 1 5" xfId="34952" hidden="1"/>
    <cellStyle name="Título 1 5" xfId="35109" hidden="1"/>
    <cellStyle name="Título 1 5" xfId="35120" hidden="1"/>
    <cellStyle name="Título 1 5" xfId="35174" hidden="1"/>
    <cellStyle name="Título 1 5" xfId="35125" hidden="1"/>
    <cellStyle name="Título 1 5" xfId="35211" hidden="1"/>
    <cellStyle name="Título 1 5" xfId="35222" hidden="1"/>
    <cellStyle name="Título 1 5" xfId="35276" hidden="1"/>
    <cellStyle name="Título 1 5" xfId="35227" hidden="1"/>
    <cellStyle name="Título 1 5" xfId="35482" hidden="1"/>
    <cellStyle name="Título 1 5" xfId="35493" hidden="1"/>
    <cellStyle name="Título 1 5" xfId="35547" hidden="1"/>
    <cellStyle name="Título 1 5" xfId="35498" hidden="1"/>
    <cellStyle name="Título 1 5" xfId="35402" hidden="1"/>
    <cellStyle name="Título 1 5" xfId="35472" hidden="1"/>
    <cellStyle name="Título 1 5" xfId="35440" hidden="1"/>
    <cellStyle name="Título 1 5" xfId="35385" hidden="1"/>
    <cellStyle name="Título 1 5" xfId="35432" hidden="1"/>
    <cellStyle name="Título 1 5" xfId="35317" hidden="1"/>
    <cellStyle name="Título 1 5" xfId="35403" hidden="1"/>
    <cellStyle name="Título 1 5" xfId="35442" hidden="1"/>
    <cellStyle name="Título 1 5" xfId="35599" hidden="1"/>
    <cellStyle name="Título 1 5" xfId="35610" hidden="1"/>
    <cellStyle name="Título 1 5" xfId="35664" hidden="1"/>
    <cellStyle name="Título 1 5" xfId="35615" hidden="1"/>
    <cellStyle name="Título 1 5" xfId="35701" hidden="1"/>
    <cellStyle name="Título 1 5" xfId="35712" hidden="1"/>
    <cellStyle name="Título 1 5" xfId="35766" hidden="1"/>
    <cellStyle name="Título 1 5" xfId="35717" hidden="1"/>
    <cellStyle name="Título 1 5" xfId="35972" hidden="1"/>
    <cellStyle name="Título 1 5" xfId="35983" hidden="1"/>
    <cellStyle name="Título 1 5" xfId="36037" hidden="1"/>
    <cellStyle name="Título 1 5" xfId="35988" hidden="1"/>
    <cellStyle name="Título 1 5" xfId="35892" hidden="1"/>
    <cellStyle name="Título 1 5" xfId="35962" hidden="1"/>
    <cellStyle name="Título 1 5" xfId="35930" hidden="1"/>
    <cellStyle name="Título 1 5" xfId="35875" hidden="1"/>
    <cellStyle name="Título 1 5" xfId="35922" hidden="1"/>
    <cellStyle name="Título 1 5" xfId="35807" hidden="1"/>
    <cellStyle name="Título 1 5" xfId="35893" hidden="1"/>
    <cellStyle name="Título 1 5" xfId="35932" hidden="1"/>
    <cellStyle name="Título 1 5" xfId="25010" hidden="1"/>
    <cellStyle name="Título 1 5" xfId="21976" hidden="1"/>
    <cellStyle name="Título 1 5" xfId="27200" hidden="1"/>
    <cellStyle name="Título 1 5" xfId="27883" hidden="1"/>
    <cellStyle name="Título 1 5" xfId="26666" hidden="1"/>
    <cellStyle name="Título 1 5" xfId="26602" hidden="1"/>
    <cellStyle name="Título 1 5" xfId="22147" hidden="1"/>
    <cellStyle name="Título 1 5" xfId="21813" hidden="1"/>
    <cellStyle name="Título 1 5" xfId="25543" hidden="1"/>
    <cellStyle name="Título 1 5" xfId="23316" hidden="1"/>
    <cellStyle name="Título 1 5" xfId="23278" hidden="1"/>
    <cellStyle name="Título 1 5" xfId="26641" hidden="1"/>
    <cellStyle name="Título 1 5" xfId="31110" hidden="1"/>
    <cellStyle name="Título 1 5" xfId="25959" hidden="1"/>
    <cellStyle name="Título 1 5" xfId="23363" hidden="1"/>
    <cellStyle name="Título 1 5" xfId="21948" hidden="1"/>
    <cellStyle name="Título 1 5" xfId="25345" hidden="1"/>
    <cellStyle name="Título 1 5" xfId="23512" hidden="1"/>
    <cellStyle name="Título 1 5" xfId="30692" hidden="1"/>
    <cellStyle name="Título 1 5" xfId="25427" hidden="1"/>
    <cellStyle name="Título 1 5" xfId="23831" hidden="1"/>
    <cellStyle name="Título 1 5" xfId="22681" hidden="1"/>
    <cellStyle name="Título 1 5" xfId="23760" hidden="1"/>
    <cellStyle name="Título 1 5" xfId="25572" hidden="1"/>
    <cellStyle name="Título 1 5" xfId="21871" hidden="1"/>
    <cellStyle name="Título 1 5" xfId="25657" hidden="1"/>
    <cellStyle name="Título 1 5" xfId="30800" hidden="1"/>
    <cellStyle name="Título 1 5" xfId="26359" hidden="1"/>
    <cellStyle name="Título 1 5" xfId="23336" hidden="1"/>
    <cellStyle name="Título 1 5" xfId="22052" hidden="1"/>
    <cellStyle name="Título 1 5" xfId="25618" hidden="1"/>
    <cellStyle name="Título 1 5" xfId="26356" hidden="1"/>
    <cellStyle name="Título 1 5" xfId="25883" hidden="1"/>
    <cellStyle name="Título 1 5" xfId="26668" hidden="1"/>
    <cellStyle name="Título 1 5" xfId="25154" hidden="1"/>
    <cellStyle name="Título 1 5" xfId="23543" hidden="1"/>
    <cellStyle name="Título 1 5" xfId="22338" hidden="1"/>
    <cellStyle name="Título 1 5" xfId="30669" hidden="1"/>
    <cellStyle name="Título 1 5" xfId="24984" hidden="1"/>
    <cellStyle name="Título 1 5" xfId="23570" hidden="1"/>
    <cellStyle name="Título 1 5" xfId="22002" hidden="1"/>
    <cellStyle name="Título 1 5" xfId="25362" hidden="1"/>
    <cellStyle name="Título 1 5" xfId="26498" hidden="1"/>
    <cellStyle name="Título 1 5" xfId="25581" hidden="1"/>
    <cellStyle name="Título 1 5" xfId="36089" hidden="1"/>
    <cellStyle name="Título 1 5" xfId="36100" hidden="1"/>
    <cellStyle name="Título 1 5" xfId="36154" hidden="1"/>
    <cellStyle name="Título 1 5" xfId="36105" hidden="1"/>
    <cellStyle name="Título 1 5" xfId="36360" hidden="1"/>
    <cellStyle name="Título 1 5" xfId="36371" hidden="1"/>
    <cellStyle name="Título 1 5" xfId="36425" hidden="1"/>
    <cellStyle name="Título 1 5" xfId="36376" hidden="1"/>
    <cellStyle name="Título 1 5" xfId="36280" hidden="1"/>
    <cellStyle name="Título 1 5" xfId="36350" hidden="1"/>
    <cellStyle name="Título 1 5" xfId="36318" hidden="1"/>
    <cellStyle name="Título 1 5" xfId="36263" hidden="1"/>
    <cellStyle name="Título 1 5" xfId="36310" hidden="1"/>
    <cellStyle name="Título 1 5" xfId="36195" hidden="1"/>
    <cellStyle name="Título 1 5" xfId="36281" hidden="1"/>
    <cellStyle name="Título 1 5" xfId="36320" hidden="1"/>
    <cellStyle name="Título 1 5" xfId="22872" hidden="1"/>
    <cellStyle name="Título 1 5" xfId="26009" hidden="1"/>
    <cellStyle name="Título 1 5" xfId="26190" hidden="1"/>
    <cellStyle name="Título 1 5" xfId="23522" hidden="1"/>
    <cellStyle name="Título 1 5" xfId="23395" hidden="1"/>
    <cellStyle name="Título 1 5" xfId="21972" hidden="1"/>
    <cellStyle name="Título 1 5" xfId="25905" hidden="1"/>
    <cellStyle name="Título 1 5" xfId="22315" hidden="1"/>
    <cellStyle name="Título 1 5" xfId="36678" hidden="1"/>
    <cellStyle name="Título 1 5" xfId="36689" hidden="1"/>
    <cellStyle name="Título 1 5" xfId="36743" hidden="1"/>
    <cellStyle name="Título 1 5" xfId="36694" hidden="1"/>
    <cellStyle name="Título 1 5" xfId="36598" hidden="1"/>
    <cellStyle name="Título 1 5" xfId="36668" hidden="1"/>
    <cellStyle name="Título 1 5" xfId="36636" hidden="1"/>
    <cellStyle name="Título 1 5" xfId="36581" hidden="1"/>
    <cellStyle name="Título 1 5" xfId="36628" hidden="1"/>
    <cellStyle name="Título 1 5" xfId="36513" hidden="1"/>
    <cellStyle name="Título 1 5" xfId="36599" hidden="1"/>
    <cellStyle name="Título 1 5" xfId="36638" hidden="1"/>
    <cellStyle name="Título 1 5" xfId="36795" hidden="1"/>
    <cellStyle name="Título 1 5" xfId="36806" hidden="1"/>
    <cellStyle name="Título 1 5" xfId="36860" hidden="1"/>
    <cellStyle name="Título 1 5" xfId="36811" hidden="1"/>
    <cellStyle name="Título 1 5" xfId="36897" hidden="1"/>
    <cellStyle name="Título 1 5" xfId="36908" hidden="1"/>
    <cellStyle name="Título 1 5" xfId="36962" hidden="1"/>
    <cellStyle name="Título 1 5" xfId="36913" hidden="1"/>
    <cellStyle name="Título 1 5" xfId="37168" hidden="1"/>
    <cellStyle name="Título 1 5" xfId="37179" hidden="1"/>
    <cellStyle name="Título 1 5" xfId="37233" hidden="1"/>
    <cellStyle name="Título 1 5" xfId="37184" hidden="1"/>
    <cellStyle name="Título 1 5" xfId="37088" hidden="1"/>
    <cellStyle name="Título 1 5" xfId="37158" hidden="1"/>
    <cellStyle name="Título 1 5" xfId="37126" hidden="1"/>
    <cellStyle name="Título 1 5" xfId="37071" hidden="1"/>
    <cellStyle name="Título 1 5" xfId="37118" hidden="1"/>
    <cellStyle name="Título 1 5" xfId="37003" hidden="1"/>
    <cellStyle name="Título 1 5" xfId="37089" hidden="1"/>
    <cellStyle name="Título 1 5" xfId="37128" hidden="1"/>
    <cellStyle name="Título 1 5" xfId="37285" hidden="1"/>
    <cellStyle name="Título 1 5" xfId="37296" hidden="1"/>
    <cellStyle name="Título 1 5" xfId="37350" hidden="1"/>
    <cellStyle name="Título 1 5" xfId="37301" hidden="1"/>
    <cellStyle name="Título 1 5" xfId="37387" hidden="1"/>
    <cellStyle name="Título 1 5" xfId="37398" hidden="1"/>
    <cellStyle name="Título 1 5" xfId="37452" hidden="1"/>
    <cellStyle name="Título 1 5" xfId="37403" hidden="1"/>
    <cellStyle name="Título 1 5" xfId="37658" hidden="1"/>
    <cellStyle name="Título 1 5" xfId="37669" hidden="1"/>
    <cellStyle name="Título 1 5" xfId="37723" hidden="1"/>
    <cellStyle name="Título 1 5" xfId="37674" hidden="1"/>
    <cellStyle name="Título 1 5" xfId="37578" hidden="1"/>
    <cellStyle name="Título 1 5" xfId="37648" hidden="1"/>
    <cellStyle name="Título 1 5" xfId="37616" hidden="1"/>
    <cellStyle name="Título 1 5" xfId="37561" hidden="1"/>
    <cellStyle name="Título 1 5" xfId="37608" hidden="1"/>
    <cellStyle name="Título 1 5" xfId="37493" hidden="1"/>
    <cellStyle name="Título 1 5" xfId="37579" hidden="1"/>
    <cellStyle name="Título 1 5" xfId="37618" hidden="1"/>
    <cellStyle name="Título 1 5" xfId="37775" hidden="1"/>
    <cellStyle name="Título 1 5" xfId="37786" hidden="1"/>
    <cellStyle name="Título 1 5" xfId="37840" hidden="1"/>
    <cellStyle name="Título 1 5" xfId="37791" hidden="1"/>
    <cellStyle name="Título 1 5" xfId="37877" hidden="1"/>
    <cellStyle name="Título 1 5" xfId="37888" hidden="1"/>
    <cellStyle name="Título 1 5" xfId="37942" hidden="1"/>
    <cellStyle name="Título 1 5" xfId="37893" hidden="1"/>
    <cellStyle name="Título 1 5" xfId="38148" hidden="1"/>
    <cellStyle name="Título 1 5" xfId="38159" hidden="1"/>
    <cellStyle name="Título 1 5" xfId="38213" hidden="1"/>
    <cellStyle name="Título 1 5" xfId="38164" hidden="1"/>
    <cellStyle name="Título 1 5" xfId="38068" hidden="1"/>
    <cellStyle name="Título 1 5" xfId="38138" hidden="1"/>
    <cellStyle name="Título 1 5" xfId="38106" hidden="1"/>
    <cellStyle name="Título 1 5" xfId="38051" hidden="1"/>
    <cellStyle name="Título 1 5" xfId="38098" hidden="1"/>
    <cellStyle name="Título 1 5" xfId="37983" hidden="1"/>
    <cellStyle name="Título 1 5" xfId="38069" hidden="1"/>
    <cellStyle name="Título 1 5" xfId="38108" hidden="1"/>
    <cellStyle name="Título 1 5" xfId="38265" hidden="1"/>
    <cellStyle name="Título 1 5" xfId="38276" hidden="1"/>
    <cellStyle name="Título 1 5" xfId="38330" hidden="1"/>
    <cellStyle name="Título 1 5" xfId="38281" hidden="1"/>
    <cellStyle name="Título 1 5" xfId="38367" hidden="1"/>
    <cellStyle name="Título 1 5" xfId="38378" hidden="1"/>
    <cellStyle name="Título 1 5" xfId="38432" hidden="1"/>
    <cellStyle name="Título 1 5" xfId="38383" hidden="1"/>
    <cellStyle name="Título 1 5" xfId="38638" hidden="1"/>
    <cellStyle name="Título 1 5" xfId="38649" hidden="1"/>
    <cellStyle name="Título 1 5" xfId="38703" hidden="1"/>
    <cellStyle name="Título 1 5" xfId="38654" hidden="1"/>
    <cellStyle name="Título 1 5" xfId="38558" hidden="1"/>
    <cellStyle name="Título 1 5" xfId="38628" hidden="1"/>
    <cellStyle name="Título 1 5" xfId="38596" hidden="1"/>
    <cellStyle name="Título 1 5" xfId="38541" hidden="1"/>
    <cellStyle name="Título 1 5" xfId="38588" hidden="1"/>
    <cellStyle name="Título 1 5" xfId="38473" hidden="1"/>
    <cellStyle name="Título 1 5" xfId="38559" hidden="1"/>
    <cellStyle name="Título 1 5" xfId="38598"/>
    <cellStyle name="Título 1 6" xfId="5066" hidden="1"/>
    <cellStyle name="Título 1 6" xfId="5080" hidden="1"/>
    <cellStyle name="Título 1 6" xfId="5091" hidden="1"/>
    <cellStyle name="Título 1 6" xfId="5102" hidden="1"/>
    <cellStyle name="Título 1 6" xfId="5110" hidden="1"/>
    <cellStyle name="Título 1 6" xfId="10219" hidden="1"/>
    <cellStyle name="Título 1 6" xfId="10230" hidden="1"/>
    <cellStyle name="Título 1 6" xfId="10241" hidden="1"/>
    <cellStyle name="Título 1 6" xfId="10249" hidden="1"/>
    <cellStyle name="Título 1 6" xfId="10729" hidden="1"/>
    <cellStyle name="Título 1 6" xfId="10736" hidden="1"/>
    <cellStyle name="Título 1 6" xfId="10746" hidden="1"/>
    <cellStyle name="Título 1 6" xfId="10752" hidden="1"/>
    <cellStyle name="Título 1 6" xfId="10576" hidden="1"/>
    <cellStyle name="Título 1 6" xfId="10761" hidden="1"/>
    <cellStyle name="Título 1 6" xfId="10565" hidden="1"/>
    <cellStyle name="Título 1 6" xfId="10560" hidden="1"/>
    <cellStyle name="Título 1 6" xfId="10520" hidden="1"/>
    <cellStyle name="Título 1 6" xfId="10578" hidden="1"/>
    <cellStyle name="Título 1 6" xfId="10480" hidden="1"/>
    <cellStyle name="Título 1 6" xfId="10533" hidden="1"/>
    <cellStyle name="Título 1 6" xfId="15876" hidden="1"/>
    <cellStyle name="Título 1 6" xfId="15887" hidden="1"/>
    <cellStyle name="Título 1 6" xfId="15898" hidden="1"/>
    <cellStyle name="Título 1 6" xfId="15906" hidden="1"/>
    <cellStyle name="Título 1 6" xfId="21004" hidden="1"/>
    <cellStyle name="Título 1 6" xfId="21015" hidden="1"/>
    <cellStyle name="Título 1 6" xfId="21026" hidden="1"/>
    <cellStyle name="Título 1 6" xfId="21034" hidden="1"/>
    <cellStyle name="Título 1 6" xfId="21514" hidden="1"/>
    <cellStyle name="Título 1 6" xfId="21521" hidden="1"/>
    <cellStyle name="Título 1 6" xfId="21531" hidden="1"/>
    <cellStyle name="Título 1 6" xfId="21537" hidden="1"/>
    <cellStyle name="Título 1 6" xfId="21361" hidden="1"/>
    <cellStyle name="Título 1 6" xfId="21546" hidden="1"/>
    <cellStyle name="Título 1 6" xfId="21350" hidden="1"/>
    <cellStyle name="Título 1 6" xfId="21345" hidden="1"/>
    <cellStyle name="Título 1 6" xfId="21305" hidden="1"/>
    <cellStyle name="Título 1 6" xfId="21363" hidden="1"/>
    <cellStyle name="Título 1 6" xfId="21265" hidden="1"/>
    <cellStyle name="Título 1 6" xfId="21318" hidden="1"/>
    <cellStyle name="Título 1 6" xfId="22800" hidden="1"/>
    <cellStyle name="Título 1 6" xfId="22807" hidden="1"/>
    <cellStyle name="Título 1 6" xfId="22817" hidden="1"/>
    <cellStyle name="Título 1 6" xfId="22823" hidden="1"/>
    <cellStyle name="Título 1 6" xfId="24023" hidden="1"/>
    <cellStyle name="Título 1 6" xfId="24030" hidden="1"/>
    <cellStyle name="Título 1 6" xfId="24040" hidden="1"/>
    <cellStyle name="Título 1 6" xfId="24047" hidden="1"/>
    <cellStyle name="Título 1 6" xfId="24341" hidden="1"/>
    <cellStyle name="Título 1 6" xfId="24348" hidden="1"/>
    <cellStyle name="Título 1 6" xfId="24358" hidden="1"/>
    <cellStyle name="Título 1 6" xfId="24364" hidden="1"/>
    <cellStyle name="Título 1 6" xfId="24189" hidden="1"/>
    <cellStyle name="Título 1 6" xfId="24373" hidden="1"/>
    <cellStyle name="Título 1 6" xfId="24178" hidden="1"/>
    <cellStyle name="Título 1 6" xfId="24173" hidden="1"/>
    <cellStyle name="Título 1 6" xfId="24135" hidden="1"/>
    <cellStyle name="Título 1 6" xfId="24191" hidden="1"/>
    <cellStyle name="Título 1 6" xfId="24095" hidden="1"/>
    <cellStyle name="Título 1 6" xfId="24146" hidden="1"/>
    <cellStyle name="Título 1 6" xfId="24497" hidden="1"/>
    <cellStyle name="Título 1 6" xfId="24504" hidden="1"/>
    <cellStyle name="Título 1 6" xfId="24514" hidden="1"/>
    <cellStyle name="Título 1 6" xfId="24520" hidden="1"/>
    <cellStyle name="Título 1 6" xfId="24599" hidden="1"/>
    <cellStyle name="Título 1 6" xfId="24606" hidden="1"/>
    <cellStyle name="Título 1 6" xfId="24616" hidden="1"/>
    <cellStyle name="Título 1 6" xfId="24622" hidden="1"/>
    <cellStyle name="Título 1 6" xfId="24870" hidden="1"/>
    <cellStyle name="Título 1 6" xfId="24877" hidden="1"/>
    <cellStyle name="Título 1 6" xfId="24887" hidden="1"/>
    <cellStyle name="Título 1 6" xfId="24893" hidden="1"/>
    <cellStyle name="Título 1 6" xfId="24718" hidden="1"/>
    <cellStyle name="Título 1 6" xfId="24902" hidden="1"/>
    <cellStyle name="Título 1 6" xfId="24708" hidden="1"/>
    <cellStyle name="Título 1 6" xfId="24703" hidden="1"/>
    <cellStyle name="Título 1 6" xfId="24666" hidden="1"/>
    <cellStyle name="Título 1 6" xfId="24720" hidden="1"/>
    <cellStyle name="Título 1 6" xfId="24626" hidden="1"/>
    <cellStyle name="Título 1 6" xfId="24677" hidden="1"/>
    <cellStyle name="Título 1 6" xfId="26106" hidden="1"/>
    <cellStyle name="Título 1 6" xfId="26114" hidden="1"/>
    <cellStyle name="Título 1 6" xfId="26124" hidden="1"/>
    <cellStyle name="Título 1 6" xfId="26130" hidden="1"/>
    <cellStyle name="Título 1 6" xfId="27366" hidden="1"/>
    <cellStyle name="Título 1 6" xfId="27376" hidden="1"/>
    <cellStyle name="Título 1 6" xfId="27386" hidden="1"/>
    <cellStyle name="Título 1 6" xfId="27392" hidden="1"/>
    <cellStyle name="Título 1 6" xfId="27677" hidden="1"/>
    <cellStyle name="Título 1 6" xfId="27684" hidden="1"/>
    <cellStyle name="Título 1 6" xfId="27694" hidden="1"/>
    <cellStyle name="Título 1 6" xfId="27700" hidden="1"/>
    <cellStyle name="Título 1 6" xfId="27525" hidden="1"/>
    <cellStyle name="Título 1 6" xfId="27709" hidden="1"/>
    <cellStyle name="Título 1 6" xfId="27515" hidden="1"/>
    <cellStyle name="Título 1 6" xfId="27510" hidden="1"/>
    <cellStyle name="Título 1 6" xfId="27473" hidden="1"/>
    <cellStyle name="Título 1 6" xfId="27527" hidden="1"/>
    <cellStyle name="Título 1 6" xfId="27433" hidden="1"/>
    <cellStyle name="Título 1 6" xfId="27484" hidden="1"/>
    <cellStyle name="Título 1 6" xfId="21835" hidden="1"/>
    <cellStyle name="Título 1 6" xfId="25927" hidden="1"/>
    <cellStyle name="Título 1 6" xfId="23460" hidden="1"/>
    <cellStyle name="Título 1 6" xfId="22467" hidden="1"/>
    <cellStyle name="Título 1 6" xfId="24972" hidden="1"/>
    <cellStyle name="Título 1 6" xfId="27031" hidden="1"/>
    <cellStyle name="Título 1 6" xfId="22229" hidden="1"/>
    <cellStyle name="Título 1 6" xfId="21954" hidden="1"/>
    <cellStyle name="Título 1 6" xfId="22197" hidden="1"/>
    <cellStyle name="Título 1 6" xfId="22444" hidden="1"/>
    <cellStyle name="Título 1 6" xfId="25215" hidden="1"/>
    <cellStyle name="Título 1 6" xfId="22443" hidden="1"/>
    <cellStyle name="Título 1 6" xfId="22454" hidden="1"/>
    <cellStyle name="Título 1 6" xfId="22195" hidden="1"/>
    <cellStyle name="Título 1 6" xfId="22924" hidden="1"/>
    <cellStyle name="Título 1 6" xfId="22455" hidden="1"/>
    <cellStyle name="Título 1 6" xfId="23451" hidden="1"/>
    <cellStyle name="Título 1 6" xfId="15865" hidden="1"/>
    <cellStyle name="Título 1 6" xfId="22460" hidden="1"/>
    <cellStyle name="Título 1 6" xfId="22926" hidden="1"/>
    <cellStyle name="Título 1 6" xfId="22183" hidden="1"/>
    <cellStyle name="Título 1 6" xfId="22430" hidden="1"/>
    <cellStyle name="Título 1 6" xfId="22182" hidden="1"/>
    <cellStyle name="Título 1 6" xfId="23659" hidden="1"/>
    <cellStyle name="Título 1 6" xfId="25721" hidden="1"/>
    <cellStyle name="Título 1 6" xfId="26202" hidden="1"/>
    <cellStyle name="Título 1 6" xfId="26986" hidden="1"/>
    <cellStyle name="Título 1 6" xfId="26201" hidden="1"/>
    <cellStyle name="Título 1 6" xfId="25620" hidden="1"/>
    <cellStyle name="Título 1 6" xfId="25877" hidden="1"/>
    <cellStyle name="Título 1 6" xfId="26881" hidden="1"/>
    <cellStyle name="Título 1 6" xfId="25867" hidden="1"/>
    <cellStyle name="Título 1 6" xfId="26195" hidden="1"/>
    <cellStyle name="Título 1 6" xfId="25624" hidden="1"/>
    <cellStyle name="Título 1 6" xfId="25183" hidden="1"/>
    <cellStyle name="Título 1 6" xfId="22879" hidden="1"/>
    <cellStyle name="Título 1 6" xfId="22414" hidden="1"/>
    <cellStyle name="Título 1 6" xfId="25466" hidden="1"/>
    <cellStyle name="Título 1 6" xfId="23410" hidden="1"/>
    <cellStyle name="Título 1 6" xfId="26446" hidden="1"/>
    <cellStyle name="Título 1 6" xfId="23736" hidden="1"/>
    <cellStyle name="Título 1 6" xfId="25276" hidden="1"/>
    <cellStyle name="Título 1 6" xfId="22968" hidden="1"/>
    <cellStyle name="Título 1 6" xfId="25807" hidden="1"/>
    <cellStyle name="Título 1 6" xfId="27971" hidden="1"/>
    <cellStyle name="Título 1 6" xfId="27978" hidden="1"/>
    <cellStyle name="Título 1 6" xfId="27988" hidden="1"/>
    <cellStyle name="Título 1 6" xfId="27995" hidden="1"/>
    <cellStyle name="Título 1 6" xfId="28267" hidden="1"/>
    <cellStyle name="Título 1 6" xfId="28274" hidden="1"/>
    <cellStyle name="Título 1 6" xfId="28284" hidden="1"/>
    <cellStyle name="Título 1 6" xfId="28290" hidden="1"/>
    <cellStyle name="Título 1 6" xfId="28115" hidden="1"/>
    <cellStyle name="Título 1 6" xfId="28299" hidden="1"/>
    <cellStyle name="Título 1 6" xfId="28104" hidden="1"/>
    <cellStyle name="Título 1 6" xfId="28099" hidden="1"/>
    <cellStyle name="Título 1 6" xfId="28062" hidden="1"/>
    <cellStyle name="Título 1 6" xfId="28117" hidden="1"/>
    <cellStyle name="Título 1 6" xfId="28022" hidden="1"/>
    <cellStyle name="Título 1 6" xfId="28073" hidden="1"/>
    <cellStyle name="Título 1 6" xfId="22181" hidden="1"/>
    <cellStyle name="Título 1 6" xfId="23657" hidden="1"/>
    <cellStyle name="Título 1 6" xfId="23147" hidden="1"/>
    <cellStyle name="Título 1 6" xfId="26471" hidden="1"/>
    <cellStyle name="Título 1 6" xfId="28343" hidden="1"/>
    <cellStyle name="Título 1 6" xfId="28350" hidden="1"/>
    <cellStyle name="Título 1 6" xfId="28360" hidden="1"/>
    <cellStyle name="Título 1 6" xfId="28366" hidden="1"/>
    <cellStyle name="Título 1 6" xfId="28614" hidden="1"/>
    <cellStyle name="Título 1 6" xfId="28621" hidden="1"/>
    <cellStyle name="Título 1 6" xfId="28631" hidden="1"/>
    <cellStyle name="Título 1 6" xfId="28637" hidden="1"/>
    <cellStyle name="Título 1 6" xfId="28462" hidden="1"/>
    <cellStyle name="Título 1 6" xfId="28646" hidden="1"/>
    <cellStyle name="Título 1 6" xfId="28452" hidden="1"/>
    <cellStyle name="Título 1 6" xfId="28447" hidden="1"/>
    <cellStyle name="Título 1 6" xfId="28410" hidden="1"/>
    <cellStyle name="Título 1 6" xfId="28464" hidden="1"/>
    <cellStyle name="Título 1 6" xfId="28370" hidden="1"/>
    <cellStyle name="Título 1 6" xfId="28421" hidden="1"/>
    <cellStyle name="Título 1 6" xfId="28731" hidden="1"/>
    <cellStyle name="Título 1 6" xfId="28738" hidden="1"/>
    <cellStyle name="Título 1 6" xfId="28748" hidden="1"/>
    <cellStyle name="Título 1 6" xfId="28754" hidden="1"/>
    <cellStyle name="Título 1 6" xfId="28833" hidden="1"/>
    <cellStyle name="Título 1 6" xfId="28840" hidden="1"/>
    <cellStyle name="Título 1 6" xfId="28850" hidden="1"/>
    <cellStyle name="Título 1 6" xfId="28856" hidden="1"/>
    <cellStyle name="Título 1 6" xfId="29104" hidden="1"/>
    <cellStyle name="Título 1 6" xfId="29111" hidden="1"/>
    <cellStyle name="Título 1 6" xfId="29121" hidden="1"/>
    <cellStyle name="Título 1 6" xfId="29127" hidden="1"/>
    <cellStyle name="Título 1 6" xfId="28952" hidden="1"/>
    <cellStyle name="Título 1 6" xfId="29136" hidden="1"/>
    <cellStyle name="Título 1 6" xfId="28942" hidden="1"/>
    <cellStyle name="Título 1 6" xfId="28937" hidden="1"/>
    <cellStyle name="Título 1 6" xfId="28900" hidden="1"/>
    <cellStyle name="Título 1 6" xfId="28954" hidden="1"/>
    <cellStyle name="Título 1 6" xfId="28860" hidden="1"/>
    <cellStyle name="Título 1 6" xfId="28911" hidden="1"/>
    <cellStyle name="Título 1 6" xfId="29221" hidden="1"/>
    <cellStyle name="Título 1 6" xfId="29228" hidden="1"/>
    <cellStyle name="Título 1 6" xfId="29238" hidden="1"/>
    <cellStyle name="Título 1 6" xfId="29244" hidden="1"/>
    <cellStyle name="Título 1 6" xfId="29323" hidden="1"/>
    <cellStyle name="Título 1 6" xfId="29330" hidden="1"/>
    <cellStyle name="Título 1 6" xfId="29340" hidden="1"/>
    <cellStyle name="Título 1 6" xfId="29346" hidden="1"/>
    <cellStyle name="Título 1 6" xfId="29594" hidden="1"/>
    <cellStyle name="Título 1 6" xfId="29601" hidden="1"/>
    <cellStyle name="Título 1 6" xfId="29611" hidden="1"/>
    <cellStyle name="Título 1 6" xfId="29617" hidden="1"/>
    <cellStyle name="Título 1 6" xfId="29442" hidden="1"/>
    <cellStyle name="Título 1 6" xfId="29626" hidden="1"/>
    <cellStyle name="Título 1 6" xfId="29432" hidden="1"/>
    <cellStyle name="Título 1 6" xfId="29427" hidden="1"/>
    <cellStyle name="Título 1 6" xfId="29390" hidden="1"/>
    <cellStyle name="Título 1 6" xfId="29444" hidden="1"/>
    <cellStyle name="Título 1 6" xfId="29350" hidden="1"/>
    <cellStyle name="Título 1 6" xfId="29401" hidden="1"/>
    <cellStyle name="Título 1 6" xfId="29711" hidden="1"/>
    <cellStyle name="Título 1 6" xfId="29718" hidden="1"/>
    <cellStyle name="Título 1 6" xfId="29728" hidden="1"/>
    <cellStyle name="Título 1 6" xfId="29734" hidden="1"/>
    <cellStyle name="Título 1 6" xfId="29813" hidden="1"/>
    <cellStyle name="Título 1 6" xfId="29820" hidden="1"/>
    <cellStyle name="Título 1 6" xfId="29830" hidden="1"/>
    <cellStyle name="Título 1 6" xfId="29836" hidden="1"/>
    <cellStyle name="Título 1 6" xfId="30084" hidden="1"/>
    <cellStyle name="Título 1 6" xfId="30091" hidden="1"/>
    <cellStyle name="Título 1 6" xfId="30101" hidden="1"/>
    <cellStyle name="Título 1 6" xfId="30107" hidden="1"/>
    <cellStyle name="Título 1 6" xfId="29932" hidden="1"/>
    <cellStyle name="Título 1 6" xfId="30116" hidden="1"/>
    <cellStyle name="Título 1 6" xfId="29922" hidden="1"/>
    <cellStyle name="Título 1 6" xfId="29917" hidden="1"/>
    <cellStyle name="Título 1 6" xfId="29880" hidden="1"/>
    <cellStyle name="Título 1 6" xfId="29934" hidden="1"/>
    <cellStyle name="Título 1 6" xfId="29840" hidden="1"/>
    <cellStyle name="Título 1 6" xfId="29891" hidden="1"/>
    <cellStyle name="Título 1 6" xfId="30201" hidden="1"/>
    <cellStyle name="Título 1 6" xfId="30208" hidden="1"/>
    <cellStyle name="Título 1 6" xfId="30218" hidden="1"/>
    <cellStyle name="Título 1 6" xfId="30224" hidden="1"/>
    <cellStyle name="Título 1 6" xfId="30303" hidden="1"/>
    <cellStyle name="Título 1 6" xfId="30310" hidden="1"/>
    <cellStyle name="Título 1 6" xfId="30320" hidden="1"/>
    <cellStyle name="Título 1 6" xfId="30326" hidden="1"/>
    <cellStyle name="Título 1 6" xfId="30574" hidden="1"/>
    <cellStyle name="Título 1 6" xfId="30581" hidden="1"/>
    <cellStyle name="Título 1 6" xfId="30591" hidden="1"/>
    <cellStyle name="Título 1 6" xfId="30597" hidden="1"/>
    <cellStyle name="Título 1 6" xfId="30422" hidden="1"/>
    <cellStyle name="Título 1 6" xfId="30606" hidden="1"/>
    <cellStyle name="Título 1 6" xfId="30412" hidden="1"/>
    <cellStyle name="Título 1 6" xfId="30407" hidden="1"/>
    <cellStyle name="Título 1 6" xfId="30370" hidden="1"/>
    <cellStyle name="Título 1 6" xfId="30424" hidden="1"/>
    <cellStyle name="Título 1 6" xfId="30330" hidden="1"/>
    <cellStyle name="Título 1 6" xfId="30381" hidden="1"/>
    <cellStyle name="Título 1 6" xfId="26737" hidden="1"/>
    <cellStyle name="Título 1 6" xfId="22845" hidden="1"/>
    <cellStyle name="Título 1 6" xfId="22060" hidden="1"/>
    <cellStyle name="Título 1 6" xfId="25017" hidden="1"/>
    <cellStyle name="Título 1 6" xfId="24392" hidden="1"/>
    <cellStyle name="Título 1 6" xfId="27146" hidden="1"/>
    <cellStyle name="Título 1 6" xfId="22373" hidden="1"/>
    <cellStyle name="Título 1 6" xfId="26858" hidden="1"/>
    <cellStyle name="Título 1 6" xfId="22667" hidden="1"/>
    <cellStyle name="Título 1 6" xfId="21790" hidden="1"/>
    <cellStyle name="Título 1 6" xfId="23534" hidden="1"/>
    <cellStyle name="Título 1 6" xfId="22035" hidden="1"/>
    <cellStyle name="Título 1 6" xfId="23250" hidden="1"/>
    <cellStyle name="Título 1 6" xfId="27226" hidden="1"/>
    <cellStyle name="Título 1 6" xfId="22548" hidden="1"/>
    <cellStyle name="Título 1 6" xfId="25858" hidden="1"/>
    <cellStyle name="Título 1 6" xfId="25904" hidden="1"/>
    <cellStyle name="Título 1 6" xfId="22643" hidden="1"/>
    <cellStyle name="Título 1 6" xfId="21763" hidden="1"/>
    <cellStyle name="Título 1 6" xfId="21770" hidden="1"/>
    <cellStyle name="Título 1 6" xfId="22143" hidden="1"/>
    <cellStyle name="Título 1 6" xfId="26636" hidden="1"/>
    <cellStyle name="Título 1 6" xfId="22688" hidden="1"/>
    <cellStyle name="Título 1 6" xfId="23488" hidden="1"/>
    <cellStyle name="Título 1 6" xfId="25986" hidden="1"/>
    <cellStyle name="Título 1 6" xfId="22855" hidden="1"/>
    <cellStyle name="Título 1 6" xfId="23811" hidden="1"/>
    <cellStyle name="Título 1 6" xfId="24091" hidden="1"/>
    <cellStyle name="Título 1 6" xfId="26162" hidden="1"/>
    <cellStyle name="Título 1 6" xfId="27199" hidden="1"/>
    <cellStyle name="Título 1 6" xfId="22337" hidden="1"/>
    <cellStyle name="Título 1 6" xfId="23344" hidden="1"/>
    <cellStyle name="Título 1 6" xfId="26175" hidden="1"/>
    <cellStyle name="Título 1 6" xfId="26156" hidden="1"/>
    <cellStyle name="Título 1 6" xfId="22553" hidden="1"/>
    <cellStyle name="Título 1 6" xfId="23272" hidden="1"/>
    <cellStyle name="Título 1 6" xfId="26643" hidden="1"/>
    <cellStyle name="Título 1 6" xfId="23035" hidden="1"/>
    <cellStyle name="Título 1 6" xfId="26647" hidden="1"/>
    <cellStyle name="Título 1 6" xfId="26729" hidden="1"/>
    <cellStyle name="Título 1 6" xfId="22975" hidden="1"/>
    <cellStyle name="Título 1 6" xfId="22341" hidden="1"/>
    <cellStyle name="Título 1 6" xfId="27432" hidden="1"/>
    <cellStyle name="Título 1 6" xfId="25977" hidden="1"/>
    <cellStyle name="Título 1 6" xfId="30772" hidden="1"/>
    <cellStyle name="Título 1 6" xfId="30779" hidden="1"/>
    <cellStyle name="Título 1 6" xfId="30789" hidden="1"/>
    <cellStyle name="Título 1 6" xfId="30796" hidden="1"/>
    <cellStyle name="Título 1 6" xfId="31057" hidden="1"/>
    <cellStyle name="Título 1 6" xfId="31064" hidden="1"/>
    <cellStyle name="Título 1 6" xfId="31074" hidden="1"/>
    <cellStyle name="Título 1 6" xfId="31080" hidden="1"/>
    <cellStyle name="Título 1 6" xfId="30905" hidden="1"/>
    <cellStyle name="Título 1 6" xfId="31089" hidden="1"/>
    <cellStyle name="Título 1 6" xfId="30895" hidden="1"/>
    <cellStyle name="Título 1 6" xfId="30890" hidden="1"/>
    <cellStyle name="Título 1 6" xfId="30853" hidden="1"/>
    <cellStyle name="Título 1 6" xfId="30907" hidden="1"/>
    <cellStyle name="Título 1 6" xfId="30813" hidden="1"/>
    <cellStyle name="Título 1 6" xfId="30864" hidden="1"/>
    <cellStyle name="Título 1 6" xfId="23914" hidden="1"/>
    <cellStyle name="Título 1 6" xfId="25554" hidden="1"/>
    <cellStyle name="Título 1 6" xfId="22871" hidden="1"/>
    <cellStyle name="Título 1 6" xfId="23382" hidden="1"/>
    <cellStyle name="Título 1 6" xfId="31125" hidden="1"/>
    <cellStyle name="Título 1 6" xfId="31132" hidden="1"/>
    <cellStyle name="Título 1 6" xfId="31142" hidden="1"/>
    <cellStyle name="Título 1 6" xfId="31148" hidden="1"/>
    <cellStyle name="Título 1 6" xfId="31396" hidden="1"/>
    <cellStyle name="Título 1 6" xfId="31403" hidden="1"/>
    <cellStyle name="Título 1 6" xfId="31413" hidden="1"/>
    <cellStyle name="Título 1 6" xfId="31419" hidden="1"/>
    <cellStyle name="Título 1 6" xfId="31244" hidden="1"/>
    <cellStyle name="Título 1 6" xfId="31428" hidden="1"/>
    <cellStyle name="Título 1 6" xfId="31234" hidden="1"/>
    <cellStyle name="Título 1 6" xfId="31229" hidden="1"/>
    <cellStyle name="Título 1 6" xfId="31192" hidden="1"/>
    <cellStyle name="Título 1 6" xfId="31246" hidden="1"/>
    <cellStyle name="Título 1 6" xfId="31152" hidden="1"/>
    <cellStyle name="Título 1 6" xfId="31203" hidden="1"/>
    <cellStyle name="Título 1 6" xfId="31513" hidden="1"/>
    <cellStyle name="Título 1 6" xfId="31520" hidden="1"/>
    <cellStyle name="Título 1 6" xfId="31530" hidden="1"/>
    <cellStyle name="Título 1 6" xfId="31536" hidden="1"/>
    <cellStyle name="Título 1 6" xfId="31615" hidden="1"/>
    <cellStyle name="Título 1 6" xfId="31622" hidden="1"/>
    <cellStyle name="Título 1 6" xfId="31632" hidden="1"/>
    <cellStyle name="Título 1 6" xfId="31638" hidden="1"/>
    <cellStyle name="Título 1 6" xfId="31886" hidden="1"/>
    <cellStyle name="Título 1 6" xfId="31893" hidden="1"/>
    <cellStyle name="Título 1 6" xfId="31903" hidden="1"/>
    <cellStyle name="Título 1 6" xfId="31909" hidden="1"/>
    <cellStyle name="Título 1 6" xfId="31734" hidden="1"/>
    <cellStyle name="Título 1 6" xfId="31918" hidden="1"/>
    <cellStyle name="Título 1 6" xfId="31724" hidden="1"/>
    <cellStyle name="Título 1 6" xfId="31719" hidden="1"/>
    <cellStyle name="Título 1 6" xfId="31682" hidden="1"/>
    <cellStyle name="Título 1 6" xfId="31736" hidden="1"/>
    <cellStyle name="Título 1 6" xfId="31642" hidden="1"/>
    <cellStyle name="Título 1 6" xfId="31693" hidden="1"/>
    <cellStyle name="Título 1 6" xfId="32003" hidden="1"/>
    <cellStyle name="Título 1 6" xfId="32010" hidden="1"/>
    <cellStyle name="Título 1 6" xfId="32020" hidden="1"/>
    <cellStyle name="Título 1 6" xfId="32026" hidden="1"/>
    <cellStyle name="Título 1 6" xfId="32105" hidden="1"/>
    <cellStyle name="Título 1 6" xfId="32112" hidden="1"/>
    <cellStyle name="Título 1 6" xfId="32122" hidden="1"/>
    <cellStyle name="Título 1 6" xfId="32128" hidden="1"/>
    <cellStyle name="Título 1 6" xfId="32376" hidden="1"/>
    <cellStyle name="Título 1 6" xfId="32383" hidden="1"/>
    <cellStyle name="Título 1 6" xfId="32393" hidden="1"/>
    <cellStyle name="Título 1 6" xfId="32399" hidden="1"/>
    <cellStyle name="Título 1 6" xfId="32224" hidden="1"/>
    <cellStyle name="Título 1 6" xfId="32408" hidden="1"/>
    <cellStyle name="Título 1 6" xfId="32214" hidden="1"/>
    <cellStyle name="Título 1 6" xfId="32209" hidden="1"/>
    <cellStyle name="Título 1 6" xfId="32172" hidden="1"/>
    <cellStyle name="Título 1 6" xfId="32226" hidden="1"/>
    <cellStyle name="Título 1 6" xfId="32132" hidden="1"/>
    <cellStyle name="Título 1 6" xfId="32183" hidden="1"/>
    <cellStyle name="Título 1 6" xfId="32493" hidden="1"/>
    <cellStyle name="Título 1 6" xfId="32500" hidden="1"/>
    <cellStyle name="Título 1 6" xfId="32510" hidden="1"/>
    <cellStyle name="Título 1 6" xfId="32516" hidden="1"/>
    <cellStyle name="Título 1 6" xfId="32595" hidden="1"/>
    <cellStyle name="Título 1 6" xfId="32602" hidden="1"/>
    <cellStyle name="Título 1 6" xfId="32612" hidden="1"/>
    <cellStyle name="Título 1 6" xfId="32618" hidden="1"/>
    <cellStyle name="Título 1 6" xfId="32866" hidden="1"/>
    <cellStyle name="Título 1 6" xfId="32873" hidden="1"/>
    <cellStyle name="Título 1 6" xfId="32883" hidden="1"/>
    <cellStyle name="Título 1 6" xfId="32889" hidden="1"/>
    <cellStyle name="Título 1 6" xfId="32714" hidden="1"/>
    <cellStyle name="Título 1 6" xfId="32898" hidden="1"/>
    <cellStyle name="Título 1 6" xfId="32704" hidden="1"/>
    <cellStyle name="Título 1 6" xfId="32699" hidden="1"/>
    <cellStyle name="Título 1 6" xfId="32662" hidden="1"/>
    <cellStyle name="Título 1 6" xfId="32716" hidden="1"/>
    <cellStyle name="Título 1 6" xfId="32622" hidden="1"/>
    <cellStyle name="Título 1 6" xfId="32673" hidden="1"/>
    <cellStyle name="Título 1 6" xfId="32983" hidden="1"/>
    <cellStyle name="Título 1 6" xfId="32990" hidden="1"/>
    <cellStyle name="Título 1 6" xfId="33000" hidden="1"/>
    <cellStyle name="Título 1 6" xfId="33006" hidden="1"/>
    <cellStyle name="Título 1 6" xfId="33085" hidden="1"/>
    <cellStyle name="Título 1 6" xfId="33092" hidden="1"/>
    <cellStyle name="Título 1 6" xfId="33102" hidden="1"/>
    <cellStyle name="Título 1 6" xfId="33108" hidden="1"/>
    <cellStyle name="Título 1 6" xfId="33356" hidden="1"/>
    <cellStyle name="Título 1 6" xfId="33363" hidden="1"/>
    <cellStyle name="Título 1 6" xfId="33373" hidden="1"/>
    <cellStyle name="Título 1 6" xfId="33379" hidden="1"/>
    <cellStyle name="Título 1 6" xfId="33204" hidden="1"/>
    <cellStyle name="Título 1 6" xfId="33388" hidden="1"/>
    <cellStyle name="Título 1 6" xfId="33194" hidden="1"/>
    <cellStyle name="Título 1 6" xfId="33189" hidden="1"/>
    <cellStyle name="Título 1 6" xfId="33152" hidden="1"/>
    <cellStyle name="Título 1 6" xfId="33206" hidden="1"/>
    <cellStyle name="Título 1 6" xfId="33112" hidden="1"/>
    <cellStyle name="Título 1 6" xfId="33163" hidden="1"/>
    <cellStyle name="Título 1 6" xfId="23524" hidden="1"/>
    <cellStyle name="Título 1 6" xfId="26941" hidden="1"/>
    <cellStyle name="Título 1 6" xfId="25412" hidden="1"/>
    <cellStyle name="Título 1 6" xfId="25827" hidden="1"/>
    <cellStyle name="Título 1 6" xfId="27834" hidden="1"/>
    <cellStyle name="Título 1 6" xfId="25327" hidden="1"/>
    <cellStyle name="Título 1 6" xfId="26603" hidden="1"/>
    <cellStyle name="Título 1 6" xfId="23595" hidden="1"/>
    <cellStyle name="Título 1 6" xfId="27264" hidden="1"/>
    <cellStyle name="Título 1 6" xfId="22684" hidden="1"/>
    <cellStyle name="Título 1 6" xfId="26613" hidden="1"/>
    <cellStyle name="Título 1 6" xfId="26352" hidden="1"/>
    <cellStyle name="Título 1 6" xfId="25335" hidden="1"/>
    <cellStyle name="Título 1 6" xfId="21966" hidden="1"/>
    <cellStyle name="Título 1 6" xfId="26822" hidden="1"/>
    <cellStyle name="Título 1 6" xfId="22351" hidden="1"/>
    <cellStyle name="Título 1 6" xfId="25404" hidden="1"/>
    <cellStyle name="Título 1 6" xfId="22387" hidden="1"/>
    <cellStyle name="Título 1 6" xfId="23909" hidden="1"/>
    <cellStyle name="Título 1 6" xfId="27242" hidden="1"/>
    <cellStyle name="Título 1 6" xfId="25936" hidden="1"/>
    <cellStyle name="Título 1 6" xfId="22345" hidden="1"/>
    <cellStyle name="Título 1 6" xfId="21932" hidden="1"/>
    <cellStyle name="Título 1 6" xfId="26707" hidden="1"/>
    <cellStyle name="Título 1 6" xfId="25782" hidden="1"/>
    <cellStyle name="Título 1 6" xfId="26667" hidden="1"/>
    <cellStyle name="Título 1 6" xfId="23853" hidden="1"/>
    <cellStyle name="Título 1 6" xfId="25527" hidden="1"/>
    <cellStyle name="Título 1 6" xfId="21953" hidden="1"/>
    <cellStyle name="Título 1 6" xfId="26250" hidden="1"/>
    <cellStyle name="Título 1 6" xfId="22722" hidden="1"/>
    <cellStyle name="Título 1 6" xfId="25744" hidden="1"/>
    <cellStyle name="Título 1 6" xfId="23099" hidden="1"/>
    <cellStyle name="Título 1 6" xfId="22350" hidden="1"/>
    <cellStyle name="Título 1 6" xfId="22277" hidden="1"/>
    <cellStyle name="Título 1 6" xfId="28019" hidden="1"/>
    <cellStyle name="Título 1 6" xfId="25366" hidden="1"/>
    <cellStyle name="Título 1 6" xfId="21936" hidden="1"/>
    <cellStyle name="Título 1 6" xfId="26938" hidden="1"/>
    <cellStyle name="Título 1 6" xfId="26676" hidden="1"/>
    <cellStyle name="Título 1 6" xfId="25677" hidden="1"/>
    <cellStyle name="Título 1 6" xfId="25934" hidden="1"/>
    <cellStyle name="Título 1 6" xfId="22266" hidden="1"/>
    <cellStyle name="Título 1 6" xfId="27800" hidden="1"/>
    <cellStyle name="Título 1 6" xfId="33491" hidden="1"/>
    <cellStyle name="Título 1 6" xfId="33498" hidden="1"/>
    <cellStyle name="Título 1 6" xfId="33508" hidden="1"/>
    <cellStyle name="Título 1 6" xfId="33514" hidden="1"/>
    <cellStyle name="Título 1 6" xfId="33762" hidden="1"/>
    <cellStyle name="Título 1 6" xfId="33769" hidden="1"/>
    <cellStyle name="Título 1 6" xfId="33779" hidden="1"/>
    <cellStyle name="Título 1 6" xfId="33785" hidden="1"/>
    <cellStyle name="Título 1 6" xfId="33610" hidden="1"/>
    <cellStyle name="Título 1 6" xfId="33794" hidden="1"/>
    <cellStyle name="Título 1 6" xfId="33600" hidden="1"/>
    <cellStyle name="Título 1 6" xfId="33595" hidden="1"/>
    <cellStyle name="Título 1 6" xfId="33558" hidden="1"/>
    <cellStyle name="Título 1 6" xfId="33612" hidden="1"/>
    <cellStyle name="Título 1 6" xfId="33518" hidden="1"/>
    <cellStyle name="Título 1 6" xfId="33569" hidden="1"/>
    <cellStyle name="Título 1 6" xfId="22392" hidden="1"/>
    <cellStyle name="Título 1 6" xfId="26644" hidden="1"/>
    <cellStyle name="Título 1 6" xfId="23074" hidden="1"/>
    <cellStyle name="Título 1 6" xfId="25855" hidden="1"/>
    <cellStyle name="Título 1 6" xfId="33809" hidden="1"/>
    <cellStyle name="Título 1 6" xfId="33816" hidden="1"/>
    <cellStyle name="Título 1 6" xfId="33826" hidden="1"/>
    <cellStyle name="Título 1 6" xfId="33832" hidden="1"/>
    <cellStyle name="Título 1 6" xfId="34080" hidden="1"/>
    <cellStyle name="Título 1 6" xfId="34087" hidden="1"/>
    <cellStyle name="Título 1 6" xfId="34097" hidden="1"/>
    <cellStyle name="Título 1 6" xfId="34103" hidden="1"/>
    <cellStyle name="Título 1 6" xfId="33928" hidden="1"/>
    <cellStyle name="Título 1 6" xfId="34112" hidden="1"/>
    <cellStyle name="Título 1 6" xfId="33918" hidden="1"/>
    <cellStyle name="Título 1 6" xfId="33913" hidden="1"/>
    <cellStyle name="Título 1 6" xfId="33876" hidden="1"/>
    <cellStyle name="Título 1 6" xfId="33930" hidden="1"/>
    <cellStyle name="Título 1 6" xfId="33836" hidden="1"/>
    <cellStyle name="Título 1 6" xfId="33887" hidden="1"/>
    <cellStyle name="Título 1 6" xfId="34197" hidden="1"/>
    <cellStyle name="Título 1 6" xfId="34204" hidden="1"/>
    <cellStyle name="Título 1 6" xfId="34214" hidden="1"/>
    <cellStyle name="Título 1 6" xfId="34220" hidden="1"/>
    <cellStyle name="Título 1 6" xfId="34299" hidden="1"/>
    <cellStyle name="Título 1 6" xfId="34306" hidden="1"/>
    <cellStyle name="Título 1 6" xfId="34316" hidden="1"/>
    <cellStyle name="Título 1 6" xfId="34322" hidden="1"/>
    <cellStyle name="Título 1 6" xfId="34570" hidden="1"/>
    <cellStyle name="Título 1 6" xfId="34577" hidden="1"/>
    <cellStyle name="Título 1 6" xfId="34587" hidden="1"/>
    <cellStyle name="Título 1 6" xfId="34593" hidden="1"/>
    <cellStyle name="Título 1 6" xfId="34418" hidden="1"/>
    <cellStyle name="Título 1 6" xfId="34602" hidden="1"/>
    <cellStyle name="Título 1 6" xfId="34408" hidden="1"/>
    <cellStyle name="Título 1 6" xfId="34403" hidden="1"/>
    <cellStyle name="Título 1 6" xfId="34366" hidden="1"/>
    <cellStyle name="Título 1 6" xfId="34420" hidden="1"/>
    <cellStyle name="Título 1 6" xfId="34326" hidden="1"/>
    <cellStyle name="Título 1 6" xfId="34377" hidden="1"/>
    <cellStyle name="Título 1 6" xfId="34687" hidden="1"/>
    <cellStyle name="Título 1 6" xfId="34694" hidden="1"/>
    <cellStyle name="Título 1 6" xfId="34704" hidden="1"/>
    <cellStyle name="Título 1 6" xfId="34710" hidden="1"/>
    <cellStyle name="Título 1 6" xfId="34789" hidden="1"/>
    <cellStyle name="Título 1 6" xfId="34796" hidden="1"/>
    <cellStyle name="Título 1 6" xfId="34806" hidden="1"/>
    <cellStyle name="Título 1 6" xfId="34812" hidden="1"/>
    <cellStyle name="Título 1 6" xfId="35060" hidden="1"/>
    <cellStyle name="Título 1 6" xfId="35067" hidden="1"/>
    <cellStyle name="Título 1 6" xfId="35077" hidden="1"/>
    <cellStyle name="Título 1 6" xfId="35083" hidden="1"/>
    <cellStyle name="Título 1 6" xfId="34908" hidden="1"/>
    <cellStyle name="Título 1 6" xfId="35092" hidden="1"/>
    <cellStyle name="Título 1 6" xfId="34898" hidden="1"/>
    <cellStyle name="Título 1 6" xfId="34893" hidden="1"/>
    <cellStyle name="Título 1 6" xfId="34856" hidden="1"/>
    <cellStyle name="Título 1 6" xfId="34910" hidden="1"/>
    <cellStyle name="Título 1 6" xfId="34816" hidden="1"/>
    <cellStyle name="Título 1 6" xfId="34867" hidden="1"/>
    <cellStyle name="Título 1 6" xfId="35177" hidden="1"/>
    <cellStyle name="Título 1 6" xfId="35184" hidden="1"/>
    <cellStyle name="Título 1 6" xfId="35194" hidden="1"/>
    <cellStyle name="Título 1 6" xfId="35200" hidden="1"/>
    <cellStyle name="Título 1 6" xfId="35279" hidden="1"/>
    <cellStyle name="Título 1 6" xfId="35286" hidden="1"/>
    <cellStyle name="Título 1 6" xfId="35296" hidden="1"/>
    <cellStyle name="Título 1 6" xfId="35302" hidden="1"/>
    <cellStyle name="Título 1 6" xfId="35550" hidden="1"/>
    <cellStyle name="Título 1 6" xfId="35557" hidden="1"/>
    <cellStyle name="Título 1 6" xfId="35567" hidden="1"/>
    <cellStyle name="Título 1 6" xfId="35573" hidden="1"/>
    <cellStyle name="Título 1 6" xfId="35398" hidden="1"/>
    <cellStyle name="Título 1 6" xfId="35582" hidden="1"/>
    <cellStyle name="Título 1 6" xfId="35388" hidden="1"/>
    <cellStyle name="Título 1 6" xfId="35383" hidden="1"/>
    <cellStyle name="Título 1 6" xfId="35346" hidden="1"/>
    <cellStyle name="Título 1 6" xfId="35400" hidden="1"/>
    <cellStyle name="Título 1 6" xfId="35306" hidden="1"/>
    <cellStyle name="Título 1 6" xfId="35357" hidden="1"/>
    <cellStyle name="Título 1 6" xfId="35667" hidden="1"/>
    <cellStyle name="Título 1 6" xfId="35674" hidden="1"/>
    <cellStyle name="Título 1 6" xfId="35684" hidden="1"/>
    <cellStyle name="Título 1 6" xfId="35690" hidden="1"/>
    <cellStyle name="Título 1 6" xfId="35769" hidden="1"/>
    <cellStyle name="Título 1 6" xfId="35776" hidden="1"/>
    <cellStyle name="Título 1 6" xfId="35786" hidden="1"/>
    <cellStyle name="Título 1 6" xfId="35792" hidden="1"/>
    <cellStyle name="Título 1 6" xfId="36040" hidden="1"/>
    <cellStyle name="Título 1 6" xfId="36047" hidden="1"/>
    <cellStyle name="Título 1 6" xfId="36057" hidden="1"/>
    <cellStyle name="Título 1 6" xfId="36063" hidden="1"/>
    <cellStyle name="Título 1 6" xfId="35888" hidden="1"/>
    <cellStyle name="Título 1 6" xfId="36072" hidden="1"/>
    <cellStyle name="Título 1 6" xfId="35878" hidden="1"/>
    <cellStyle name="Título 1 6" xfId="35873" hidden="1"/>
    <cellStyle name="Título 1 6" xfId="35836" hidden="1"/>
    <cellStyle name="Título 1 6" xfId="35890" hidden="1"/>
    <cellStyle name="Título 1 6" xfId="35796" hidden="1"/>
    <cellStyle name="Título 1 6" xfId="35847" hidden="1"/>
    <cellStyle name="Título 1 6" xfId="22963" hidden="1"/>
    <cellStyle name="Título 1 6" xfId="30664" hidden="1"/>
    <cellStyle name="Título 1 6" xfId="27123" hidden="1"/>
    <cellStyle name="Título 1 6" xfId="23753" hidden="1"/>
    <cellStyle name="Título 1 6" xfId="23725" hidden="1"/>
    <cellStyle name="Título 1 6" xfId="13323" hidden="1"/>
    <cellStyle name="Título 1 6" xfId="27155" hidden="1"/>
    <cellStyle name="Título 1 6" xfId="30807" hidden="1"/>
    <cellStyle name="Título 1 6" xfId="26188" hidden="1"/>
    <cellStyle name="Título 1 6" xfId="27399" hidden="1"/>
    <cellStyle name="Título 1 6" xfId="27194" hidden="1"/>
    <cellStyle name="Título 1 6" xfId="23323" hidden="1"/>
    <cellStyle name="Título 1 6" xfId="26779" hidden="1"/>
    <cellStyle name="Título 1 6" xfId="26679" hidden="1"/>
    <cellStyle name="Título 1 6" xfId="25368" hidden="1"/>
    <cellStyle name="Título 1 6" xfId="26891" hidden="1"/>
    <cellStyle name="Título 1 6" xfId="25297" hidden="1"/>
    <cellStyle name="Título 1 6" xfId="22124" hidden="1"/>
    <cellStyle name="Título 1 6" xfId="26656" hidden="1"/>
    <cellStyle name="Título 1 6" xfId="22355" hidden="1"/>
    <cellStyle name="Título 1 6" xfId="26628" hidden="1"/>
    <cellStyle name="Título 1 6" xfId="23536" hidden="1"/>
    <cellStyle name="Título 1 6" xfId="26165" hidden="1"/>
    <cellStyle name="Título 1 6" xfId="25083" hidden="1"/>
    <cellStyle name="Título 1 6" xfId="28015" hidden="1"/>
    <cellStyle name="Título 1 6" xfId="22495" hidden="1"/>
    <cellStyle name="Título 1 6" xfId="30685" hidden="1"/>
    <cellStyle name="Título 1 6" xfId="23610" hidden="1"/>
    <cellStyle name="Título 1 6" xfId="22462" hidden="1"/>
    <cellStyle name="Título 1 6" xfId="23264" hidden="1"/>
    <cellStyle name="Título 1 6" xfId="23917" hidden="1"/>
    <cellStyle name="Título 1 6" xfId="27765" hidden="1"/>
    <cellStyle name="Título 1 6" xfId="23083" hidden="1"/>
    <cellStyle name="Título 1 6" xfId="25015" hidden="1"/>
    <cellStyle name="Título 1 6" xfId="21852" hidden="1"/>
    <cellStyle name="Título 1 6" xfId="30812" hidden="1"/>
    <cellStyle name="Título 1 6" xfId="22061" hidden="1"/>
    <cellStyle name="Título 1 6" xfId="26714" hidden="1"/>
    <cellStyle name="Título 1 6" xfId="27955" hidden="1"/>
    <cellStyle name="Título 1 6" xfId="21714" hidden="1"/>
    <cellStyle name="Título 1 6" xfId="26186" hidden="1"/>
    <cellStyle name="Título 1 6" xfId="27064" hidden="1"/>
    <cellStyle name="Título 1 6" xfId="25325" hidden="1"/>
    <cellStyle name="Título 1 6" xfId="26807" hidden="1"/>
    <cellStyle name="Título 1 6" xfId="36157" hidden="1"/>
    <cellStyle name="Título 1 6" xfId="36164" hidden="1"/>
    <cellStyle name="Título 1 6" xfId="36174" hidden="1"/>
    <cellStyle name="Título 1 6" xfId="36180" hidden="1"/>
    <cellStyle name="Título 1 6" xfId="36428" hidden="1"/>
    <cellStyle name="Título 1 6" xfId="36435" hidden="1"/>
    <cellStyle name="Título 1 6" xfId="36445" hidden="1"/>
    <cellStyle name="Título 1 6" xfId="36451" hidden="1"/>
    <cellStyle name="Título 1 6" xfId="36276" hidden="1"/>
    <cellStyle name="Título 1 6" xfId="36460" hidden="1"/>
    <cellStyle name="Título 1 6" xfId="36266" hidden="1"/>
    <cellStyle name="Título 1 6" xfId="36261" hidden="1"/>
    <cellStyle name="Título 1 6" xfId="36224" hidden="1"/>
    <cellStyle name="Título 1 6" xfId="36278" hidden="1"/>
    <cellStyle name="Título 1 6" xfId="36184" hidden="1"/>
    <cellStyle name="Título 1 6" xfId="36235" hidden="1"/>
    <cellStyle name="Título 1 6" xfId="24974" hidden="1"/>
    <cellStyle name="Título 1 6" xfId="22552" hidden="1"/>
    <cellStyle name="Título 1 6" xfId="26591" hidden="1"/>
    <cellStyle name="Título 1 6" xfId="23756" hidden="1"/>
    <cellStyle name="Título 1 6" xfId="36475" hidden="1"/>
    <cellStyle name="Título 1 6" xfId="36482" hidden="1"/>
    <cellStyle name="Título 1 6" xfId="36492" hidden="1"/>
    <cellStyle name="Título 1 6" xfId="36498" hidden="1"/>
    <cellStyle name="Título 1 6" xfId="36746" hidden="1"/>
    <cellStyle name="Título 1 6" xfId="36753" hidden="1"/>
    <cellStyle name="Título 1 6" xfId="36763" hidden="1"/>
    <cellStyle name="Título 1 6" xfId="36769" hidden="1"/>
    <cellStyle name="Título 1 6" xfId="36594" hidden="1"/>
    <cellStyle name="Título 1 6" xfId="36778" hidden="1"/>
    <cellStyle name="Título 1 6" xfId="36584" hidden="1"/>
    <cellStyle name="Título 1 6" xfId="36579" hidden="1"/>
    <cellStyle name="Título 1 6" xfId="36542" hidden="1"/>
    <cellStyle name="Título 1 6" xfId="36596" hidden="1"/>
    <cellStyle name="Título 1 6" xfId="36502" hidden="1"/>
    <cellStyle name="Título 1 6" xfId="36553" hidden="1"/>
    <cellStyle name="Título 1 6" xfId="36863" hidden="1"/>
    <cellStyle name="Título 1 6" xfId="36870" hidden="1"/>
    <cellStyle name="Título 1 6" xfId="36880" hidden="1"/>
    <cellStyle name="Título 1 6" xfId="36886" hidden="1"/>
    <cellStyle name="Título 1 6" xfId="36965" hidden="1"/>
    <cellStyle name="Título 1 6" xfId="36972" hidden="1"/>
    <cellStyle name="Título 1 6" xfId="36982" hidden="1"/>
    <cellStyle name="Título 1 6" xfId="36988" hidden="1"/>
    <cellStyle name="Título 1 6" xfId="37236" hidden="1"/>
    <cellStyle name="Título 1 6" xfId="37243" hidden="1"/>
    <cellStyle name="Título 1 6" xfId="37253" hidden="1"/>
    <cellStyle name="Título 1 6" xfId="37259" hidden="1"/>
    <cellStyle name="Título 1 6" xfId="37084" hidden="1"/>
    <cellStyle name="Título 1 6" xfId="37268" hidden="1"/>
    <cellStyle name="Título 1 6" xfId="37074" hidden="1"/>
    <cellStyle name="Título 1 6" xfId="37069" hidden="1"/>
    <cellStyle name="Título 1 6" xfId="37032" hidden="1"/>
    <cellStyle name="Título 1 6" xfId="37086" hidden="1"/>
    <cellStyle name="Título 1 6" xfId="36992" hidden="1"/>
    <cellStyle name="Título 1 6" xfId="37043" hidden="1"/>
    <cellStyle name="Título 1 6" xfId="37353" hidden="1"/>
    <cellStyle name="Título 1 6" xfId="37360" hidden="1"/>
    <cellStyle name="Título 1 6" xfId="37370" hidden="1"/>
    <cellStyle name="Título 1 6" xfId="37376" hidden="1"/>
    <cellStyle name="Título 1 6" xfId="37455" hidden="1"/>
    <cellStyle name="Título 1 6" xfId="37462" hidden="1"/>
    <cellStyle name="Título 1 6" xfId="37472" hidden="1"/>
    <cellStyle name="Título 1 6" xfId="37478" hidden="1"/>
    <cellStyle name="Título 1 6" xfId="37726" hidden="1"/>
    <cellStyle name="Título 1 6" xfId="37733" hidden="1"/>
    <cellStyle name="Título 1 6" xfId="37743" hidden="1"/>
    <cellStyle name="Título 1 6" xfId="37749" hidden="1"/>
    <cellStyle name="Título 1 6" xfId="37574" hidden="1"/>
    <cellStyle name="Título 1 6" xfId="37758" hidden="1"/>
    <cellStyle name="Título 1 6" xfId="37564" hidden="1"/>
    <cellStyle name="Título 1 6" xfId="37559" hidden="1"/>
    <cellStyle name="Título 1 6" xfId="37522" hidden="1"/>
    <cellStyle name="Título 1 6" xfId="37576" hidden="1"/>
    <cellStyle name="Título 1 6" xfId="37482" hidden="1"/>
    <cellStyle name="Título 1 6" xfId="37533" hidden="1"/>
    <cellStyle name="Título 1 6" xfId="37843" hidden="1"/>
    <cellStyle name="Título 1 6" xfId="37850" hidden="1"/>
    <cellStyle name="Título 1 6" xfId="37860" hidden="1"/>
    <cellStyle name="Título 1 6" xfId="37866" hidden="1"/>
    <cellStyle name="Título 1 6" xfId="37945" hidden="1"/>
    <cellStyle name="Título 1 6" xfId="37952" hidden="1"/>
    <cellStyle name="Título 1 6" xfId="37962" hidden="1"/>
    <cellStyle name="Título 1 6" xfId="37968" hidden="1"/>
    <cellStyle name="Título 1 6" xfId="38216" hidden="1"/>
    <cellStyle name="Título 1 6" xfId="38223" hidden="1"/>
    <cellStyle name="Título 1 6" xfId="38233" hidden="1"/>
    <cellStyle name="Título 1 6" xfId="38239" hidden="1"/>
    <cellStyle name="Título 1 6" xfId="38064" hidden="1"/>
    <cellStyle name="Título 1 6" xfId="38248" hidden="1"/>
    <cellStyle name="Título 1 6" xfId="38054" hidden="1"/>
    <cellStyle name="Título 1 6" xfId="38049" hidden="1"/>
    <cellStyle name="Título 1 6" xfId="38012" hidden="1"/>
    <cellStyle name="Título 1 6" xfId="38066" hidden="1"/>
    <cellStyle name="Título 1 6" xfId="37972" hidden="1"/>
    <cellStyle name="Título 1 6" xfId="38023" hidden="1"/>
    <cellStyle name="Título 1 6" xfId="38333" hidden="1"/>
    <cellStyle name="Título 1 6" xfId="38340" hidden="1"/>
    <cellStyle name="Título 1 6" xfId="38350" hidden="1"/>
    <cellStyle name="Título 1 6" xfId="38356" hidden="1"/>
    <cellStyle name="Título 1 6" xfId="38435" hidden="1"/>
    <cellStyle name="Título 1 6" xfId="38442" hidden="1"/>
    <cellStyle name="Título 1 6" xfId="38452" hidden="1"/>
    <cellStyle name="Título 1 6" xfId="38458" hidden="1"/>
    <cellStyle name="Título 1 6" xfId="38706" hidden="1"/>
    <cellStyle name="Título 1 6" xfId="38713" hidden="1"/>
    <cellStyle name="Título 1 6" xfId="38723" hidden="1"/>
    <cellStyle name="Título 1 6" xfId="38729" hidden="1"/>
    <cellStyle name="Título 1 6" xfId="38554" hidden="1"/>
    <cellStyle name="Título 1 6" xfId="38738" hidden="1"/>
    <cellStyle name="Título 1 6" xfId="38544" hidden="1"/>
    <cellStyle name="Título 1 6" xfId="38539" hidden="1"/>
    <cellStyle name="Título 1 6" xfId="38502" hidden="1"/>
    <cellStyle name="Título 1 6" xfId="38556" hidden="1"/>
    <cellStyle name="Título 1 6" xfId="38462" hidden="1"/>
    <cellStyle name="Título 1 6" xfId="38513"/>
    <cellStyle name="Título 1 7" xfId="5068" hidden="1"/>
    <cellStyle name="Título 1 7" xfId="5082" hidden="1"/>
    <cellStyle name="Título 1 7" xfId="5093" hidden="1"/>
    <cellStyle name="Título 1 7" xfId="5104" hidden="1"/>
    <cellStyle name="Título 1 7" xfId="5112" hidden="1"/>
    <cellStyle name="Título 1 7" xfId="10221" hidden="1"/>
    <cellStyle name="Título 1 7" xfId="10232" hidden="1"/>
    <cellStyle name="Título 1 7" xfId="10243" hidden="1"/>
    <cellStyle name="Título 1 7" xfId="10251" hidden="1"/>
    <cellStyle name="Título 1 7" xfId="10731" hidden="1"/>
    <cellStyle name="Título 1 7" xfId="10738" hidden="1"/>
    <cellStyle name="Título 1 7" xfId="10748" hidden="1"/>
    <cellStyle name="Título 1 7" xfId="10754" hidden="1"/>
    <cellStyle name="Título 1 7" xfId="10527" hidden="1"/>
    <cellStyle name="Título 1 7" xfId="10757" hidden="1"/>
    <cellStyle name="Título 1 7" xfId="10563" hidden="1"/>
    <cellStyle name="Título 1 7" xfId="10557" hidden="1"/>
    <cellStyle name="Título 1 7" xfId="10592" hidden="1"/>
    <cellStyle name="Título 1 7" xfId="10552" hidden="1"/>
    <cellStyle name="Título 1 7" xfId="10494" hidden="1"/>
    <cellStyle name="Título 1 7" xfId="10534" hidden="1"/>
    <cellStyle name="Título 1 7" xfId="15878" hidden="1"/>
    <cellStyle name="Título 1 7" xfId="15889" hidden="1"/>
    <cellStyle name="Título 1 7" xfId="15900" hidden="1"/>
    <cellStyle name="Título 1 7" xfId="15908" hidden="1"/>
    <cellStyle name="Título 1 7" xfId="21006" hidden="1"/>
    <cellStyle name="Título 1 7" xfId="21017" hidden="1"/>
    <cellStyle name="Título 1 7" xfId="21028" hidden="1"/>
    <cellStyle name="Título 1 7" xfId="21036" hidden="1"/>
    <cellStyle name="Título 1 7" xfId="21516" hidden="1"/>
    <cellStyle name="Título 1 7" xfId="21523" hidden="1"/>
    <cellStyle name="Título 1 7" xfId="21533" hidden="1"/>
    <cellStyle name="Título 1 7" xfId="21539" hidden="1"/>
    <cellStyle name="Título 1 7" xfId="21312" hidden="1"/>
    <cellStyle name="Título 1 7" xfId="21542" hidden="1"/>
    <cellStyle name="Título 1 7" xfId="21348" hidden="1"/>
    <cellStyle name="Título 1 7" xfId="21342" hidden="1"/>
    <cellStyle name="Título 1 7" xfId="21377" hidden="1"/>
    <cellStyle name="Título 1 7" xfId="21337" hidden="1"/>
    <cellStyle name="Título 1 7" xfId="21279" hidden="1"/>
    <cellStyle name="Título 1 7" xfId="21319" hidden="1"/>
    <cellStyle name="Título 1 7" xfId="22802" hidden="1"/>
    <cellStyle name="Título 1 7" xfId="22809" hidden="1"/>
    <cellStyle name="Título 1 7" xfId="22819" hidden="1"/>
    <cellStyle name="Título 1 7" xfId="22825" hidden="1"/>
    <cellStyle name="Título 1 7" xfId="24025" hidden="1"/>
    <cellStyle name="Título 1 7" xfId="24032" hidden="1"/>
    <cellStyle name="Título 1 7" xfId="24042" hidden="1"/>
    <cellStyle name="Título 1 7" xfId="24049" hidden="1"/>
    <cellStyle name="Título 1 7" xfId="24343" hidden="1"/>
    <cellStyle name="Título 1 7" xfId="24350" hidden="1"/>
    <cellStyle name="Título 1 7" xfId="24360" hidden="1"/>
    <cellStyle name="Título 1 7" xfId="24366" hidden="1"/>
    <cellStyle name="Título 1 7" xfId="24140" hidden="1"/>
    <cellStyle name="Título 1 7" xfId="24369" hidden="1"/>
    <cellStyle name="Título 1 7" xfId="24176" hidden="1"/>
    <cellStyle name="Título 1 7" xfId="24170" hidden="1"/>
    <cellStyle name="Título 1 7" xfId="24205" hidden="1"/>
    <cellStyle name="Título 1 7" xfId="24165" hidden="1"/>
    <cellStyle name="Título 1 7" xfId="24109" hidden="1"/>
    <cellStyle name="Título 1 7" xfId="24147" hidden="1"/>
    <cellStyle name="Título 1 7" xfId="24499" hidden="1"/>
    <cellStyle name="Título 1 7" xfId="24506" hidden="1"/>
    <cellStyle name="Título 1 7" xfId="24516" hidden="1"/>
    <cellStyle name="Título 1 7" xfId="24522" hidden="1"/>
    <cellStyle name="Título 1 7" xfId="24601" hidden="1"/>
    <cellStyle name="Título 1 7" xfId="24608" hidden="1"/>
    <cellStyle name="Título 1 7" xfId="24618" hidden="1"/>
    <cellStyle name="Título 1 7" xfId="24624" hidden="1"/>
    <cellStyle name="Título 1 7" xfId="24872" hidden="1"/>
    <cellStyle name="Título 1 7" xfId="24879" hidden="1"/>
    <cellStyle name="Título 1 7" xfId="24889" hidden="1"/>
    <cellStyle name="Título 1 7" xfId="24895" hidden="1"/>
    <cellStyle name="Título 1 7" xfId="24671" hidden="1"/>
    <cellStyle name="Título 1 7" xfId="24898" hidden="1"/>
    <cellStyle name="Título 1 7" xfId="24706" hidden="1"/>
    <cellStyle name="Título 1 7" xfId="24700" hidden="1"/>
    <cellStyle name="Título 1 7" xfId="24734" hidden="1"/>
    <cellStyle name="Título 1 7" xfId="24695" hidden="1"/>
    <cellStyle name="Título 1 7" xfId="24640" hidden="1"/>
    <cellStyle name="Título 1 7" xfId="24678" hidden="1"/>
    <cellStyle name="Título 1 7" xfId="26108" hidden="1"/>
    <cellStyle name="Título 1 7" xfId="26116" hidden="1"/>
    <cellStyle name="Título 1 7" xfId="26126" hidden="1"/>
    <cellStyle name="Título 1 7" xfId="26132" hidden="1"/>
    <cellStyle name="Título 1 7" xfId="27368" hidden="1"/>
    <cellStyle name="Título 1 7" xfId="27378" hidden="1"/>
    <cellStyle name="Título 1 7" xfId="27388" hidden="1"/>
    <cellStyle name="Título 1 7" xfId="27394" hidden="1"/>
    <cellStyle name="Título 1 7" xfId="27679" hidden="1"/>
    <cellStyle name="Título 1 7" xfId="27686" hidden="1"/>
    <cellStyle name="Título 1 7" xfId="27696" hidden="1"/>
    <cellStyle name="Título 1 7" xfId="27702" hidden="1"/>
    <cellStyle name="Título 1 7" xfId="27478" hidden="1"/>
    <cellStyle name="Título 1 7" xfId="27705" hidden="1"/>
    <cellStyle name="Título 1 7" xfId="27513" hidden="1"/>
    <cellStyle name="Título 1 7" xfId="27507" hidden="1"/>
    <cellStyle name="Título 1 7" xfId="27541" hidden="1"/>
    <cellStyle name="Título 1 7" xfId="27502" hidden="1"/>
    <cellStyle name="Título 1 7" xfId="27447" hidden="1"/>
    <cellStyle name="Título 1 7" xfId="27485" hidden="1"/>
    <cellStyle name="Título 1 7" xfId="26399" hidden="1"/>
    <cellStyle name="Título 1 7" xfId="23841" hidden="1"/>
    <cellStyle name="Título 1 7" xfId="25237" hidden="1"/>
    <cellStyle name="Título 1 7" xfId="21673" hidden="1"/>
    <cellStyle name="Título 1 7" xfId="22931" hidden="1"/>
    <cellStyle name="Título 1 7" xfId="22463" hidden="1"/>
    <cellStyle name="Título 1 7" xfId="26521" hidden="1"/>
    <cellStyle name="Título 1 7" xfId="24992" hidden="1"/>
    <cellStyle name="Título 1 7" xfId="26479" hidden="1"/>
    <cellStyle name="Título 1 7" xfId="10985" hidden="1"/>
    <cellStyle name="Título 1 7" xfId="23151" hidden="1"/>
    <cellStyle name="Título 1 7" xfId="10983" hidden="1"/>
    <cellStyle name="Título 1 7" xfId="23688" hidden="1"/>
    <cellStyle name="Título 1 7" xfId="22912" hidden="1"/>
    <cellStyle name="Título 1 7" xfId="24964" hidden="1"/>
    <cellStyle name="Título 1 7" xfId="25758" hidden="1"/>
    <cellStyle name="Título 1 7" xfId="22453" hidden="1"/>
    <cellStyle name="Título 1 7" xfId="23449" hidden="1"/>
    <cellStyle name="Título 1 7" xfId="27029" hidden="1"/>
    <cellStyle name="Título 1 7" xfId="25512" hidden="1"/>
    <cellStyle name="Título 1 7" xfId="26463" hidden="1"/>
    <cellStyle name="Título 1 7" xfId="10964" hidden="1"/>
    <cellStyle name="Título 1 7" xfId="26462" hidden="1"/>
    <cellStyle name="Título 1 7" xfId="21894" hidden="1"/>
    <cellStyle name="Título 1 7" xfId="23648" hidden="1"/>
    <cellStyle name="Título 1 7" xfId="25473" hidden="1"/>
    <cellStyle name="Título 1 7" xfId="22417" hidden="1"/>
    <cellStyle name="Título 1 7" xfId="25472" hidden="1"/>
    <cellStyle name="Título 1 7" xfId="23546" hidden="1"/>
    <cellStyle name="Título 1 7" xfId="23797" hidden="1"/>
    <cellStyle name="Título 1 7" xfId="22303" hidden="1"/>
    <cellStyle name="Título 1 7" xfId="23789" hidden="1"/>
    <cellStyle name="Título 1 7" xfId="22881" hidden="1"/>
    <cellStyle name="Título 1 7" xfId="21772" hidden="1"/>
    <cellStyle name="Título 1 7" xfId="23405" hidden="1"/>
    <cellStyle name="Título 1 7" xfId="11024" hidden="1"/>
    <cellStyle name="Título 1 7" xfId="26194" hidden="1"/>
    <cellStyle name="Título 1 7" xfId="25715" hidden="1"/>
    <cellStyle name="Título 1 7" xfId="25471" hidden="1"/>
    <cellStyle name="Título 1 7" xfId="23122" hidden="1"/>
    <cellStyle name="Título 1 7" xfId="21975" hidden="1"/>
    <cellStyle name="Título 1 7" xfId="23206" hidden="1"/>
    <cellStyle name="Título 1 7" xfId="26828" hidden="1"/>
    <cellStyle name="Título 1 7" xfId="23728" hidden="1"/>
    <cellStyle name="Título 1 7" xfId="27973" hidden="1"/>
    <cellStyle name="Título 1 7" xfId="27980" hidden="1"/>
    <cellStyle name="Título 1 7" xfId="27990" hidden="1"/>
    <cellStyle name="Título 1 7" xfId="27997" hidden="1"/>
    <cellStyle name="Título 1 7" xfId="28269" hidden="1"/>
    <cellStyle name="Título 1 7" xfId="28276" hidden="1"/>
    <cellStyle name="Título 1 7" xfId="28286" hidden="1"/>
    <cellStyle name="Título 1 7" xfId="28292" hidden="1"/>
    <cellStyle name="Título 1 7" xfId="28067" hidden="1"/>
    <cellStyle name="Título 1 7" xfId="28295" hidden="1"/>
    <cellStyle name="Título 1 7" xfId="28102" hidden="1"/>
    <cellStyle name="Título 1 7" xfId="28096" hidden="1"/>
    <cellStyle name="Título 1 7" xfId="28131" hidden="1"/>
    <cellStyle name="Título 1 7" xfId="28091" hidden="1"/>
    <cellStyle name="Título 1 7" xfId="28036" hidden="1"/>
    <cellStyle name="Título 1 7" xfId="28074" hidden="1"/>
    <cellStyle name="Título 1 7" xfId="21902" hidden="1"/>
    <cellStyle name="Título 1 7" xfId="24946" hidden="1"/>
    <cellStyle name="Título 1 7" xfId="26767" hidden="1"/>
    <cellStyle name="Título 1 7" xfId="25484" hidden="1"/>
    <cellStyle name="Título 1 7" xfId="28345" hidden="1"/>
    <cellStyle name="Título 1 7" xfId="28352" hidden="1"/>
    <cellStyle name="Título 1 7" xfId="28362" hidden="1"/>
    <cellStyle name="Título 1 7" xfId="28368" hidden="1"/>
    <cellStyle name="Título 1 7" xfId="28616" hidden="1"/>
    <cellStyle name="Título 1 7" xfId="28623" hidden="1"/>
    <cellStyle name="Título 1 7" xfId="28633" hidden="1"/>
    <cellStyle name="Título 1 7" xfId="28639" hidden="1"/>
    <cellStyle name="Título 1 7" xfId="28415" hidden="1"/>
    <cellStyle name="Título 1 7" xfId="28642" hidden="1"/>
    <cellStyle name="Título 1 7" xfId="28450" hidden="1"/>
    <cellStyle name="Título 1 7" xfId="28444" hidden="1"/>
    <cellStyle name="Título 1 7" xfId="28478" hidden="1"/>
    <cellStyle name="Título 1 7" xfId="28439" hidden="1"/>
    <cellStyle name="Título 1 7" xfId="28384" hidden="1"/>
    <cellStyle name="Título 1 7" xfId="28422" hidden="1"/>
    <cellStyle name="Título 1 7" xfId="28733" hidden="1"/>
    <cellStyle name="Título 1 7" xfId="28740" hidden="1"/>
    <cellStyle name="Título 1 7" xfId="28750" hidden="1"/>
    <cellStyle name="Título 1 7" xfId="28756" hidden="1"/>
    <cellStyle name="Título 1 7" xfId="28835" hidden="1"/>
    <cellStyle name="Título 1 7" xfId="28842" hidden="1"/>
    <cellStyle name="Título 1 7" xfId="28852" hidden="1"/>
    <cellStyle name="Título 1 7" xfId="28858" hidden="1"/>
    <cellStyle name="Título 1 7" xfId="29106" hidden="1"/>
    <cellStyle name="Título 1 7" xfId="29113" hidden="1"/>
    <cellStyle name="Título 1 7" xfId="29123" hidden="1"/>
    <cellStyle name="Título 1 7" xfId="29129" hidden="1"/>
    <cellStyle name="Título 1 7" xfId="28905" hidden="1"/>
    <cellStyle name="Título 1 7" xfId="29132" hidden="1"/>
    <cellStyle name="Título 1 7" xfId="28940" hidden="1"/>
    <cellStyle name="Título 1 7" xfId="28934" hidden="1"/>
    <cellStyle name="Título 1 7" xfId="28968" hidden="1"/>
    <cellStyle name="Título 1 7" xfId="28929" hidden="1"/>
    <cellStyle name="Título 1 7" xfId="28874" hidden="1"/>
    <cellStyle name="Título 1 7" xfId="28912" hidden="1"/>
    <cellStyle name="Título 1 7" xfId="29223" hidden="1"/>
    <cellStyle name="Título 1 7" xfId="29230" hidden="1"/>
    <cellStyle name="Título 1 7" xfId="29240" hidden="1"/>
    <cellStyle name="Título 1 7" xfId="29246" hidden="1"/>
    <cellStyle name="Título 1 7" xfId="29325" hidden="1"/>
    <cellStyle name="Título 1 7" xfId="29332" hidden="1"/>
    <cellStyle name="Título 1 7" xfId="29342" hidden="1"/>
    <cellStyle name="Título 1 7" xfId="29348" hidden="1"/>
    <cellStyle name="Título 1 7" xfId="29596" hidden="1"/>
    <cellStyle name="Título 1 7" xfId="29603" hidden="1"/>
    <cellStyle name="Título 1 7" xfId="29613" hidden="1"/>
    <cellStyle name="Título 1 7" xfId="29619" hidden="1"/>
    <cellStyle name="Título 1 7" xfId="29395" hidden="1"/>
    <cellStyle name="Título 1 7" xfId="29622" hidden="1"/>
    <cellStyle name="Título 1 7" xfId="29430" hidden="1"/>
    <cellStyle name="Título 1 7" xfId="29424" hidden="1"/>
    <cellStyle name="Título 1 7" xfId="29458" hidden="1"/>
    <cellStyle name="Título 1 7" xfId="29419" hidden="1"/>
    <cellStyle name="Título 1 7" xfId="29364" hidden="1"/>
    <cellStyle name="Título 1 7" xfId="29402" hidden="1"/>
    <cellStyle name="Título 1 7" xfId="29713" hidden="1"/>
    <cellStyle name="Título 1 7" xfId="29720" hidden="1"/>
    <cellStyle name="Título 1 7" xfId="29730" hidden="1"/>
    <cellStyle name="Título 1 7" xfId="29736" hidden="1"/>
    <cellStyle name="Título 1 7" xfId="29815" hidden="1"/>
    <cellStyle name="Título 1 7" xfId="29822" hidden="1"/>
    <cellStyle name="Título 1 7" xfId="29832" hidden="1"/>
    <cellStyle name="Título 1 7" xfId="29838" hidden="1"/>
    <cellStyle name="Título 1 7" xfId="30086" hidden="1"/>
    <cellStyle name="Título 1 7" xfId="30093" hidden="1"/>
    <cellStyle name="Título 1 7" xfId="30103" hidden="1"/>
    <cellStyle name="Título 1 7" xfId="30109" hidden="1"/>
    <cellStyle name="Título 1 7" xfId="29885" hidden="1"/>
    <cellStyle name="Título 1 7" xfId="30112" hidden="1"/>
    <cellStyle name="Título 1 7" xfId="29920" hidden="1"/>
    <cellStyle name="Título 1 7" xfId="29914" hidden="1"/>
    <cellStyle name="Título 1 7" xfId="29948" hidden="1"/>
    <cellStyle name="Título 1 7" xfId="29909" hidden="1"/>
    <cellStyle name="Título 1 7" xfId="29854" hidden="1"/>
    <cellStyle name="Título 1 7" xfId="29892" hidden="1"/>
    <cellStyle name="Título 1 7" xfId="30203" hidden="1"/>
    <cellStyle name="Título 1 7" xfId="30210" hidden="1"/>
    <cellStyle name="Título 1 7" xfId="30220" hidden="1"/>
    <cellStyle name="Título 1 7" xfId="30226" hidden="1"/>
    <cellStyle name="Título 1 7" xfId="30305" hidden="1"/>
    <cellStyle name="Título 1 7" xfId="30312" hidden="1"/>
    <cellStyle name="Título 1 7" xfId="30322" hidden="1"/>
    <cellStyle name="Título 1 7" xfId="30328" hidden="1"/>
    <cellStyle name="Título 1 7" xfId="30576" hidden="1"/>
    <cellStyle name="Título 1 7" xfId="30583" hidden="1"/>
    <cellStyle name="Título 1 7" xfId="30593" hidden="1"/>
    <cellStyle name="Título 1 7" xfId="30599" hidden="1"/>
    <cellStyle name="Título 1 7" xfId="30375" hidden="1"/>
    <cellStyle name="Título 1 7" xfId="30602" hidden="1"/>
    <cellStyle name="Título 1 7" xfId="30410" hidden="1"/>
    <cellStyle name="Título 1 7" xfId="30404" hidden="1"/>
    <cellStyle name="Título 1 7" xfId="30438" hidden="1"/>
    <cellStyle name="Título 1 7" xfId="30399" hidden="1"/>
    <cellStyle name="Título 1 7" xfId="30344" hidden="1"/>
    <cellStyle name="Título 1 7" xfId="30382" hidden="1"/>
    <cellStyle name="Título 1 7" xfId="22070" hidden="1"/>
    <cellStyle name="Título 1 7" xfId="23883" hidden="1"/>
    <cellStyle name="Título 1 7" xfId="25324" hidden="1"/>
    <cellStyle name="Título 1 7" xfId="26955" hidden="1"/>
    <cellStyle name="Título 1 7" xfId="22018" hidden="1"/>
    <cellStyle name="Título 1 7" xfId="25837" hidden="1"/>
    <cellStyle name="Título 1 7" xfId="23367" hidden="1"/>
    <cellStyle name="Título 1 7" xfId="27724" hidden="1"/>
    <cellStyle name="Título 1 7" xfId="26726" hidden="1"/>
    <cellStyle name="Título 1 7" xfId="25692" hidden="1"/>
    <cellStyle name="Título 1 7" xfId="26305" hidden="1"/>
    <cellStyle name="Título 1 7" xfId="23101" hidden="1"/>
    <cellStyle name="Título 1 7" xfId="25177" hidden="1"/>
    <cellStyle name="Título 1 7" xfId="26342" hidden="1"/>
    <cellStyle name="Título 1 7" xfId="27738" hidden="1"/>
    <cellStyle name="Título 1 7" xfId="26182" hidden="1"/>
    <cellStyle name="Título 1 7" xfId="26588" hidden="1"/>
    <cellStyle name="Título 1 7" xfId="26642" hidden="1"/>
    <cellStyle name="Título 1 7" xfId="21798" hidden="1"/>
    <cellStyle name="Título 1 7" xfId="23215" hidden="1"/>
    <cellStyle name="Título 1 7" xfId="23384" hidden="1"/>
    <cellStyle name="Título 1 7" xfId="23870" hidden="1"/>
    <cellStyle name="Título 1 7" xfId="26730" hidden="1"/>
    <cellStyle name="Título 1 7" xfId="22528" hidden="1"/>
    <cellStyle name="Título 1 7" xfId="25841" hidden="1"/>
    <cellStyle name="Título 1 7" xfId="23279" hidden="1"/>
    <cellStyle name="Título 1 7" xfId="27169" hidden="1"/>
    <cellStyle name="Título 1 7" xfId="26614" hidden="1"/>
    <cellStyle name="Título 1 7" xfId="22575" hidden="1"/>
    <cellStyle name="Título 1 7" xfId="23504" hidden="1"/>
    <cellStyle name="Título 1 7" xfId="25585" hidden="1"/>
    <cellStyle name="Título 1 7" xfId="12281" hidden="1"/>
    <cellStyle name="Título 1 7" xfId="27135" hidden="1"/>
    <cellStyle name="Título 1 7" xfId="25946" hidden="1"/>
    <cellStyle name="Título 1 7" xfId="25656" hidden="1"/>
    <cellStyle name="Título 1 7" xfId="25957" hidden="1"/>
    <cellStyle name="Título 1 7" xfId="22861" hidden="1"/>
    <cellStyle name="Título 1 7" xfId="23915" hidden="1"/>
    <cellStyle name="Título 1 7" xfId="25344" hidden="1"/>
    <cellStyle name="Título 1 7" xfId="23749" hidden="1"/>
    <cellStyle name="Título 1 7" xfId="26969" hidden="1"/>
    <cellStyle name="Título 1 7" xfId="23781" hidden="1"/>
    <cellStyle name="Título 1 7" xfId="26583" hidden="1"/>
    <cellStyle name="Título 1 7" xfId="22542" hidden="1"/>
    <cellStyle name="Título 1 7" xfId="30774" hidden="1"/>
    <cellStyle name="Título 1 7" xfId="30781" hidden="1"/>
    <cellStyle name="Título 1 7" xfId="30791" hidden="1"/>
    <cellStyle name="Título 1 7" xfId="30798" hidden="1"/>
    <cellStyle name="Título 1 7" xfId="31059" hidden="1"/>
    <cellStyle name="Título 1 7" xfId="31066" hidden="1"/>
    <cellStyle name="Título 1 7" xfId="31076" hidden="1"/>
    <cellStyle name="Título 1 7" xfId="31082" hidden="1"/>
    <cellStyle name="Título 1 7" xfId="30858" hidden="1"/>
    <cellStyle name="Título 1 7" xfId="31085" hidden="1"/>
    <cellStyle name="Título 1 7" xfId="30893" hidden="1"/>
    <cellStyle name="Título 1 7" xfId="30887" hidden="1"/>
    <cellStyle name="Título 1 7" xfId="30921" hidden="1"/>
    <cellStyle name="Título 1 7" xfId="30882" hidden="1"/>
    <cellStyle name="Título 1 7" xfId="30827" hidden="1"/>
    <cellStyle name="Título 1 7" xfId="30865" hidden="1"/>
    <cellStyle name="Título 1 7" xfId="23510" hidden="1"/>
    <cellStyle name="Título 1 7" xfId="22940" hidden="1"/>
    <cellStyle name="Título 1 7" xfId="22604" hidden="1"/>
    <cellStyle name="Título 1 7" xfId="26875" hidden="1"/>
    <cellStyle name="Título 1 7" xfId="31127" hidden="1"/>
    <cellStyle name="Título 1 7" xfId="31134" hidden="1"/>
    <cellStyle name="Título 1 7" xfId="31144" hidden="1"/>
    <cellStyle name="Título 1 7" xfId="31150" hidden="1"/>
    <cellStyle name="Título 1 7" xfId="31398" hidden="1"/>
    <cellStyle name="Título 1 7" xfId="31405" hidden="1"/>
    <cellStyle name="Título 1 7" xfId="31415" hidden="1"/>
    <cellStyle name="Título 1 7" xfId="31421" hidden="1"/>
    <cellStyle name="Título 1 7" xfId="31197" hidden="1"/>
    <cellStyle name="Título 1 7" xfId="31424" hidden="1"/>
    <cellStyle name="Título 1 7" xfId="31232" hidden="1"/>
    <cellStyle name="Título 1 7" xfId="31226" hidden="1"/>
    <cellStyle name="Título 1 7" xfId="31260" hidden="1"/>
    <cellStyle name="Título 1 7" xfId="31221" hidden="1"/>
    <cellStyle name="Título 1 7" xfId="31166" hidden="1"/>
    <cellStyle name="Título 1 7" xfId="31204" hidden="1"/>
    <cellStyle name="Título 1 7" xfId="31515" hidden="1"/>
    <cellStyle name="Título 1 7" xfId="31522" hidden="1"/>
    <cellStyle name="Título 1 7" xfId="31532" hidden="1"/>
    <cellStyle name="Título 1 7" xfId="31538" hidden="1"/>
    <cellStyle name="Título 1 7" xfId="31617" hidden="1"/>
    <cellStyle name="Título 1 7" xfId="31624" hidden="1"/>
    <cellStyle name="Título 1 7" xfId="31634" hidden="1"/>
    <cellStyle name="Título 1 7" xfId="31640" hidden="1"/>
    <cellStyle name="Título 1 7" xfId="31888" hidden="1"/>
    <cellStyle name="Título 1 7" xfId="31895" hidden="1"/>
    <cellStyle name="Título 1 7" xfId="31905" hidden="1"/>
    <cellStyle name="Título 1 7" xfId="31911" hidden="1"/>
    <cellStyle name="Título 1 7" xfId="31687" hidden="1"/>
    <cellStyle name="Título 1 7" xfId="31914" hidden="1"/>
    <cellStyle name="Título 1 7" xfId="31722" hidden="1"/>
    <cellStyle name="Título 1 7" xfId="31716" hidden="1"/>
    <cellStyle name="Título 1 7" xfId="31750" hidden="1"/>
    <cellStyle name="Título 1 7" xfId="31711" hidden="1"/>
    <cellStyle name="Título 1 7" xfId="31656" hidden="1"/>
    <cellStyle name="Título 1 7" xfId="31694" hidden="1"/>
    <cellStyle name="Título 1 7" xfId="32005" hidden="1"/>
    <cellStyle name="Título 1 7" xfId="32012" hidden="1"/>
    <cellStyle name="Título 1 7" xfId="32022" hidden="1"/>
    <cellStyle name="Título 1 7" xfId="32028" hidden="1"/>
    <cellStyle name="Título 1 7" xfId="32107" hidden="1"/>
    <cellStyle name="Título 1 7" xfId="32114" hidden="1"/>
    <cellStyle name="Título 1 7" xfId="32124" hidden="1"/>
    <cellStyle name="Título 1 7" xfId="32130" hidden="1"/>
    <cellStyle name="Título 1 7" xfId="32378" hidden="1"/>
    <cellStyle name="Título 1 7" xfId="32385" hidden="1"/>
    <cellStyle name="Título 1 7" xfId="32395" hidden="1"/>
    <cellStyle name="Título 1 7" xfId="32401" hidden="1"/>
    <cellStyle name="Título 1 7" xfId="32177" hidden="1"/>
    <cellStyle name="Título 1 7" xfId="32404" hidden="1"/>
    <cellStyle name="Título 1 7" xfId="32212" hidden="1"/>
    <cellStyle name="Título 1 7" xfId="32206" hidden="1"/>
    <cellStyle name="Título 1 7" xfId="32240" hidden="1"/>
    <cellStyle name="Título 1 7" xfId="32201" hidden="1"/>
    <cellStyle name="Título 1 7" xfId="32146" hidden="1"/>
    <cellStyle name="Título 1 7" xfId="32184" hidden="1"/>
    <cellStyle name="Título 1 7" xfId="32495" hidden="1"/>
    <cellStyle name="Título 1 7" xfId="32502" hidden="1"/>
    <cellStyle name="Título 1 7" xfId="32512" hidden="1"/>
    <cellStyle name="Título 1 7" xfId="32518" hidden="1"/>
    <cellStyle name="Título 1 7" xfId="32597" hidden="1"/>
    <cellStyle name="Título 1 7" xfId="32604" hidden="1"/>
    <cellStyle name="Título 1 7" xfId="32614" hidden="1"/>
    <cellStyle name="Título 1 7" xfId="32620" hidden="1"/>
    <cellStyle name="Título 1 7" xfId="32868" hidden="1"/>
    <cellStyle name="Título 1 7" xfId="32875" hidden="1"/>
    <cellStyle name="Título 1 7" xfId="32885" hidden="1"/>
    <cellStyle name="Título 1 7" xfId="32891" hidden="1"/>
    <cellStyle name="Título 1 7" xfId="32667" hidden="1"/>
    <cellStyle name="Título 1 7" xfId="32894" hidden="1"/>
    <cellStyle name="Título 1 7" xfId="32702" hidden="1"/>
    <cellStyle name="Título 1 7" xfId="32696" hidden="1"/>
    <cellStyle name="Título 1 7" xfId="32730" hidden="1"/>
    <cellStyle name="Título 1 7" xfId="32691" hidden="1"/>
    <cellStyle name="Título 1 7" xfId="32636" hidden="1"/>
    <cellStyle name="Título 1 7" xfId="32674" hidden="1"/>
    <cellStyle name="Título 1 7" xfId="32985" hidden="1"/>
    <cellStyle name="Título 1 7" xfId="32992" hidden="1"/>
    <cellStyle name="Título 1 7" xfId="33002" hidden="1"/>
    <cellStyle name="Título 1 7" xfId="33008" hidden="1"/>
    <cellStyle name="Título 1 7" xfId="33087" hidden="1"/>
    <cellStyle name="Título 1 7" xfId="33094" hidden="1"/>
    <cellStyle name="Título 1 7" xfId="33104" hidden="1"/>
    <cellStyle name="Título 1 7" xfId="33110" hidden="1"/>
    <cellStyle name="Título 1 7" xfId="33358" hidden="1"/>
    <cellStyle name="Título 1 7" xfId="33365" hidden="1"/>
    <cellStyle name="Título 1 7" xfId="33375" hidden="1"/>
    <cellStyle name="Título 1 7" xfId="33381" hidden="1"/>
    <cellStyle name="Título 1 7" xfId="33157" hidden="1"/>
    <cellStyle name="Título 1 7" xfId="33384" hidden="1"/>
    <cellStyle name="Título 1 7" xfId="33192" hidden="1"/>
    <cellStyle name="Título 1 7" xfId="33186" hidden="1"/>
    <cellStyle name="Título 1 7" xfId="33220" hidden="1"/>
    <cellStyle name="Título 1 7" xfId="33181" hidden="1"/>
    <cellStyle name="Título 1 7" xfId="33126" hidden="1"/>
    <cellStyle name="Título 1 7" xfId="33164" hidden="1"/>
    <cellStyle name="Título 1 7" xfId="25364" hidden="1"/>
    <cellStyle name="Título 1 7" xfId="22097" hidden="1"/>
    <cellStyle name="Título 1 7" xfId="26173" hidden="1"/>
    <cellStyle name="Título 1 7" xfId="26277" hidden="1"/>
    <cellStyle name="Título 1 7" xfId="25369" hidden="1"/>
    <cellStyle name="Título 1 7" xfId="23583" hidden="1"/>
    <cellStyle name="Título 1 7" xfId="25257" hidden="1"/>
    <cellStyle name="Título 1 7" xfId="22263" hidden="1"/>
    <cellStyle name="Título 1 7" xfId="23184" hidden="1"/>
    <cellStyle name="Título 1 7" xfId="25108" hidden="1"/>
    <cellStyle name="Título 1 7" xfId="27035" hidden="1"/>
    <cellStyle name="Título 1 7" xfId="25920" hidden="1"/>
    <cellStyle name="Título 1 7" xfId="27792" hidden="1"/>
    <cellStyle name="Título 1 7" xfId="25264" hidden="1"/>
    <cellStyle name="Título 1 7" xfId="10955" hidden="1"/>
    <cellStyle name="Título 1 7" xfId="22716" hidden="1"/>
    <cellStyle name="Título 1 7" xfId="23247" hidden="1"/>
    <cellStyle name="Título 1 7" xfId="23087" hidden="1"/>
    <cellStyle name="Título 1 7" xfId="22629" hidden="1"/>
    <cellStyle name="Título 1 7" xfId="26942" hidden="1"/>
    <cellStyle name="Título 1 7" xfId="26260" hidden="1"/>
    <cellStyle name="Título 1 7" xfId="26851" hidden="1"/>
    <cellStyle name="Título 1 7" xfId="27205" hidden="1"/>
    <cellStyle name="Título 1 7" xfId="24078" hidden="1"/>
    <cellStyle name="Título 1 7" xfId="27791" hidden="1"/>
    <cellStyle name="Título 1 7" xfId="23612" hidden="1"/>
    <cellStyle name="Título 1 7" xfId="24977" hidden="1"/>
    <cellStyle name="Título 1 7" xfId="25288" hidden="1"/>
    <cellStyle name="Título 1 7" xfId="23463" hidden="1"/>
    <cellStyle name="Título 1 7" xfId="22466" hidden="1"/>
    <cellStyle name="Título 1 7" xfId="22570" hidden="1"/>
    <cellStyle name="Título 1 7" xfId="22042" hidden="1"/>
    <cellStyle name="Título 1 7" xfId="25377" hidden="1"/>
    <cellStyle name="Título 1 7" xfId="26946" hidden="1"/>
    <cellStyle name="Título 1 7" xfId="27237" hidden="1"/>
    <cellStyle name="Título 1 7" xfId="23393" hidden="1"/>
    <cellStyle name="Título 1 7" xfId="23970" hidden="1"/>
    <cellStyle name="Título 1 7" xfId="22030" hidden="1"/>
    <cellStyle name="Título 1 7" xfId="27779" hidden="1"/>
    <cellStyle name="Título 1 7" xfId="22104" hidden="1"/>
    <cellStyle name="Título 1 7" xfId="26511" hidden="1"/>
    <cellStyle name="Título 1 7" xfId="27271" hidden="1"/>
    <cellStyle name="Título 1 7" xfId="23593" hidden="1"/>
    <cellStyle name="Título 1 7" xfId="25290" hidden="1"/>
    <cellStyle name="Título 1 7" xfId="33493" hidden="1"/>
    <cellStyle name="Título 1 7" xfId="33500" hidden="1"/>
    <cellStyle name="Título 1 7" xfId="33510" hidden="1"/>
    <cellStyle name="Título 1 7" xfId="33516" hidden="1"/>
    <cellStyle name="Título 1 7" xfId="33764" hidden="1"/>
    <cellStyle name="Título 1 7" xfId="33771" hidden="1"/>
    <cellStyle name="Título 1 7" xfId="33781" hidden="1"/>
    <cellStyle name="Título 1 7" xfId="33787" hidden="1"/>
    <cellStyle name="Título 1 7" xfId="33563" hidden="1"/>
    <cellStyle name="Título 1 7" xfId="33790" hidden="1"/>
    <cellStyle name="Título 1 7" xfId="33598" hidden="1"/>
    <cellStyle name="Título 1 7" xfId="33592" hidden="1"/>
    <cellStyle name="Título 1 7" xfId="33626" hidden="1"/>
    <cellStyle name="Título 1 7" xfId="33587" hidden="1"/>
    <cellStyle name="Título 1 7" xfId="33532" hidden="1"/>
    <cellStyle name="Título 1 7" xfId="33570" hidden="1"/>
    <cellStyle name="Título 1 7" xfId="27799" hidden="1"/>
    <cellStyle name="Título 1 7" xfId="21982" hidden="1"/>
    <cellStyle name="Título 1 7" xfId="23005" hidden="1"/>
    <cellStyle name="Título 1 7" xfId="22391" hidden="1"/>
    <cellStyle name="Título 1 7" xfId="33811" hidden="1"/>
    <cellStyle name="Título 1 7" xfId="33818" hidden="1"/>
    <cellStyle name="Título 1 7" xfId="33828" hidden="1"/>
    <cellStyle name="Título 1 7" xfId="33834" hidden="1"/>
    <cellStyle name="Título 1 7" xfId="34082" hidden="1"/>
    <cellStyle name="Título 1 7" xfId="34089" hidden="1"/>
    <cellStyle name="Título 1 7" xfId="34099" hidden="1"/>
    <cellStyle name="Título 1 7" xfId="34105" hidden="1"/>
    <cellStyle name="Título 1 7" xfId="33881" hidden="1"/>
    <cellStyle name="Título 1 7" xfId="34108" hidden="1"/>
    <cellStyle name="Título 1 7" xfId="33916" hidden="1"/>
    <cellStyle name="Título 1 7" xfId="33910" hidden="1"/>
    <cellStyle name="Título 1 7" xfId="33944" hidden="1"/>
    <cellStyle name="Título 1 7" xfId="33905" hidden="1"/>
    <cellStyle name="Título 1 7" xfId="33850" hidden="1"/>
    <cellStyle name="Título 1 7" xfId="33888" hidden="1"/>
    <cellStyle name="Título 1 7" xfId="34199" hidden="1"/>
    <cellStyle name="Título 1 7" xfId="34206" hidden="1"/>
    <cellStyle name="Título 1 7" xfId="34216" hidden="1"/>
    <cellStyle name="Título 1 7" xfId="34222" hidden="1"/>
    <cellStyle name="Título 1 7" xfId="34301" hidden="1"/>
    <cellStyle name="Título 1 7" xfId="34308" hidden="1"/>
    <cellStyle name="Título 1 7" xfId="34318" hidden="1"/>
    <cellStyle name="Título 1 7" xfId="34324" hidden="1"/>
    <cellStyle name="Título 1 7" xfId="34572" hidden="1"/>
    <cellStyle name="Título 1 7" xfId="34579" hidden="1"/>
    <cellStyle name="Título 1 7" xfId="34589" hidden="1"/>
    <cellStyle name="Título 1 7" xfId="34595" hidden="1"/>
    <cellStyle name="Título 1 7" xfId="34371" hidden="1"/>
    <cellStyle name="Título 1 7" xfId="34598" hidden="1"/>
    <cellStyle name="Título 1 7" xfId="34406" hidden="1"/>
    <cellStyle name="Título 1 7" xfId="34400" hidden="1"/>
    <cellStyle name="Título 1 7" xfId="34434" hidden="1"/>
    <cellStyle name="Título 1 7" xfId="34395" hidden="1"/>
    <cellStyle name="Título 1 7" xfId="34340" hidden="1"/>
    <cellStyle name="Título 1 7" xfId="34378" hidden="1"/>
    <cellStyle name="Título 1 7" xfId="34689" hidden="1"/>
    <cellStyle name="Título 1 7" xfId="34696" hidden="1"/>
    <cellStyle name="Título 1 7" xfId="34706" hidden="1"/>
    <cellStyle name="Título 1 7" xfId="34712" hidden="1"/>
    <cellStyle name="Título 1 7" xfId="34791" hidden="1"/>
    <cellStyle name="Título 1 7" xfId="34798" hidden="1"/>
    <cellStyle name="Título 1 7" xfId="34808" hidden="1"/>
    <cellStyle name="Título 1 7" xfId="34814" hidden="1"/>
    <cellStyle name="Título 1 7" xfId="35062" hidden="1"/>
    <cellStyle name="Título 1 7" xfId="35069" hidden="1"/>
    <cellStyle name="Título 1 7" xfId="35079" hidden="1"/>
    <cellStyle name="Título 1 7" xfId="35085" hidden="1"/>
    <cellStyle name="Título 1 7" xfId="34861" hidden="1"/>
    <cellStyle name="Título 1 7" xfId="35088" hidden="1"/>
    <cellStyle name="Título 1 7" xfId="34896" hidden="1"/>
    <cellStyle name="Título 1 7" xfId="34890" hidden="1"/>
    <cellStyle name="Título 1 7" xfId="34924" hidden="1"/>
    <cellStyle name="Título 1 7" xfId="34885" hidden="1"/>
    <cellStyle name="Título 1 7" xfId="34830" hidden="1"/>
    <cellStyle name="Título 1 7" xfId="34868" hidden="1"/>
    <cellStyle name="Título 1 7" xfId="35179" hidden="1"/>
    <cellStyle name="Título 1 7" xfId="35186" hidden="1"/>
    <cellStyle name="Título 1 7" xfId="35196" hidden="1"/>
    <cellStyle name="Título 1 7" xfId="35202" hidden="1"/>
    <cellStyle name="Título 1 7" xfId="35281" hidden="1"/>
    <cellStyle name="Título 1 7" xfId="35288" hidden="1"/>
    <cellStyle name="Título 1 7" xfId="35298" hidden="1"/>
    <cellStyle name="Título 1 7" xfId="35304" hidden="1"/>
    <cellStyle name="Título 1 7" xfId="35552" hidden="1"/>
    <cellStyle name="Título 1 7" xfId="35559" hidden="1"/>
    <cellStyle name="Título 1 7" xfId="35569" hidden="1"/>
    <cellStyle name="Título 1 7" xfId="35575" hidden="1"/>
    <cellStyle name="Título 1 7" xfId="35351" hidden="1"/>
    <cellStyle name="Título 1 7" xfId="35578" hidden="1"/>
    <cellStyle name="Título 1 7" xfId="35386" hidden="1"/>
    <cellStyle name="Título 1 7" xfId="35380" hidden="1"/>
    <cellStyle name="Título 1 7" xfId="35414" hidden="1"/>
    <cellStyle name="Título 1 7" xfId="35375" hidden="1"/>
    <cellStyle name="Título 1 7" xfId="35320" hidden="1"/>
    <cellStyle name="Título 1 7" xfId="35358" hidden="1"/>
    <cellStyle name="Título 1 7" xfId="35669" hidden="1"/>
    <cellStyle name="Título 1 7" xfId="35676" hidden="1"/>
    <cellStyle name="Título 1 7" xfId="35686" hidden="1"/>
    <cellStyle name="Título 1 7" xfId="35692" hidden="1"/>
    <cellStyle name="Título 1 7" xfId="35771" hidden="1"/>
    <cellStyle name="Título 1 7" xfId="35778" hidden="1"/>
    <cellStyle name="Título 1 7" xfId="35788" hidden="1"/>
    <cellStyle name="Título 1 7" xfId="35794" hidden="1"/>
    <cellStyle name="Título 1 7" xfId="36042" hidden="1"/>
    <cellStyle name="Título 1 7" xfId="36049" hidden="1"/>
    <cellStyle name="Título 1 7" xfId="36059" hidden="1"/>
    <cellStyle name="Título 1 7" xfId="36065" hidden="1"/>
    <cellStyle name="Título 1 7" xfId="35841" hidden="1"/>
    <cellStyle name="Título 1 7" xfId="36068" hidden="1"/>
    <cellStyle name="Título 1 7" xfId="35876" hidden="1"/>
    <cellStyle name="Título 1 7" xfId="35870" hidden="1"/>
    <cellStyle name="Título 1 7" xfId="35904" hidden="1"/>
    <cellStyle name="Título 1 7" xfId="35865" hidden="1"/>
    <cellStyle name="Título 1 7" xfId="35810" hidden="1"/>
    <cellStyle name="Título 1 7" xfId="35848" hidden="1"/>
    <cellStyle name="Título 1 7" xfId="21743" hidden="1"/>
    <cellStyle name="Título 1 7" xfId="23400" hidden="1"/>
    <cellStyle name="Título 1 7" xfId="26343" hidden="1"/>
    <cellStyle name="Título 1 7" xfId="23745" hidden="1"/>
    <cellStyle name="Título 1 7" xfId="25596" hidden="1"/>
    <cellStyle name="Título 1 7" xfId="27276" hidden="1"/>
    <cellStyle name="Título 1 7" xfId="22089" hidden="1"/>
    <cellStyle name="Título 1 7" xfId="27422" hidden="1"/>
    <cellStyle name="Título 1 7" xfId="25971" hidden="1"/>
    <cellStyle name="Título 1 7" xfId="26533" hidden="1"/>
    <cellStyle name="Título 1 7" xfId="22346" hidden="1"/>
    <cellStyle name="Título 1 7" xfId="25401" hidden="1"/>
    <cellStyle name="Título 1 7" xfId="25042" hidden="1"/>
    <cellStyle name="Título 1 7" xfId="25316" hidden="1"/>
    <cellStyle name="Título 1 7" xfId="30666" hidden="1"/>
    <cellStyle name="Título 1 7" xfId="27009" hidden="1"/>
    <cellStyle name="Título 1 7" xfId="26638" hidden="1"/>
    <cellStyle name="Título 1 7" xfId="23844" hidden="1"/>
    <cellStyle name="Título 1 7" xfId="26951" hidden="1"/>
    <cellStyle name="Título 1 7" xfId="27066" hidden="1"/>
    <cellStyle name="Título 1 7" xfId="23025" hidden="1"/>
    <cellStyle name="Título 1 7" xfId="26947" hidden="1"/>
    <cellStyle name="Título 1 7" xfId="25932" hidden="1"/>
    <cellStyle name="Título 1 7" xfId="25558" hidden="1"/>
    <cellStyle name="Título 1 7" xfId="22120" hidden="1"/>
    <cellStyle name="Título 1 7" xfId="26868" hidden="1"/>
    <cellStyle name="Título 1 7" xfId="23480" hidden="1"/>
    <cellStyle name="Título 1 7" xfId="30630" hidden="1"/>
    <cellStyle name="Título 1 7" xfId="25680" hidden="1"/>
    <cellStyle name="Título 1 7" xfId="22393" hidden="1"/>
    <cellStyle name="Título 1 7" xfId="25825" hidden="1"/>
    <cellStyle name="Título 1 7" xfId="26683" hidden="1"/>
    <cellStyle name="Título 1 7" xfId="26329" hidden="1"/>
    <cellStyle name="Título 1 7" xfId="25847" hidden="1"/>
    <cellStyle name="Título 1 7" xfId="22962" hidden="1"/>
    <cellStyle name="Título 1 7" xfId="22520" hidden="1"/>
    <cellStyle name="Título 1 7" xfId="21776" hidden="1"/>
    <cellStyle name="Título 1 7" xfId="28332" hidden="1"/>
    <cellStyle name="Título 1 7" xfId="23899" hidden="1"/>
    <cellStyle name="Título 1 7" xfId="23868" hidden="1"/>
    <cellStyle name="Título 1 7" xfId="27189" hidden="1"/>
    <cellStyle name="Título 1 7" xfId="26922" hidden="1"/>
    <cellStyle name="Título 1 7" xfId="25709" hidden="1"/>
    <cellStyle name="Título 1 7" xfId="26882" hidden="1"/>
    <cellStyle name="Título 1 7" xfId="36159" hidden="1"/>
    <cellStyle name="Título 1 7" xfId="36166" hidden="1"/>
    <cellStyle name="Título 1 7" xfId="36176" hidden="1"/>
    <cellStyle name="Título 1 7" xfId="36182" hidden="1"/>
    <cellStyle name="Título 1 7" xfId="36430" hidden="1"/>
    <cellStyle name="Título 1 7" xfId="36437" hidden="1"/>
    <cellStyle name="Título 1 7" xfId="36447" hidden="1"/>
    <cellStyle name="Título 1 7" xfId="36453" hidden="1"/>
    <cellStyle name="Título 1 7" xfId="36229" hidden="1"/>
    <cellStyle name="Título 1 7" xfId="36456" hidden="1"/>
    <cellStyle name="Título 1 7" xfId="36264" hidden="1"/>
    <cellStyle name="Título 1 7" xfId="36258" hidden="1"/>
    <cellStyle name="Título 1 7" xfId="36292" hidden="1"/>
    <cellStyle name="Título 1 7" xfId="36253" hidden="1"/>
    <cellStyle name="Título 1 7" xfId="36198" hidden="1"/>
    <cellStyle name="Título 1 7" xfId="36236" hidden="1"/>
    <cellStyle name="Título 1 7" xfId="22933" hidden="1"/>
    <cellStyle name="Título 1 7" xfId="23038" hidden="1"/>
    <cellStyle name="Título 1 7" xfId="24971" hidden="1"/>
    <cellStyle name="Título 1 7" xfId="26508" hidden="1"/>
    <cellStyle name="Título 1 7" xfId="36477" hidden="1"/>
    <cellStyle name="Título 1 7" xfId="36484" hidden="1"/>
    <cellStyle name="Título 1 7" xfId="36494" hidden="1"/>
    <cellStyle name="Título 1 7" xfId="36500" hidden="1"/>
    <cellStyle name="Título 1 7" xfId="36748" hidden="1"/>
    <cellStyle name="Título 1 7" xfId="36755" hidden="1"/>
    <cellStyle name="Título 1 7" xfId="36765" hidden="1"/>
    <cellStyle name="Título 1 7" xfId="36771" hidden="1"/>
    <cellStyle name="Título 1 7" xfId="36547" hidden="1"/>
    <cellStyle name="Título 1 7" xfId="36774" hidden="1"/>
    <cellStyle name="Título 1 7" xfId="36582" hidden="1"/>
    <cellStyle name="Título 1 7" xfId="36576" hidden="1"/>
    <cellStyle name="Título 1 7" xfId="36610" hidden="1"/>
    <cellStyle name="Título 1 7" xfId="36571" hidden="1"/>
    <cellStyle name="Título 1 7" xfId="36516" hidden="1"/>
    <cellStyle name="Título 1 7" xfId="36554" hidden="1"/>
    <cellStyle name="Título 1 7" xfId="36865" hidden="1"/>
    <cellStyle name="Título 1 7" xfId="36872" hidden="1"/>
    <cellStyle name="Título 1 7" xfId="36882" hidden="1"/>
    <cellStyle name="Título 1 7" xfId="36888" hidden="1"/>
    <cellStyle name="Título 1 7" xfId="36967" hidden="1"/>
    <cellStyle name="Título 1 7" xfId="36974" hidden="1"/>
    <cellStyle name="Título 1 7" xfId="36984" hidden="1"/>
    <cellStyle name="Título 1 7" xfId="36990" hidden="1"/>
    <cellStyle name="Título 1 7" xfId="37238" hidden="1"/>
    <cellStyle name="Título 1 7" xfId="37245" hidden="1"/>
    <cellStyle name="Título 1 7" xfId="37255" hidden="1"/>
    <cellStyle name="Título 1 7" xfId="37261" hidden="1"/>
    <cellStyle name="Título 1 7" xfId="37037" hidden="1"/>
    <cellStyle name="Título 1 7" xfId="37264" hidden="1"/>
    <cellStyle name="Título 1 7" xfId="37072" hidden="1"/>
    <cellStyle name="Título 1 7" xfId="37066" hidden="1"/>
    <cellStyle name="Título 1 7" xfId="37100" hidden="1"/>
    <cellStyle name="Título 1 7" xfId="37061" hidden="1"/>
    <cellStyle name="Título 1 7" xfId="37006" hidden="1"/>
    <cellStyle name="Título 1 7" xfId="37044" hidden="1"/>
    <cellStyle name="Título 1 7" xfId="37355" hidden="1"/>
    <cellStyle name="Título 1 7" xfId="37362" hidden="1"/>
    <cellStyle name="Título 1 7" xfId="37372" hidden="1"/>
    <cellStyle name="Título 1 7" xfId="37378" hidden="1"/>
    <cellStyle name="Título 1 7" xfId="37457" hidden="1"/>
    <cellStyle name="Título 1 7" xfId="37464" hidden="1"/>
    <cellStyle name="Título 1 7" xfId="37474" hidden="1"/>
    <cellStyle name="Título 1 7" xfId="37480" hidden="1"/>
    <cellStyle name="Título 1 7" xfId="37728" hidden="1"/>
    <cellStyle name="Título 1 7" xfId="37735" hidden="1"/>
    <cellStyle name="Título 1 7" xfId="37745" hidden="1"/>
    <cellStyle name="Título 1 7" xfId="37751" hidden="1"/>
    <cellStyle name="Título 1 7" xfId="37527" hidden="1"/>
    <cellStyle name="Título 1 7" xfId="37754" hidden="1"/>
    <cellStyle name="Título 1 7" xfId="37562" hidden="1"/>
    <cellStyle name="Título 1 7" xfId="37556" hidden="1"/>
    <cellStyle name="Título 1 7" xfId="37590" hidden="1"/>
    <cellStyle name="Título 1 7" xfId="37551" hidden="1"/>
    <cellStyle name="Título 1 7" xfId="37496" hidden="1"/>
    <cellStyle name="Título 1 7" xfId="37534" hidden="1"/>
    <cellStyle name="Título 1 7" xfId="37845" hidden="1"/>
    <cellStyle name="Título 1 7" xfId="37852" hidden="1"/>
    <cellStyle name="Título 1 7" xfId="37862" hidden="1"/>
    <cellStyle name="Título 1 7" xfId="37868" hidden="1"/>
    <cellStyle name="Título 1 7" xfId="37947" hidden="1"/>
    <cellStyle name="Título 1 7" xfId="37954" hidden="1"/>
    <cellStyle name="Título 1 7" xfId="37964" hidden="1"/>
    <cellStyle name="Título 1 7" xfId="37970" hidden="1"/>
    <cellStyle name="Título 1 7" xfId="38218" hidden="1"/>
    <cellStyle name="Título 1 7" xfId="38225" hidden="1"/>
    <cellStyle name="Título 1 7" xfId="38235" hidden="1"/>
    <cellStyle name="Título 1 7" xfId="38241" hidden="1"/>
    <cellStyle name="Título 1 7" xfId="38017" hidden="1"/>
    <cellStyle name="Título 1 7" xfId="38244" hidden="1"/>
    <cellStyle name="Título 1 7" xfId="38052" hidden="1"/>
    <cellStyle name="Título 1 7" xfId="38046" hidden="1"/>
    <cellStyle name="Título 1 7" xfId="38080" hidden="1"/>
    <cellStyle name="Título 1 7" xfId="38041" hidden="1"/>
    <cellStyle name="Título 1 7" xfId="37986" hidden="1"/>
    <cellStyle name="Título 1 7" xfId="38024" hidden="1"/>
    <cellStyle name="Título 1 7" xfId="38335" hidden="1"/>
    <cellStyle name="Título 1 7" xfId="38342" hidden="1"/>
    <cellStyle name="Título 1 7" xfId="38352" hidden="1"/>
    <cellStyle name="Título 1 7" xfId="38358" hidden="1"/>
    <cellStyle name="Título 1 7" xfId="38437" hidden="1"/>
    <cellStyle name="Título 1 7" xfId="38444" hidden="1"/>
    <cellStyle name="Título 1 7" xfId="38454" hidden="1"/>
    <cellStyle name="Título 1 7" xfId="38460" hidden="1"/>
    <cellStyle name="Título 1 7" xfId="38708" hidden="1"/>
    <cellStyle name="Título 1 7" xfId="38715" hidden="1"/>
    <cellStyle name="Título 1 7" xfId="38725" hidden="1"/>
    <cellStyle name="Título 1 7" xfId="38731" hidden="1"/>
    <cellStyle name="Título 1 7" xfId="38507" hidden="1"/>
    <cellStyle name="Título 1 7" xfId="38734" hidden="1"/>
    <cellStyle name="Título 1 7" xfId="38542" hidden="1"/>
    <cellStyle name="Título 1 7" xfId="38536" hidden="1"/>
    <cellStyle name="Título 1 7" xfId="38570" hidden="1"/>
    <cellStyle name="Título 1 7" xfId="38531" hidden="1"/>
    <cellStyle name="Título 1 7" xfId="38476" hidden="1"/>
    <cellStyle name="Título 1 7" xfId="38514"/>
    <cellStyle name="Título 2" xfId="342"/>
    <cellStyle name="Título 2 2" xfId="650"/>
    <cellStyle name="Título 2 3" xfId="1458"/>
    <cellStyle name="Título 3" xfId="343"/>
    <cellStyle name="Título 3 2" xfId="651"/>
    <cellStyle name="Título 3 2 2" xfId="2993"/>
    <cellStyle name="Título 3 2 3" xfId="2510"/>
    <cellStyle name="Título 3 2 4" xfId="5860"/>
    <cellStyle name="Título 3 2 5" xfId="11489"/>
    <cellStyle name="Título 3 3" xfId="1459"/>
    <cellStyle name="Título 4" xfId="344"/>
    <cellStyle name="Título 4 2" xfId="648"/>
    <cellStyle name="Título 4 3" xfId="2721"/>
    <cellStyle name="Título 4 4" xfId="11214"/>
    <cellStyle name="Título 5" xfId="1457"/>
    <cellStyle name="Título 5 2" xfId="12283"/>
    <cellStyle name="Título 5 3" xfId="10987"/>
    <cellStyle name="Título 6" xfId="5589"/>
    <cellStyle name="Total" xfId="345" builtinId="25" customBuiltin="1"/>
  </cellStyles>
  <dxfs count="65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</dxfs>
  <tableStyles count="0" defaultTableStyle="TableStyleMedium9" defaultPivotStyle="PivotStyleLight16"/>
  <colors>
    <mruColors>
      <color rgb="FF00A6A2"/>
      <color rgb="FF002060"/>
      <color rgb="FFB2B2B2"/>
      <color rgb="FFC0C0C0"/>
      <color rgb="FF2D536F"/>
      <color rgb="FF204D84"/>
      <color rgb="FF84848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0</xdr:colOff>
      <xdr:row>11</xdr:row>
      <xdr:rowOff>171449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8105"/>
        <a:stretch/>
      </xdr:blipFill>
      <xdr:spPr>
        <a:xfrm>
          <a:off x="0" y="0"/>
          <a:ext cx="6915150" cy="21621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1792773</xdr:colOff>
      <xdr:row>4</xdr:row>
      <xdr:rowOff>176100</xdr:rowOff>
    </xdr:to>
    <xdr:pic>
      <xdr:nvPicPr>
        <xdr:cNvPr id="3" name="Picture 10" descr="C:\Users\vmamani\AppData\Local\Microsoft\Windows\Temporary Internet Files\Content.Outlook\RLX2YOFO\LOGOHORIZONTALTRANSPARENTE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" t="27343" b="28125"/>
        <a:stretch/>
      </xdr:blipFill>
      <xdr:spPr bwMode="auto">
        <a:xfrm>
          <a:off x="0" y="0"/>
          <a:ext cx="1983273" cy="90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1952625</xdr:colOff>
      <xdr:row>0</xdr:row>
      <xdr:rowOff>28574</xdr:rowOff>
    </xdr:from>
    <xdr:to>
      <xdr:col>1</xdr:col>
      <xdr:colOff>4972050</xdr:colOff>
      <xdr:row>4</xdr:row>
      <xdr:rowOff>85725</xdr:rowOff>
    </xdr:to>
    <xdr:sp macro="" textlink="">
      <xdr:nvSpPr>
        <xdr:cNvPr id="4" name="TextBox 2"/>
        <xdr:cNvSpPr txBox="1"/>
      </xdr:nvSpPr>
      <xdr:spPr>
        <a:xfrm>
          <a:off x="2143125" y="28574"/>
          <a:ext cx="3019425" cy="7810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M</a:t>
          </a:r>
          <a:r>
            <a:rPr lang="es-BO" sz="3500">
              <a:solidFill>
                <a:srgbClr val="2D536F"/>
              </a:solidFill>
            </a:rPr>
            <a:t>ERCADO</a:t>
          </a:r>
          <a:r>
            <a:rPr lang="es-BO" sz="3500" baseline="0">
              <a:solidFill>
                <a:srgbClr val="2D536F"/>
              </a:solidFill>
            </a:rPr>
            <a:t> DE</a:t>
          </a:r>
          <a:endParaRPr lang="es-BO" sz="3500">
            <a:solidFill>
              <a:srgbClr val="2D536F"/>
            </a:solidFill>
          </a:endParaRPr>
        </a:p>
      </xdr:txBody>
    </xdr:sp>
    <xdr:clientData/>
  </xdr:twoCellAnchor>
  <xdr:twoCellAnchor>
    <xdr:from>
      <xdr:col>1</xdr:col>
      <xdr:colOff>2457450</xdr:colOff>
      <xdr:row>4</xdr:row>
      <xdr:rowOff>57150</xdr:rowOff>
    </xdr:from>
    <xdr:to>
      <xdr:col>1</xdr:col>
      <xdr:colOff>4789419</xdr:colOff>
      <xdr:row>8</xdr:row>
      <xdr:rowOff>76200</xdr:rowOff>
    </xdr:to>
    <xdr:sp macro="" textlink="">
      <xdr:nvSpPr>
        <xdr:cNvPr id="5" name="TextBox 4"/>
        <xdr:cNvSpPr txBox="1"/>
      </xdr:nvSpPr>
      <xdr:spPr>
        <a:xfrm>
          <a:off x="2647950" y="781050"/>
          <a:ext cx="2331969" cy="7429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V</a:t>
          </a:r>
          <a:r>
            <a:rPr lang="es-BO" sz="3500">
              <a:solidFill>
                <a:srgbClr val="2D536F"/>
              </a:solidFill>
            </a:rPr>
            <a:t>ALORES</a:t>
          </a:r>
        </a:p>
      </xdr:txBody>
    </xdr:sp>
    <xdr:clientData/>
  </xdr:twoCellAnchor>
  <xdr:twoCellAnchor>
    <xdr:from>
      <xdr:col>1</xdr:col>
      <xdr:colOff>2990851</xdr:colOff>
      <xdr:row>9</xdr:row>
      <xdr:rowOff>47625</xdr:rowOff>
    </xdr:from>
    <xdr:to>
      <xdr:col>4</xdr:col>
      <xdr:colOff>0</xdr:colOff>
      <xdr:row>11</xdr:row>
      <xdr:rowOff>91107</xdr:rowOff>
    </xdr:to>
    <xdr:sp macro="" textlink="">
      <xdr:nvSpPr>
        <xdr:cNvPr id="6" name="TextBox 8"/>
        <xdr:cNvSpPr txBox="1"/>
      </xdr:nvSpPr>
      <xdr:spPr>
        <a:xfrm>
          <a:off x="3181351" y="1676400"/>
          <a:ext cx="3733799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es-BO" sz="2000" b="1" i="1">
              <a:solidFill>
                <a:srgbClr val="2D536F"/>
              </a:solidFill>
            </a:rPr>
            <a:t>AL</a:t>
          </a:r>
          <a:r>
            <a:rPr lang="es-BO" sz="2000" b="1" i="1" baseline="0">
              <a:solidFill>
                <a:srgbClr val="2D536F"/>
              </a:solidFill>
            </a:rPr>
            <a:t> 31 DE DICIEMBRE DE 2021</a:t>
          </a:r>
          <a:endParaRPr lang="es-BO" sz="2000" b="1" i="1">
            <a:solidFill>
              <a:srgbClr val="2D536F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E177"/>
  <sheetViews>
    <sheetView showGridLines="0" tabSelected="1" zoomScaleNormal="100" zoomScaleSheetLayoutView="115" workbookViewId="0">
      <selection activeCell="B89" sqref="B89"/>
    </sheetView>
  </sheetViews>
  <sheetFormatPr baseColWidth="10" defaultColWidth="0" defaultRowHeight="14.25" zeroHeight="1" x14ac:dyDescent="0.2"/>
  <cols>
    <col min="1" max="1" width="2.85546875" style="1" customWidth="1"/>
    <col min="2" max="2" width="93.42578125" style="1" customWidth="1"/>
    <col min="3" max="3" width="10.28515625" style="1" customWidth="1"/>
    <col min="4" max="4" width="15" style="1" customWidth="1"/>
    <col min="5" max="16384" width="0" style="1" hidden="1"/>
  </cols>
  <sheetData>
    <row r="1" spans="1:4" x14ac:dyDescent="0.2"/>
    <row r="2" spans="1:4" x14ac:dyDescent="0.2"/>
    <row r="3" spans="1:4" x14ac:dyDescent="0.2"/>
    <row r="4" spans="1:4" x14ac:dyDescent="0.2"/>
    <row r="5" spans="1:4" x14ac:dyDescent="0.2"/>
    <row r="6" spans="1:4" x14ac:dyDescent="0.2"/>
    <row r="7" spans="1:4" x14ac:dyDescent="0.2"/>
    <row r="8" spans="1:4" x14ac:dyDescent="0.2"/>
    <row r="9" spans="1:4" x14ac:dyDescent="0.2"/>
    <row r="10" spans="1:4" x14ac:dyDescent="0.2"/>
    <row r="11" spans="1:4" x14ac:dyDescent="0.2"/>
    <row r="12" spans="1:4" x14ac:dyDescent="0.2"/>
    <row r="13" spans="1:4" s="89" customFormat="1" ht="9" customHeight="1" x14ac:dyDescent="0.2">
      <c r="A13" s="90"/>
      <c r="B13" s="90"/>
      <c r="C13" s="90"/>
      <c r="D13" s="90"/>
    </row>
    <row r="14" spans="1:4" ht="20.25" x14ac:dyDescent="0.2">
      <c r="A14" s="1746" t="s">
        <v>795</v>
      </c>
      <c r="B14" s="1746"/>
      <c r="C14" s="1746"/>
      <c r="D14" s="1746"/>
    </row>
    <row r="15" spans="1:4" ht="15.75" customHeight="1" x14ac:dyDescent="0.2">
      <c r="B15" s="34" t="s">
        <v>372</v>
      </c>
      <c r="C15" s="112">
        <v>1</v>
      </c>
    </row>
    <row r="16" spans="1:4" ht="15.75" customHeight="1" x14ac:dyDescent="0.2">
      <c r="B16" s="34" t="s">
        <v>83</v>
      </c>
      <c r="C16" s="112">
        <v>2</v>
      </c>
    </row>
    <row r="17" spans="2:4" ht="15.75" customHeight="1" x14ac:dyDescent="0.2">
      <c r="B17" s="34" t="s">
        <v>373</v>
      </c>
      <c r="C17" s="112">
        <v>3</v>
      </c>
      <c r="D17" s="448"/>
    </row>
    <row r="18" spans="2:4" ht="9.75" customHeight="1" x14ac:dyDescent="0.2">
      <c r="B18" s="34"/>
    </row>
    <row r="19" spans="2:4" ht="15.75" customHeight="1" x14ac:dyDescent="0.2">
      <c r="B19" s="37" t="s">
        <v>374</v>
      </c>
    </row>
    <row r="20" spans="2:4" ht="15.75" customHeight="1" x14ac:dyDescent="0.2">
      <c r="B20" s="34" t="s">
        <v>1303</v>
      </c>
      <c r="C20" s="112">
        <v>4</v>
      </c>
      <c r="D20" s="448"/>
    </row>
    <row r="21" spans="2:4" ht="15.75" customHeight="1" x14ac:dyDescent="0.2">
      <c r="B21" s="34" t="s">
        <v>1304</v>
      </c>
      <c r="C21" s="112">
        <v>5</v>
      </c>
      <c r="D21" s="448"/>
    </row>
    <row r="22" spans="2:4" ht="15.75" customHeight="1" x14ac:dyDescent="0.2">
      <c r="B22" s="34" t="s">
        <v>1305</v>
      </c>
      <c r="C22" s="112">
        <v>6</v>
      </c>
      <c r="D22" s="448"/>
    </row>
    <row r="23" spans="2:4" ht="15.75" customHeight="1" x14ac:dyDescent="0.2">
      <c r="B23" s="34" t="s">
        <v>1306</v>
      </c>
      <c r="C23" s="112">
        <v>7</v>
      </c>
      <c r="D23" s="448"/>
    </row>
    <row r="24" spans="2:4" ht="15.75" customHeight="1" x14ac:dyDescent="0.2">
      <c r="B24" s="35" t="s">
        <v>375</v>
      </c>
      <c r="D24" s="448"/>
    </row>
    <row r="25" spans="2:4" ht="15.75" customHeight="1" x14ac:dyDescent="0.2">
      <c r="B25" s="34" t="s">
        <v>376</v>
      </c>
      <c r="C25" s="112">
        <v>8</v>
      </c>
      <c r="D25" s="448"/>
    </row>
    <row r="26" spans="2:4" ht="15.75" customHeight="1" x14ac:dyDescent="0.2">
      <c r="B26" s="34" t="s">
        <v>377</v>
      </c>
      <c r="C26" s="112">
        <v>8</v>
      </c>
      <c r="D26" s="448"/>
    </row>
    <row r="27" spans="2:4" ht="15.75" customHeight="1" x14ac:dyDescent="0.2">
      <c r="B27" s="34" t="s">
        <v>378</v>
      </c>
      <c r="C27" s="112">
        <v>9</v>
      </c>
      <c r="D27" s="448"/>
    </row>
    <row r="28" spans="2:4" ht="15.75" customHeight="1" x14ac:dyDescent="0.2">
      <c r="B28" s="34" t="s">
        <v>379</v>
      </c>
      <c r="C28" s="112">
        <v>9</v>
      </c>
      <c r="D28" s="448"/>
    </row>
    <row r="29" spans="2:4" ht="15.75" customHeight="1" x14ac:dyDescent="0.2">
      <c r="B29" s="35" t="s">
        <v>380</v>
      </c>
      <c r="D29" s="448"/>
    </row>
    <row r="30" spans="2:4" ht="15.75" customHeight="1" x14ac:dyDescent="0.2">
      <c r="B30" s="34" t="s">
        <v>376</v>
      </c>
      <c r="C30" s="112">
        <v>10</v>
      </c>
      <c r="D30" s="448"/>
    </row>
    <row r="31" spans="2:4" ht="15.75" customHeight="1" x14ac:dyDescent="0.2">
      <c r="B31" s="34" t="s">
        <v>377</v>
      </c>
      <c r="C31" s="112">
        <v>10</v>
      </c>
      <c r="D31" s="448"/>
    </row>
    <row r="32" spans="2:4" ht="15.75" customHeight="1" x14ac:dyDescent="0.2">
      <c r="B32" s="34" t="s">
        <v>378</v>
      </c>
      <c r="C32" s="112">
        <v>11</v>
      </c>
      <c r="D32" s="448"/>
    </row>
    <row r="33" spans="1:4" ht="15.75" customHeight="1" x14ac:dyDescent="0.2">
      <c r="B33" s="34" t="s">
        <v>379</v>
      </c>
      <c r="C33" s="112">
        <v>11</v>
      </c>
      <c r="D33" s="448"/>
    </row>
    <row r="34" spans="1:4" ht="8.25" customHeight="1" x14ac:dyDescent="0.2">
      <c r="B34" s="34"/>
    </row>
    <row r="35" spans="1:4" ht="14.25" customHeight="1" x14ac:dyDescent="0.2">
      <c r="B35" s="36" t="s">
        <v>387</v>
      </c>
    </row>
    <row r="36" spans="1:4" ht="15.75" customHeight="1" x14ac:dyDescent="0.2">
      <c r="B36" s="24" t="s">
        <v>382</v>
      </c>
      <c r="C36" s="112">
        <v>12</v>
      </c>
    </row>
    <row r="37" spans="1:4" ht="15.75" customHeight="1" x14ac:dyDescent="0.2">
      <c r="B37" s="199" t="s">
        <v>1302</v>
      </c>
      <c r="C37" s="112">
        <v>13</v>
      </c>
    </row>
    <row r="38" spans="1:4" ht="15.75" customHeight="1" x14ac:dyDescent="0.2">
      <c r="B38" s="24" t="s">
        <v>381</v>
      </c>
      <c r="C38" s="112">
        <v>14</v>
      </c>
    </row>
    <row r="39" spans="1:4" ht="15.75" customHeight="1" x14ac:dyDescent="0.2">
      <c r="B39" s="24" t="s">
        <v>1389</v>
      </c>
      <c r="C39" s="112">
        <v>15</v>
      </c>
    </row>
    <row r="40" spans="1:4" ht="15.75" customHeight="1" x14ac:dyDescent="0.2">
      <c r="B40" s="24"/>
    </row>
    <row r="41" spans="1:4" ht="15.75" customHeight="1" x14ac:dyDescent="0.2">
      <c r="B41" s="35" t="s">
        <v>383</v>
      </c>
    </row>
    <row r="42" spans="1:4" ht="15.75" customHeight="1" x14ac:dyDescent="0.2">
      <c r="B42" s="34" t="s">
        <v>1307</v>
      </c>
      <c r="C42" s="6">
        <v>16</v>
      </c>
    </row>
    <row r="43" spans="1:4" ht="15.75" customHeight="1" x14ac:dyDescent="0.2">
      <c r="B43" s="34" t="s">
        <v>1308</v>
      </c>
      <c r="C43" s="6">
        <v>16</v>
      </c>
    </row>
    <row r="44" spans="1:4" ht="15.75" customHeight="1" x14ac:dyDescent="0.2">
      <c r="B44" s="34" t="s">
        <v>1309</v>
      </c>
      <c r="C44" s="6">
        <v>17</v>
      </c>
    </row>
    <row r="45" spans="1:4" ht="15.75" customHeight="1" x14ac:dyDescent="0.2">
      <c r="B45" s="34"/>
    </row>
    <row r="46" spans="1:4" ht="15.75" customHeight="1" x14ac:dyDescent="0.2">
      <c r="A46" s="3"/>
      <c r="B46" s="37" t="s">
        <v>385</v>
      </c>
    </row>
    <row r="47" spans="1:4" ht="15.75" customHeight="1" x14ac:dyDescent="0.2">
      <c r="A47" s="3"/>
      <c r="B47" s="34" t="s">
        <v>1310</v>
      </c>
      <c r="C47" s="6">
        <v>18</v>
      </c>
    </row>
    <row r="48" spans="1:4" ht="15.75" customHeight="1" x14ac:dyDescent="0.2">
      <c r="A48" s="3"/>
      <c r="B48" s="34" t="s">
        <v>1311</v>
      </c>
      <c r="C48" s="6">
        <v>19</v>
      </c>
    </row>
    <row r="49" spans="1:4" ht="15.75" customHeight="1" x14ac:dyDescent="0.2">
      <c r="A49" s="3"/>
      <c r="B49" s="34" t="s">
        <v>1312</v>
      </c>
      <c r="C49" s="6">
        <v>19</v>
      </c>
    </row>
    <row r="50" spans="1:4" ht="15.75" customHeight="1" x14ac:dyDescent="0.2">
      <c r="B50" s="34" t="s">
        <v>1313</v>
      </c>
      <c r="C50" s="6">
        <v>20</v>
      </c>
    </row>
    <row r="51" spans="1:4" ht="15.75" customHeight="1" x14ac:dyDescent="0.2">
      <c r="B51" s="34" t="s">
        <v>1314</v>
      </c>
      <c r="C51" s="6">
        <v>21</v>
      </c>
    </row>
    <row r="52" spans="1:4" ht="15.75" customHeight="1" x14ac:dyDescent="0.2">
      <c r="B52" s="34" t="s">
        <v>1315</v>
      </c>
      <c r="C52" s="6">
        <v>22</v>
      </c>
    </row>
    <row r="53" spans="1:4" ht="15.75" customHeight="1" x14ac:dyDescent="0.2">
      <c r="B53" s="34" t="s">
        <v>1390</v>
      </c>
      <c r="C53" s="6">
        <v>23</v>
      </c>
      <c r="D53" s="448"/>
    </row>
    <row r="54" spans="1:4" ht="15.75" customHeight="1" x14ac:dyDescent="0.2">
      <c r="B54" s="34" t="s">
        <v>1391</v>
      </c>
      <c r="C54" s="6">
        <v>24</v>
      </c>
      <c r="D54" s="448"/>
    </row>
    <row r="55" spans="1:4" ht="15.75" customHeight="1" x14ac:dyDescent="0.2">
      <c r="B55" s="34" t="s">
        <v>1316</v>
      </c>
      <c r="C55" s="6">
        <v>25</v>
      </c>
      <c r="D55" s="448"/>
    </row>
    <row r="56" spans="1:4" ht="15.75" customHeight="1" x14ac:dyDescent="0.2">
      <c r="B56" s="34" t="s">
        <v>1317</v>
      </c>
      <c r="C56" s="6">
        <v>26</v>
      </c>
      <c r="D56" s="448"/>
    </row>
    <row r="57" spans="1:4" ht="15.75" customHeight="1" x14ac:dyDescent="0.2">
      <c r="B57" s="34" t="s">
        <v>1318</v>
      </c>
      <c r="C57" s="6">
        <v>27</v>
      </c>
      <c r="D57" s="448"/>
    </row>
    <row r="58" spans="1:4" ht="15.75" customHeight="1" x14ac:dyDescent="0.2">
      <c r="B58" s="34" t="s">
        <v>1319</v>
      </c>
      <c r="C58" s="6">
        <v>28</v>
      </c>
    </row>
    <row r="59" spans="1:4" ht="15.75" customHeight="1" x14ac:dyDescent="0.2">
      <c r="B59" s="34" t="s">
        <v>1320</v>
      </c>
      <c r="C59" s="6">
        <v>28</v>
      </c>
    </row>
    <row r="60" spans="1:4" ht="15.75" customHeight="1" x14ac:dyDescent="0.2">
      <c r="B60" s="34" t="s">
        <v>1321</v>
      </c>
      <c r="C60" s="6">
        <v>28</v>
      </c>
    </row>
    <row r="61" spans="1:4" x14ac:dyDescent="0.2">
      <c r="B61" s="34" t="s">
        <v>1322</v>
      </c>
      <c r="C61" s="6">
        <v>29</v>
      </c>
    </row>
    <row r="62" spans="1:4" x14ac:dyDescent="0.2">
      <c r="B62" s="34"/>
    </row>
    <row r="63" spans="1:4" x14ac:dyDescent="0.2">
      <c r="B63" s="34"/>
    </row>
    <row r="64" spans="1:4" ht="15.75" customHeight="1" x14ac:dyDescent="0.2">
      <c r="B64" s="1620" t="s">
        <v>388</v>
      </c>
    </row>
    <row r="65" spans="2:5" ht="15.75" customHeight="1" x14ac:dyDescent="0.2">
      <c r="B65" s="34" t="s">
        <v>1323</v>
      </c>
      <c r="C65" s="6">
        <v>30</v>
      </c>
    </row>
    <row r="66" spans="2:5" ht="15.75" customHeight="1" x14ac:dyDescent="0.2">
      <c r="B66" s="34" t="s">
        <v>1392</v>
      </c>
      <c r="C66" s="6">
        <v>31</v>
      </c>
      <c r="D66" s="448"/>
    </row>
    <row r="67" spans="2:5" ht="15.75" customHeight="1" x14ac:dyDescent="0.2">
      <c r="B67" s="34" t="s">
        <v>1393</v>
      </c>
      <c r="C67" s="6">
        <v>32</v>
      </c>
      <c r="D67" s="448"/>
    </row>
    <row r="68" spans="2:5" ht="15.75" customHeight="1" x14ac:dyDescent="0.2">
      <c r="B68" s="34" t="s">
        <v>1316</v>
      </c>
      <c r="C68" s="6">
        <v>33</v>
      </c>
      <c r="D68" s="448"/>
      <c r="E68" s="4"/>
    </row>
    <row r="69" spans="2:5" ht="15.75" customHeight="1" x14ac:dyDescent="0.2">
      <c r="B69" s="34" t="s">
        <v>1324</v>
      </c>
      <c r="C69" s="6">
        <v>34</v>
      </c>
      <c r="D69" s="448"/>
      <c r="E69" s="4"/>
    </row>
    <row r="70" spans="2:5" ht="15.75" customHeight="1" x14ac:dyDescent="0.2">
      <c r="B70" s="198"/>
      <c r="C70" s="93"/>
      <c r="E70" s="4"/>
    </row>
    <row r="71" spans="2:5" ht="15.75" customHeight="1" x14ac:dyDescent="0.2">
      <c r="B71" s="34"/>
      <c r="E71" s="4"/>
    </row>
    <row r="72" spans="2:5" ht="15.75" customHeight="1" x14ac:dyDescent="0.2">
      <c r="B72" s="1620" t="s">
        <v>384</v>
      </c>
    </row>
    <row r="73" spans="2:5" ht="15.75" customHeight="1" x14ac:dyDescent="0.2">
      <c r="B73" s="34" t="s">
        <v>1325</v>
      </c>
      <c r="C73" s="6">
        <v>35</v>
      </c>
    </row>
    <row r="74" spans="2:5" ht="15.75" customHeight="1" x14ac:dyDescent="0.2">
      <c r="B74" s="34" t="s">
        <v>1326</v>
      </c>
      <c r="C74" s="6">
        <v>36</v>
      </c>
    </row>
    <row r="75" spans="2:5" ht="15.75" customHeight="1" x14ac:dyDescent="0.2">
      <c r="B75" s="34" t="s">
        <v>1327</v>
      </c>
      <c r="C75" s="6">
        <v>36</v>
      </c>
    </row>
    <row r="76" spans="2:5" ht="15.75" customHeight="1" x14ac:dyDescent="0.2">
      <c r="B76" s="34" t="s">
        <v>1328</v>
      </c>
      <c r="C76" s="6">
        <v>37</v>
      </c>
    </row>
    <row r="77" spans="2:5" ht="15.75" customHeight="1" x14ac:dyDescent="0.2">
      <c r="B77" s="34" t="s">
        <v>1394</v>
      </c>
      <c r="C77" s="6">
        <v>38</v>
      </c>
      <c r="D77" s="448"/>
    </row>
    <row r="78" spans="2:5" ht="15.75" customHeight="1" x14ac:dyDescent="0.2">
      <c r="B78" s="34" t="s">
        <v>1395</v>
      </c>
      <c r="C78" s="6">
        <v>39</v>
      </c>
      <c r="D78" s="448"/>
    </row>
    <row r="79" spans="2:5" ht="15.75" customHeight="1" x14ac:dyDescent="0.2">
      <c r="B79" s="34" t="s">
        <v>1396</v>
      </c>
      <c r="C79" s="6">
        <v>40</v>
      </c>
      <c r="D79" s="448"/>
    </row>
    <row r="80" spans="2:5" ht="15.75" customHeight="1" x14ac:dyDescent="0.2">
      <c r="B80" s="34"/>
      <c r="D80" s="448"/>
    </row>
    <row r="81" spans="1:3" ht="15.75" customHeight="1" x14ac:dyDescent="0.2">
      <c r="B81" s="37" t="s">
        <v>386</v>
      </c>
    </row>
    <row r="82" spans="1:3" ht="15.75" customHeight="1" x14ac:dyDescent="0.2">
      <c r="A82" s="127"/>
      <c r="B82" s="34" t="s">
        <v>1329</v>
      </c>
      <c r="C82" s="6">
        <v>41</v>
      </c>
    </row>
    <row r="83" spans="1:3" ht="15.75" customHeight="1" x14ac:dyDescent="0.2">
      <c r="B83" s="34" t="s">
        <v>1330</v>
      </c>
      <c r="C83" s="6">
        <v>41</v>
      </c>
    </row>
    <row r="84" spans="1:3" ht="15.75" customHeight="1" x14ac:dyDescent="0.2"/>
    <row r="85" spans="1:3" ht="15.75" customHeight="1" x14ac:dyDescent="0.2">
      <c r="B85" s="37" t="s">
        <v>408</v>
      </c>
    </row>
    <row r="86" spans="1:3" s="93" customFormat="1" ht="15.75" customHeight="1" x14ac:dyDescent="0.2">
      <c r="A86" s="1"/>
      <c r="B86" s="34" t="s">
        <v>1329</v>
      </c>
      <c r="C86" s="6">
        <v>42</v>
      </c>
    </row>
    <row r="87" spans="1:3" ht="15.75" customHeight="1" x14ac:dyDescent="0.2">
      <c r="B87" s="34" t="s">
        <v>1330</v>
      </c>
      <c r="C87" s="6">
        <v>42</v>
      </c>
    </row>
    <row r="88" spans="1:3" ht="15.75" customHeight="1" x14ac:dyDescent="0.2"/>
    <row r="89" spans="1:3" ht="15.75" customHeight="1" x14ac:dyDescent="0.2">
      <c r="B89" s="24" t="s">
        <v>100</v>
      </c>
    </row>
    <row r="90" spans="1:3" ht="6.75" customHeight="1" x14ac:dyDescent="0.2">
      <c r="A90" s="90"/>
      <c r="B90" s="91"/>
      <c r="C90" s="90"/>
    </row>
    <row r="91" spans="1:3" ht="21.75" hidden="1" customHeight="1" x14ac:dyDescent="0.2">
      <c r="B91" s="2"/>
      <c r="C91" s="2"/>
    </row>
    <row r="92" spans="1:3" ht="20.25" hidden="1" customHeight="1" x14ac:dyDescent="0.2">
      <c r="B92" s="2"/>
      <c r="C92" s="2"/>
    </row>
    <row r="93" spans="1:3" ht="18.75" hidden="1" customHeight="1" x14ac:dyDescent="0.2">
      <c r="B93" s="2"/>
      <c r="C93" s="2"/>
    </row>
    <row r="94" spans="1:3" ht="26.25" hidden="1" customHeight="1" x14ac:dyDescent="0.2">
      <c r="B94" s="2"/>
      <c r="C94" s="2"/>
    </row>
    <row r="95" spans="1:3" x14ac:dyDescent="0.2">
      <c r="B95" s="6"/>
      <c r="C95" s="6"/>
    </row>
    <row r="96" spans="1:3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</sheetData>
  <sheetProtection selectLockedCells="1" selectUnlockedCells="1"/>
  <mergeCells count="1">
    <mergeCell ref="A14:D14"/>
  </mergeCells>
  <hyperlinks>
    <hyperlink ref="B15" location="'1 '!A1" display="Emisiones de depósitos a plazo fijo  "/>
    <hyperlink ref="B16" location="'2'!A1" display="Reporte de emisiones vigentes "/>
    <hyperlink ref="B17" location="'3'!A1" display="Calificaciones de riesgo según nomenclatura ASFI  "/>
    <hyperlink ref="B20" location="'4 '!A1" display="          Empresas de suministro de electricidad, gas y agua"/>
    <hyperlink ref="B21" location="'5'!A1" display="          Empresas manufactureras, de agricultura-ganadería y de construcción"/>
    <hyperlink ref="B22" location="'6 '!A1" display="          Empresas de comercio, de actvidades inmobiliarias, mineras y de otros servicios financieros"/>
    <hyperlink ref="B23" location="'7'!A1" display="          Empresas petroleras, de hoteles-restaurantes y de transporte-comunicaciones"/>
    <hyperlink ref="B36" location="'12'!A1" display="Volumen de operaciones en el Mercado de Valores por lugar de negociación"/>
    <hyperlink ref="B37" location="'13'!A1" display="Volumen de operaciones en Ruedo de Bolsa"/>
    <hyperlink ref="B38" location="'14'!A1" display="Volumen de operaciones en Mercado Primario Extrabursátil por instrumento"/>
    <hyperlink ref="B42" location="'16'!A1" display="          Operaciones en mercado primario "/>
    <hyperlink ref="B43" location="'16'!A1" display="          Operaciones en mercado secundario "/>
    <hyperlink ref="B44" location="'17'!A1" display="          Operaciones en reporto"/>
    <hyperlink ref="B47" location="'18'!A1" display="          Cartera, participantes y tasas de rendimiento en dólares estadounidenses"/>
    <hyperlink ref="B48" location="'19'!A1" display="          Cartera, participantes y tasas de rendimiento en bolivianos"/>
    <hyperlink ref="B49" location="'19'!A1" display="          Cartera, participantes y tasas de rendimiento en bolivianos indexados a las UFV"/>
    <hyperlink ref="B50" location="'20'!A1" display="          Evolución de la cartera"/>
    <hyperlink ref="B58" location="'28'!A1" display="          Evolución de la tasa de rendimiento promedio ponderada a 30 días en dólares estadounidenses"/>
    <hyperlink ref="B59" location="'28'!A1" display="          Evolución de la tasa de rendimiento promedio ponderada a 30 días en bolivianos"/>
    <hyperlink ref="B60" location="'28'!A1" display="          Evolución de la tasa de rendimiento promedio ponderada a 30 días en bolivianos indexados a la UFV"/>
    <hyperlink ref="B57" location="'27'!A1" display="          Diversificación de la cartera por valor y emisor (por porcentajes)"/>
    <hyperlink ref="B52" location="'22'!A1" display="          Evolución de la cartera, participantes, crecimientos y tasas de rendimiento"/>
    <hyperlink ref="B61" location="'29'!A1" display="          Evolución del valor cuota para fondos en dólares, bolivianos y UFV"/>
    <hyperlink ref="B89" location="ABREVIATURAS!A1" display="ABREVIATURAS"/>
    <hyperlink ref="B25" location="'8'!A1" display="          Empresas de suministro de electricidad, gas y agua"/>
    <hyperlink ref="B26" location="'8'!A1" display="          Empresas manufactureras, de agricultura-ganadería y de construcción"/>
    <hyperlink ref="B27" location="'9'!A1" display="          Empresas de comercio, de actvidades inmobiliarias, mineras y de otros servicios financieros"/>
    <hyperlink ref="B28" location="'9'!A1" display="          Empresas petroleras, de hoteles-restaurantes y de transporte-comunicaciones"/>
    <hyperlink ref="B30" location="'10'!A1" display="          Empresas de suministro de electricidad, gas y agua"/>
    <hyperlink ref="B31" location="'10'!A1" display="          Empresas manufactureras, de agricultura-ganadería y de construcción"/>
    <hyperlink ref="B32" location="'11'!A1" display="          Empresas de comercio, de actvidades inmobiliarias, mineras y de otros servicios financieros"/>
    <hyperlink ref="B33" location="'11'!A1" display="          Empresas petroleras, de hoteles-restaurantes y de transporte-comunicaciones"/>
    <hyperlink ref="B51" location="'21'!A1" display="          Evolución del número de participantes"/>
    <hyperlink ref="C15" location="'1 '!A1" display="'1 '!A1"/>
    <hyperlink ref="C16" location="'2'!A1" display="'2'!A1"/>
    <hyperlink ref="C17" location="'3'!A1" display="'3'!A1"/>
    <hyperlink ref="C20" location="'4 '!A1" display="'4 '!A1"/>
    <hyperlink ref="C21" location="'5'!A1" display="'5'!A1"/>
    <hyperlink ref="C22" location="'6'!A1" display="'6'!A1"/>
    <hyperlink ref="C23" location="'7'!A1" display="'7'!A1"/>
    <hyperlink ref="C25" location="'8'!A1" display="'8'!A1"/>
    <hyperlink ref="C26" location="'8'!A1" display="'8'!A1"/>
    <hyperlink ref="C27" location="'9'!A1" display="'9'!A1"/>
    <hyperlink ref="C28" location="'9'!A1" display="'9'!A1"/>
    <hyperlink ref="C30" location="'10'!A1" display="'10'!A1"/>
    <hyperlink ref="C31" location="'10'!A1" display="'10'!A1"/>
    <hyperlink ref="C32" location="'11'!A1" display="'11'!A1"/>
    <hyperlink ref="C33" location="'11'!A1" display="'11'!A1"/>
    <hyperlink ref="C36" location="'12'!A1" display="'12'!A1"/>
    <hyperlink ref="C37" location="'13'!A1" display="'13'!A1"/>
    <hyperlink ref="C38" location="'14'!A1" display="'14'!A1"/>
    <hyperlink ref="B65" location="'30'!A1" display="          Cartera, participantes y tasas de rendimiento"/>
    <hyperlink ref="B69" location="'34'!A1" display="          Estratificación de la cartera de los fondos de inversión abiertos y cerrados por plazo de vida"/>
    <hyperlink ref="B74" location="'36'!A1" display="          Patrimonio"/>
    <hyperlink ref="B75" location="'36'!A1" display="          Número de clientes activos"/>
    <hyperlink ref="B87" location="'42'!A1" display="          Estado de resultados"/>
    <hyperlink ref="B76" location="'37'!A1" display="          Margen operativo, financiero y resultado operacional"/>
    <hyperlink ref="B83" location="'41'!A1" display="          Estado de resultados"/>
    <hyperlink ref="B68" location="'33'!A1" display="          Cartera de inversiones en el extranjero por instrumento "/>
    <hyperlink ref="C39" location="'15'!A1" display="'15'!A1"/>
    <hyperlink ref="C42" location="'16'!A1" display="'16'!A1"/>
    <hyperlink ref="C44" location="'17'!A1" display="'17'!A1"/>
    <hyperlink ref="C43" location="'16'!A1" display="'16'!A1"/>
    <hyperlink ref="C47" location="'18'!A1" display="'18'!A1"/>
    <hyperlink ref="C48" location="'19'!A1" display="'19'!A1"/>
    <hyperlink ref="C49" location="'19'!A1" display="'19'!A1"/>
    <hyperlink ref="C50" location="'20'!A1" display="'20'!A1"/>
    <hyperlink ref="C51" location="'21'!A1" display="'21'!A1"/>
    <hyperlink ref="C52" location="'22'!A1" display="'22'!A1"/>
    <hyperlink ref="C53" location="'23'!A1" display="'23'!A1"/>
    <hyperlink ref="C54" location="'24'!A1" display="'24'!A1"/>
    <hyperlink ref="C55" location="'25'!A1" display="'25'!A1"/>
    <hyperlink ref="C56" location="'26'!A1" display="'26'!A1"/>
    <hyperlink ref="C57" location="'27'!A1" display="'27'!A1"/>
    <hyperlink ref="C58" location="'28'!A1" display="'28'!A1"/>
    <hyperlink ref="C59" location="'28'!A1" display="'28'!A1"/>
    <hyperlink ref="C60" location="'28'!A1" display="'28'!A1"/>
    <hyperlink ref="C61" location="'29'!A1" display="'29'!A1"/>
    <hyperlink ref="C65" location="'30'!A1" display="'30'!A1"/>
    <hyperlink ref="C69" location="'34'!A1" display="'34'!A1"/>
    <hyperlink ref="C73" location="'35'!A1" display="'35'!A1"/>
    <hyperlink ref="C74" location="'36'!A1" display="'36'!A1"/>
    <hyperlink ref="C75" location="'36'!A1" display="'36'!A1"/>
    <hyperlink ref="C76" location="'37'!A1" display="'37'!A1"/>
    <hyperlink ref="C77" location="'38'!A1" display="'38'!A1"/>
    <hyperlink ref="C78" location="'39'!A1" display="'39'!A1"/>
    <hyperlink ref="C79" location="'40'!A1" display="'40'!A1"/>
    <hyperlink ref="C82" location="'41'!A1" display="'41'!A1"/>
    <hyperlink ref="C83" location="'41'!A1" display="'41'!A1"/>
    <hyperlink ref="C86" location="'42'!A1" display="'42'!A1"/>
    <hyperlink ref="C87" location="'42'!A1" display="'42'!A1"/>
    <hyperlink ref="B55" location="'25'!A1" display="          Cartera de inversiones en el extranjero por instrumento "/>
    <hyperlink ref="B56" location="'26'!A1" display="          Diversificación de la cartera por valor y emisor (en monto)"/>
    <hyperlink ref="B82" location="'41'!A1" display="          Balance general"/>
    <hyperlink ref="B86" location="'42'!A1" display="          Balance general"/>
    <hyperlink ref="C66" location="'31 '!A1" display="'31 '!A1"/>
    <hyperlink ref="C67" location="'32'!A1" display="'32'!A1"/>
    <hyperlink ref="C68" location="'33'!A1" display="'33'!A1"/>
    <hyperlink ref="B39" location="'15'!A1" display="          Monto Negociado en la Bolsa de Valores durante el mes de septiembre de 2021"/>
    <hyperlink ref="B53" location="'23'!A1" display="          Fondos de inversión abiertos: Cartera por emisor y valor al 30 de septiembre de 2021"/>
    <hyperlink ref="B54" location="'24'!A1" display="          Fondos de inversión abiertos: Cartera por instrumento y valor al 30 de septiembre de 2021"/>
    <hyperlink ref="B77" location="'38'!A1" display="          Cartera propia y clientes al 30 de septiembre de 2021"/>
    <hyperlink ref="B66" location="'31 '!A1" display="          Fondos de inversión cerrados: Cartera por emisor y valor al 30 de septiembre de 2021"/>
    <hyperlink ref="B67" location="'32'!A1" display="          Fondos de inversión cerrados: Cartera por instrumento y valor al 30 de septiembre de 2021"/>
    <hyperlink ref="B78" location="'39'!A1" display="          Cartera propia por tipo de instrumento al 30 de septiembre de 2021"/>
    <hyperlink ref="B79" location="'40'!A1" display="          Cartera de clientes por tipo de instrumento al 30 de septiembre de 2021"/>
    <hyperlink ref="B73" location="'35'!A1" display="          Balance general y estado de resultados"/>
  </hyperlinks>
  <pageMargins left="0.75" right="0.75" top="1" bottom="1" header="0.51180555555555596" footer="0.51180555555555596"/>
  <pageSetup scale="56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6"/>
  <sheetViews>
    <sheetView showGridLines="0" topLeftCell="A40" workbookViewId="0">
      <selection activeCell="F77" sqref="F77"/>
    </sheetView>
  </sheetViews>
  <sheetFormatPr baseColWidth="10" defaultColWidth="13.7109375" defaultRowHeight="12.75" x14ac:dyDescent="0.2"/>
  <cols>
    <col min="1" max="1" width="55" style="93" customWidth="1"/>
    <col min="2" max="2" width="14.5703125" style="93" customWidth="1"/>
    <col min="3" max="3" width="17.5703125" style="93" bestFit="1" customWidth="1"/>
    <col min="4" max="4" width="14.5703125" style="93" customWidth="1"/>
    <col min="5" max="5" width="18.28515625" style="93" customWidth="1"/>
    <col min="6" max="7" width="17.5703125" style="93" bestFit="1" customWidth="1"/>
    <col min="8" max="8" width="17.5703125" style="93" customWidth="1"/>
    <col min="9" max="9" width="13.85546875" style="93" customWidth="1"/>
    <col min="10" max="10" width="15.85546875" style="93" bestFit="1" customWidth="1"/>
    <col min="11" max="11" width="16.42578125" style="93" bestFit="1" customWidth="1"/>
    <col min="12" max="12" width="17" style="93" bestFit="1" customWidth="1"/>
    <col min="13" max="13" width="16" style="93" bestFit="1" customWidth="1"/>
    <col min="14" max="14" width="15.85546875" style="93" customWidth="1"/>
    <col min="15" max="16" width="16.5703125" style="93" bestFit="1" customWidth="1"/>
    <col min="17" max="17" width="15.42578125" style="93" bestFit="1" customWidth="1"/>
    <col min="18" max="18" width="14.85546875" style="93" bestFit="1" customWidth="1"/>
    <col min="19" max="19" width="17.5703125" style="93" bestFit="1" customWidth="1"/>
    <col min="20" max="16384" width="13.7109375" style="93"/>
  </cols>
  <sheetData>
    <row r="1" spans="1:20" ht="7.5" customHeight="1" x14ac:dyDescent="0.2">
      <c r="A1" s="1192"/>
      <c r="B1" s="1192"/>
      <c r="C1" s="1192"/>
      <c r="D1" s="1192"/>
      <c r="E1" s="1192"/>
      <c r="F1" s="1192"/>
      <c r="G1" s="1192"/>
      <c r="H1" s="1192"/>
      <c r="I1" s="1192"/>
      <c r="J1" s="1192"/>
      <c r="K1" s="16"/>
    </row>
    <row r="2" spans="1:20" ht="15.75" customHeight="1" x14ac:dyDescent="0.2">
      <c r="A2" s="1865" t="s">
        <v>1999</v>
      </c>
      <c r="B2" s="1865"/>
      <c r="C2" s="1865"/>
      <c r="D2" s="1865"/>
      <c r="E2" s="1865"/>
      <c r="F2" s="1865"/>
      <c r="G2" s="1865"/>
      <c r="H2" s="1865"/>
      <c r="I2" s="1865"/>
      <c r="J2" s="1865"/>
      <c r="K2" s="1865"/>
      <c r="L2" s="1865"/>
      <c r="M2" s="1865"/>
      <c r="N2" s="1865"/>
      <c r="O2" s="1865"/>
      <c r="P2" s="1865"/>
      <c r="Q2" s="1865"/>
      <c r="R2" s="1865"/>
      <c r="S2" s="1865"/>
    </row>
    <row r="3" spans="1:20" ht="15.75" customHeight="1" x14ac:dyDescent="0.25">
      <c r="A3" s="1821" t="s">
        <v>1397</v>
      </c>
      <c r="B3" s="1821"/>
      <c r="C3" s="1821"/>
      <c r="D3" s="1821"/>
      <c r="E3" s="1821"/>
      <c r="F3" s="1821"/>
      <c r="G3" s="1821"/>
      <c r="H3" s="1821"/>
      <c r="I3" s="1821"/>
      <c r="J3" s="1821"/>
      <c r="K3" s="1821"/>
      <c r="L3" s="1821"/>
      <c r="M3" s="1821"/>
      <c r="N3" s="1821"/>
      <c r="O3" s="1821"/>
      <c r="P3" s="1821"/>
      <c r="Q3" s="1821"/>
      <c r="R3" s="1821"/>
      <c r="S3" s="1821"/>
    </row>
    <row r="4" spans="1:20" ht="15.75" customHeight="1" thickBot="1" x14ac:dyDescent="0.3">
      <c r="A4" s="1866" t="s">
        <v>371</v>
      </c>
      <c r="B4" s="1866"/>
      <c r="C4" s="1866"/>
      <c r="D4" s="1866"/>
      <c r="E4" s="1866"/>
      <c r="F4" s="1866"/>
      <c r="G4" s="1866"/>
      <c r="H4" s="1866"/>
      <c r="I4" s="1866"/>
      <c r="J4" s="1866"/>
      <c r="K4" s="1866"/>
      <c r="L4" s="1866"/>
      <c r="M4" s="1866"/>
      <c r="N4" s="1866"/>
      <c r="O4" s="1866"/>
      <c r="P4" s="1866"/>
      <c r="Q4" s="1866"/>
      <c r="R4" s="1866"/>
      <c r="S4" s="1866"/>
    </row>
    <row r="5" spans="1:20" ht="5.25" customHeight="1" thickBot="1" x14ac:dyDescent="0.25">
      <c r="A5" s="1193"/>
      <c r="B5" s="1194"/>
      <c r="C5" s="1194"/>
      <c r="D5" s="1194"/>
      <c r="E5" s="1194"/>
      <c r="F5" s="1194"/>
      <c r="G5" s="1194"/>
      <c r="H5" s="1194"/>
      <c r="I5" s="1194"/>
      <c r="J5" s="1194"/>
      <c r="K5" s="1194"/>
      <c r="L5" s="1194"/>
      <c r="M5" s="1194"/>
      <c r="N5" s="1194"/>
      <c r="O5" s="1194"/>
      <c r="P5" s="1194"/>
      <c r="Q5" s="1194"/>
      <c r="R5" s="1194"/>
      <c r="S5" s="1194"/>
    </row>
    <row r="6" spans="1:20" ht="60" customHeight="1" thickBot="1" x14ac:dyDescent="0.25">
      <c r="A6" s="1867" t="s">
        <v>2000</v>
      </c>
      <c r="B6" s="1832" t="s">
        <v>1950</v>
      </c>
      <c r="C6" s="1833"/>
      <c r="D6" s="1833"/>
      <c r="E6" s="1833"/>
      <c r="F6" s="1833"/>
      <c r="G6" s="1833"/>
      <c r="H6" s="1833"/>
      <c r="I6" s="1833"/>
      <c r="J6" s="1833"/>
      <c r="K6" s="1834" t="s">
        <v>1951</v>
      </c>
      <c r="L6" s="1835"/>
      <c r="M6" s="1836"/>
      <c r="N6" s="1392" t="s">
        <v>1952</v>
      </c>
      <c r="O6" s="1832" t="s">
        <v>1953</v>
      </c>
      <c r="P6" s="1833"/>
      <c r="Q6" s="1837"/>
      <c r="R6" s="1832" t="s">
        <v>1954</v>
      </c>
      <c r="S6" s="1833"/>
    </row>
    <row r="7" spans="1:20" ht="20.25" customHeight="1" thickBot="1" x14ac:dyDescent="0.25">
      <c r="A7" s="1868"/>
      <c r="B7" s="1042" t="s">
        <v>979</v>
      </c>
      <c r="C7" s="1003" t="s">
        <v>1955</v>
      </c>
      <c r="D7" s="1003" t="s">
        <v>638</v>
      </c>
      <c r="E7" s="1003" t="s">
        <v>783</v>
      </c>
      <c r="F7" s="1003" t="s">
        <v>538</v>
      </c>
      <c r="G7" s="1003" t="s">
        <v>780</v>
      </c>
      <c r="H7" s="1003" t="s">
        <v>1956</v>
      </c>
      <c r="I7" s="1003" t="s">
        <v>158</v>
      </c>
      <c r="J7" s="1003" t="s">
        <v>32</v>
      </c>
      <c r="K7" s="1042" t="s">
        <v>396</v>
      </c>
      <c r="L7" s="1003" t="s">
        <v>448</v>
      </c>
      <c r="M7" s="1043" t="s">
        <v>36</v>
      </c>
      <c r="N7" s="1007" t="s">
        <v>1957</v>
      </c>
      <c r="O7" s="1003" t="s">
        <v>661</v>
      </c>
      <c r="P7" s="1003" t="s">
        <v>89</v>
      </c>
      <c r="Q7" s="1003" t="s">
        <v>34</v>
      </c>
      <c r="R7" s="1042" t="s">
        <v>718</v>
      </c>
      <c r="S7" s="1043" t="s">
        <v>859</v>
      </c>
    </row>
    <row r="8" spans="1:20" x14ac:dyDescent="0.2">
      <c r="A8" s="1129" t="s">
        <v>1964</v>
      </c>
      <c r="B8" s="1195">
        <v>0</v>
      </c>
      <c r="C8" s="1195">
        <v>435851007</v>
      </c>
      <c r="D8" s="1195">
        <v>418862476</v>
      </c>
      <c r="E8" s="1187">
        <v>107233951.02</v>
      </c>
      <c r="F8" s="1195">
        <v>701156013</v>
      </c>
      <c r="G8" s="1195">
        <v>561567836</v>
      </c>
      <c r="H8" s="1195">
        <v>144623175</v>
      </c>
      <c r="I8" s="1195">
        <v>950037519.96000004</v>
      </c>
      <c r="J8" s="1195">
        <v>877097.61</v>
      </c>
      <c r="K8" s="1204">
        <v>1044441.96</v>
      </c>
      <c r="L8" s="1195">
        <v>127407596</v>
      </c>
      <c r="M8" s="1205">
        <v>2537452.02</v>
      </c>
      <c r="N8" s="1207">
        <v>304707199</v>
      </c>
      <c r="O8" s="1195">
        <v>10569512.109999999</v>
      </c>
      <c r="P8" s="1195">
        <v>10999619</v>
      </c>
      <c r="Q8" s="1195">
        <v>0</v>
      </c>
      <c r="R8" s="1208"/>
      <c r="S8" s="1205">
        <v>154232722</v>
      </c>
      <c r="T8" s="1196"/>
    </row>
    <row r="9" spans="1:20" ht="13.5" thickBot="1" x14ac:dyDescent="0.25">
      <c r="A9" s="1134" t="s">
        <v>1965</v>
      </c>
      <c r="B9" s="1195">
        <v>0</v>
      </c>
      <c r="C9" s="1195">
        <v>-294030740</v>
      </c>
      <c r="D9" s="1195">
        <v>-296043371.89999998</v>
      </c>
      <c r="E9" s="869">
        <v>-61295230.670000002</v>
      </c>
      <c r="F9" s="1195">
        <v>-522239084</v>
      </c>
      <c r="G9" s="1195">
        <v>-434335250</v>
      </c>
      <c r="H9" s="1195">
        <v>-89848135</v>
      </c>
      <c r="I9" s="1195">
        <v>-688749844.61000001</v>
      </c>
      <c r="J9" s="1195">
        <v>0</v>
      </c>
      <c r="K9" s="1204">
        <v>0</v>
      </c>
      <c r="L9" s="1195">
        <v>-56022277</v>
      </c>
      <c r="M9" s="1205">
        <v>-117.45</v>
      </c>
      <c r="N9" s="1207">
        <v>-153650092</v>
      </c>
      <c r="O9" s="1195">
        <v>0</v>
      </c>
      <c r="P9" s="1195">
        <v>-12786032</v>
      </c>
      <c r="Q9" s="1195">
        <v>0</v>
      </c>
      <c r="R9" s="1208"/>
      <c r="S9" s="1205">
        <v>-132057530</v>
      </c>
      <c r="T9" s="1196"/>
    </row>
    <row r="10" spans="1:20" s="1171" customFormat="1" ht="13.5" thickBot="1" x14ac:dyDescent="0.25">
      <c r="A10" s="1138" t="s">
        <v>1966</v>
      </c>
      <c r="B10" s="1197">
        <v>0</v>
      </c>
      <c r="C10" s="1198">
        <v>141820267</v>
      </c>
      <c r="D10" s="1198">
        <v>122819104.10000002</v>
      </c>
      <c r="E10" s="1198">
        <v>45938720.349999994</v>
      </c>
      <c r="F10" s="1198">
        <v>178916929</v>
      </c>
      <c r="G10" s="1198">
        <v>127232586</v>
      </c>
      <c r="H10" s="1198">
        <v>54775040</v>
      </c>
      <c r="I10" s="1198">
        <v>261287675.35000002</v>
      </c>
      <c r="J10" s="1198">
        <v>877097.61</v>
      </c>
      <c r="K10" s="1197">
        <v>1044441.96</v>
      </c>
      <c r="L10" s="1198">
        <v>71385319</v>
      </c>
      <c r="M10" s="1199">
        <v>2537334.5699999998</v>
      </c>
      <c r="N10" s="1200">
        <v>151057107</v>
      </c>
      <c r="O10" s="1198">
        <v>10569512.109999999</v>
      </c>
      <c r="P10" s="1198">
        <v>-1786413</v>
      </c>
      <c r="Q10" s="1198">
        <v>0</v>
      </c>
      <c r="R10" s="1197">
        <v>0</v>
      </c>
      <c r="S10" s="1199">
        <v>22175192</v>
      </c>
    </row>
    <row r="11" spans="1:20" x14ac:dyDescent="0.2">
      <c r="A11" s="1174" t="s">
        <v>1967</v>
      </c>
      <c r="B11" s="1201">
        <v>-813991</v>
      </c>
      <c r="C11" s="1187">
        <v>-96483116</v>
      </c>
      <c r="D11" s="1187">
        <v>-72718369.420000002</v>
      </c>
      <c r="E11" s="1187">
        <v>-32048832.800000001</v>
      </c>
      <c r="F11" s="1187">
        <v>-118757284</v>
      </c>
      <c r="G11" s="1187">
        <v>-92133479</v>
      </c>
      <c r="H11" s="1187">
        <v>-41759181</v>
      </c>
      <c r="I11" s="1187">
        <v>-121483241.09999999</v>
      </c>
      <c r="J11" s="1187">
        <v>-2159715.84</v>
      </c>
      <c r="K11" s="1201">
        <v>-344260.99</v>
      </c>
      <c r="L11" s="1187">
        <v>-22266622</v>
      </c>
      <c r="M11" s="1202">
        <v>-2094879.47</v>
      </c>
      <c r="N11" s="1203">
        <v>-122186488</v>
      </c>
      <c r="O11" s="1187">
        <v>-11612343.93</v>
      </c>
      <c r="P11" s="1187">
        <v>-4202359</v>
      </c>
      <c r="Q11" s="1187">
        <v>-907758.38</v>
      </c>
      <c r="R11" s="1201">
        <v>-6018988.2199999997</v>
      </c>
      <c r="S11" s="1202">
        <v>-13040724</v>
      </c>
    </row>
    <row r="12" spans="1:20" x14ac:dyDescent="0.2">
      <c r="A12" s="1174" t="s">
        <v>1989</v>
      </c>
      <c r="B12" s="1204">
        <v>-792945</v>
      </c>
      <c r="C12" s="1195">
        <v>-26968019</v>
      </c>
      <c r="D12" s="1195">
        <v>-52761420.420000002</v>
      </c>
      <c r="E12" s="869">
        <v>-27957134.550000001</v>
      </c>
      <c r="F12" s="1195">
        <v>-76668879</v>
      </c>
      <c r="G12" s="1195">
        <v>-61899589</v>
      </c>
      <c r="H12" s="1195">
        <v>-14486463</v>
      </c>
      <c r="I12" s="1195">
        <v>-56907802.390000001</v>
      </c>
      <c r="J12" s="1195">
        <v>-2159715.84</v>
      </c>
      <c r="K12" s="1204">
        <v>-344260.99</v>
      </c>
      <c r="L12" s="1195">
        <v>-18128963</v>
      </c>
      <c r="M12" s="1206">
        <v>-2094879.47</v>
      </c>
      <c r="N12" s="1207">
        <v>-12456526</v>
      </c>
      <c r="O12" s="1195">
        <v>-11612343.93</v>
      </c>
      <c r="P12" s="1195">
        <v>-4202359</v>
      </c>
      <c r="Q12" s="1195">
        <v>-907758.38</v>
      </c>
      <c r="R12" s="1208">
        <v>-6018988.2199999997</v>
      </c>
      <c r="S12" s="1205">
        <v>-13040724</v>
      </c>
    </row>
    <row r="13" spans="1:20" ht="13.5" thickBot="1" x14ac:dyDescent="0.25">
      <c r="A13" s="1174" t="s">
        <v>1990</v>
      </c>
      <c r="B13" s="1204">
        <v>-21046</v>
      </c>
      <c r="C13" s="1195">
        <v>-69515097</v>
      </c>
      <c r="D13" s="1195">
        <v>-19956949</v>
      </c>
      <c r="E13" s="869">
        <v>-4091698.25</v>
      </c>
      <c r="F13" s="1195">
        <v>-42088405</v>
      </c>
      <c r="G13" s="1195">
        <v>-30233890</v>
      </c>
      <c r="H13" s="1195">
        <v>-27272718</v>
      </c>
      <c r="I13" s="1195">
        <v>-64575438.710000001</v>
      </c>
      <c r="J13" s="1195">
        <v>0</v>
      </c>
      <c r="K13" s="1204">
        <v>0</v>
      </c>
      <c r="L13" s="1195">
        <v>-4137659</v>
      </c>
      <c r="M13" s="1206">
        <v>0</v>
      </c>
      <c r="N13" s="1207">
        <v>-109729962</v>
      </c>
      <c r="O13" s="1195">
        <v>0</v>
      </c>
      <c r="P13" s="1195">
        <v>0</v>
      </c>
      <c r="Q13" s="1195">
        <v>0</v>
      </c>
      <c r="R13" s="1208">
        <v>0</v>
      </c>
      <c r="S13" s="1205">
        <v>0</v>
      </c>
    </row>
    <row r="14" spans="1:20" s="1171" customFormat="1" ht="13.5" thickBot="1" x14ac:dyDescent="0.25">
      <c r="A14" s="1138" t="s">
        <v>1970</v>
      </c>
      <c r="B14" s="1197">
        <v>-813991</v>
      </c>
      <c r="C14" s="1198">
        <v>45337151</v>
      </c>
      <c r="D14" s="1198">
        <v>50100734.680000022</v>
      </c>
      <c r="E14" s="1198">
        <v>13889887.549999993</v>
      </c>
      <c r="F14" s="1198">
        <v>60159645</v>
      </c>
      <c r="G14" s="1198">
        <v>35099107</v>
      </c>
      <c r="H14" s="1198">
        <v>13015859</v>
      </c>
      <c r="I14" s="1198">
        <v>139804434.25000003</v>
      </c>
      <c r="J14" s="1198">
        <v>-1282618.23</v>
      </c>
      <c r="K14" s="1197">
        <v>700180.97</v>
      </c>
      <c r="L14" s="1198">
        <v>49118697</v>
      </c>
      <c r="M14" s="1199">
        <v>442455.09999999986</v>
      </c>
      <c r="N14" s="1200">
        <v>28870619</v>
      </c>
      <c r="O14" s="1198">
        <v>-1042831.8200000003</v>
      </c>
      <c r="P14" s="1198">
        <v>-5988772</v>
      </c>
      <c r="Q14" s="1198">
        <v>-907758.38</v>
      </c>
      <c r="R14" s="1197">
        <v>-6018988.2199999997</v>
      </c>
      <c r="S14" s="1199">
        <v>9134468</v>
      </c>
    </row>
    <row r="15" spans="1:20" x14ac:dyDescent="0.2">
      <c r="A15" s="1174" t="s">
        <v>212</v>
      </c>
      <c r="B15" s="1204">
        <v>11619227</v>
      </c>
      <c r="C15" s="1195">
        <v>13595656</v>
      </c>
      <c r="D15" s="1195">
        <v>1278747.51</v>
      </c>
      <c r="E15" s="1195">
        <v>134672.04</v>
      </c>
      <c r="F15" s="1195">
        <v>45309808</v>
      </c>
      <c r="G15" s="1195">
        <v>6863246</v>
      </c>
      <c r="H15" s="1195">
        <v>0</v>
      </c>
      <c r="I15" s="1195">
        <v>23273588.850000001</v>
      </c>
      <c r="J15" s="1195">
        <v>3827777.58</v>
      </c>
      <c r="K15" s="1204">
        <v>0</v>
      </c>
      <c r="L15" s="1195">
        <v>4191558</v>
      </c>
      <c r="M15" s="1205">
        <v>143.55000000000001</v>
      </c>
      <c r="N15" s="1207">
        <v>1433546</v>
      </c>
      <c r="O15" s="1195">
        <v>46938924.010000005</v>
      </c>
      <c r="P15" s="1195">
        <v>2041557</v>
      </c>
      <c r="Q15" s="1195">
        <v>7224804.3799999999</v>
      </c>
      <c r="R15" s="1204">
        <v>4094654.3499999996</v>
      </c>
      <c r="S15" s="1205">
        <v>1366886</v>
      </c>
    </row>
    <row r="16" spans="1:20" x14ac:dyDescent="0.2">
      <c r="A16" s="1134" t="s">
        <v>1971</v>
      </c>
      <c r="B16" s="1204">
        <v>11492917</v>
      </c>
      <c r="C16" s="1195">
        <v>0</v>
      </c>
      <c r="D16" s="1195">
        <v>0</v>
      </c>
      <c r="E16" s="869">
        <v>0</v>
      </c>
      <c r="F16" s="1195">
        <v>0</v>
      </c>
      <c r="G16" s="1195">
        <v>0</v>
      </c>
      <c r="H16" s="1195">
        <v>0</v>
      </c>
      <c r="I16" s="1195">
        <v>0</v>
      </c>
      <c r="J16" s="1195">
        <v>0</v>
      </c>
      <c r="K16" s="1204">
        <v>0</v>
      </c>
      <c r="L16" s="1195">
        <v>0</v>
      </c>
      <c r="M16" s="1206">
        <v>0</v>
      </c>
      <c r="N16" s="1207">
        <v>0</v>
      </c>
      <c r="O16" s="1195">
        <v>45257741.020000003</v>
      </c>
      <c r="P16" s="1195">
        <v>0</v>
      </c>
      <c r="Q16" s="1195">
        <v>6293946.8899999997</v>
      </c>
      <c r="R16" s="1208">
        <v>1760716.47</v>
      </c>
      <c r="S16" s="1205">
        <v>0</v>
      </c>
    </row>
    <row r="17" spans="1:19" x14ac:dyDescent="0.2">
      <c r="A17" s="1134" t="s">
        <v>1972</v>
      </c>
      <c r="B17" s="1204">
        <v>126310</v>
      </c>
      <c r="C17" s="1195">
        <v>13595656</v>
      </c>
      <c r="D17" s="1195">
        <v>1278747.51</v>
      </c>
      <c r="E17" s="1187">
        <v>134672.04</v>
      </c>
      <c r="F17" s="1195">
        <v>45309808</v>
      </c>
      <c r="G17" s="1195">
        <v>6863246</v>
      </c>
      <c r="H17" s="1195">
        <v>0</v>
      </c>
      <c r="I17" s="1195">
        <v>23273588.850000001</v>
      </c>
      <c r="J17" s="1195">
        <v>3827777.58</v>
      </c>
      <c r="K17" s="1204">
        <v>0</v>
      </c>
      <c r="L17" s="1195">
        <v>4191558</v>
      </c>
      <c r="M17" s="1206">
        <v>143.55000000000001</v>
      </c>
      <c r="N17" s="1207">
        <v>1433546</v>
      </c>
      <c r="O17" s="1195">
        <v>1681182.99</v>
      </c>
      <c r="P17" s="1195">
        <v>2041557</v>
      </c>
      <c r="Q17" s="1195">
        <v>930857.49</v>
      </c>
      <c r="R17" s="1208">
        <v>2333937.88</v>
      </c>
      <c r="S17" s="1205">
        <v>1366886</v>
      </c>
    </row>
    <row r="18" spans="1:19" x14ac:dyDescent="0.2">
      <c r="A18" s="1174" t="s">
        <v>1973</v>
      </c>
      <c r="B18" s="1204">
        <v>17996</v>
      </c>
      <c r="C18" s="1195">
        <v>-1575698</v>
      </c>
      <c r="D18" s="1195">
        <v>-3854502.03</v>
      </c>
      <c r="E18" s="1195">
        <v>412317.92999999993</v>
      </c>
      <c r="F18" s="1195">
        <v>-1255731</v>
      </c>
      <c r="G18" s="1195">
        <v>651161</v>
      </c>
      <c r="H18" s="1195">
        <v>-504695</v>
      </c>
      <c r="I18" s="1195">
        <v>-45127733.020000003</v>
      </c>
      <c r="J18" s="1195">
        <v>2425.5300000000002</v>
      </c>
      <c r="K18" s="1204">
        <v>-116780.07999999999</v>
      </c>
      <c r="L18" s="1195">
        <v>-2869841</v>
      </c>
      <c r="M18" s="1205">
        <v>6604.21</v>
      </c>
      <c r="N18" s="1207">
        <v>-1253152</v>
      </c>
      <c r="O18" s="1195">
        <v>-31728941.640000001</v>
      </c>
      <c r="P18" s="1195">
        <v>-2988781</v>
      </c>
      <c r="Q18" s="1195">
        <v>16833.060000000001</v>
      </c>
      <c r="R18" s="1204">
        <v>138001.31</v>
      </c>
      <c r="S18" s="1205">
        <v>-255043</v>
      </c>
    </row>
    <row r="19" spans="1:19" x14ac:dyDescent="0.2">
      <c r="A19" s="1174" t="s">
        <v>1974</v>
      </c>
      <c r="B19" s="1204">
        <v>0</v>
      </c>
      <c r="C19" s="1195">
        <v>3187</v>
      </c>
      <c r="D19" s="1195">
        <v>0</v>
      </c>
      <c r="E19" s="869">
        <v>599187.18999999994</v>
      </c>
      <c r="F19" s="1195">
        <v>0</v>
      </c>
      <c r="G19" s="1195">
        <v>-3820</v>
      </c>
      <c r="H19" s="1195">
        <v>41573</v>
      </c>
      <c r="I19" s="1195">
        <v>463743.9</v>
      </c>
      <c r="J19" s="1195">
        <v>0</v>
      </c>
      <c r="K19" s="1204">
        <v>-104811.43</v>
      </c>
      <c r="L19" s="1195">
        <v>0</v>
      </c>
      <c r="M19" s="1206">
        <v>0</v>
      </c>
      <c r="N19" s="1207">
        <v>1808</v>
      </c>
      <c r="O19" s="1195">
        <v>0</v>
      </c>
      <c r="P19" s="1195">
        <v>0</v>
      </c>
      <c r="Q19" s="1195">
        <v>16833.060000000001</v>
      </c>
      <c r="R19" s="1407">
        <v>0</v>
      </c>
      <c r="S19" s="1205">
        <v>0</v>
      </c>
    </row>
    <row r="20" spans="1:19" x14ac:dyDescent="0.2">
      <c r="A20" s="1174" t="s">
        <v>1991</v>
      </c>
      <c r="B20" s="1204">
        <v>0</v>
      </c>
      <c r="C20" s="1195">
        <v>-1578885</v>
      </c>
      <c r="D20" s="1195">
        <v>-3854502.03</v>
      </c>
      <c r="E20" s="869">
        <v>-186869.26</v>
      </c>
      <c r="F20" s="1195">
        <v>-1255731</v>
      </c>
      <c r="G20" s="1195">
        <v>654981</v>
      </c>
      <c r="H20" s="1195">
        <v>-235915</v>
      </c>
      <c r="I20" s="1195">
        <v>-42365841.670000002</v>
      </c>
      <c r="J20" s="1195">
        <v>0</v>
      </c>
      <c r="K20" s="1204">
        <v>0</v>
      </c>
      <c r="L20" s="1195">
        <v>-2737178</v>
      </c>
      <c r="M20" s="1206">
        <v>6604.21</v>
      </c>
      <c r="N20" s="1207">
        <v>-19164</v>
      </c>
      <c r="O20" s="1195">
        <v>-31694049.620000001</v>
      </c>
      <c r="P20" s="1195">
        <v>-2988781</v>
      </c>
      <c r="Q20" s="1195">
        <v>0</v>
      </c>
      <c r="R20" s="1407">
        <v>0</v>
      </c>
      <c r="S20" s="1205">
        <v>-255043</v>
      </c>
    </row>
    <row r="21" spans="1:19" ht="13.5" thickBot="1" x14ac:dyDescent="0.25">
      <c r="A21" s="1174" t="s">
        <v>1992</v>
      </c>
      <c r="B21" s="1204">
        <v>17996</v>
      </c>
      <c r="C21" s="1195">
        <v>0</v>
      </c>
      <c r="D21" s="1195">
        <v>0</v>
      </c>
      <c r="E21" s="1187">
        <v>0</v>
      </c>
      <c r="F21" s="1195">
        <v>0</v>
      </c>
      <c r="G21" s="1195">
        <v>0</v>
      </c>
      <c r="H21" s="1195">
        <v>-310353</v>
      </c>
      <c r="I21" s="1195">
        <v>-3225635.25</v>
      </c>
      <c r="J21" s="1195">
        <v>2425.5300000000002</v>
      </c>
      <c r="K21" s="1204">
        <v>-11968.65</v>
      </c>
      <c r="L21" s="1195">
        <v>-132663</v>
      </c>
      <c r="M21" s="1206">
        <v>0</v>
      </c>
      <c r="N21" s="1207">
        <v>-1235796</v>
      </c>
      <c r="O21" s="1195">
        <v>-34892.019999999997</v>
      </c>
      <c r="P21" s="1195">
        <v>0</v>
      </c>
      <c r="Q21" s="1195">
        <v>0</v>
      </c>
      <c r="R21" s="1407">
        <v>138001.31</v>
      </c>
      <c r="S21" s="1205">
        <v>0</v>
      </c>
    </row>
    <row r="22" spans="1:19" s="1171" customFormat="1" ht="13.5" thickBot="1" x14ac:dyDescent="0.25">
      <c r="A22" s="1138" t="s">
        <v>1977</v>
      </c>
      <c r="B22" s="1197">
        <v>11637223</v>
      </c>
      <c r="C22" s="1198">
        <v>12019958</v>
      </c>
      <c r="D22" s="1198">
        <v>-2575754.5199999996</v>
      </c>
      <c r="E22" s="1198">
        <v>546989.97</v>
      </c>
      <c r="F22" s="1198">
        <v>44054077</v>
      </c>
      <c r="G22" s="1198">
        <v>7514407</v>
      </c>
      <c r="H22" s="1198">
        <v>-504695</v>
      </c>
      <c r="I22" s="1198">
        <v>-21854144.170000002</v>
      </c>
      <c r="J22" s="1198">
        <v>3830203.11</v>
      </c>
      <c r="K22" s="1197">
        <v>-116780.07999999999</v>
      </c>
      <c r="L22" s="1198">
        <v>1321717</v>
      </c>
      <c r="M22" s="1199">
        <v>6747.76</v>
      </c>
      <c r="N22" s="1200">
        <v>180394</v>
      </c>
      <c r="O22" s="1198">
        <v>15209982.370000005</v>
      </c>
      <c r="P22" s="1198">
        <v>-947224</v>
      </c>
      <c r="Q22" s="1198">
        <v>7241637.4399999995</v>
      </c>
      <c r="R22" s="1197">
        <v>4232655.6599999992</v>
      </c>
      <c r="S22" s="1199">
        <v>1111843</v>
      </c>
    </row>
    <row r="23" spans="1:19" s="1171" customFormat="1" x14ac:dyDescent="0.2">
      <c r="A23" s="1184" t="s">
        <v>1978</v>
      </c>
      <c r="B23" s="1201">
        <v>10823232</v>
      </c>
      <c r="C23" s="1187">
        <v>57357109</v>
      </c>
      <c r="D23" s="1187">
        <v>47524980.160000026</v>
      </c>
      <c r="E23" s="1187">
        <v>14436877.519999994</v>
      </c>
      <c r="F23" s="1187">
        <v>104213722</v>
      </c>
      <c r="G23" s="1187">
        <v>42613514</v>
      </c>
      <c r="H23" s="1187">
        <v>12511164</v>
      </c>
      <c r="I23" s="1187">
        <v>117950290.08000003</v>
      </c>
      <c r="J23" s="1187">
        <v>2547584.88</v>
      </c>
      <c r="K23" s="1201">
        <v>583400.89</v>
      </c>
      <c r="L23" s="1187">
        <v>50440414</v>
      </c>
      <c r="M23" s="1202">
        <v>449202.85999999987</v>
      </c>
      <c r="N23" s="1203">
        <v>29051013</v>
      </c>
      <c r="O23" s="1187">
        <v>14167150.550000004</v>
      </c>
      <c r="P23" s="1187">
        <v>-6935996</v>
      </c>
      <c r="Q23" s="1187">
        <v>6333879.0599999996</v>
      </c>
      <c r="R23" s="1201">
        <v>-1786332.5600000005</v>
      </c>
      <c r="S23" s="1202">
        <v>10246311</v>
      </c>
    </row>
    <row r="24" spans="1:19" x14ac:dyDescent="0.2">
      <c r="A24" s="1174" t="s">
        <v>1993</v>
      </c>
      <c r="B24" s="1204">
        <v>0</v>
      </c>
      <c r="C24" s="1195">
        <v>1450287</v>
      </c>
      <c r="D24" s="1195">
        <v>0</v>
      </c>
      <c r="E24" s="869">
        <v>0</v>
      </c>
      <c r="F24" s="1195">
        <v>0</v>
      </c>
      <c r="G24" s="1195">
        <v>0</v>
      </c>
      <c r="H24" s="1195">
        <v>0</v>
      </c>
      <c r="I24" s="1195">
        <v>2957043.66</v>
      </c>
      <c r="J24" s="1195">
        <v>0</v>
      </c>
      <c r="K24" s="1204">
        <v>0</v>
      </c>
      <c r="L24" s="1195">
        <v>0</v>
      </c>
      <c r="M24" s="1206">
        <v>0</v>
      </c>
      <c r="N24" s="1207">
        <v>68399</v>
      </c>
      <c r="O24" s="1195">
        <v>0</v>
      </c>
      <c r="P24" s="1195">
        <v>0</v>
      </c>
      <c r="Q24" s="1195">
        <v>0</v>
      </c>
      <c r="R24" s="1208"/>
      <c r="S24" s="1205">
        <v>0</v>
      </c>
    </row>
    <row r="25" spans="1:19" x14ac:dyDescent="0.2">
      <c r="A25" s="1174" t="s">
        <v>1994</v>
      </c>
      <c r="B25" s="1204">
        <v>-77110</v>
      </c>
      <c r="C25" s="1195">
        <v>-784358</v>
      </c>
      <c r="D25" s="1195">
        <v>0</v>
      </c>
      <c r="E25" s="869">
        <v>-23743.41</v>
      </c>
      <c r="F25" s="1195">
        <v>0</v>
      </c>
      <c r="G25" s="1195">
        <v>-75846</v>
      </c>
      <c r="H25" s="1195">
        <v>0</v>
      </c>
      <c r="I25" s="1195">
        <v>0</v>
      </c>
      <c r="J25" s="1195">
        <v>-35000</v>
      </c>
      <c r="K25" s="1204">
        <v>0</v>
      </c>
      <c r="L25" s="1195">
        <v>0</v>
      </c>
      <c r="M25" s="1206">
        <v>0</v>
      </c>
      <c r="N25" s="1207">
        <v>-369125</v>
      </c>
      <c r="O25" s="1195">
        <v>0</v>
      </c>
      <c r="P25" s="1195">
        <v>0</v>
      </c>
      <c r="Q25" s="1195">
        <v>0</v>
      </c>
      <c r="R25" s="1208"/>
      <c r="S25" s="1205">
        <v>0</v>
      </c>
    </row>
    <row r="26" spans="1:19" x14ac:dyDescent="0.2">
      <c r="A26" s="1174" t="s">
        <v>1995</v>
      </c>
      <c r="B26" s="1204">
        <v>0</v>
      </c>
      <c r="C26" s="1195">
        <v>0</v>
      </c>
      <c r="D26" s="1195">
        <v>0</v>
      </c>
      <c r="E26" s="869">
        <v>0</v>
      </c>
      <c r="F26" s="1195">
        <v>0</v>
      </c>
      <c r="G26" s="1195">
        <v>0</v>
      </c>
      <c r="H26" s="1195">
        <v>0</v>
      </c>
      <c r="I26" s="1195">
        <v>0</v>
      </c>
      <c r="J26" s="1195">
        <v>0</v>
      </c>
      <c r="K26" s="1204">
        <v>0</v>
      </c>
      <c r="L26" s="1195">
        <v>0</v>
      </c>
      <c r="M26" s="1206">
        <v>0</v>
      </c>
      <c r="N26" s="1207">
        <v>0</v>
      </c>
      <c r="O26" s="1195">
        <v>0</v>
      </c>
      <c r="P26" s="1195">
        <v>0</v>
      </c>
      <c r="Q26" s="1195">
        <v>40475.67</v>
      </c>
      <c r="R26" s="1208"/>
      <c r="S26" s="1205">
        <v>0</v>
      </c>
    </row>
    <row r="27" spans="1:19" ht="13.5" thickBot="1" x14ac:dyDescent="0.25">
      <c r="A27" s="1174" t="s">
        <v>1996</v>
      </c>
      <c r="B27" s="1204">
        <v>0</v>
      </c>
      <c r="C27" s="1195">
        <v>0</v>
      </c>
      <c r="D27" s="1195">
        <v>0</v>
      </c>
      <c r="E27" s="1187">
        <v>0</v>
      </c>
      <c r="F27" s="1195">
        <v>0</v>
      </c>
      <c r="G27" s="1195">
        <v>0</v>
      </c>
      <c r="H27" s="1195">
        <v>0</v>
      </c>
      <c r="I27" s="1195">
        <v>0</v>
      </c>
      <c r="J27" s="1195">
        <v>0</v>
      </c>
      <c r="K27" s="1204">
        <v>0</v>
      </c>
      <c r="L27" s="1195">
        <v>0</v>
      </c>
      <c r="M27" s="1206">
        <v>0</v>
      </c>
      <c r="N27" s="1207">
        <v>0</v>
      </c>
      <c r="O27" s="1195">
        <v>0</v>
      </c>
      <c r="P27" s="1195">
        <v>0</v>
      </c>
      <c r="Q27" s="1195">
        <v>-72187.62</v>
      </c>
      <c r="R27" s="1208"/>
      <c r="S27" s="1205">
        <v>0</v>
      </c>
    </row>
    <row r="28" spans="1:19" s="1171" customFormat="1" ht="26.25" thickBot="1" x14ac:dyDescent="0.25">
      <c r="A28" s="1138" t="s">
        <v>1983</v>
      </c>
      <c r="B28" s="1197">
        <v>10746122</v>
      </c>
      <c r="C28" s="1198">
        <v>58023038</v>
      </c>
      <c r="D28" s="1198">
        <v>47524980.160000026</v>
      </c>
      <c r="E28" s="1198">
        <v>14413134.109999994</v>
      </c>
      <c r="F28" s="1198">
        <v>104213722</v>
      </c>
      <c r="G28" s="1198">
        <v>42537668</v>
      </c>
      <c r="H28" s="1198">
        <v>12511164</v>
      </c>
      <c r="I28" s="1198">
        <v>120907333.74000002</v>
      </c>
      <c r="J28" s="1198">
        <v>2512584.88</v>
      </c>
      <c r="K28" s="1197">
        <v>583400.89</v>
      </c>
      <c r="L28" s="1198">
        <v>50440414</v>
      </c>
      <c r="M28" s="1199">
        <v>449202.85999999987</v>
      </c>
      <c r="N28" s="1200">
        <v>28750287</v>
      </c>
      <c r="O28" s="1198">
        <v>14167150.550000004</v>
      </c>
      <c r="P28" s="1198">
        <v>-6935996</v>
      </c>
      <c r="Q28" s="1198">
        <v>6302167.1099999994</v>
      </c>
      <c r="R28" s="1197">
        <v>-1786332.5600000005</v>
      </c>
      <c r="S28" s="1199">
        <v>10246311</v>
      </c>
    </row>
    <row r="29" spans="1:19" ht="13.5" thickBot="1" x14ac:dyDescent="0.25">
      <c r="A29" s="1174" t="s">
        <v>1997</v>
      </c>
      <c r="B29" s="1195">
        <v>-202419</v>
      </c>
      <c r="C29" s="1195">
        <v>-7199764</v>
      </c>
      <c r="D29" s="1195">
        <v>-34096389</v>
      </c>
      <c r="E29" s="1187">
        <v>-4360196.3499999996</v>
      </c>
      <c r="F29" s="1195">
        <v>-19166460</v>
      </c>
      <c r="G29" s="1195">
        <v>-23376453</v>
      </c>
      <c r="H29" s="1195">
        <v>-5546699</v>
      </c>
      <c r="I29" s="1195">
        <v>-58839650.850000001</v>
      </c>
      <c r="J29" s="1195">
        <v>-9555.8799999999992</v>
      </c>
      <c r="K29" s="1204">
        <v>-501792.61</v>
      </c>
      <c r="L29" s="1195">
        <v>-27145892</v>
      </c>
      <c r="M29" s="1205">
        <v>-435248.17</v>
      </c>
      <c r="N29" s="1207">
        <v>-81151</v>
      </c>
      <c r="O29" s="1195">
        <v>-7159689.8799999999</v>
      </c>
      <c r="P29" s="1195">
        <v>0</v>
      </c>
      <c r="Q29" s="1195">
        <v>-1492042.01</v>
      </c>
      <c r="R29" s="1208">
        <v>-574477.42000000004</v>
      </c>
      <c r="S29" s="1205">
        <v>-3925829</v>
      </c>
    </row>
    <row r="30" spans="1:19" s="1171" customFormat="1" ht="13.5" thickBot="1" x14ac:dyDescent="0.25">
      <c r="A30" s="1138" t="s">
        <v>1985</v>
      </c>
      <c r="B30" s="1197">
        <v>10543703</v>
      </c>
      <c r="C30" s="1198">
        <v>50823274</v>
      </c>
      <c r="D30" s="1198">
        <v>13428591.160000026</v>
      </c>
      <c r="E30" s="1198">
        <v>10052937.759999994</v>
      </c>
      <c r="F30" s="1198">
        <v>85047262</v>
      </c>
      <c r="G30" s="1198">
        <v>19161215</v>
      </c>
      <c r="H30" s="1198">
        <v>6964465</v>
      </c>
      <c r="I30" s="1198">
        <v>62067682.890000023</v>
      </c>
      <c r="J30" s="1198">
        <v>2503029</v>
      </c>
      <c r="K30" s="1197">
        <v>81608.280000000028</v>
      </c>
      <c r="L30" s="1198">
        <v>23294522</v>
      </c>
      <c r="M30" s="1199">
        <v>13954.689999999886</v>
      </c>
      <c r="N30" s="1200">
        <v>28669136</v>
      </c>
      <c r="O30" s="1198">
        <v>7007460.6700000046</v>
      </c>
      <c r="P30" s="1198">
        <v>-6935996</v>
      </c>
      <c r="Q30" s="1198">
        <v>4810125.0999999996</v>
      </c>
      <c r="R30" s="1197">
        <v>-2360809.9800000004</v>
      </c>
      <c r="S30" s="1199">
        <v>6320482</v>
      </c>
    </row>
    <row r="31" spans="1:19" ht="13.5" thickBot="1" x14ac:dyDescent="0.25">
      <c r="A31" s="1174" t="s">
        <v>1998</v>
      </c>
      <c r="B31" s="1195">
        <v>0</v>
      </c>
      <c r="C31" s="1195">
        <v>-8275576</v>
      </c>
      <c r="D31" s="1195">
        <v>0</v>
      </c>
      <c r="E31" s="869">
        <v>0</v>
      </c>
      <c r="F31" s="1195">
        <v>-22684927</v>
      </c>
      <c r="G31" s="1195">
        <v>0</v>
      </c>
      <c r="H31" s="1195">
        <v>0</v>
      </c>
      <c r="I31" s="1195">
        <v>0</v>
      </c>
      <c r="J31" s="1195">
        <v>0</v>
      </c>
      <c r="K31" s="1204">
        <v>0</v>
      </c>
      <c r="L31" s="1195">
        <v>0</v>
      </c>
      <c r="M31" s="1205">
        <v>0</v>
      </c>
      <c r="N31" s="1207">
        <v>0</v>
      </c>
      <c r="O31" s="1195">
        <v>0</v>
      </c>
      <c r="P31" s="1195">
        <v>0</v>
      </c>
      <c r="Q31" s="1195">
        <v>0</v>
      </c>
      <c r="R31" s="1208"/>
      <c r="S31" s="1205">
        <v>-1965228</v>
      </c>
    </row>
    <row r="32" spans="1:19" s="1171" customFormat="1" ht="13.5" thickBot="1" x14ac:dyDescent="0.25">
      <c r="A32" s="1185" t="s">
        <v>1987</v>
      </c>
      <c r="B32" s="1197">
        <v>10543703</v>
      </c>
      <c r="C32" s="1198">
        <v>42547698</v>
      </c>
      <c r="D32" s="1198">
        <v>13428591.160000026</v>
      </c>
      <c r="E32" s="1198">
        <v>10052937.759999994</v>
      </c>
      <c r="F32" s="1198">
        <v>62362335</v>
      </c>
      <c r="G32" s="1198">
        <v>19161215</v>
      </c>
      <c r="H32" s="1198">
        <v>6964465</v>
      </c>
      <c r="I32" s="1198">
        <v>62067682.890000023</v>
      </c>
      <c r="J32" s="1198">
        <v>2503029</v>
      </c>
      <c r="K32" s="1197">
        <v>81608.280000000028</v>
      </c>
      <c r="L32" s="1198">
        <v>23294522</v>
      </c>
      <c r="M32" s="1199">
        <v>13954.689999999886</v>
      </c>
      <c r="N32" s="1200">
        <v>28669136</v>
      </c>
      <c r="O32" s="1198">
        <v>7007460.6700000046</v>
      </c>
      <c r="P32" s="1198">
        <v>-6935996</v>
      </c>
      <c r="Q32" s="1198">
        <v>4810125.0999999996</v>
      </c>
      <c r="R32" s="1197">
        <v>-2360809.9800000004</v>
      </c>
      <c r="S32" s="1199">
        <v>4355254</v>
      </c>
    </row>
    <row r="33" spans="1:21" ht="6.75" customHeight="1" x14ac:dyDescent="0.2">
      <c r="A33" s="1853"/>
      <c r="B33" s="1854"/>
      <c r="C33" s="1854"/>
      <c r="D33" s="1854"/>
      <c r="E33" s="1854"/>
      <c r="F33" s="1854"/>
      <c r="G33" s="1854"/>
      <c r="H33" s="1854"/>
      <c r="I33" s="1854"/>
      <c r="J33" s="1855"/>
      <c r="K33" s="1855"/>
      <c r="L33" s="1856"/>
      <c r="M33" s="1209"/>
      <c r="N33" s="1039"/>
      <c r="O33" s="1039"/>
      <c r="P33" s="1039"/>
      <c r="Q33" s="1039"/>
      <c r="R33" s="1039"/>
      <c r="S33" s="1039"/>
    </row>
    <row r="34" spans="1:21" x14ac:dyDescent="0.2">
      <c r="A34" s="1034" t="s">
        <v>1941</v>
      </c>
      <c r="B34" s="1210"/>
      <c r="C34" s="1210"/>
      <c r="D34" s="1210"/>
      <c r="E34" s="1210"/>
      <c r="F34" s="1210"/>
      <c r="G34" s="15"/>
      <c r="H34" s="15"/>
      <c r="I34" s="15"/>
      <c r="J34" s="15"/>
      <c r="K34" s="1211"/>
      <c r="M34" s="1034"/>
    </row>
    <row r="35" spans="1:21" x14ac:dyDescent="0.2">
      <c r="B35" s="1196"/>
      <c r="C35" s="1196"/>
      <c r="D35" s="1196"/>
      <c r="E35" s="1131"/>
      <c r="F35" s="1196"/>
      <c r="G35" s="1196"/>
      <c r="H35" s="1196"/>
      <c r="I35" s="1196"/>
      <c r="J35" s="1196"/>
      <c r="K35" s="1196"/>
      <c r="L35" s="1196"/>
      <c r="N35" s="1196"/>
      <c r="O35" s="1196"/>
      <c r="P35" s="1196"/>
      <c r="Q35" s="1196"/>
      <c r="S35" s="1196"/>
    </row>
    <row r="36" spans="1:21" x14ac:dyDescent="0.2">
      <c r="A36" s="1074"/>
      <c r="B36" s="1212"/>
      <c r="C36" s="1212"/>
      <c r="D36" s="1212"/>
      <c r="E36" s="1212"/>
      <c r="F36" s="1212"/>
      <c r="G36" s="1212"/>
      <c r="H36" s="1212"/>
      <c r="I36" s="1212"/>
      <c r="J36" s="1212"/>
      <c r="K36" s="1212"/>
      <c r="L36" s="1212"/>
      <c r="M36" s="1212"/>
      <c r="N36" s="1212"/>
      <c r="O36" s="1212"/>
      <c r="P36" s="1212"/>
      <c r="Q36" s="1212"/>
      <c r="R36" s="1212"/>
      <c r="S36" s="1212"/>
    </row>
    <row r="37" spans="1:21" x14ac:dyDescent="0.2">
      <c r="B37" s="1074"/>
      <c r="C37" s="1074"/>
      <c r="D37" s="1074"/>
      <c r="E37" s="1074"/>
      <c r="F37" s="1074"/>
      <c r="G37" s="1074"/>
      <c r="H37" s="1074"/>
      <c r="I37" s="1074"/>
      <c r="J37" s="1074"/>
      <c r="L37" s="1074"/>
      <c r="M37" s="1074"/>
      <c r="N37" s="1074"/>
      <c r="O37" s="1074"/>
    </row>
    <row r="38" spans="1:21" ht="15.75" customHeight="1" x14ac:dyDescent="0.2">
      <c r="A38" s="1859" t="s">
        <v>2001</v>
      </c>
      <c r="B38" s="1860"/>
      <c r="C38" s="1860"/>
      <c r="D38" s="1860"/>
      <c r="E38" s="1860"/>
      <c r="F38" s="1860"/>
      <c r="G38" s="1860"/>
      <c r="H38" s="1860"/>
      <c r="I38" s="1860"/>
      <c r="J38" s="1860"/>
      <c r="K38" s="1860"/>
      <c r="M38" s="1213"/>
      <c r="N38" s="1214"/>
    </row>
    <row r="39" spans="1:21" ht="15.75" x14ac:dyDescent="0.25">
      <c r="A39" s="1861" t="s">
        <v>1397</v>
      </c>
      <c r="B39" s="1862"/>
      <c r="C39" s="1862"/>
      <c r="D39" s="1862"/>
      <c r="E39" s="1862"/>
      <c r="F39" s="1862"/>
      <c r="G39" s="1862"/>
      <c r="H39" s="1862"/>
      <c r="I39" s="1862"/>
      <c r="J39" s="1862"/>
      <c r="K39" s="1862"/>
      <c r="M39" s="1213"/>
      <c r="N39" s="1215"/>
    </row>
    <row r="40" spans="1:21" ht="15.75" x14ac:dyDescent="0.25">
      <c r="A40" s="1863" t="s">
        <v>371</v>
      </c>
      <c r="B40" s="1864"/>
      <c r="C40" s="1864"/>
      <c r="D40" s="1864"/>
      <c r="E40" s="1864"/>
      <c r="F40" s="1864"/>
      <c r="G40" s="1864"/>
      <c r="H40" s="1864"/>
      <c r="I40" s="1864"/>
      <c r="J40" s="1864"/>
      <c r="K40" s="1864"/>
      <c r="M40" s="1213"/>
      <c r="N40" s="1216"/>
    </row>
    <row r="41" spans="1:21" ht="5.25" customHeight="1" thickBot="1" x14ac:dyDescent="0.25">
      <c r="A41" s="1217"/>
      <c r="B41" s="1218"/>
      <c r="C41" s="1218"/>
      <c r="D41" s="1218"/>
      <c r="E41" s="1218"/>
      <c r="F41" s="1218"/>
      <c r="G41" s="1218"/>
      <c r="H41" s="1218"/>
      <c r="I41" s="1218"/>
      <c r="J41" s="1218"/>
      <c r="K41" s="1218"/>
      <c r="M41" s="1219"/>
    </row>
    <row r="42" spans="1:21" ht="37.5" customHeight="1" thickBot="1" x14ac:dyDescent="0.25">
      <c r="A42" s="1857" t="s">
        <v>2000</v>
      </c>
      <c r="B42" s="1850" t="s">
        <v>2002</v>
      </c>
      <c r="C42" s="1851"/>
      <c r="D42" s="1851"/>
      <c r="E42" s="1220" t="s">
        <v>2003</v>
      </c>
      <c r="F42" s="1850" t="s">
        <v>2004</v>
      </c>
      <c r="G42" s="1851"/>
      <c r="H42" s="1851"/>
      <c r="I42" s="1851"/>
      <c r="J42" s="1851"/>
      <c r="K42" s="1852"/>
    </row>
    <row r="43" spans="1:21" ht="21" customHeight="1" thickBot="1" x14ac:dyDescent="0.25">
      <c r="A43" s="1858"/>
      <c r="B43" s="1221" t="s">
        <v>43</v>
      </c>
      <c r="C43" s="1222" t="s">
        <v>369</v>
      </c>
      <c r="D43" s="1223" t="s">
        <v>44</v>
      </c>
      <c r="E43" s="1224" t="s">
        <v>90</v>
      </c>
      <c r="F43" s="1225" t="s">
        <v>41</v>
      </c>
      <c r="G43" s="1225" t="s">
        <v>37</v>
      </c>
      <c r="H43" s="1225" t="s">
        <v>42</v>
      </c>
      <c r="I43" s="1225" t="s">
        <v>156</v>
      </c>
      <c r="J43" s="1225" t="s">
        <v>206</v>
      </c>
      <c r="K43" s="1223" t="s">
        <v>45</v>
      </c>
    </row>
    <row r="44" spans="1:21" x14ac:dyDescent="0.2">
      <c r="A44" s="1226" t="s">
        <v>1964</v>
      </c>
      <c r="B44" s="1227">
        <v>972748956</v>
      </c>
      <c r="C44" s="1228">
        <v>48774258.530000001</v>
      </c>
      <c r="D44" s="1229">
        <v>901135672</v>
      </c>
      <c r="E44" s="1230">
        <v>37933564.509999998</v>
      </c>
      <c r="F44" s="1228">
        <v>277683177.89999998</v>
      </c>
      <c r="G44" s="1228">
        <v>4401949173</v>
      </c>
      <c r="H44" s="1228">
        <v>100906397.63</v>
      </c>
      <c r="I44" s="1228">
        <v>4279559825</v>
      </c>
      <c r="J44" s="1228">
        <v>296840014</v>
      </c>
      <c r="K44" s="1229">
        <v>1184025963</v>
      </c>
      <c r="O44" s="1213"/>
      <c r="P44" s="1213"/>
      <c r="Q44" s="1213"/>
      <c r="R44" s="1213"/>
      <c r="S44" s="1213"/>
      <c r="T44" s="1213"/>
      <c r="U44" s="1213"/>
    </row>
    <row r="45" spans="1:21" ht="13.5" thickBot="1" x14ac:dyDescent="0.25">
      <c r="A45" s="1174" t="s">
        <v>1965</v>
      </c>
      <c r="B45" s="1231">
        <v>-768793533</v>
      </c>
      <c r="C45" s="1232">
        <v>-14173069.07</v>
      </c>
      <c r="D45" s="1233">
        <v>-201019738</v>
      </c>
      <c r="E45" s="1234">
        <v>-9417988.5399999991</v>
      </c>
      <c r="F45" s="1232">
        <v>-195561263.03</v>
      </c>
      <c r="G45" s="1232">
        <v>-1169709151</v>
      </c>
      <c r="H45" s="1232">
        <v>-92320379.25</v>
      </c>
      <c r="I45" s="1232">
        <v>-1064812541</v>
      </c>
      <c r="J45" s="1232">
        <v>-241276245</v>
      </c>
      <c r="K45" s="1233">
        <v>-1016393973</v>
      </c>
      <c r="O45" s="1213"/>
      <c r="P45" s="1213"/>
      <c r="Q45" s="1213"/>
      <c r="R45" s="1213"/>
      <c r="S45" s="1213"/>
      <c r="T45" s="1213"/>
      <c r="U45" s="1213"/>
    </row>
    <row r="46" spans="1:21" s="1171" customFormat="1" ht="13.5" thickBot="1" x14ac:dyDescent="0.25">
      <c r="A46" s="1138" t="s">
        <v>1966</v>
      </c>
      <c r="B46" s="1139">
        <v>203955423</v>
      </c>
      <c r="C46" s="1140">
        <v>34601189.460000001</v>
      </c>
      <c r="D46" s="1141">
        <v>700115934</v>
      </c>
      <c r="E46" s="1235">
        <v>28515575.969999999</v>
      </c>
      <c r="F46" s="1140">
        <v>82121914.869999975</v>
      </c>
      <c r="G46" s="1140">
        <v>3232240022</v>
      </c>
      <c r="H46" s="1140">
        <v>8586018.3799999952</v>
      </c>
      <c r="I46" s="1140">
        <v>3214747284</v>
      </c>
      <c r="J46" s="1140">
        <v>55563769</v>
      </c>
      <c r="K46" s="1141">
        <v>167631990</v>
      </c>
      <c r="O46" s="1236"/>
      <c r="P46" s="1236"/>
      <c r="Q46" s="1236"/>
      <c r="R46" s="1236"/>
      <c r="S46" s="1236"/>
      <c r="T46" s="1236"/>
      <c r="U46" s="1236"/>
    </row>
    <row r="47" spans="1:21" x14ac:dyDescent="0.2">
      <c r="A47" s="1174" t="s">
        <v>1967</v>
      </c>
      <c r="B47" s="1143">
        <v>-122249261</v>
      </c>
      <c r="C47" s="1144">
        <v>-46074190.950000003</v>
      </c>
      <c r="D47" s="1145">
        <v>-596849573</v>
      </c>
      <c r="E47" s="1237">
        <v>-32587160.41</v>
      </c>
      <c r="F47" s="1144">
        <v>-60832800.689999998</v>
      </c>
      <c r="G47" s="1144">
        <v>-2393356323</v>
      </c>
      <c r="H47" s="1144">
        <v>0</v>
      </c>
      <c r="I47" s="1144">
        <v>-2913773682</v>
      </c>
      <c r="J47" s="1144">
        <v>-14857448</v>
      </c>
      <c r="K47" s="1145">
        <v>0</v>
      </c>
      <c r="O47" s="1213"/>
      <c r="P47" s="1213"/>
      <c r="Q47" s="1213"/>
      <c r="R47" s="1213"/>
      <c r="S47" s="1213"/>
      <c r="T47" s="1213"/>
      <c r="U47" s="1213"/>
    </row>
    <row r="48" spans="1:21" x14ac:dyDescent="0.2">
      <c r="A48" s="1174" t="s">
        <v>1989</v>
      </c>
      <c r="B48" s="1231">
        <v>-122249261</v>
      </c>
      <c r="C48" s="1232">
        <v>-39019296.859999999</v>
      </c>
      <c r="D48" s="1233">
        <v>-596849573</v>
      </c>
      <c r="E48" s="1234">
        <v>-31148120.539999999</v>
      </c>
      <c r="F48" s="1232">
        <v>-60832800.689999998</v>
      </c>
      <c r="G48" s="1232">
        <v>-2129145535</v>
      </c>
      <c r="H48" s="1232">
        <v>0</v>
      </c>
      <c r="I48" s="1232">
        <v>-492429740</v>
      </c>
      <c r="J48" s="1232">
        <v>-14857448</v>
      </c>
      <c r="K48" s="1233">
        <v>0</v>
      </c>
      <c r="O48" s="1213"/>
      <c r="P48" s="1213"/>
      <c r="Q48" s="1213"/>
      <c r="R48" s="1213"/>
      <c r="S48" s="1213"/>
      <c r="T48" s="1213"/>
      <c r="U48" s="1213"/>
    </row>
    <row r="49" spans="1:21" ht="13.5" thickBot="1" x14ac:dyDescent="0.25">
      <c r="A49" s="1174" t="s">
        <v>1990</v>
      </c>
      <c r="B49" s="1231">
        <v>0</v>
      </c>
      <c r="C49" s="1232">
        <v>-7054894.0899999999</v>
      </c>
      <c r="D49" s="1233">
        <v>0</v>
      </c>
      <c r="E49" s="1234">
        <v>-1439039.87</v>
      </c>
      <c r="F49" s="1232">
        <v>0</v>
      </c>
      <c r="G49" s="1232">
        <v>-264210788</v>
      </c>
      <c r="H49" s="1232">
        <v>0</v>
      </c>
      <c r="I49" s="1232">
        <v>-2421343942</v>
      </c>
      <c r="J49" s="1232">
        <v>0</v>
      </c>
      <c r="K49" s="1233">
        <v>0</v>
      </c>
      <c r="O49" s="1213"/>
      <c r="P49" s="1213"/>
      <c r="Q49" s="1213"/>
      <c r="R49" s="1213"/>
      <c r="S49" s="1213"/>
      <c r="T49" s="1213"/>
      <c r="U49" s="1213"/>
    </row>
    <row r="50" spans="1:21" s="1171" customFormat="1" ht="13.5" thickBot="1" x14ac:dyDescent="0.25">
      <c r="A50" s="1138" t="s">
        <v>1970</v>
      </c>
      <c r="B50" s="1139">
        <v>81706162</v>
      </c>
      <c r="C50" s="1140">
        <v>-11473001.49</v>
      </c>
      <c r="D50" s="1141">
        <v>103266361</v>
      </c>
      <c r="E50" s="1235">
        <v>-4071584.4400000013</v>
      </c>
      <c r="F50" s="1140">
        <v>21289114.179999977</v>
      </c>
      <c r="G50" s="1140">
        <v>838883699</v>
      </c>
      <c r="H50" s="1140">
        <v>8586018.3799999952</v>
      </c>
      <c r="I50" s="1140">
        <v>300973602</v>
      </c>
      <c r="J50" s="1140">
        <v>40706321</v>
      </c>
      <c r="K50" s="1141">
        <v>167631990</v>
      </c>
      <c r="O50" s="1236"/>
      <c r="P50" s="1236"/>
      <c r="Q50" s="1236"/>
      <c r="R50" s="1236"/>
      <c r="S50" s="1236"/>
      <c r="T50" s="1236"/>
      <c r="U50" s="1236"/>
    </row>
    <row r="51" spans="1:21" x14ac:dyDescent="0.2">
      <c r="A51" s="1174" t="s">
        <v>212</v>
      </c>
      <c r="B51" s="1146">
        <v>10464448</v>
      </c>
      <c r="C51" s="1147">
        <v>401842.56</v>
      </c>
      <c r="D51" s="1148">
        <v>77290601</v>
      </c>
      <c r="E51" s="1238">
        <v>1855177.05</v>
      </c>
      <c r="F51" s="1147">
        <v>565366.28</v>
      </c>
      <c r="G51" s="1147">
        <v>85703911</v>
      </c>
      <c r="H51" s="1147">
        <v>4920190.9000000004</v>
      </c>
      <c r="I51" s="1147">
        <v>20151800</v>
      </c>
      <c r="J51" s="1147">
        <v>16103556</v>
      </c>
      <c r="K51" s="1148">
        <v>210276890</v>
      </c>
      <c r="O51" s="1213"/>
      <c r="P51" s="1213"/>
      <c r="Q51" s="1213"/>
      <c r="R51" s="1213"/>
      <c r="S51" s="1213"/>
      <c r="T51" s="1213"/>
      <c r="U51" s="1213"/>
    </row>
    <row r="52" spans="1:21" x14ac:dyDescent="0.2">
      <c r="A52" s="1134" t="s">
        <v>1971</v>
      </c>
      <c r="B52" s="1231">
        <v>2159523</v>
      </c>
      <c r="C52" s="1232">
        <v>0</v>
      </c>
      <c r="D52" s="1233">
        <v>0</v>
      </c>
      <c r="E52" s="1234">
        <v>0</v>
      </c>
      <c r="F52" s="1232">
        <v>0</v>
      </c>
      <c r="G52" s="1232">
        <v>0</v>
      </c>
      <c r="H52" s="1232">
        <v>9426.2099999999991</v>
      </c>
      <c r="I52" s="1232">
        <v>20151800</v>
      </c>
      <c r="J52" s="1232">
        <v>0</v>
      </c>
      <c r="K52" s="1233">
        <v>0</v>
      </c>
      <c r="O52" s="1213"/>
      <c r="P52" s="1213"/>
      <c r="Q52" s="1213"/>
      <c r="R52" s="1213"/>
      <c r="S52" s="1213"/>
      <c r="T52" s="1213"/>
      <c r="U52" s="1213"/>
    </row>
    <row r="53" spans="1:21" x14ac:dyDescent="0.2">
      <c r="A53" s="1134" t="s">
        <v>1972</v>
      </c>
      <c r="B53" s="1231">
        <v>8304925</v>
      </c>
      <c r="C53" s="1232">
        <v>401842.56</v>
      </c>
      <c r="D53" s="1233">
        <v>77290601</v>
      </c>
      <c r="E53" s="1234">
        <v>1855177.05</v>
      </c>
      <c r="F53" s="1232">
        <v>565366.28</v>
      </c>
      <c r="G53" s="1232">
        <v>85703911</v>
      </c>
      <c r="H53" s="1232">
        <v>4910764.6900000004</v>
      </c>
      <c r="I53" s="1232">
        <v>0</v>
      </c>
      <c r="J53" s="1232">
        <v>16103556</v>
      </c>
      <c r="K53" s="1233">
        <v>210276890</v>
      </c>
      <c r="O53" s="1213"/>
      <c r="P53" s="1213"/>
      <c r="Q53" s="1213"/>
      <c r="R53" s="1213"/>
      <c r="S53" s="1213"/>
      <c r="T53" s="1213"/>
      <c r="U53" s="1213"/>
    </row>
    <row r="54" spans="1:21" x14ac:dyDescent="0.2">
      <c r="A54" s="1174" t="s">
        <v>1973</v>
      </c>
      <c r="B54" s="1146">
        <v>-2110600</v>
      </c>
      <c r="C54" s="1147">
        <v>-12967550.91</v>
      </c>
      <c r="D54" s="1148">
        <v>-134050846</v>
      </c>
      <c r="E54" s="1238">
        <v>-16824127.760000002</v>
      </c>
      <c r="F54" s="1147">
        <v>-674188.42999999993</v>
      </c>
      <c r="G54" s="1147">
        <v>-223973937</v>
      </c>
      <c r="H54" s="1147">
        <v>-219689.28</v>
      </c>
      <c r="I54" s="1147">
        <v>13920380</v>
      </c>
      <c r="J54" s="1147">
        <v>213025</v>
      </c>
      <c r="K54" s="1148">
        <v>17034594</v>
      </c>
      <c r="O54" s="1213"/>
      <c r="P54" s="1213"/>
      <c r="Q54" s="1213"/>
      <c r="R54" s="1213"/>
      <c r="S54" s="1213"/>
      <c r="T54" s="1213"/>
      <c r="U54" s="1213"/>
    </row>
    <row r="55" spans="1:21" x14ac:dyDescent="0.2">
      <c r="A55" s="1174" t="s">
        <v>1974</v>
      </c>
      <c r="B55" s="1231">
        <v>-2110600</v>
      </c>
      <c r="C55" s="1232">
        <v>0</v>
      </c>
      <c r="D55" s="1233">
        <v>0</v>
      </c>
      <c r="E55" s="1234">
        <v>0</v>
      </c>
      <c r="F55" s="1232">
        <v>0</v>
      </c>
      <c r="G55" s="1232">
        <v>-3988916</v>
      </c>
      <c r="H55" s="1232">
        <v>0</v>
      </c>
      <c r="I55" s="1232">
        <v>48592</v>
      </c>
      <c r="J55" s="1232">
        <v>0</v>
      </c>
      <c r="K55" s="1233">
        <v>0</v>
      </c>
      <c r="O55" s="1213"/>
      <c r="P55" s="1213"/>
      <c r="Q55" s="1213"/>
      <c r="R55" s="1213"/>
      <c r="S55" s="1213"/>
      <c r="T55" s="1213"/>
      <c r="U55" s="1213"/>
    </row>
    <row r="56" spans="1:21" x14ac:dyDescent="0.2">
      <c r="A56" s="1174" t="s">
        <v>1991</v>
      </c>
      <c r="B56" s="1231">
        <v>0</v>
      </c>
      <c r="C56" s="1232">
        <v>-12920086.529999999</v>
      </c>
      <c r="D56" s="1233">
        <v>-134050846</v>
      </c>
      <c r="E56" s="1234">
        <v>-16724572.560000001</v>
      </c>
      <c r="F56" s="1232">
        <v>-485354.94</v>
      </c>
      <c r="G56" s="1232">
        <v>-219985021</v>
      </c>
      <c r="H56" s="1232">
        <v>-102260.28</v>
      </c>
      <c r="I56" s="1232">
        <v>5976250</v>
      </c>
      <c r="J56" s="1232">
        <v>0</v>
      </c>
      <c r="K56" s="1233">
        <v>22841141</v>
      </c>
      <c r="O56" s="1213"/>
      <c r="P56" s="1213"/>
      <c r="Q56" s="1213"/>
      <c r="R56" s="1213"/>
      <c r="S56" s="1213"/>
      <c r="T56" s="1213"/>
      <c r="U56" s="1213"/>
    </row>
    <row r="57" spans="1:21" ht="13.5" thickBot="1" x14ac:dyDescent="0.25">
      <c r="A57" s="1174" t="s">
        <v>1992</v>
      </c>
      <c r="B57" s="1231">
        <v>0</v>
      </c>
      <c r="C57" s="1232">
        <v>-47464.38</v>
      </c>
      <c r="D57" s="1233">
        <v>0</v>
      </c>
      <c r="E57" s="1234">
        <v>-99555.199999999997</v>
      </c>
      <c r="F57" s="1232">
        <v>-188833.49</v>
      </c>
      <c r="G57" s="1232">
        <v>0</v>
      </c>
      <c r="H57" s="1232">
        <v>-117429</v>
      </c>
      <c r="I57" s="1232">
        <v>7895538</v>
      </c>
      <c r="J57" s="1232">
        <v>213025</v>
      </c>
      <c r="K57" s="1233">
        <v>-5806547</v>
      </c>
      <c r="O57" s="1213"/>
      <c r="P57" s="1213"/>
      <c r="Q57" s="1213"/>
      <c r="R57" s="1213"/>
      <c r="S57" s="1213"/>
      <c r="T57" s="1213"/>
      <c r="U57" s="1213"/>
    </row>
    <row r="58" spans="1:21" s="1171" customFormat="1" ht="13.5" thickBot="1" x14ac:dyDescent="0.25">
      <c r="A58" s="1138" t="s">
        <v>1977</v>
      </c>
      <c r="B58" s="1139">
        <v>8353848</v>
      </c>
      <c r="C58" s="1140">
        <v>-12565708.35</v>
      </c>
      <c r="D58" s="1141">
        <v>-56760245</v>
      </c>
      <c r="E58" s="1235">
        <v>-14968950.710000001</v>
      </c>
      <c r="F58" s="1140">
        <v>-108822.14999999991</v>
      </c>
      <c r="G58" s="1140">
        <v>-138270026</v>
      </c>
      <c r="H58" s="1140">
        <v>4700501.62</v>
      </c>
      <c r="I58" s="1140">
        <v>34072180</v>
      </c>
      <c r="J58" s="1140">
        <v>16316581</v>
      </c>
      <c r="K58" s="1141">
        <v>227311484</v>
      </c>
      <c r="O58" s="1236"/>
      <c r="P58" s="1236"/>
      <c r="Q58" s="1236"/>
      <c r="R58" s="1236"/>
      <c r="S58" s="1236"/>
      <c r="T58" s="1236"/>
      <c r="U58" s="1236"/>
    </row>
    <row r="59" spans="1:21" x14ac:dyDescent="0.2">
      <c r="A59" s="1184" t="s">
        <v>1978</v>
      </c>
      <c r="B59" s="1143">
        <v>90060010</v>
      </c>
      <c r="C59" s="1144">
        <v>-24038709.84</v>
      </c>
      <c r="D59" s="1145">
        <v>46506116</v>
      </c>
      <c r="E59" s="1237">
        <v>-19040535.150000002</v>
      </c>
      <c r="F59" s="1144">
        <v>21180292.029999979</v>
      </c>
      <c r="G59" s="1144">
        <v>700613673</v>
      </c>
      <c r="H59" s="1144">
        <v>13286519.999999996</v>
      </c>
      <c r="I59" s="1144">
        <v>335045782</v>
      </c>
      <c r="J59" s="1144">
        <v>57022902</v>
      </c>
      <c r="K59" s="1145">
        <v>394943474</v>
      </c>
      <c r="O59" s="1213"/>
      <c r="P59" s="1213"/>
      <c r="Q59" s="1213"/>
      <c r="R59" s="1213"/>
      <c r="S59" s="1213"/>
      <c r="T59" s="1213"/>
      <c r="U59" s="1213"/>
    </row>
    <row r="60" spans="1:21" x14ac:dyDescent="0.2">
      <c r="A60" s="1174" t="s">
        <v>1993</v>
      </c>
      <c r="B60" s="1231">
        <v>0</v>
      </c>
      <c r="C60" s="1232">
        <v>0</v>
      </c>
      <c r="D60" s="1233">
        <v>0</v>
      </c>
      <c r="E60" s="1234">
        <v>0</v>
      </c>
      <c r="F60" s="1232">
        <v>7888029.3799999999</v>
      </c>
      <c r="G60" s="1232">
        <v>0</v>
      </c>
      <c r="H60" s="1232">
        <v>0</v>
      </c>
      <c r="I60" s="1232">
        <v>0</v>
      </c>
      <c r="J60" s="1232">
        <v>10522172</v>
      </c>
      <c r="K60" s="1233">
        <v>0</v>
      </c>
      <c r="O60" s="1213"/>
      <c r="P60" s="1213"/>
      <c r="Q60" s="1213"/>
      <c r="R60" s="1213"/>
      <c r="S60" s="1213"/>
      <c r="T60" s="1213"/>
      <c r="U60" s="1213"/>
    </row>
    <row r="61" spans="1:21" x14ac:dyDescent="0.2">
      <c r="A61" s="1174" t="s">
        <v>1994</v>
      </c>
      <c r="B61" s="1231">
        <v>0</v>
      </c>
      <c r="C61" s="1232">
        <v>0</v>
      </c>
      <c r="D61" s="1233">
        <v>0</v>
      </c>
      <c r="E61" s="1234">
        <v>0</v>
      </c>
      <c r="F61" s="1232">
        <v>0</v>
      </c>
      <c r="G61" s="1232">
        <v>0</v>
      </c>
      <c r="H61" s="1232">
        <v>-19559</v>
      </c>
      <c r="I61" s="1232">
        <v>0</v>
      </c>
      <c r="J61" s="1232">
        <v>0</v>
      </c>
      <c r="K61" s="1233">
        <v>0</v>
      </c>
      <c r="O61" s="1213"/>
      <c r="P61" s="1213"/>
      <c r="Q61" s="1213"/>
      <c r="R61" s="1213"/>
      <c r="S61" s="1213"/>
      <c r="T61" s="1213"/>
      <c r="U61" s="1213"/>
    </row>
    <row r="62" spans="1:21" x14ac:dyDescent="0.2">
      <c r="A62" s="1174" t="s">
        <v>1995</v>
      </c>
      <c r="B62" s="1231">
        <v>0</v>
      </c>
      <c r="C62" s="1232">
        <v>17453666.420000002</v>
      </c>
      <c r="D62" s="1233">
        <v>0</v>
      </c>
      <c r="E62" s="1234">
        <v>0</v>
      </c>
      <c r="F62" s="1232">
        <v>0</v>
      </c>
      <c r="G62" s="1232">
        <v>0</v>
      </c>
      <c r="H62" s="1232">
        <v>0</v>
      </c>
      <c r="I62" s="1232">
        <v>5686095</v>
      </c>
      <c r="J62" s="1232">
        <v>0</v>
      </c>
      <c r="K62" s="1233">
        <v>0</v>
      </c>
      <c r="O62" s="1213"/>
      <c r="P62" s="1213"/>
      <c r="Q62" s="1213"/>
      <c r="R62" s="1213"/>
      <c r="S62" s="1213"/>
      <c r="T62" s="1213"/>
      <c r="U62" s="1213"/>
    </row>
    <row r="63" spans="1:21" ht="13.5" thickBot="1" x14ac:dyDescent="0.25">
      <c r="A63" s="1174" t="s">
        <v>1996</v>
      </c>
      <c r="B63" s="1231">
        <v>0</v>
      </c>
      <c r="C63" s="1232">
        <v>0</v>
      </c>
      <c r="D63" s="1233">
        <v>0</v>
      </c>
      <c r="E63" s="1234">
        <v>0</v>
      </c>
      <c r="F63" s="1232">
        <v>0</v>
      </c>
      <c r="G63" s="1232">
        <v>0</v>
      </c>
      <c r="H63" s="1232">
        <v>0</v>
      </c>
      <c r="I63" s="1232">
        <v>0</v>
      </c>
      <c r="J63" s="1232">
        <v>0</v>
      </c>
      <c r="K63" s="1233">
        <v>-3194034</v>
      </c>
      <c r="O63" s="1213"/>
      <c r="P63" s="1213"/>
      <c r="Q63" s="1213"/>
      <c r="R63" s="1213"/>
      <c r="S63" s="1213"/>
      <c r="T63" s="1213"/>
      <c r="U63" s="1213"/>
    </row>
    <row r="64" spans="1:21" s="1171" customFormat="1" ht="26.25" thickBot="1" x14ac:dyDescent="0.25">
      <c r="A64" s="1138" t="s">
        <v>1983</v>
      </c>
      <c r="B64" s="1139">
        <v>90060010</v>
      </c>
      <c r="C64" s="1140">
        <v>-6585043.4199999999</v>
      </c>
      <c r="D64" s="1141">
        <v>46506116</v>
      </c>
      <c r="E64" s="1235">
        <v>-19040535.150000002</v>
      </c>
      <c r="F64" s="1140">
        <v>29068321.409999978</v>
      </c>
      <c r="G64" s="1140">
        <v>700613673</v>
      </c>
      <c r="H64" s="1140">
        <v>13266960.999999996</v>
      </c>
      <c r="I64" s="1140">
        <v>340731877</v>
      </c>
      <c r="J64" s="1140">
        <v>67545074</v>
      </c>
      <c r="K64" s="1141">
        <v>391749440</v>
      </c>
      <c r="O64" s="1236"/>
      <c r="P64" s="1236"/>
      <c r="Q64" s="1236"/>
      <c r="R64" s="1236"/>
      <c r="S64" s="1236"/>
      <c r="T64" s="1236"/>
      <c r="U64" s="1236"/>
    </row>
    <row r="65" spans="1:21" ht="13.5" thickBot="1" x14ac:dyDescent="0.25">
      <c r="A65" s="1174" t="s">
        <v>1997</v>
      </c>
      <c r="B65" s="1231">
        <v>-1325822</v>
      </c>
      <c r="C65" s="1232">
        <v>-3509589.65</v>
      </c>
      <c r="D65" s="1233">
        <v>684945</v>
      </c>
      <c r="E65" s="1234">
        <v>-5852059.0499999998</v>
      </c>
      <c r="F65" s="1232">
        <v>-33843223.07</v>
      </c>
      <c r="G65" s="1232">
        <v>0</v>
      </c>
      <c r="H65" s="1232">
        <v>-9638247</v>
      </c>
      <c r="I65" s="1232">
        <v>-151140121</v>
      </c>
      <c r="J65" s="1232">
        <v>-4470318</v>
      </c>
      <c r="K65" s="1233">
        <v>-10097028</v>
      </c>
      <c r="O65" s="1213"/>
      <c r="P65" s="1213"/>
      <c r="Q65" s="1213"/>
      <c r="R65" s="1213"/>
      <c r="S65" s="1213"/>
      <c r="T65" s="1213"/>
      <c r="U65" s="1213"/>
    </row>
    <row r="66" spans="1:21" s="1171" customFormat="1" ht="13.5" thickBot="1" x14ac:dyDescent="0.25">
      <c r="A66" s="1138" t="s">
        <v>1985</v>
      </c>
      <c r="B66" s="1139">
        <v>88734188</v>
      </c>
      <c r="C66" s="1140">
        <v>-10094633.07</v>
      </c>
      <c r="D66" s="1141">
        <v>47191061</v>
      </c>
      <c r="E66" s="1235">
        <v>-24892594.200000003</v>
      </c>
      <c r="F66" s="1140">
        <v>-4774901.6600000225</v>
      </c>
      <c r="G66" s="1140">
        <v>700613673</v>
      </c>
      <c r="H66" s="1140">
        <v>3628713.9999999963</v>
      </c>
      <c r="I66" s="1140">
        <v>189591756</v>
      </c>
      <c r="J66" s="1140">
        <v>63074756</v>
      </c>
      <c r="K66" s="1141">
        <v>381652412</v>
      </c>
      <c r="O66" s="1236"/>
      <c r="P66" s="1236"/>
      <c r="Q66" s="1236"/>
      <c r="R66" s="1236"/>
      <c r="S66" s="1236"/>
      <c r="T66" s="1236"/>
      <c r="U66" s="1236"/>
    </row>
    <row r="67" spans="1:21" ht="13.5" thickBot="1" x14ac:dyDescent="0.25">
      <c r="A67" s="1174" t="s">
        <v>1998</v>
      </c>
      <c r="B67" s="1231">
        <v>-22078565</v>
      </c>
      <c r="C67" s="1232">
        <v>0</v>
      </c>
      <c r="D67" s="1233">
        <v>-7053609</v>
      </c>
      <c r="E67" s="1234">
        <v>0</v>
      </c>
      <c r="F67" s="1232">
        <v>0</v>
      </c>
      <c r="G67" s="1232">
        <v>-187716676</v>
      </c>
      <c r="H67" s="1232">
        <v>-3596792</v>
      </c>
      <c r="I67" s="1232">
        <v>-119542873</v>
      </c>
      <c r="J67" s="1232">
        <v>-8660587</v>
      </c>
      <c r="K67" s="1233">
        <v>-69816227</v>
      </c>
      <c r="N67" s="16"/>
      <c r="O67" s="1213"/>
      <c r="P67" s="1213"/>
      <c r="Q67" s="1213"/>
      <c r="R67" s="1213"/>
      <c r="S67" s="1213"/>
      <c r="T67" s="1213"/>
      <c r="U67" s="1213"/>
    </row>
    <row r="68" spans="1:21" s="1171" customFormat="1" ht="13.5" thickBot="1" x14ac:dyDescent="0.25">
      <c r="A68" s="1185" t="s">
        <v>1987</v>
      </c>
      <c r="B68" s="1139">
        <v>66655623</v>
      </c>
      <c r="C68" s="1140">
        <v>-10094633.07</v>
      </c>
      <c r="D68" s="1141">
        <v>40137452</v>
      </c>
      <c r="E68" s="1235">
        <v>-24892594.200000003</v>
      </c>
      <c r="F68" s="1140">
        <v>-4774901.6600000225</v>
      </c>
      <c r="G68" s="1140">
        <v>512896997</v>
      </c>
      <c r="H68" s="1140">
        <v>31921.999999996275</v>
      </c>
      <c r="I68" s="1140">
        <v>70048883</v>
      </c>
      <c r="J68" s="1140">
        <v>54414169</v>
      </c>
      <c r="K68" s="1141">
        <v>311836185</v>
      </c>
      <c r="L68" s="16"/>
      <c r="M68" s="16"/>
      <c r="N68" s="16"/>
      <c r="O68" s="1236"/>
      <c r="P68" s="1236"/>
      <c r="Q68" s="1236"/>
      <c r="R68" s="1236"/>
      <c r="S68" s="1236"/>
      <c r="T68" s="1236"/>
      <c r="U68" s="1236"/>
    </row>
    <row r="69" spans="1:21" ht="2.25" customHeight="1" thickBot="1" x14ac:dyDescent="0.25">
      <c r="A69" s="1239"/>
      <c r="B69" s="1240"/>
      <c r="C69" s="1240"/>
      <c r="D69" s="1240"/>
      <c r="E69" s="1240"/>
      <c r="F69" s="1241"/>
      <c r="G69" s="1242"/>
      <c r="H69" s="1242"/>
      <c r="I69" s="1242"/>
      <c r="J69" s="1242"/>
      <c r="K69" s="1243"/>
      <c r="L69" s="16"/>
      <c r="M69" s="16"/>
      <c r="N69" s="16"/>
    </row>
    <row r="70" spans="1:21" x14ac:dyDescent="0.2">
      <c r="A70" s="1034" t="s">
        <v>1941</v>
      </c>
      <c r="B70" s="1244"/>
      <c r="C70" s="1244"/>
      <c r="D70" s="1244"/>
      <c r="E70" s="1244"/>
      <c r="F70" s="1244"/>
      <c r="G70" s="1245"/>
      <c r="H70" s="1245"/>
      <c r="I70" s="1245"/>
      <c r="J70" s="1245"/>
      <c r="K70" s="16"/>
      <c r="L70" s="16"/>
      <c r="M70" s="16"/>
      <c r="N70" s="16"/>
    </row>
    <row r="71" spans="1:21" x14ac:dyDescent="0.2">
      <c r="A71" s="1034"/>
      <c r="B71" s="1196"/>
      <c r="C71" s="1196"/>
      <c r="D71" s="1196"/>
      <c r="E71" s="1196"/>
      <c r="F71" s="1196"/>
      <c r="G71" s="1196"/>
      <c r="H71" s="1196"/>
      <c r="I71" s="1196"/>
      <c r="J71" s="1196"/>
      <c r="L71" s="1245"/>
      <c r="M71" s="1245"/>
      <c r="N71" s="16"/>
    </row>
    <row r="72" spans="1:21" x14ac:dyDescent="0.2">
      <c r="B72" s="1196"/>
      <c r="C72" s="1196"/>
      <c r="D72" s="1196"/>
      <c r="E72" s="1196"/>
      <c r="F72" s="1196"/>
      <c r="G72" s="1196"/>
      <c r="H72" s="1196"/>
      <c r="I72" s="1196"/>
      <c r="J72" s="1196"/>
      <c r="K72" s="1074"/>
      <c r="L72" s="1074"/>
      <c r="N72" s="16"/>
    </row>
    <row r="73" spans="1:21" x14ac:dyDescent="0.2">
      <c r="B73" s="1246"/>
      <c r="C73" s="1246"/>
      <c r="D73" s="1246"/>
      <c r="E73" s="1246"/>
      <c r="F73" s="1246"/>
      <c r="G73" s="1246"/>
      <c r="H73" s="1246"/>
      <c r="I73" s="1246"/>
      <c r="J73" s="1246"/>
      <c r="K73" s="1246"/>
    </row>
    <row r="74" spans="1:21" x14ac:dyDescent="0.2">
      <c r="B74" s="1074"/>
      <c r="C74" s="1074"/>
      <c r="D74" s="1074"/>
      <c r="E74" s="1074"/>
      <c r="F74" s="1074"/>
      <c r="G74" s="1074"/>
      <c r="H74" s="1074"/>
      <c r="I74" s="1074"/>
      <c r="J74" s="1074"/>
    </row>
    <row r="75" spans="1:21" x14ac:dyDescent="0.2">
      <c r="B75" s="1196"/>
      <c r="C75" s="1196"/>
      <c r="D75" s="1196"/>
      <c r="E75" s="1196"/>
      <c r="F75" s="1196"/>
      <c r="G75" s="1196"/>
      <c r="H75" s="1196"/>
      <c r="I75" s="1196"/>
      <c r="J75" s="1196"/>
    </row>
    <row r="76" spans="1:21" x14ac:dyDescent="0.2">
      <c r="B76" s="1074"/>
      <c r="C76" s="1074"/>
      <c r="D76" s="1074"/>
      <c r="E76" s="1074"/>
      <c r="F76" s="1074"/>
      <c r="G76" s="1074"/>
      <c r="H76" s="1074"/>
      <c r="I76" s="1074"/>
      <c r="J76" s="1074"/>
    </row>
  </sheetData>
  <mergeCells count="15">
    <mergeCell ref="A2:S2"/>
    <mergeCell ref="A3:S3"/>
    <mergeCell ref="A4:S4"/>
    <mergeCell ref="A6:A7"/>
    <mergeCell ref="B6:J6"/>
    <mergeCell ref="K6:M6"/>
    <mergeCell ref="O6:Q6"/>
    <mergeCell ref="F42:K42"/>
    <mergeCell ref="R6:S6"/>
    <mergeCell ref="A33:L33"/>
    <mergeCell ref="A42:A43"/>
    <mergeCell ref="B42:D42"/>
    <mergeCell ref="A38:K38"/>
    <mergeCell ref="A39:K39"/>
    <mergeCell ref="A40:K40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5"/>
  <sheetViews>
    <sheetView showGridLines="0" zoomScaleNormal="100" workbookViewId="0">
      <selection activeCell="F14" sqref="F14"/>
    </sheetView>
  </sheetViews>
  <sheetFormatPr baseColWidth="10" defaultColWidth="9.140625" defaultRowHeight="12.75" x14ac:dyDescent="0.2"/>
  <cols>
    <col min="1" max="1" width="40" style="93" customWidth="1"/>
    <col min="2" max="2" width="9" style="93" customWidth="1"/>
    <col min="3" max="3" width="9.5703125" style="93" customWidth="1"/>
    <col min="4" max="4" width="9.140625" style="93" customWidth="1"/>
    <col min="5" max="5" width="9.42578125" style="93" customWidth="1"/>
    <col min="6" max="6" width="9.7109375" style="93" customWidth="1"/>
    <col min="7" max="7" width="9.85546875" style="93" customWidth="1"/>
    <col min="8" max="8" width="8.85546875" style="93" customWidth="1"/>
    <col min="9" max="10" width="8.7109375" style="93" customWidth="1"/>
    <col min="11" max="11" width="9" style="93" customWidth="1"/>
    <col min="12" max="12" width="7.140625" style="93" customWidth="1"/>
    <col min="13" max="13" width="6.42578125" style="93" bestFit="1" customWidth="1"/>
    <col min="14" max="14" width="6.5703125" style="93" bestFit="1" customWidth="1"/>
    <col min="15" max="15" width="7.5703125" style="93" customWidth="1"/>
    <col min="16" max="16" width="6.85546875" style="93" customWidth="1"/>
    <col min="17" max="17" width="6.140625" style="93" bestFit="1" customWidth="1"/>
    <col min="18" max="18" width="7.7109375" style="93" bestFit="1" customWidth="1"/>
    <col min="19" max="20" width="7.42578125" style="93" customWidth="1"/>
    <col min="21" max="21" width="8.140625" style="93" customWidth="1"/>
    <col min="22" max="22" width="12.5703125" style="93" customWidth="1"/>
    <col min="23" max="23" width="6.42578125" style="93" bestFit="1" customWidth="1"/>
    <col min="24" max="24" width="14.5703125" style="93" customWidth="1"/>
    <col min="25" max="35" width="11.42578125" style="93" customWidth="1"/>
    <col min="36" max="36" width="15" style="93" customWidth="1"/>
    <col min="37" max="16384" width="9.140625" style="93"/>
  </cols>
  <sheetData>
    <row r="1" spans="1:22" ht="15.75" x14ac:dyDescent="0.25">
      <c r="A1" s="1875" t="s">
        <v>2005</v>
      </c>
      <c r="B1" s="1875"/>
      <c r="C1" s="1875"/>
      <c r="D1" s="1875"/>
      <c r="E1" s="1875"/>
      <c r="F1" s="1875"/>
      <c r="G1" s="1875"/>
      <c r="H1" s="1875"/>
      <c r="I1" s="1875"/>
      <c r="J1" s="1875"/>
      <c r="K1" s="1875"/>
    </row>
    <row r="2" spans="1:22" ht="15.75" x14ac:dyDescent="0.2">
      <c r="A2" s="1877" t="s">
        <v>1397</v>
      </c>
      <c r="B2" s="1877"/>
      <c r="C2" s="1877"/>
      <c r="D2" s="1877"/>
      <c r="E2" s="1877"/>
      <c r="F2" s="1877"/>
      <c r="G2" s="1877"/>
      <c r="H2" s="1877"/>
      <c r="I2" s="1877"/>
      <c r="J2" s="1877"/>
      <c r="K2" s="1877"/>
      <c r="M2" s="1247"/>
      <c r="N2" s="1247"/>
      <c r="O2" s="1247"/>
      <c r="P2" s="1247"/>
      <c r="Q2" s="1247"/>
      <c r="R2" s="1247"/>
      <c r="S2" s="1247"/>
      <c r="T2" s="1247"/>
      <c r="U2" s="1247"/>
      <c r="V2" s="1247"/>
    </row>
    <row r="3" spans="1:22" ht="15.75" x14ac:dyDescent="0.2">
      <c r="A3" s="1877" t="s">
        <v>2006</v>
      </c>
      <c r="B3" s="1877"/>
      <c r="C3" s="1877"/>
      <c r="D3" s="1877"/>
      <c r="E3" s="1877"/>
      <c r="F3" s="1877"/>
      <c r="G3" s="1877"/>
      <c r="H3" s="1877"/>
      <c r="I3" s="1877"/>
      <c r="J3" s="1877"/>
      <c r="K3" s="1877"/>
      <c r="M3" s="1247"/>
      <c r="N3" s="1247"/>
      <c r="O3" s="1247"/>
      <c r="P3" s="1247"/>
      <c r="Q3" s="1247"/>
      <c r="R3" s="1247"/>
      <c r="S3" s="1247"/>
      <c r="T3" s="1247"/>
      <c r="U3" s="1247"/>
      <c r="V3" s="1247"/>
    </row>
    <row r="4" spans="1:22" ht="3.75" customHeight="1" thickBot="1" x14ac:dyDescent="0.25">
      <c r="A4" s="94"/>
      <c r="B4" s="94"/>
      <c r="C4" s="94"/>
      <c r="D4" s="94"/>
      <c r="E4" s="94"/>
      <c r="F4" s="94"/>
      <c r="G4" s="94"/>
      <c r="H4" s="94"/>
      <c r="I4" s="94"/>
      <c r="J4" s="94"/>
      <c r="K4" s="1218"/>
      <c r="M4" s="1247"/>
      <c r="N4" s="1247"/>
      <c r="O4" s="1247"/>
      <c r="P4" s="1247"/>
      <c r="Q4" s="1247"/>
      <c r="R4" s="1247"/>
      <c r="S4" s="1247"/>
      <c r="T4" s="1247"/>
      <c r="U4" s="1247"/>
      <c r="V4" s="1247"/>
    </row>
    <row r="5" spans="1:22" ht="23.25" customHeight="1" thickBot="1" x14ac:dyDescent="0.25">
      <c r="A5" s="1248" t="s">
        <v>2007</v>
      </c>
      <c r="B5" s="1005" t="s">
        <v>27</v>
      </c>
      <c r="C5" s="1006" t="s">
        <v>20</v>
      </c>
      <c r="D5" s="1006" t="s">
        <v>21</v>
      </c>
      <c r="E5" s="1006" t="s">
        <v>22</v>
      </c>
      <c r="F5" s="1006" t="s">
        <v>23</v>
      </c>
      <c r="G5" s="1006" t="s">
        <v>33</v>
      </c>
      <c r="H5" s="1006" t="s">
        <v>24</v>
      </c>
      <c r="I5" s="1006" t="s">
        <v>38</v>
      </c>
      <c r="J5" s="1006" t="s">
        <v>26</v>
      </c>
      <c r="K5" s="1249" t="s">
        <v>25</v>
      </c>
      <c r="M5" s="1247"/>
      <c r="N5" s="1247"/>
      <c r="O5" s="1247"/>
      <c r="P5" s="1247"/>
      <c r="Q5" s="1247"/>
      <c r="R5" s="1247"/>
      <c r="S5" s="1247"/>
      <c r="T5" s="1247"/>
      <c r="U5" s="1247"/>
    </row>
    <row r="6" spans="1:22" ht="13.5" thickBot="1" x14ac:dyDescent="0.25">
      <c r="A6" s="1873" t="s">
        <v>2008</v>
      </c>
      <c r="B6" s="1874"/>
      <c r="C6" s="1874"/>
      <c r="D6" s="1874"/>
      <c r="E6" s="1874"/>
      <c r="F6" s="1874"/>
      <c r="G6" s="1874"/>
      <c r="H6" s="1874"/>
      <c r="I6" s="1874"/>
      <c r="J6" s="1874"/>
      <c r="K6" s="1874"/>
      <c r="M6" s="1247"/>
      <c r="N6" s="1247"/>
      <c r="O6" s="1247"/>
      <c r="P6" s="1247"/>
      <c r="Q6" s="1247"/>
      <c r="R6" s="1247"/>
      <c r="S6" s="1247"/>
      <c r="T6" s="1247"/>
      <c r="U6" s="1247"/>
    </row>
    <row r="7" spans="1:22" x14ac:dyDescent="0.2">
      <c r="A7" s="1250" t="s">
        <v>2009</v>
      </c>
      <c r="B7" s="1251">
        <v>0.9446486122896085</v>
      </c>
      <c r="C7" s="1252">
        <v>1.0901157065572331</v>
      </c>
      <c r="D7" s="1252">
        <v>0.65444261413511784</v>
      </c>
      <c r="E7" s="1253">
        <v>1.1670820092311665</v>
      </c>
      <c r="F7" s="1252">
        <v>0.97744726499524459</v>
      </c>
      <c r="G7" s="1252">
        <v>1.5773036422443023</v>
      </c>
      <c r="H7" s="1252">
        <v>2.8377809100708551</v>
      </c>
      <c r="I7" s="1252">
        <v>1.2944148998264171</v>
      </c>
      <c r="J7" s="1252">
        <v>1.2476237352473725</v>
      </c>
      <c r="K7" s="1254">
        <v>44.484552523131548</v>
      </c>
      <c r="L7" s="1255"/>
      <c r="M7" s="1247"/>
      <c r="N7" s="1256"/>
      <c r="O7" s="1247"/>
      <c r="P7" s="1247"/>
      <c r="Q7" s="1247"/>
      <c r="R7" s="1247"/>
      <c r="S7" s="1247"/>
      <c r="T7" s="1247"/>
      <c r="U7" s="1247"/>
    </row>
    <row r="8" spans="1:22" ht="13.5" thickBot="1" x14ac:dyDescent="0.25">
      <c r="A8" s="1257" t="s">
        <v>2010</v>
      </c>
      <c r="B8" s="1258">
        <v>0.88972899455882937</v>
      </c>
      <c r="C8" s="1259">
        <v>1.0837440324077032</v>
      </c>
      <c r="D8" s="1259">
        <v>0.63645062287251364</v>
      </c>
      <c r="E8" s="1260">
        <v>1.0040338243465623</v>
      </c>
      <c r="F8" s="1259">
        <v>0.87552080814861544</v>
      </c>
      <c r="G8" s="1259">
        <v>1.4710140349618295</v>
      </c>
      <c r="H8" s="1259">
        <v>1.7823895871601207</v>
      </c>
      <c r="I8" s="1259">
        <v>1.0601110658879964</v>
      </c>
      <c r="J8" s="1259">
        <v>1.246805709943184</v>
      </c>
      <c r="K8" s="1261">
        <v>43.367753631827988</v>
      </c>
      <c r="M8" s="1247"/>
      <c r="N8" s="1247"/>
      <c r="O8" s="1247"/>
      <c r="P8" s="1247"/>
      <c r="Q8" s="1247"/>
      <c r="R8" s="1247"/>
      <c r="S8" s="1247"/>
      <c r="T8" s="1247"/>
      <c r="U8" s="1247"/>
    </row>
    <row r="9" spans="1:22" ht="13.5" thickBot="1" x14ac:dyDescent="0.25">
      <c r="A9" s="1873" t="s">
        <v>2011</v>
      </c>
      <c r="B9" s="1874"/>
      <c r="C9" s="1874"/>
      <c r="D9" s="1874"/>
      <c r="E9" s="1874"/>
      <c r="F9" s="1874"/>
      <c r="G9" s="1874"/>
      <c r="H9" s="1874"/>
      <c r="I9" s="1874"/>
      <c r="J9" s="1874"/>
      <c r="K9" s="1874"/>
      <c r="M9" s="1247"/>
      <c r="N9" s="1256"/>
      <c r="O9" s="1247"/>
      <c r="P9" s="1247"/>
      <c r="Q9" s="1247"/>
      <c r="R9" s="1247"/>
      <c r="S9" s="1247"/>
      <c r="T9" s="1247"/>
      <c r="U9" s="1247"/>
    </row>
    <row r="10" spans="1:22" ht="13.5" thickBot="1" x14ac:dyDescent="0.25">
      <c r="A10" s="1262" t="s">
        <v>2012</v>
      </c>
      <c r="B10" s="1263">
        <v>1.1890534467985328</v>
      </c>
      <c r="C10" s="1264">
        <v>0.76560241151189701</v>
      </c>
      <c r="D10" s="1264">
        <v>1.6269874700414526</v>
      </c>
      <c r="E10" s="1264">
        <v>1.1350607036620579</v>
      </c>
      <c r="F10" s="1264">
        <v>1.6539858600071471</v>
      </c>
      <c r="G10" s="1264">
        <v>0.55011277009180648</v>
      </c>
      <c r="H10" s="1264">
        <v>0.92550916346408418</v>
      </c>
      <c r="I10" s="1264">
        <v>1.7369384640609091</v>
      </c>
      <c r="J10" s="1264">
        <v>1.496213712193986</v>
      </c>
      <c r="K10" s="1265">
        <v>0.34278041014821864</v>
      </c>
      <c r="M10" s="1247"/>
      <c r="N10" s="1247"/>
      <c r="O10" s="1247"/>
      <c r="P10" s="1247"/>
      <c r="Q10" s="1247"/>
      <c r="R10" s="1247"/>
      <c r="S10" s="1247"/>
      <c r="T10" s="1247"/>
      <c r="U10" s="1247"/>
    </row>
    <row r="11" spans="1:22" ht="13.5" thickBot="1" x14ac:dyDescent="0.25">
      <c r="A11" s="1873" t="s">
        <v>2013</v>
      </c>
      <c r="B11" s="1874"/>
      <c r="C11" s="1874"/>
      <c r="D11" s="1874"/>
      <c r="E11" s="1874"/>
      <c r="F11" s="1874"/>
      <c r="G11" s="1874"/>
      <c r="H11" s="1874"/>
      <c r="I11" s="1874"/>
      <c r="J11" s="1874"/>
      <c r="K11" s="1874"/>
      <c r="M11" s="1247"/>
      <c r="N11" s="1256"/>
      <c r="O11" s="1247"/>
      <c r="P11" s="1247"/>
      <c r="Q11" s="1247"/>
      <c r="R11" s="1247"/>
      <c r="S11" s="1247"/>
      <c r="T11" s="1247"/>
      <c r="U11" s="1247"/>
    </row>
    <row r="12" spans="1:22" ht="13.5" thickBot="1" x14ac:dyDescent="0.25">
      <c r="A12" s="1262" t="s">
        <v>2014</v>
      </c>
      <c r="B12" s="1263">
        <v>-9.4585115669729922E-3</v>
      </c>
      <c r="C12" s="1264">
        <v>3.3541068813156508E-2</v>
      </c>
      <c r="D12" s="1264">
        <v>0.23125852022238852</v>
      </c>
      <c r="E12" s="1264">
        <v>9.9590925905187658E-2</v>
      </c>
      <c r="F12" s="1264">
        <v>0.1644410396783787</v>
      </c>
      <c r="G12" s="1264">
        <v>0.54738570235808548</v>
      </c>
      <c r="H12" s="1264">
        <v>-1.6326858130239492E-3</v>
      </c>
      <c r="I12" s="1264">
        <v>0.1383971516980618</v>
      </c>
      <c r="J12" s="1264">
        <v>0.10380276852310989</v>
      </c>
      <c r="K12" s="1265">
        <v>-2.1049409449697127E-3</v>
      </c>
      <c r="M12" s="1247"/>
      <c r="N12" s="1247"/>
      <c r="O12" s="1247"/>
      <c r="P12" s="1247"/>
      <c r="Q12" s="1247"/>
      <c r="R12" s="1247"/>
      <c r="S12" s="1247"/>
      <c r="T12" s="1247"/>
      <c r="U12" s="1247"/>
    </row>
    <row r="13" spans="1:22" ht="13.5" thickBot="1" x14ac:dyDescent="0.25">
      <c r="A13" s="1871" t="s">
        <v>2015</v>
      </c>
      <c r="B13" s="1872"/>
      <c r="C13" s="1872"/>
      <c r="D13" s="1872"/>
      <c r="E13" s="1872"/>
      <c r="F13" s="1872"/>
      <c r="G13" s="1872"/>
      <c r="H13" s="1872"/>
      <c r="I13" s="1872"/>
      <c r="J13" s="1872"/>
      <c r="K13" s="1872"/>
      <c r="M13" s="1247"/>
      <c r="N13" s="1247"/>
      <c r="O13" s="1247"/>
      <c r="P13" s="1247"/>
      <c r="Q13" s="1247"/>
      <c r="R13" s="1247"/>
      <c r="S13" s="1247"/>
      <c r="T13" s="1247"/>
      <c r="U13" s="1247"/>
    </row>
    <row r="14" spans="1:22" x14ac:dyDescent="0.2">
      <c r="A14" s="1250" t="s">
        <v>2016</v>
      </c>
      <c r="B14" s="1251">
        <v>0.24773403391386034</v>
      </c>
      <c r="C14" s="1252">
        <v>0.31043922271391228</v>
      </c>
      <c r="D14" s="1252">
        <v>0.63646459234167863</v>
      </c>
      <c r="E14" s="1253">
        <v>0.36383696109080466</v>
      </c>
      <c r="F14" s="1252">
        <v>0.52452550279356669</v>
      </c>
      <c r="G14" s="1252">
        <v>0.65123187994912624</v>
      </c>
      <c r="H14" s="1252">
        <v>0.10879218584276938</v>
      </c>
      <c r="I14" s="1252">
        <v>0.6940612717397604</v>
      </c>
      <c r="J14" s="1252">
        <v>0.44580898074494302</v>
      </c>
      <c r="K14" s="1254">
        <v>5.7514122220876096E-3</v>
      </c>
      <c r="M14" s="1247"/>
      <c r="N14" s="1256"/>
      <c r="O14" s="1247"/>
      <c r="P14" s="1247"/>
      <c r="Q14" s="1247"/>
      <c r="R14" s="1247"/>
      <c r="S14" s="1247"/>
      <c r="T14" s="1247"/>
      <c r="U14" s="1247"/>
    </row>
    <row r="15" spans="1:22" ht="13.5" thickBot="1" x14ac:dyDescent="0.25">
      <c r="A15" s="1257" t="s">
        <v>2017</v>
      </c>
      <c r="B15" s="1258">
        <v>0.32931708342830052</v>
      </c>
      <c r="C15" s="1259">
        <v>0.45019849292430969</v>
      </c>
      <c r="D15" s="1259">
        <v>1.7507636916068354</v>
      </c>
      <c r="E15" s="1260">
        <v>0.57192408052291455</v>
      </c>
      <c r="F15" s="1259">
        <v>1.1031622218969133</v>
      </c>
      <c r="G15" s="1259">
        <v>1.8672345392524212</v>
      </c>
      <c r="H15" s="1259">
        <v>0.12207274679884689</v>
      </c>
      <c r="I15" s="1259">
        <v>2.2686283481879856</v>
      </c>
      <c r="J15" s="1259">
        <v>0.80443198329738175</v>
      </c>
      <c r="K15" s="1261">
        <v>5.784682314653E-3</v>
      </c>
      <c r="M15" s="1247"/>
      <c r="N15" s="1247"/>
      <c r="O15" s="1247"/>
      <c r="P15" s="1247"/>
      <c r="Q15" s="1247"/>
      <c r="R15" s="1247"/>
      <c r="S15" s="1247"/>
      <c r="T15" s="1247"/>
      <c r="U15" s="1247"/>
    </row>
    <row r="16" spans="1:22" ht="13.5" thickBot="1" x14ac:dyDescent="0.25">
      <c r="A16" s="1873" t="s">
        <v>2018</v>
      </c>
      <c r="B16" s="1874"/>
      <c r="C16" s="1874"/>
      <c r="D16" s="1874"/>
      <c r="E16" s="1874"/>
      <c r="F16" s="1874"/>
      <c r="G16" s="1874"/>
      <c r="H16" s="1874"/>
      <c r="I16" s="1874"/>
      <c r="J16" s="1874"/>
      <c r="K16" s="1874"/>
      <c r="M16" s="1247"/>
      <c r="N16" s="1256"/>
      <c r="O16" s="1247"/>
      <c r="P16" s="1247"/>
      <c r="Q16" s="1247"/>
      <c r="R16" s="1247"/>
      <c r="S16" s="1247"/>
      <c r="T16" s="1247"/>
      <c r="U16" s="1247"/>
    </row>
    <row r="17" spans="1:21" ht="13.5" thickBot="1" x14ac:dyDescent="0.25">
      <c r="A17" s="1262" t="s">
        <v>2019</v>
      </c>
      <c r="B17" s="1263">
        <v>0.7024546029366312</v>
      </c>
      <c r="C17" s="1264">
        <v>1.3893150817781275</v>
      </c>
      <c r="D17" s="1264">
        <v>1.0013753319320864</v>
      </c>
      <c r="E17" s="1264">
        <v>1.0307123144549448</v>
      </c>
      <c r="F17" s="1264">
        <v>0.99797047728897148</v>
      </c>
      <c r="G17" s="1264">
        <v>0.90074739042320418</v>
      </c>
      <c r="H17" s="1264">
        <v>-6.2297937365516169</v>
      </c>
      <c r="I17" s="1264">
        <v>1.3353645758083061</v>
      </c>
      <c r="J17" s="1264">
        <v>1.0871120518045683</v>
      </c>
      <c r="K17" s="1265">
        <v>-2.1895307957816983</v>
      </c>
      <c r="M17" s="1247"/>
      <c r="N17" s="1247"/>
      <c r="O17" s="1247"/>
      <c r="P17" s="1247"/>
      <c r="Q17" s="1247"/>
      <c r="R17" s="1247"/>
      <c r="S17" s="1247"/>
      <c r="T17" s="1247"/>
      <c r="U17" s="1247"/>
    </row>
    <row r="18" spans="1:21" ht="13.5" thickBot="1" x14ac:dyDescent="0.25">
      <c r="A18" s="1873" t="s">
        <v>2020</v>
      </c>
      <c r="B18" s="1874"/>
      <c r="C18" s="1874"/>
      <c r="D18" s="1874"/>
      <c r="E18" s="1874"/>
      <c r="F18" s="1874"/>
      <c r="G18" s="1874"/>
      <c r="H18" s="1874"/>
      <c r="I18" s="1874"/>
      <c r="J18" s="1874"/>
      <c r="K18" s="1874"/>
      <c r="M18" s="1247"/>
      <c r="N18" s="1247"/>
      <c r="O18" s="1247"/>
      <c r="P18" s="1247"/>
      <c r="Q18" s="1247"/>
      <c r="R18" s="1247"/>
      <c r="S18" s="1247"/>
      <c r="T18" s="1247"/>
      <c r="U18" s="1247"/>
    </row>
    <row r="19" spans="1:21" x14ac:dyDescent="0.2">
      <c r="A19" s="1250" t="s">
        <v>2021</v>
      </c>
      <c r="B19" s="1266">
        <v>8.0321109281274186E-2</v>
      </c>
      <c r="C19" s="1267">
        <v>0.14904615944017519</v>
      </c>
      <c r="D19" s="1267">
        <v>0.6937667810461442</v>
      </c>
      <c r="E19" s="1268">
        <v>0.61773437801028674</v>
      </c>
      <c r="F19" s="1267">
        <v>0.55757807401496284</v>
      </c>
      <c r="G19" s="1267">
        <v>1.5948751807660693</v>
      </c>
      <c r="H19" s="1267">
        <v>0.12371960866691759</v>
      </c>
      <c r="I19" s="1267">
        <v>0.17709320245140406</v>
      </c>
      <c r="J19" s="1267">
        <v>0.11283922305992555</v>
      </c>
      <c r="K19" s="1408">
        <v>3.2117117274950313E-2</v>
      </c>
      <c r="M19" s="1247"/>
      <c r="N19" s="1247"/>
      <c r="O19" s="1247"/>
      <c r="P19" s="1247"/>
      <c r="Q19" s="1247"/>
      <c r="R19" s="1247"/>
      <c r="S19" s="1247"/>
      <c r="T19" s="1247"/>
      <c r="U19" s="1247"/>
    </row>
    <row r="20" spans="1:21" x14ac:dyDescent="0.2">
      <c r="A20" s="1269" t="s">
        <v>2022</v>
      </c>
      <c r="B20" s="1270">
        <v>-4.9981867155534177E-3</v>
      </c>
      <c r="C20" s="1271">
        <v>3.2132920416369844E-2</v>
      </c>
      <c r="D20" s="1271">
        <v>8.4186285487338211E-2</v>
      </c>
      <c r="E20" s="1272">
        <v>6.5301877495444693E-2</v>
      </c>
      <c r="F20" s="1271">
        <v>7.8028837312279387E-2</v>
      </c>
      <c r="G20" s="1271">
        <v>0.17196229893441978</v>
      </c>
      <c r="H20" s="1271">
        <v>9.0647383431697245E-3</v>
      </c>
      <c r="I20" s="1271">
        <v>5.6540736383447428E-2</v>
      </c>
      <c r="J20" s="1271">
        <v>6.2537818946182502E-2</v>
      </c>
      <c r="K20" s="1409">
        <v>4.5823257237389229E-3</v>
      </c>
      <c r="M20" s="1273"/>
    </row>
    <row r="21" spans="1:21" ht="13.5" thickBot="1" x14ac:dyDescent="0.25">
      <c r="A21" s="1257" t="s">
        <v>2023</v>
      </c>
      <c r="B21" s="1274">
        <v>-6.6441749871495454E-3</v>
      </c>
      <c r="C21" s="1275">
        <v>4.6599112761076332E-2</v>
      </c>
      <c r="D21" s="1275">
        <v>0.23157657744981744</v>
      </c>
      <c r="E21" s="1276">
        <v>0.1026495937384469</v>
      </c>
      <c r="F21" s="1275">
        <v>0.16410730285372629</v>
      </c>
      <c r="G21" s="1275">
        <v>0.49305624295401829</v>
      </c>
      <c r="H21" s="1275">
        <v>1.0171295851733283E-2</v>
      </c>
      <c r="I21" s="1275">
        <v>0.1848106537703601</v>
      </c>
      <c r="J21" s="1275">
        <v>0.11284524067215267</v>
      </c>
      <c r="K21" s="1410">
        <v>4.6088330223130157E-3</v>
      </c>
      <c r="M21" s="1273"/>
    </row>
    <row r="22" spans="1:21" ht="409.6" hidden="1" customHeight="1" x14ac:dyDescent="0.2">
      <c r="A22" s="1277"/>
      <c r="B22" s="1247"/>
      <c r="C22" s="1247"/>
      <c r="D22" s="1247"/>
      <c r="E22" s="1247"/>
      <c r="F22" s="1247"/>
      <c r="G22" s="1247"/>
      <c r="H22" s="1247"/>
      <c r="I22" s="1247"/>
      <c r="J22" s="1256"/>
      <c r="K22" s="1256"/>
    </row>
    <row r="23" spans="1:21" ht="409.6" hidden="1" customHeight="1" x14ac:dyDescent="0.2">
      <c r="A23" s="1277"/>
      <c r="B23" s="1247"/>
      <c r="C23" s="1247"/>
      <c r="D23" s="1247"/>
      <c r="E23" s="1247"/>
      <c r="F23" s="1247"/>
      <c r="G23" s="1247"/>
      <c r="H23" s="1247"/>
      <c r="I23" s="1247"/>
      <c r="J23" s="1256"/>
      <c r="K23" s="1256"/>
    </row>
    <row r="24" spans="1:21" ht="409.6" hidden="1" customHeight="1" x14ac:dyDescent="0.2">
      <c r="A24" s="1277"/>
      <c r="B24" s="1247"/>
      <c r="C24" s="1247"/>
      <c r="D24" s="1247"/>
      <c r="E24" s="1247"/>
      <c r="F24" s="1247"/>
      <c r="G24" s="1247"/>
      <c r="H24" s="1247"/>
      <c r="I24" s="1247"/>
      <c r="J24" s="1256"/>
      <c r="K24" s="1256"/>
    </row>
    <row r="25" spans="1:21" ht="409.6" hidden="1" customHeight="1" x14ac:dyDescent="0.2">
      <c r="A25" s="1277"/>
      <c r="B25" s="1247"/>
      <c r="C25" s="1247"/>
      <c r="D25" s="1247"/>
      <c r="E25" s="1247"/>
      <c r="F25" s="1247"/>
      <c r="G25" s="1247"/>
      <c r="H25" s="1247"/>
      <c r="I25" s="1247"/>
      <c r="J25" s="1256"/>
      <c r="K25" s="1256"/>
    </row>
    <row r="26" spans="1:21" ht="409.6" hidden="1" customHeight="1" x14ac:dyDescent="0.2">
      <c r="A26" s="1277"/>
      <c r="B26" s="1247"/>
      <c r="C26" s="1247"/>
      <c r="D26" s="1247"/>
      <c r="E26" s="1247"/>
      <c r="F26" s="1247"/>
      <c r="G26" s="1247"/>
      <c r="H26" s="1247"/>
      <c r="I26" s="1247"/>
      <c r="J26" s="1256"/>
      <c r="K26" s="1256"/>
    </row>
    <row r="27" spans="1:21" ht="409.6" hidden="1" customHeight="1" x14ac:dyDescent="0.2">
      <c r="A27" s="1277"/>
      <c r="B27" s="1247"/>
      <c r="C27" s="1247"/>
      <c r="D27" s="1247"/>
      <c r="E27" s="1247"/>
      <c r="F27" s="1247"/>
      <c r="G27" s="1247"/>
      <c r="H27" s="1247"/>
      <c r="I27" s="1247"/>
      <c r="J27" s="1256"/>
      <c r="K27" s="1256"/>
    </row>
    <row r="28" spans="1:21" ht="409.6" hidden="1" customHeight="1" x14ac:dyDescent="0.2">
      <c r="A28" s="1277"/>
      <c r="B28" s="1247"/>
      <c r="C28" s="1247"/>
      <c r="D28" s="1247"/>
      <c r="E28" s="1247"/>
      <c r="F28" s="1247"/>
      <c r="G28" s="1247"/>
      <c r="H28" s="1247"/>
      <c r="I28" s="1247"/>
      <c r="J28" s="1256"/>
      <c r="K28" s="1256"/>
    </row>
    <row r="29" spans="1:21" ht="409.6" hidden="1" customHeight="1" x14ac:dyDescent="0.2">
      <c r="A29" s="1277"/>
      <c r="B29" s="1247"/>
      <c r="C29" s="1247"/>
      <c r="D29" s="1247"/>
      <c r="E29" s="1247"/>
      <c r="F29" s="1247"/>
      <c r="G29" s="1247"/>
      <c r="H29" s="1247"/>
      <c r="I29" s="1247"/>
      <c r="J29" s="1256"/>
      <c r="K29" s="1256"/>
    </row>
    <row r="30" spans="1:21" ht="409.6" hidden="1" customHeight="1" x14ac:dyDescent="0.2">
      <c r="A30" s="1277"/>
      <c r="B30" s="1247"/>
      <c r="C30" s="1247"/>
      <c r="D30" s="1247"/>
      <c r="E30" s="1247"/>
      <c r="F30" s="1247"/>
      <c r="G30" s="1247"/>
      <c r="H30" s="1247"/>
      <c r="I30" s="1247"/>
      <c r="J30" s="1256"/>
      <c r="K30" s="1256"/>
    </row>
    <row r="31" spans="1:21" ht="409.6" hidden="1" customHeight="1" x14ac:dyDescent="0.2">
      <c r="A31" s="1277"/>
      <c r="B31" s="1247"/>
      <c r="C31" s="1247"/>
      <c r="D31" s="1247"/>
      <c r="E31" s="1247"/>
      <c r="F31" s="1247"/>
      <c r="G31" s="1247"/>
      <c r="H31" s="1247"/>
      <c r="I31" s="1247"/>
      <c r="J31" s="1256"/>
      <c r="K31" s="1256"/>
    </row>
    <row r="32" spans="1:21" ht="409.6" hidden="1" customHeight="1" x14ac:dyDescent="0.2">
      <c r="A32" s="1277"/>
      <c r="B32" s="1247"/>
      <c r="C32" s="1247"/>
      <c r="D32" s="1247"/>
      <c r="E32" s="1247"/>
      <c r="F32" s="1247"/>
      <c r="G32" s="1247"/>
      <c r="H32" s="1247"/>
      <c r="I32" s="1247"/>
      <c r="J32" s="1256"/>
      <c r="K32" s="1256"/>
    </row>
    <row r="33" spans="1:11" ht="409.6" hidden="1" customHeight="1" x14ac:dyDescent="0.2">
      <c r="A33" s="1277"/>
      <c r="B33" s="1247"/>
      <c r="C33" s="1247"/>
      <c r="D33" s="1247"/>
      <c r="E33" s="1247"/>
      <c r="F33" s="1247"/>
      <c r="G33" s="1247"/>
      <c r="H33" s="1247"/>
      <c r="I33" s="1247"/>
      <c r="J33" s="1256"/>
      <c r="K33" s="1256"/>
    </row>
    <row r="34" spans="1:11" ht="409.6" hidden="1" customHeight="1" x14ac:dyDescent="0.2">
      <c r="A34" s="1277"/>
      <c r="B34" s="1247"/>
      <c r="C34" s="1247"/>
      <c r="D34" s="1247"/>
      <c r="E34" s="1247"/>
      <c r="F34" s="1247"/>
      <c r="G34" s="1247"/>
      <c r="H34" s="1247"/>
      <c r="I34" s="1247"/>
      <c r="J34" s="1256"/>
      <c r="K34" s="1256"/>
    </row>
    <row r="35" spans="1:11" ht="409.6" hidden="1" customHeight="1" x14ac:dyDescent="0.2">
      <c r="A35" s="1277"/>
      <c r="B35" s="1247"/>
      <c r="C35" s="1247"/>
      <c r="D35" s="1247"/>
      <c r="E35" s="1247"/>
      <c r="F35" s="1247"/>
      <c r="G35" s="1247"/>
      <c r="H35" s="1247"/>
      <c r="I35" s="1247"/>
      <c r="J35" s="1256"/>
      <c r="K35" s="1256"/>
    </row>
    <row r="36" spans="1:11" ht="409.6" hidden="1" customHeight="1" x14ac:dyDescent="0.2">
      <c r="A36" s="1277"/>
      <c r="B36" s="1247"/>
      <c r="C36" s="1247"/>
      <c r="D36" s="1247"/>
      <c r="E36" s="1247"/>
      <c r="F36" s="1247"/>
      <c r="G36" s="1247"/>
      <c r="H36" s="1247"/>
      <c r="I36" s="1247"/>
      <c r="J36" s="1256"/>
      <c r="K36" s="1256"/>
    </row>
    <row r="37" spans="1:11" ht="409.6" hidden="1" customHeight="1" x14ac:dyDescent="0.2">
      <c r="A37" s="1277"/>
      <c r="B37" s="1247"/>
      <c r="C37" s="1247"/>
      <c r="D37" s="1247"/>
      <c r="E37" s="1247"/>
      <c r="F37" s="1247"/>
      <c r="G37" s="1247"/>
      <c r="H37" s="1247"/>
      <c r="I37" s="1247"/>
      <c r="J37" s="1256"/>
      <c r="K37" s="1256"/>
    </row>
    <row r="38" spans="1:11" ht="409.6" hidden="1" customHeight="1" x14ac:dyDescent="0.2">
      <c r="A38" s="1277"/>
      <c r="B38" s="1247"/>
      <c r="C38" s="1247"/>
      <c r="D38" s="1247"/>
      <c r="E38" s="1247"/>
      <c r="F38" s="1247"/>
      <c r="G38" s="1247"/>
      <c r="H38" s="1247"/>
      <c r="I38" s="1247"/>
      <c r="J38" s="1256"/>
      <c r="K38" s="1256"/>
    </row>
    <row r="39" spans="1:11" ht="409.6" hidden="1" customHeight="1" x14ac:dyDescent="0.2">
      <c r="A39" s="1277"/>
      <c r="B39" s="1247"/>
      <c r="C39" s="1247"/>
      <c r="D39" s="1247"/>
      <c r="E39" s="1247"/>
      <c r="F39" s="1247"/>
      <c r="G39" s="1247"/>
      <c r="H39" s="1247"/>
      <c r="I39" s="1247"/>
      <c r="J39" s="1256"/>
      <c r="K39" s="1256"/>
    </row>
    <row r="40" spans="1:11" ht="409.6" hidden="1" customHeight="1" x14ac:dyDescent="0.2">
      <c r="A40" s="1277"/>
      <c r="B40" s="1247"/>
      <c r="C40" s="1247"/>
      <c r="D40" s="1247"/>
      <c r="E40" s="1247"/>
      <c r="F40" s="1247"/>
      <c r="G40" s="1247"/>
      <c r="H40" s="1247"/>
      <c r="I40" s="1247"/>
      <c r="J40" s="1256"/>
      <c r="K40" s="1256"/>
    </row>
    <row r="41" spans="1:11" ht="409.6" hidden="1" customHeight="1" x14ac:dyDescent="0.2">
      <c r="A41" s="1277"/>
      <c r="B41" s="1247"/>
      <c r="C41" s="1247"/>
      <c r="D41" s="1247"/>
      <c r="E41" s="1247"/>
      <c r="F41" s="1247"/>
      <c r="G41" s="1247"/>
      <c r="H41" s="1247"/>
      <c r="I41" s="1247"/>
      <c r="J41" s="1256"/>
      <c r="K41" s="1256"/>
    </row>
    <row r="42" spans="1:11" ht="409.6" hidden="1" customHeight="1" x14ac:dyDescent="0.2">
      <c r="A42" s="1277"/>
      <c r="B42" s="1247"/>
      <c r="C42" s="1247"/>
      <c r="D42" s="1247"/>
      <c r="E42" s="1247"/>
      <c r="F42" s="1247"/>
      <c r="G42" s="1247"/>
      <c r="H42" s="1247"/>
      <c r="I42" s="1247"/>
      <c r="J42" s="1256"/>
      <c r="K42" s="1256"/>
    </row>
    <row r="43" spans="1:11" ht="409.6" hidden="1" customHeight="1" x14ac:dyDescent="0.2">
      <c r="A43" s="1277"/>
      <c r="B43" s="1247"/>
      <c r="C43" s="1247"/>
      <c r="D43" s="1247"/>
      <c r="E43" s="1247"/>
      <c r="F43" s="1247"/>
      <c r="G43" s="1247"/>
      <c r="H43" s="1247"/>
      <c r="I43" s="1247"/>
      <c r="J43" s="1256"/>
      <c r="K43" s="1256"/>
    </row>
    <row r="44" spans="1:11" ht="409.6" hidden="1" customHeight="1" x14ac:dyDescent="0.2">
      <c r="A44" s="1277"/>
      <c r="B44" s="1247"/>
      <c r="C44" s="1247"/>
      <c r="D44" s="1247"/>
      <c r="E44" s="1247"/>
      <c r="F44" s="1247"/>
      <c r="G44" s="1247"/>
      <c r="H44" s="1247"/>
      <c r="I44" s="1247"/>
      <c r="J44" s="1256"/>
      <c r="K44" s="1256"/>
    </row>
    <row r="45" spans="1:11" ht="409.6" hidden="1" customHeight="1" x14ac:dyDescent="0.2">
      <c r="A45" s="1277"/>
      <c r="B45" s="1247"/>
      <c r="C45" s="1247"/>
      <c r="D45" s="1247"/>
      <c r="E45" s="1247"/>
      <c r="F45" s="1247"/>
      <c r="G45" s="1247"/>
      <c r="H45" s="1247"/>
      <c r="I45" s="1247"/>
      <c r="J45" s="1256"/>
      <c r="K45" s="1256"/>
    </row>
    <row r="46" spans="1:11" ht="409.6" hidden="1" customHeight="1" x14ac:dyDescent="0.2">
      <c r="A46" s="1277"/>
      <c r="B46" s="1247"/>
      <c r="C46" s="1247"/>
      <c r="D46" s="1247"/>
      <c r="E46" s="1247"/>
      <c r="F46" s="1247"/>
      <c r="G46" s="1247"/>
      <c r="H46" s="1247"/>
      <c r="I46" s="1247"/>
      <c r="J46" s="1256"/>
      <c r="K46" s="1256"/>
    </row>
    <row r="47" spans="1:11" ht="409.6" hidden="1" customHeight="1" x14ac:dyDescent="0.2">
      <c r="A47" s="1277"/>
      <c r="B47" s="1247"/>
      <c r="C47" s="1247"/>
      <c r="D47" s="1247"/>
      <c r="E47" s="1247"/>
      <c r="F47" s="1247"/>
      <c r="G47" s="1247"/>
      <c r="H47" s="1247"/>
      <c r="I47" s="1247"/>
      <c r="J47" s="1256"/>
      <c r="K47" s="1256"/>
    </row>
    <row r="48" spans="1:11" ht="409.6" hidden="1" customHeight="1" x14ac:dyDescent="0.2">
      <c r="A48" s="1277"/>
      <c r="B48" s="1247"/>
      <c r="C48" s="1247"/>
      <c r="D48" s="1247"/>
      <c r="E48" s="1247"/>
      <c r="F48" s="1247"/>
      <c r="G48" s="1247"/>
      <c r="H48" s="1247"/>
      <c r="I48" s="1247"/>
      <c r="J48" s="1256"/>
      <c r="K48" s="1256"/>
    </row>
    <row r="49" spans="1:39" ht="409.6" hidden="1" customHeight="1" x14ac:dyDescent="0.2">
      <c r="A49" s="1277"/>
      <c r="B49" s="1247"/>
      <c r="C49" s="1247"/>
      <c r="D49" s="1247"/>
      <c r="E49" s="1247"/>
      <c r="F49" s="1247"/>
      <c r="G49" s="1247"/>
      <c r="H49" s="1247"/>
      <c r="I49" s="1247"/>
      <c r="J49" s="1256"/>
      <c r="K49" s="1256"/>
    </row>
    <row r="50" spans="1:39" s="1281" customFormat="1" ht="409.6" hidden="1" customHeight="1" x14ac:dyDescent="0.25">
      <c r="A50" s="1278"/>
      <c r="B50" s="1279"/>
      <c r="C50" s="1279"/>
      <c r="D50" s="1279"/>
      <c r="E50" s="1279"/>
      <c r="F50" s="1279"/>
      <c r="G50" s="1279"/>
      <c r="H50" s="1279"/>
      <c r="I50" s="1279"/>
      <c r="J50" s="1280"/>
      <c r="K50" s="1280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</row>
    <row r="51" spans="1:39" ht="3" customHeight="1" x14ac:dyDescent="0.2">
      <c r="A51" s="1282"/>
      <c r="B51" s="1283"/>
      <c r="C51" s="1283"/>
      <c r="D51" s="1283"/>
      <c r="E51" s="1283"/>
      <c r="F51" s="1283"/>
      <c r="G51" s="1283"/>
      <c r="H51" s="1283"/>
      <c r="I51" s="1283"/>
      <c r="J51" s="1283"/>
      <c r="K51" s="1283"/>
    </row>
    <row r="52" spans="1:39" x14ac:dyDescent="0.2">
      <c r="A52" s="1034" t="s">
        <v>1941</v>
      </c>
      <c r="B52" s="1219"/>
      <c r="C52" s="1219"/>
      <c r="D52" s="1219"/>
      <c r="E52" s="1219"/>
      <c r="F52" s="1219"/>
      <c r="G52" s="1219"/>
      <c r="H52" s="1219"/>
      <c r="I52" s="1219"/>
      <c r="J52" s="1219"/>
      <c r="K52" s="15"/>
      <c r="L52" s="15"/>
    </row>
    <row r="53" spans="1:39" x14ac:dyDescent="0.2">
      <c r="B53" s="1284"/>
      <c r="C53" s="1284"/>
      <c r="D53" s="1284"/>
      <c r="E53" s="1284"/>
      <c r="F53" s="1284"/>
      <c r="G53" s="1284"/>
      <c r="H53" s="1284"/>
      <c r="I53" s="1284"/>
      <c r="J53" s="1285"/>
      <c r="K53" s="1247"/>
    </row>
    <row r="55" spans="1:39" ht="4.5" customHeight="1" x14ac:dyDescent="0.2"/>
    <row r="56" spans="1:39" ht="25.5" customHeight="1" x14ac:dyDescent="0.25">
      <c r="A56" s="1875" t="s">
        <v>2024</v>
      </c>
      <c r="B56" s="1875"/>
      <c r="C56" s="1875"/>
      <c r="D56" s="1875"/>
      <c r="E56" s="1875"/>
      <c r="F56" s="1875"/>
      <c r="G56" s="1875"/>
      <c r="H56" s="1875"/>
      <c r="I56" s="1875"/>
      <c r="J56" s="1875"/>
      <c r="K56" s="1875"/>
      <c r="L56" s="1875"/>
      <c r="M56" s="1875"/>
      <c r="N56" s="1875"/>
      <c r="O56" s="1875"/>
      <c r="P56" s="1875"/>
      <c r="Q56" s="1875"/>
      <c r="R56" s="1875"/>
      <c r="S56" s="1875"/>
      <c r="T56" s="1875"/>
      <c r="U56" s="1875"/>
      <c r="V56" s="1875"/>
      <c r="W56" s="1875"/>
      <c r="X56" s="1875"/>
    </row>
    <row r="57" spans="1:39" ht="15.75" x14ac:dyDescent="0.2">
      <c r="A57" s="1876" t="s">
        <v>1397</v>
      </c>
      <c r="B57" s="1876"/>
      <c r="C57" s="1876"/>
      <c r="D57" s="1876"/>
      <c r="E57" s="1876"/>
      <c r="F57" s="1876"/>
      <c r="G57" s="1876"/>
      <c r="H57" s="1876"/>
      <c r="I57" s="1876"/>
      <c r="J57" s="1876"/>
      <c r="K57" s="1876"/>
      <c r="L57" s="1876"/>
      <c r="M57" s="1876"/>
      <c r="N57" s="1876"/>
      <c r="O57" s="1876"/>
      <c r="P57" s="1876"/>
      <c r="Q57" s="1876"/>
      <c r="R57" s="1876"/>
      <c r="S57" s="1876"/>
      <c r="T57" s="1876"/>
      <c r="U57" s="1876"/>
      <c r="V57" s="1876"/>
      <c r="W57" s="1876"/>
      <c r="X57" s="1876"/>
    </row>
    <row r="58" spans="1:39" ht="15.75" x14ac:dyDescent="0.2">
      <c r="A58" s="1876" t="s">
        <v>2025</v>
      </c>
      <c r="B58" s="1876"/>
      <c r="C58" s="1876"/>
      <c r="D58" s="1876"/>
      <c r="E58" s="1876"/>
      <c r="F58" s="1876"/>
      <c r="G58" s="1876"/>
      <c r="H58" s="1876"/>
      <c r="I58" s="1876"/>
      <c r="J58" s="1876"/>
      <c r="K58" s="1876"/>
      <c r="L58" s="1876"/>
      <c r="M58" s="1876"/>
      <c r="N58" s="1876"/>
      <c r="O58" s="1876"/>
      <c r="P58" s="1876"/>
      <c r="Q58" s="1876"/>
      <c r="R58" s="1876"/>
      <c r="S58" s="1876"/>
      <c r="T58" s="1876"/>
      <c r="U58" s="1876"/>
      <c r="V58" s="1876"/>
      <c r="W58" s="1876"/>
      <c r="X58" s="1876"/>
    </row>
    <row r="59" spans="1:39" ht="7.5" customHeight="1" thickBot="1" x14ac:dyDescent="0.25">
      <c r="A59" s="1218"/>
      <c r="B59" s="1218"/>
      <c r="C59" s="1218"/>
      <c r="D59" s="1218"/>
      <c r="E59" s="1218"/>
      <c r="F59" s="1218"/>
      <c r="G59" s="1218"/>
      <c r="H59" s="1218"/>
      <c r="I59" s="1218"/>
      <c r="J59" s="1218"/>
      <c r="K59" s="1218"/>
      <c r="L59" s="1218"/>
      <c r="M59" s="1218"/>
      <c r="N59" s="1218"/>
      <c r="O59" s="1218"/>
      <c r="P59" s="1218"/>
      <c r="Q59" s="1218"/>
      <c r="R59" s="1218"/>
      <c r="S59" s="1218"/>
      <c r="T59" s="1218"/>
      <c r="U59" s="1218"/>
      <c r="V59" s="1218"/>
      <c r="W59" s="1218"/>
      <c r="X59" s="1218"/>
    </row>
    <row r="60" spans="1:39" ht="31.5" customHeight="1" thickBot="1" x14ac:dyDescent="0.25">
      <c r="A60" s="1286" t="s">
        <v>2007</v>
      </c>
      <c r="B60" s="1287" t="s">
        <v>2026</v>
      </c>
      <c r="C60" s="1288"/>
      <c r="D60" s="1288"/>
      <c r="E60" s="1288"/>
      <c r="F60" s="1288"/>
      <c r="G60" s="1288"/>
      <c r="H60" s="1288"/>
      <c r="I60" s="1288"/>
      <c r="J60" s="1288"/>
      <c r="K60" s="1288"/>
      <c r="L60" s="1288"/>
      <c r="M60" s="1288"/>
      <c r="N60" s="1288"/>
      <c r="O60" s="1288"/>
      <c r="P60" s="1288"/>
      <c r="Q60" s="1288"/>
      <c r="R60" s="1288"/>
      <c r="S60" s="1288"/>
      <c r="T60" s="1288"/>
      <c r="U60" s="1289"/>
      <c r="V60" s="1869" t="s">
        <v>2027</v>
      </c>
      <c r="W60" s="1870"/>
      <c r="X60" s="1406" t="s">
        <v>2028</v>
      </c>
    </row>
    <row r="61" spans="1:39" ht="13.5" thickBot="1" x14ac:dyDescent="0.25">
      <c r="A61" s="1290"/>
      <c r="B61" s="1291" t="s">
        <v>88</v>
      </c>
      <c r="C61" s="1292" t="s">
        <v>48</v>
      </c>
      <c r="D61" s="1292" t="s">
        <v>98</v>
      </c>
      <c r="E61" s="1292" t="s">
        <v>28</v>
      </c>
      <c r="F61" s="1292" t="s">
        <v>46</v>
      </c>
      <c r="G61" s="1292" t="s">
        <v>47</v>
      </c>
      <c r="H61" s="1292" t="s">
        <v>73</v>
      </c>
      <c r="I61" s="1293" t="s">
        <v>31</v>
      </c>
      <c r="J61" s="1292" t="s">
        <v>204</v>
      </c>
      <c r="K61" s="1292" t="s">
        <v>398</v>
      </c>
      <c r="L61" s="1292" t="s">
        <v>87</v>
      </c>
      <c r="M61" s="1292" t="s">
        <v>29</v>
      </c>
      <c r="N61" s="1293" t="s">
        <v>368</v>
      </c>
      <c r="O61" s="1293" t="s">
        <v>30</v>
      </c>
      <c r="P61" s="1293" t="s">
        <v>568</v>
      </c>
      <c r="Q61" s="1293" t="s">
        <v>394</v>
      </c>
      <c r="R61" s="1293" t="s">
        <v>1020</v>
      </c>
      <c r="S61" s="1294" t="s">
        <v>1233</v>
      </c>
      <c r="T61" s="1293" t="s">
        <v>822</v>
      </c>
      <c r="U61" s="1293" t="s">
        <v>251</v>
      </c>
      <c r="V61" s="1295" t="s">
        <v>205</v>
      </c>
      <c r="W61" s="1296" t="s">
        <v>1946</v>
      </c>
      <c r="X61" s="1296" t="s">
        <v>742</v>
      </c>
    </row>
    <row r="62" spans="1:39" ht="13.5" thickBot="1" x14ac:dyDescent="0.25">
      <c r="A62" s="1297" t="s">
        <v>2008</v>
      </c>
      <c r="B62" s="1298"/>
      <c r="C62" s="1298"/>
      <c r="D62" s="1298"/>
      <c r="E62" s="1298"/>
      <c r="F62" s="1298"/>
      <c r="G62" s="1298"/>
      <c r="H62" s="1298"/>
      <c r="I62" s="1298"/>
      <c r="J62" s="1298"/>
      <c r="K62" s="1298"/>
      <c r="L62" s="1298"/>
      <c r="M62" s="1298"/>
      <c r="N62" s="1298"/>
      <c r="O62" s="1298"/>
      <c r="P62" s="1298"/>
      <c r="Q62" s="1298"/>
      <c r="R62" s="1298"/>
      <c r="S62" s="1298"/>
      <c r="T62" s="1298"/>
      <c r="U62" s="1298"/>
      <c r="V62" s="1299"/>
      <c r="W62" s="1299"/>
      <c r="X62" s="1298"/>
    </row>
    <row r="63" spans="1:39" x14ac:dyDescent="0.2">
      <c r="A63" s="1250" t="s">
        <v>2009</v>
      </c>
      <c r="B63" s="1300">
        <v>0.92480675246836053</v>
      </c>
      <c r="C63" s="1253">
        <v>0.49041794416109874</v>
      </c>
      <c r="D63" s="1253">
        <v>0.96176322694439598</v>
      </c>
      <c r="E63" s="1253">
        <v>10.67064925582595</v>
      </c>
      <c r="F63" s="1253">
        <v>6.4334537520160122</v>
      </c>
      <c r="G63" s="1253">
        <v>1.0383995825052845</v>
      </c>
      <c r="H63" s="1253">
        <v>1.9667162813618253</v>
      </c>
      <c r="I63" s="1253">
        <v>1.6884445621653748</v>
      </c>
      <c r="J63" s="1253">
        <v>2.1000059626420455</v>
      </c>
      <c r="K63" s="1253">
        <v>1.8535873943168153</v>
      </c>
      <c r="L63" s="1253">
        <v>1.0067410355868611</v>
      </c>
      <c r="M63" s="1253">
        <v>0.95418900070327639</v>
      </c>
      <c r="N63" s="1253">
        <v>1.4232324081954899</v>
      </c>
      <c r="O63" s="1253">
        <v>1.1959630775575931</v>
      </c>
      <c r="P63" s="1253">
        <v>3.506552227108906</v>
      </c>
      <c r="Q63" s="1253">
        <v>17.759192135739713</v>
      </c>
      <c r="R63" s="1253">
        <v>1.3490573647618356</v>
      </c>
      <c r="S63" s="1253">
        <v>3.7815732914605684</v>
      </c>
      <c r="T63" s="1253">
        <v>2.7523319281907401</v>
      </c>
      <c r="U63" s="1253">
        <v>1.5930356723388006</v>
      </c>
      <c r="V63" s="1300">
        <v>1.0902262628521073</v>
      </c>
      <c r="W63" s="1301">
        <v>0.98044361366712063</v>
      </c>
      <c r="X63" s="1301">
        <v>1.5001400133463272</v>
      </c>
    </row>
    <row r="64" spans="1:39" ht="13.5" thickBot="1" x14ac:dyDescent="0.25">
      <c r="A64" s="1257" t="s">
        <v>2010</v>
      </c>
      <c r="B64" s="1302">
        <v>0.458863080597258</v>
      </c>
      <c r="C64" s="1260">
        <v>0.12625510257045508</v>
      </c>
      <c r="D64" s="1260">
        <v>0.8044340317819918</v>
      </c>
      <c r="E64" s="1260">
        <v>9.3643169968210227</v>
      </c>
      <c r="F64" s="1260">
        <v>3.9217967312306934</v>
      </c>
      <c r="G64" s="1260">
        <v>0.54705364617212393</v>
      </c>
      <c r="H64" s="1260">
        <v>1.2752348571598322</v>
      </c>
      <c r="I64" s="1260">
        <v>1.1336568244073855</v>
      </c>
      <c r="J64" s="1260">
        <v>1.6231225213313163</v>
      </c>
      <c r="K64" s="1260">
        <v>1.3359704089754492</v>
      </c>
      <c r="L64" s="1260">
        <v>0.42843349757913801</v>
      </c>
      <c r="M64" s="1260">
        <v>0.41255991365632372</v>
      </c>
      <c r="N64" s="1260">
        <v>0.93607085968474357</v>
      </c>
      <c r="O64" s="1260">
        <v>0.67248202180295857</v>
      </c>
      <c r="P64" s="1260">
        <v>1.564775249124867</v>
      </c>
      <c r="Q64" s="1260">
        <v>17.759192135739713</v>
      </c>
      <c r="R64" s="1260">
        <v>0.6017580547674567</v>
      </c>
      <c r="S64" s="1260">
        <v>1.4549400966037953</v>
      </c>
      <c r="T64" s="1260">
        <v>2.3675602795802919</v>
      </c>
      <c r="U64" s="1260">
        <v>1.1149034362036192</v>
      </c>
      <c r="V64" s="1302">
        <v>0.48823299496943551</v>
      </c>
      <c r="W64" s="1303">
        <v>0.54229468880278731</v>
      </c>
      <c r="X64" s="1303">
        <v>0.74613897261917961</v>
      </c>
    </row>
    <row r="65" spans="1:27" ht="13.5" thickBot="1" x14ac:dyDescent="0.25">
      <c r="A65" s="1304" t="s">
        <v>2011</v>
      </c>
      <c r="B65" s="1305"/>
      <c r="C65" s="1305"/>
      <c r="D65" s="1305"/>
      <c r="E65" s="1305"/>
      <c r="F65" s="1305"/>
      <c r="G65" s="1305"/>
      <c r="H65" s="1305"/>
      <c r="I65" s="1305"/>
      <c r="J65" s="1305"/>
      <c r="K65" s="1305"/>
      <c r="L65" s="1305"/>
      <c r="M65" s="1305"/>
      <c r="N65" s="1305"/>
      <c r="O65" s="1305"/>
      <c r="P65" s="1305"/>
      <c r="Q65" s="1305"/>
      <c r="R65" s="1305"/>
      <c r="S65" s="1305"/>
      <c r="T65" s="1305"/>
      <c r="U65" s="1305"/>
      <c r="V65" s="1299"/>
      <c r="W65" s="1299"/>
      <c r="X65" s="1306"/>
    </row>
    <row r="66" spans="1:27" ht="13.5" thickBot="1" x14ac:dyDescent="0.25">
      <c r="A66" s="1262" t="s">
        <v>2012</v>
      </c>
      <c r="B66" s="1307">
        <v>1.2860369424357427</v>
      </c>
      <c r="C66" s="1308">
        <v>2.4255536516519962</v>
      </c>
      <c r="D66" s="1308">
        <v>1.0836941040009607</v>
      </c>
      <c r="E66" s="1308">
        <v>0.82195601748504366</v>
      </c>
      <c r="F66" s="1308">
        <v>0.39740234366063243</v>
      </c>
      <c r="G66" s="1308">
        <v>1.2469311079776426</v>
      </c>
      <c r="H66" s="1308">
        <v>0.30732857429768462</v>
      </c>
      <c r="I66" s="1308">
        <v>0.54414165618242349</v>
      </c>
      <c r="J66" s="1308">
        <v>0.7510656602658824</v>
      </c>
      <c r="K66" s="1308">
        <v>0.62436214579651428</v>
      </c>
      <c r="L66" s="1308">
        <v>1.6509098201844512</v>
      </c>
      <c r="M66" s="1308">
        <v>0.47232583157907887</v>
      </c>
      <c r="N66" s="1308">
        <v>1.3916070331033727</v>
      </c>
      <c r="O66" s="1308">
        <v>1.2120756720195953</v>
      </c>
      <c r="P66" s="1308">
        <v>0.85629187444359278</v>
      </c>
      <c r="Q66" s="1308">
        <v>0</v>
      </c>
      <c r="R66" s="1308">
        <v>1.8676869371459297</v>
      </c>
      <c r="S66" s="1308">
        <v>0.75388356800231626</v>
      </c>
      <c r="T66" s="1308">
        <v>1.7412669744271243</v>
      </c>
      <c r="U66" s="1308">
        <v>1.1514920751892543</v>
      </c>
      <c r="V66" s="1307">
        <v>1.3740586236914387</v>
      </c>
      <c r="W66" s="1309">
        <v>2.729359094453812</v>
      </c>
      <c r="X66" s="1309">
        <v>1.2914395295084637</v>
      </c>
    </row>
    <row r="67" spans="1:27" ht="13.5" thickBot="1" x14ac:dyDescent="0.25">
      <c r="A67" s="1304" t="s">
        <v>2013</v>
      </c>
      <c r="B67" s="1305"/>
      <c r="C67" s="1305"/>
      <c r="D67" s="1305"/>
      <c r="E67" s="1305"/>
      <c r="F67" s="1305"/>
      <c r="G67" s="1305"/>
      <c r="H67" s="1305"/>
      <c r="I67" s="1305"/>
      <c r="J67" s="1305"/>
      <c r="K67" s="1305"/>
      <c r="L67" s="1305"/>
      <c r="M67" s="1305"/>
      <c r="N67" s="1305"/>
      <c r="O67" s="1305"/>
      <c r="P67" s="1305"/>
      <c r="Q67" s="1305"/>
      <c r="R67" s="1305"/>
      <c r="S67" s="1305"/>
      <c r="T67" s="1305"/>
      <c r="U67" s="1305"/>
      <c r="V67" s="1299"/>
      <c r="W67" s="1299"/>
      <c r="X67" s="1306"/>
    </row>
    <row r="68" spans="1:27" ht="13.5" thickBot="1" x14ac:dyDescent="0.25">
      <c r="A68" s="1262" t="s">
        <v>2014</v>
      </c>
      <c r="B68" s="1307">
        <v>9.1674745418916723E-2</v>
      </c>
      <c r="C68" s="1308">
        <v>-0.15129459553511937</v>
      </c>
      <c r="D68" s="1308">
        <v>0.52411042441052569</v>
      </c>
      <c r="E68" s="1308">
        <v>-8.7063869393529704E-3</v>
      </c>
      <c r="F68" s="1308">
        <v>0.10672196996811976</v>
      </c>
      <c r="G68" s="1308">
        <v>3.7075602742086357E-2</v>
      </c>
      <c r="H68" s="1308">
        <v>0.22173765521468558</v>
      </c>
      <c r="I68" s="1308">
        <v>9.8593559334490211E-2</v>
      </c>
      <c r="J68" s="1308">
        <v>0.17800311165340676</v>
      </c>
      <c r="K68" s="1308">
        <v>6.4232888410678715E-2</v>
      </c>
      <c r="L68" s="1308">
        <v>6.5757888465890146E-2</v>
      </c>
      <c r="M68" s="1308">
        <v>8.1646757753918095E-2</v>
      </c>
      <c r="N68" s="1308">
        <v>0.14762778452487582</v>
      </c>
      <c r="O68" s="1308">
        <v>7.4977906898378655E-3</v>
      </c>
      <c r="P68" s="1308">
        <v>0.24874957607680181</v>
      </c>
      <c r="Q68" s="1308">
        <v>-1.1853743202619131E-2</v>
      </c>
      <c r="R68" s="1308">
        <v>0.27103431728978761</v>
      </c>
      <c r="S68" s="1308">
        <v>6.9319612066097311E-2</v>
      </c>
      <c r="T68" s="1308">
        <v>4.5273600644604214E-2</v>
      </c>
      <c r="U68" s="1308">
        <v>4.1173782131782778E-2</v>
      </c>
      <c r="V68" s="1307">
        <v>4.3822544631166645E-2</v>
      </c>
      <c r="W68" s="1309">
        <v>0.13767356281996157</v>
      </c>
      <c r="X68" s="1309">
        <v>0.11496896726754274</v>
      </c>
    </row>
    <row r="69" spans="1:27" ht="13.5" thickBot="1" x14ac:dyDescent="0.25">
      <c r="A69" s="1310" t="s">
        <v>2015</v>
      </c>
      <c r="B69" s="1311"/>
      <c r="C69" s="1311"/>
      <c r="D69" s="1311"/>
      <c r="E69" s="1311"/>
      <c r="F69" s="1311"/>
      <c r="G69" s="1311"/>
      <c r="H69" s="1311"/>
      <c r="I69" s="1311"/>
      <c r="J69" s="1311"/>
      <c r="K69" s="1311"/>
      <c r="L69" s="1311"/>
      <c r="M69" s="1311"/>
      <c r="N69" s="1311"/>
      <c r="O69" s="1311"/>
      <c r="P69" s="1311"/>
      <c r="Q69" s="1311"/>
      <c r="R69" s="1311"/>
      <c r="S69" s="1311"/>
      <c r="T69" s="1311"/>
      <c r="U69" s="1311"/>
      <c r="V69" s="1312"/>
      <c r="W69" s="1312"/>
      <c r="X69" s="1313"/>
    </row>
    <row r="70" spans="1:27" x14ac:dyDescent="0.2">
      <c r="A70" s="1250" t="s">
        <v>2016</v>
      </c>
      <c r="B70" s="1300">
        <v>0.50067046960080774</v>
      </c>
      <c r="C70" s="1253">
        <v>0.72835444665856641</v>
      </c>
      <c r="D70" s="1253">
        <v>0.57110564321418922</v>
      </c>
      <c r="E70" s="1253">
        <v>3.5379910111668633E-2</v>
      </c>
      <c r="F70" s="1253">
        <v>0.28593043641271054</v>
      </c>
      <c r="G70" s="1253">
        <v>0.39790104392844416</v>
      </c>
      <c r="H70" s="1253">
        <v>0.67977502577014404</v>
      </c>
      <c r="I70" s="1253">
        <v>0.51746244772926808</v>
      </c>
      <c r="J70" s="1253">
        <v>0.70699941941353872</v>
      </c>
      <c r="K70" s="1253">
        <v>0.40613895455731275</v>
      </c>
      <c r="L70" s="1253">
        <v>0.5753736206161133</v>
      </c>
      <c r="M70" s="1253">
        <v>0.58257689318964168</v>
      </c>
      <c r="N70" s="1253">
        <v>0.67773408225459542</v>
      </c>
      <c r="O70" s="1253">
        <v>0.52433559871555657</v>
      </c>
      <c r="P70" s="1253">
        <v>0.64713482403123757</v>
      </c>
      <c r="Q70" s="1253">
        <v>7.6036078489304547E-3</v>
      </c>
      <c r="R70" s="1253">
        <v>0.72793571029588255</v>
      </c>
      <c r="S70" s="1253">
        <v>0.64084655053883943</v>
      </c>
      <c r="T70" s="1253">
        <v>0.586744683967515</v>
      </c>
      <c r="U70" s="1253">
        <v>0.48101464856584891</v>
      </c>
      <c r="V70" s="1300">
        <v>0.71496502329477385</v>
      </c>
      <c r="W70" s="1301">
        <v>0.77507769731273124</v>
      </c>
      <c r="X70" s="1301">
        <v>0.59467862270585303</v>
      </c>
    </row>
    <row r="71" spans="1:27" ht="13.5" thickBot="1" x14ac:dyDescent="0.25">
      <c r="A71" s="1257" t="s">
        <v>2017</v>
      </c>
      <c r="B71" s="1302">
        <v>1.002685479467925</v>
      </c>
      <c r="C71" s="1260">
        <v>2.6812676949771075</v>
      </c>
      <c r="D71" s="1260">
        <v>1.3315764923887736</v>
      </c>
      <c r="E71" s="1260">
        <v>3.6677558846783261E-2</v>
      </c>
      <c r="F71" s="1260">
        <v>0.40042378361048553</v>
      </c>
      <c r="G71" s="1260">
        <v>0.6608565584045889</v>
      </c>
      <c r="H71" s="1260">
        <v>2.1228045295499189</v>
      </c>
      <c r="I71" s="1260">
        <v>1.0723775699822453</v>
      </c>
      <c r="J71" s="1260">
        <v>2.4129625204101295</v>
      </c>
      <c r="K71" s="1260">
        <v>0.68389559758808705</v>
      </c>
      <c r="L71" s="1260">
        <v>1.355011484333484</v>
      </c>
      <c r="M71" s="1260">
        <v>1.3956508005540644</v>
      </c>
      <c r="N71" s="1260">
        <v>2.1030274842467724</v>
      </c>
      <c r="O71" s="1260">
        <v>1.1023225561965235</v>
      </c>
      <c r="P71" s="1260">
        <v>1.8339435798802803</v>
      </c>
      <c r="Q71" s="1260">
        <v>7.66186567088303E-3</v>
      </c>
      <c r="R71" s="1260">
        <v>2.6756018259049958</v>
      </c>
      <c r="S71" s="1260">
        <v>1.7843251999954459</v>
      </c>
      <c r="T71" s="1260">
        <v>1.4198115818584951</v>
      </c>
      <c r="U71" s="1260">
        <v>0.9268366577912559</v>
      </c>
      <c r="V71" s="1302">
        <v>2.5083413676426356</v>
      </c>
      <c r="W71" s="1303">
        <v>3.4459797363465419</v>
      </c>
      <c r="X71" s="1303">
        <v>1.4671780370327892</v>
      </c>
    </row>
    <row r="72" spans="1:27" ht="13.5" thickBot="1" x14ac:dyDescent="0.25">
      <c r="A72" s="1304" t="s">
        <v>2018</v>
      </c>
      <c r="B72" s="1305"/>
      <c r="C72" s="1305"/>
      <c r="D72" s="1305"/>
      <c r="E72" s="1305"/>
      <c r="F72" s="1305"/>
      <c r="G72" s="1305"/>
      <c r="H72" s="1305"/>
      <c r="I72" s="1305"/>
      <c r="J72" s="1305"/>
      <c r="K72" s="1305"/>
      <c r="L72" s="1305"/>
      <c r="M72" s="1305"/>
      <c r="N72" s="1305"/>
      <c r="O72" s="1305"/>
      <c r="P72" s="1305"/>
      <c r="Q72" s="1305"/>
      <c r="R72" s="1305"/>
      <c r="S72" s="1305"/>
      <c r="T72" s="1305"/>
      <c r="U72" s="1305"/>
      <c r="V72" s="1299"/>
      <c r="W72" s="1299"/>
      <c r="X72" s="1306"/>
    </row>
    <row r="73" spans="1:27" ht="13.5" thickBot="1" x14ac:dyDescent="0.25">
      <c r="A73" s="1262" t="s">
        <v>2019</v>
      </c>
      <c r="B73" s="1307">
        <v>1.1057031764212684</v>
      </c>
      <c r="C73" s="1308">
        <v>-0.99367770243611175</v>
      </c>
      <c r="D73" s="1308">
        <v>0.97051026384618166</v>
      </c>
      <c r="E73" s="1308">
        <v>1.1153348173866573</v>
      </c>
      <c r="F73" s="1308">
        <v>1.2346665191491537</v>
      </c>
      <c r="G73" s="1308">
        <v>0.41943147476274567</v>
      </c>
      <c r="H73" s="1308">
        <v>0.63229284287131282</v>
      </c>
      <c r="I73" s="1308">
        <v>1.2456633697661823</v>
      </c>
      <c r="J73" s="1308">
        <v>0.77649567508649087</v>
      </c>
      <c r="K73" s="1308">
        <v>0.82868298011895758</v>
      </c>
      <c r="L73" s="1308">
        <v>0.70620991539835909</v>
      </c>
      <c r="M73" s="1308">
        <v>1.3624620235802907</v>
      </c>
      <c r="N73" s="1308">
        <v>1.0338403934606175</v>
      </c>
      <c r="O73" s="1308">
        <v>2.5101225613574139</v>
      </c>
      <c r="P73" s="1308">
        <v>1.0458393509871404</v>
      </c>
      <c r="Q73" s="1308">
        <v>0</v>
      </c>
      <c r="R73" s="1308">
        <v>0.14108998512028204</v>
      </c>
      <c r="S73" s="1308">
        <v>1.7469437883340659</v>
      </c>
      <c r="T73" s="1308">
        <v>1.1217942538614492</v>
      </c>
      <c r="U73" s="1308">
        <v>1.3434422574487836</v>
      </c>
      <c r="V73" s="1307">
        <v>0.82177403010730088</v>
      </c>
      <c r="W73" s="1309">
        <v>1.1091905693271122</v>
      </c>
      <c r="X73" s="1309">
        <v>0.36785083572165861</v>
      </c>
    </row>
    <row r="74" spans="1:27" ht="13.5" thickBot="1" x14ac:dyDescent="0.25">
      <c r="A74" s="1304" t="s">
        <v>2020</v>
      </c>
      <c r="B74" s="1305"/>
      <c r="C74" s="1305"/>
      <c r="D74" s="1305"/>
      <c r="E74" s="1305"/>
      <c r="F74" s="1305"/>
      <c r="G74" s="1305"/>
      <c r="H74" s="1305"/>
      <c r="I74" s="1305"/>
      <c r="J74" s="1305"/>
      <c r="K74" s="1305"/>
      <c r="L74" s="1305"/>
      <c r="M74" s="1305"/>
      <c r="N74" s="1305"/>
      <c r="O74" s="1305"/>
      <c r="P74" s="1305"/>
      <c r="Q74" s="1305"/>
      <c r="R74" s="1305"/>
      <c r="S74" s="1305"/>
      <c r="T74" s="1305"/>
      <c r="U74" s="1305"/>
      <c r="V74" s="1299"/>
      <c r="W74" s="1299"/>
      <c r="X74" s="1306"/>
    </row>
    <row r="75" spans="1:27" x14ac:dyDescent="0.2">
      <c r="A75" s="1250" t="s">
        <v>2021</v>
      </c>
      <c r="B75" s="1314">
        <v>0.29443556110810343</v>
      </c>
      <c r="C75" s="1268">
        <v>9.3207105425608033E-2</v>
      </c>
      <c r="D75" s="1268">
        <v>0.57758754699339532</v>
      </c>
      <c r="E75" s="1268">
        <v>8.7843433169505825E-2</v>
      </c>
      <c r="F75" s="1268">
        <v>0.51923299342136764</v>
      </c>
      <c r="G75" s="1268">
        <v>0.12262132373098998</v>
      </c>
      <c r="H75" s="1268">
        <v>1.0028372758102391</v>
      </c>
      <c r="I75" s="1268">
        <v>0.26753666458503383</v>
      </c>
      <c r="J75" s="1268">
        <v>0.65605403353707481</v>
      </c>
      <c r="K75" s="1268">
        <v>0.29833106609410665</v>
      </c>
      <c r="L75" s="1268">
        <v>1.2390043027289559</v>
      </c>
      <c r="M75" s="1268">
        <v>0.30725681909258301</v>
      </c>
      <c r="N75" s="1268">
        <v>0.20477786461171987</v>
      </c>
      <c r="O75" s="1268">
        <v>0.3278423900750756</v>
      </c>
      <c r="P75" s="1268">
        <v>0.19331955104947507</v>
      </c>
      <c r="Q75" s="1268">
        <v>0</v>
      </c>
      <c r="R75" s="1268">
        <v>0.54044616387245781</v>
      </c>
      <c r="S75" s="1268">
        <v>0.43097500193732124</v>
      </c>
      <c r="T75" s="1268">
        <v>0.30418371980255399</v>
      </c>
      <c r="U75" s="1268">
        <v>0.47139018168573721</v>
      </c>
      <c r="V75" s="1314">
        <v>0.1556896738600401</v>
      </c>
      <c r="W75" s="1315">
        <v>9.2597821033751179E-2</v>
      </c>
      <c r="X75" s="1315">
        <v>0.2309183237840311</v>
      </c>
    </row>
    <row r="76" spans="1:27" x14ac:dyDescent="0.2">
      <c r="A76" s="1269" t="s">
        <v>2022</v>
      </c>
      <c r="B76" s="1316">
        <v>5.0614566414212019E-2</v>
      </c>
      <c r="C76" s="1272">
        <v>4.0838667149217779E-2</v>
      </c>
      <c r="D76" s="1272">
        <v>0.21815906445259317</v>
      </c>
      <c r="E76" s="1272">
        <v>-9.3669785790511158E-3</v>
      </c>
      <c r="F76" s="1272">
        <v>9.4090120947223493E-2</v>
      </c>
      <c r="G76" s="1272">
        <v>9.3630450246521488E-3</v>
      </c>
      <c r="H76" s="1272">
        <v>4.4896544455672212E-2</v>
      </c>
      <c r="I76" s="1272">
        <v>5.926255289420803E-2</v>
      </c>
      <c r="J76" s="1272">
        <v>4.0498143628661533E-2</v>
      </c>
      <c r="K76" s="1272">
        <v>3.1610452254909001E-2</v>
      </c>
      <c r="L76" s="1272">
        <v>1.9719170441079254E-2</v>
      </c>
      <c r="M76" s="1272">
        <v>4.6434399688988652E-2</v>
      </c>
      <c r="N76" s="1272">
        <v>4.9185373836920634E-2</v>
      </c>
      <c r="O76" s="1272">
        <v>8.9521817265505663E-3</v>
      </c>
      <c r="P76" s="1272">
        <v>9.1798614852268479E-2</v>
      </c>
      <c r="Q76" s="1272">
        <v>-1.300592485446085E-2</v>
      </c>
      <c r="R76" s="1272">
        <v>1.0403800412762756E-2</v>
      </c>
      <c r="S76" s="1272">
        <v>4.3492572530246798E-2</v>
      </c>
      <c r="T76" s="1272">
        <v>2.0988272572746516E-2</v>
      </c>
      <c r="U76" s="1272">
        <v>2.8707466505351883E-2</v>
      </c>
      <c r="V76" s="1316">
        <v>1.0264744885788756E-2</v>
      </c>
      <c r="W76" s="1317">
        <v>3.4347034080513053E-2</v>
      </c>
      <c r="X76" s="1317">
        <v>1.7141620935586965E-2</v>
      </c>
    </row>
    <row r="77" spans="1:27" ht="13.5" thickBot="1" x14ac:dyDescent="0.25">
      <c r="A77" s="1257" t="s">
        <v>2023</v>
      </c>
      <c r="B77" s="1318">
        <v>0.10136505720730733</v>
      </c>
      <c r="C77" s="1276">
        <v>0.15033806608233824</v>
      </c>
      <c r="D77" s="1276">
        <v>0.5086545462791936</v>
      </c>
      <c r="E77" s="1276">
        <v>-9.710536487100822E-3</v>
      </c>
      <c r="F77" s="1276">
        <v>0.13176604317727894</v>
      </c>
      <c r="G77" s="1276">
        <v>1.5550674735830978E-2</v>
      </c>
      <c r="H77" s="1276">
        <v>0.14020313238731252</v>
      </c>
      <c r="I77" s="1276">
        <v>0.1228143853578431</v>
      </c>
      <c r="J77" s="1276">
        <v>0.13821864635080811</v>
      </c>
      <c r="K77" s="1276">
        <v>5.3228701389809695E-2</v>
      </c>
      <c r="L77" s="1276">
        <v>4.6438872850271019E-2</v>
      </c>
      <c r="M77" s="1276">
        <v>0.11124060678817303</v>
      </c>
      <c r="N77" s="1276">
        <v>0.15262356683891687</v>
      </c>
      <c r="O77" s="1276">
        <v>1.8820373570897594E-2</v>
      </c>
      <c r="P77" s="1276">
        <v>0.26015209520248878</v>
      </c>
      <c r="Q77" s="1276">
        <v>-1.3105574503621325E-2</v>
      </c>
      <c r="R77" s="1276">
        <v>3.8240227793501932E-2</v>
      </c>
      <c r="S77" s="1276">
        <v>0.12109746570859586</v>
      </c>
      <c r="T77" s="1276">
        <v>5.0787665054735011E-2</v>
      </c>
      <c r="U77" s="1276">
        <v>5.5314598814826643E-2</v>
      </c>
      <c r="V77" s="1318">
        <v>3.6012229111110877E-2</v>
      </c>
      <c r="W77" s="1319">
        <v>0.15270621752556512</v>
      </c>
      <c r="X77" s="1319">
        <v>4.2291430691421612E-2</v>
      </c>
    </row>
    <row r="78" spans="1:27" ht="4.5" customHeight="1" x14ac:dyDescent="0.2">
      <c r="A78" s="1283"/>
      <c r="B78" s="1283"/>
      <c r="C78" s="1283"/>
      <c r="D78" s="1283"/>
      <c r="E78" s="1283"/>
      <c r="F78" s="1283"/>
      <c r="G78" s="1283"/>
      <c r="H78" s="1283"/>
      <c r="I78" s="1283"/>
      <c r="J78" s="1283"/>
      <c r="K78" s="1283"/>
      <c r="L78" s="1283"/>
      <c r="M78" s="1283"/>
      <c r="N78" s="1283"/>
      <c r="O78" s="1283"/>
      <c r="P78" s="1283"/>
      <c r="Q78" s="1283"/>
      <c r="R78" s="1283"/>
      <c r="S78" s="1283"/>
      <c r="T78" s="1283"/>
      <c r="U78" s="1283"/>
      <c r="V78" s="1283"/>
      <c r="W78" s="1283"/>
      <c r="X78" s="1283"/>
    </row>
    <row r="79" spans="1:27" x14ac:dyDescent="0.2">
      <c r="A79" s="1034" t="s">
        <v>1948</v>
      </c>
      <c r="B79" s="1219"/>
      <c r="C79" s="1219"/>
    </row>
    <row r="80" spans="1:27" x14ac:dyDescent="0.2">
      <c r="A80" s="1320"/>
      <c r="B80" s="1320"/>
      <c r="C80" s="1320"/>
      <c r="D80" s="1320"/>
      <c r="E80" s="1320"/>
      <c r="F80" s="1320"/>
      <c r="G80" s="1320"/>
      <c r="H80" s="1320"/>
      <c r="I80" s="1320"/>
      <c r="J80" s="1320"/>
      <c r="K80" s="1320"/>
      <c r="L80" s="1320"/>
      <c r="M80" s="1320"/>
      <c r="N80" s="1320"/>
      <c r="O80" s="1320"/>
      <c r="P80" s="1320"/>
      <c r="Q80" s="1320"/>
      <c r="R80" s="1320"/>
      <c r="S80" s="1320"/>
      <c r="T80" s="1320"/>
      <c r="U80" s="1320"/>
      <c r="V80" s="1320"/>
      <c r="W80" s="1320"/>
      <c r="X80" s="1320"/>
      <c r="Y80" s="1320"/>
      <c r="Z80" s="1320"/>
      <c r="AA80" s="1320"/>
    </row>
    <row r="81" spans="2:31" x14ac:dyDescent="0.2">
      <c r="B81" s="1321"/>
      <c r="C81" s="1321"/>
      <c r="D81" s="1321"/>
      <c r="E81" s="1321"/>
      <c r="F81" s="1321"/>
      <c r="G81" s="1321"/>
      <c r="H81" s="1321"/>
      <c r="I81" s="1321"/>
      <c r="J81" s="1321"/>
      <c r="K81" s="1321"/>
      <c r="L81" s="1321"/>
      <c r="M81" s="1321"/>
      <c r="N81" s="1321"/>
      <c r="O81" s="1321"/>
      <c r="P81" s="1321"/>
      <c r="Q81" s="1321"/>
      <c r="R81" s="1321"/>
      <c r="S81" s="1321"/>
      <c r="T81" s="1321"/>
      <c r="U81" s="1321"/>
      <c r="V81" s="1321"/>
      <c r="W81" s="1321"/>
      <c r="X81" s="1321"/>
      <c r="Y81" s="1321"/>
      <c r="Z81" s="1321"/>
      <c r="AA81" s="1321"/>
      <c r="AB81" s="1321"/>
      <c r="AC81" s="1321"/>
    </row>
    <row r="82" spans="2:31" x14ac:dyDescent="0.2">
      <c r="B82" s="1321"/>
      <c r="C82" s="1321"/>
      <c r="D82" s="1321"/>
      <c r="E82" s="1321"/>
      <c r="F82" s="1321"/>
      <c r="G82" s="1321"/>
      <c r="H82" s="1321"/>
      <c r="I82" s="1321"/>
      <c r="J82" s="1321"/>
      <c r="K82" s="1321"/>
      <c r="L82" s="1321"/>
      <c r="M82" s="1321"/>
      <c r="N82" s="1321"/>
      <c r="O82" s="1321"/>
      <c r="P82" s="1321"/>
      <c r="Q82" s="1321"/>
      <c r="R82" s="1321"/>
      <c r="S82" s="1321"/>
      <c r="T82" s="1321"/>
      <c r="U82" s="1321"/>
      <c r="V82" s="1321"/>
      <c r="W82" s="1321"/>
      <c r="X82" s="1321"/>
      <c r="Y82" s="1321"/>
      <c r="Z82" s="1321"/>
      <c r="AA82" s="1321"/>
      <c r="AB82" s="1321"/>
      <c r="AC82" s="1321"/>
    </row>
    <row r="83" spans="2:31" x14ac:dyDescent="0.2">
      <c r="B83" s="1321"/>
      <c r="C83" s="1321"/>
      <c r="D83" s="1321"/>
      <c r="E83" s="1321"/>
      <c r="F83" s="1321"/>
      <c r="G83" s="1321"/>
      <c r="H83" s="1321"/>
      <c r="I83" s="1321"/>
      <c r="J83" s="1321"/>
      <c r="K83" s="1321"/>
      <c r="L83" s="1321"/>
      <c r="M83" s="1321"/>
      <c r="N83" s="1321"/>
      <c r="O83" s="1321"/>
      <c r="P83" s="1321"/>
      <c r="Q83" s="1321"/>
      <c r="R83" s="1321"/>
      <c r="S83" s="1321"/>
      <c r="T83" s="1321"/>
      <c r="U83" s="1321"/>
      <c r="V83" s="1321"/>
      <c r="W83" s="1321"/>
      <c r="X83" s="1321"/>
      <c r="Y83" s="1321"/>
      <c r="Z83" s="1321"/>
      <c r="AA83" s="1321"/>
      <c r="AB83" s="1321"/>
      <c r="AC83" s="1321"/>
      <c r="AD83" s="1321"/>
      <c r="AE83" s="1321"/>
    </row>
    <row r="84" spans="2:31" x14ac:dyDescent="0.2">
      <c r="B84" s="1321"/>
      <c r="C84" s="1321"/>
      <c r="D84" s="1321"/>
      <c r="E84" s="1321"/>
      <c r="F84" s="1321"/>
      <c r="G84" s="1321"/>
      <c r="H84" s="1321"/>
      <c r="I84" s="1321"/>
      <c r="J84" s="1321"/>
      <c r="K84" s="1321"/>
      <c r="L84" s="1321"/>
      <c r="M84" s="1321"/>
      <c r="N84" s="1321"/>
      <c r="O84" s="1321"/>
      <c r="P84" s="1321"/>
      <c r="Q84" s="1321"/>
      <c r="R84" s="1321"/>
      <c r="S84" s="1321"/>
      <c r="T84" s="1321"/>
      <c r="U84" s="1321"/>
      <c r="V84" s="1321"/>
      <c r="W84" s="1321"/>
      <c r="X84" s="1321"/>
      <c r="Y84" s="1321"/>
      <c r="Z84" s="1321"/>
      <c r="AA84" s="1321"/>
      <c r="AB84" s="1321"/>
      <c r="AC84" s="1321"/>
      <c r="AD84" s="1321"/>
      <c r="AE84" s="1321"/>
    </row>
    <row r="85" spans="2:31" x14ac:dyDescent="0.2">
      <c r="B85" s="1321"/>
      <c r="C85" s="1321"/>
      <c r="D85" s="1321"/>
      <c r="E85" s="1321"/>
      <c r="F85" s="1321"/>
      <c r="G85" s="1321"/>
      <c r="H85" s="1321"/>
      <c r="I85" s="1321"/>
      <c r="J85" s="1321"/>
      <c r="K85" s="1321"/>
      <c r="L85" s="1321"/>
      <c r="M85" s="1321"/>
      <c r="N85" s="1321"/>
      <c r="O85" s="1321"/>
      <c r="P85" s="1321"/>
      <c r="Q85" s="1321"/>
      <c r="R85" s="1321"/>
      <c r="S85" s="1321"/>
      <c r="T85" s="1321"/>
      <c r="U85" s="1321"/>
      <c r="V85" s="1321"/>
      <c r="W85" s="1321"/>
      <c r="X85" s="1321"/>
      <c r="Y85" s="1321"/>
      <c r="Z85" s="1321"/>
      <c r="AA85" s="1321"/>
      <c r="AB85" s="1321"/>
      <c r="AC85" s="1321"/>
      <c r="AD85" s="1321"/>
      <c r="AE85" s="1321"/>
    </row>
    <row r="86" spans="2:31" x14ac:dyDescent="0.2">
      <c r="B86" s="1321"/>
      <c r="C86" s="1321"/>
      <c r="D86" s="1321"/>
      <c r="E86" s="1321"/>
      <c r="F86" s="1321"/>
      <c r="G86" s="1321"/>
      <c r="H86" s="1321"/>
      <c r="I86" s="1321"/>
      <c r="J86" s="1321"/>
      <c r="K86" s="1321"/>
      <c r="L86" s="1321"/>
      <c r="M86" s="1321"/>
      <c r="N86" s="1321"/>
      <c r="O86" s="1321"/>
      <c r="P86" s="1321"/>
      <c r="Q86" s="1321"/>
      <c r="R86" s="1321"/>
      <c r="S86" s="1321"/>
      <c r="T86" s="1321"/>
      <c r="U86" s="1321"/>
      <c r="V86" s="1321"/>
      <c r="W86" s="1321"/>
      <c r="X86" s="1321"/>
      <c r="Y86" s="1321"/>
      <c r="Z86" s="1321"/>
      <c r="AA86" s="1321"/>
      <c r="AB86" s="1321"/>
      <c r="AC86" s="1321"/>
      <c r="AD86" s="1321"/>
      <c r="AE86" s="1321"/>
    </row>
    <row r="87" spans="2:31" x14ac:dyDescent="0.2">
      <c r="B87" s="1321"/>
      <c r="C87" s="1321"/>
      <c r="D87" s="1321"/>
      <c r="E87" s="1321"/>
      <c r="F87" s="1321"/>
      <c r="G87" s="1321"/>
      <c r="H87" s="1321"/>
      <c r="I87" s="1321"/>
      <c r="J87" s="1321"/>
      <c r="K87" s="1321"/>
      <c r="L87" s="1321"/>
      <c r="M87" s="1321"/>
      <c r="N87" s="1321"/>
      <c r="O87" s="1321"/>
      <c r="P87" s="1320"/>
      <c r="Q87" s="1320"/>
      <c r="R87" s="1320"/>
      <c r="S87" s="1320"/>
      <c r="T87" s="1320"/>
      <c r="U87" s="1320"/>
      <c r="V87" s="1320"/>
      <c r="W87" s="1320"/>
      <c r="X87" s="1320"/>
      <c r="Y87" s="1320"/>
      <c r="Z87" s="1320"/>
      <c r="AA87" s="1320"/>
      <c r="AB87" s="1320"/>
      <c r="AC87" s="1320"/>
    </row>
    <row r="88" spans="2:31" x14ac:dyDescent="0.2">
      <c r="B88" s="1321"/>
      <c r="C88" s="1321"/>
      <c r="D88" s="1321"/>
      <c r="E88" s="1321"/>
      <c r="F88" s="1321"/>
      <c r="G88" s="1321"/>
      <c r="H88" s="1321"/>
      <c r="I88" s="1321"/>
      <c r="J88" s="1321"/>
      <c r="K88" s="1321"/>
      <c r="L88" s="1321"/>
      <c r="M88" s="1321"/>
      <c r="N88" s="1321"/>
      <c r="O88" s="1321"/>
      <c r="P88" s="1320"/>
      <c r="Q88" s="1320"/>
      <c r="R88" s="1320"/>
      <c r="S88" s="1320"/>
      <c r="T88" s="1320"/>
      <c r="U88" s="1320"/>
      <c r="V88" s="1320"/>
      <c r="W88" s="1320"/>
      <c r="X88" s="1320"/>
      <c r="Y88" s="1320"/>
      <c r="Z88" s="1320"/>
      <c r="AA88" s="1320"/>
      <c r="AB88" s="1320"/>
      <c r="AC88" s="1320"/>
    </row>
    <row r="89" spans="2:31" x14ac:dyDescent="0.2">
      <c r="B89" s="1321"/>
      <c r="C89" s="1321"/>
      <c r="D89" s="1321"/>
      <c r="E89" s="1321"/>
      <c r="F89" s="1321"/>
      <c r="G89" s="1321"/>
      <c r="H89" s="1321"/>
      <c r="I89" s="1321"/>
      <c r="J89" s="1321"/>
      <c r="K89" s="1321"/>
      <c r="L89" s="1321"/>
      <c r="M89" s="1321"/>
      <c r="N89" s="1321"/>
      <c r="O89" s="1321"/>
      <c r="P89" s="1320"/>
      <c r="Q89" s="1320"/>
      <c r="R89" s="1320"/>
      <c r="S89" s="1320"/>
      <c r="T89" s="1320"/>
      <c r="U89" s="1320"/>
      <c r="V89" s="1320"/>
      <c r="W89" s="1320"/>
      <c r="X89" s="1320"/>
      <c r="Y89" s="1320"/>
      <c r="Z89" s="1320"/>
      <c r="AA89" s="1320"/>
      <c r="AB89" s="1320"/>
      <c r="AC89" s="1320"/>
    </row>
    <row r="90" spans="2:31" x14ac:dyDescent="0.2">
      <c r="B90" s="1321"/>
      <c r="C90" s="1321"/>
      <c r="D90" s="1321"/>
      <c r="E90" s="1321"/>
      <c r="F90" s="1321"/>
      <c r="G90" s="1321"/>
      <c r="H90" s="1321"/>
      <c r="I90" s="1321"/>
      <c r="J90" s="1321"/>
      <c r="K90" s="1321"/>
      <c r="L90" s="1321"/>
      <c r="M90" s="1321"/>
      <c r="N90" s="1321"/>
      <c r="O90" s="1321"/>
      <c r="P90" s="1320"/>
      <c r="Q90" s="1320"/>
      <c r="R90" s="1320"/>
      <c r="S90" s="1320"/>
      <c r="T90" s="1320"/>
      <c r="U90" s="1320"/>
      <c r="V90" s="1320"/>
      <c r="W90" s="1320"/>
      <c r="X90" s="1320"/>
      <c r="Y90" s="1320"/>
      <c r="Z90" s="1320"/>
      <c r="AA90" s="1320"/>
      <c r="AB90" s="1320"/>
      <c r="AC90" s="1320"/>
    </row>
    <row r="91" spans="2:31" x14ac:dyDescent="0.2">
      <c r="B91" s="1321"/>
      <c r="C91" s="1321"/>
      <c r="D91" s="1321"/>
      <c r="E91" s="1321"/>
      <c r="F91" s="1321"/>
      <c r="G91" s="1321"/>
      <c r="H91" s="1321"/>
      <c r="I91" s="1321"/>
      <c r="J91" s="1321"/>
      <c r="K91" s="1321"/>
      <c r="L91" s="1321"/>
      <c r="M91" s="1321"/>
      <c r="N91" s="1321"/>
      <c r="O91" s="1321"/>
      <c r="P91" s="1320"/>
      <c r="Q91" s="1320"/>
      <c r="R91" s="1320"/>
      <c r="S91" s="1320"/>
      <c r="T91" s="1320"/>
      <c r="U91" s="1320"/>
      <c r="V91" s="1320"/>
      <c r="W91" s="1320"/>
      <c r="X91" s="1320"/>
      <c r="Y91" s="1320"/>
      <c r="Z91" s="1320"/>
      <c r="AA91" s="1320"/>
      <c r="AB91" s="1320"/>
      <c r="AC91" s="1320"/>
    </row>
    <row r="92" spans="2:31" x14ac:dyDescent="0.2">
      <c r="B92" s="1321"/>
      <c r="C92" s="1321"/>
      <c r="D92" s="1321"/>
      <c r="E92" s="1321"/>
      <c r="F92" s="1321"/>
      <c r="G92" s="1321"/>
      <c r="H92" s="1321"/>
      <c r="I92" s="1321"/>
      <c r="J92" s="1321"/>
      <c r="K92" s="1321"/>
      <c r="L92" s="1321"/>
      <c r="M92" s="1321"/>
      <c r="N92" s="1321"/>
      <c r="O92" s="1321"/>
      <c r="P92" s="1320"/>
      <c r="Q92" s="1320"/>
      <c r="R92" s="1320"/>
      <c r="S92" s="1320"/>
      <c r="T92" s="1320"/>
      <c r="U92" s="1320"/>
      <c r="V92" s="1320"/>
      <c r="W92" s="1320"/>
      <c r="X92" s="1320"/>
      <c r="Y92" s="1320"/>
      <c r="Z92" s="1320"/>
      <c r="AA92" s="1320"/>
      <c r="AB92" s="1320"/>
      <c r="AC92" s="1320"/>
    </row>
    <row r="93" spans="2:31" x14ac:dyDescent="0.2">
      <c r="B93" s="1321"/>
      <c r="C93" s="1321"/>
      <c r="D93" s="1321"/>
      <c r="E93" s="1321"/>
      <c r="F93" s="1321"/>
      <c r="G93" s="1321"/>
      <c r="H93" s="1321"/>
      <c r="I93" s="1321"/>
      <c r="J93" s="1321"/>
      <c r="K93" s="1321"/>
      <c r="L93" s="1321"/>
      <c r="M93" s="1321"/>
      <c r="N93" s="1321"/>
      <c r="O93" s="1321"/>
      <c r="P93" s="1320"/>
      <c r="Q93" s="1320"/>
      <c r="R93" s="1320"/>
      <c r="S93" s="1320"/>
      <c r="T93" s="1320"/>
      <c r="U93" s="1320"/>
      <c r="V93" s="1320"/>
      <c r="W93" s="1320"/>
      <c r="X93" s="1320"/>
      <c r="Y93" s="1320"/>
      <c r="Z93" s="1320"/>
      <c r="AA93" s="1320"/>
      <c r="AB93" s="1320"/>
      <c r="AC93" s="1320"/>
    </row>
    <row r="94" spans="2:31" x14ac:dyDescent="0.2">
      <c r="B94" s="1321"/>
      <c r="C94" s="1321"/>
      <c r="D94" s="1321"/>
      <c r="E94" s="1321"/>
      <c r="F94" s="1321"/>
      <c r="G94" s="1321"/>
      <c r="H94" s="1321"/>
      <c r="I94" s="1321"/>
      <c r="J94" s="1321"/>
      <c r="K94" s="1321"/>
      <c r="L94" s="1321"/>
      <c r="M94" s="1321"/>
      <c r="N94" s="1321"/>
      <c r="O94" s="1321"/>
      <c r="P94" s="1320"/>
      <c r="Q94" s="1320"/>
      <c r="R94" s="1320"/>
      <c r="S94" s="1320"/>
      <c r="T94" s="1320"/>
      <c r="U94" s="1320"/>
      <c r="V94" s="1320"/>
      <c r="W94" s="1320"/>
      <c r="X94" s="1320"/>
      <c r="Y94" s="1320"/>
      <c r="Z94" s="1320"/>
      <c r="AA94" s="1320"/>
      <c r="AB94" s="1320"/>
      <c r="AC94" s="1320"/>
    </row>
    <row r="95" spans="2:31" x14ac:dyDescent="0.2">
      <c r="B95" s="1321"/>
      <c r="C95" s="1321"/>
      <c r="D95" s="1321"/>
      <c r="E95" s="1321"/>
      <c r="F95" s="1321"/>
      <c r="G95" s="1321"/>
      <c r="H95" s="1321"/>
      <c r="I95" s="1321"/>
      <c r="J95" s="1321"/>
      <c r="K95" s="1321"/>
      <c r="L95" s="1321"/>
      <c r="M95" s="1321"/>
      <c r="N95" s="1321"/>
      <c r="O95" s="1321"/>
      <c r="P95" s="1320"/>
      <c r="Q95" s="1320"/>
      <c r="R95" s="1320"/>
      <c r="S95" s="1320"/>
      <c r="T95" s="1320"/>
      <c r="U95" s="1320"/>
      <c r="V95" s="1320"/>
      <c r="W95" s="1320"/>
      <c r="X95" s="1320"/>
      <c r="Y95" s="1320"/>
      <c r="Z95" s="1320"/>
      <c r="AA95" s="1320"/>
      <c r="AB95" s="1320"/>
      <c r="AC95" s="1320"/>
    </row>
    <row r="96" spans="2:31" x14ac:dyDescent="0.2">
      <c r="B96" s="1321"/>
      <c r="C96" s="1321"/>
      <c r="D96" s="1321"/>
      <c r="E96" s="1321"/>
      <c r="F96" s="1321"/>
      <c r="G96" s="1321"/>
      <c r="H96" s="1321"/>
      <c r="I96" s="1321"/>
      <c r="J96" s="1321"/>
      <c r="K96" s="1321"/>
      <c r="L96" s="1321"/>
      <c r="M96" s="1321"/>
      <c r="N96" s="1321"/>
      <c r="O96" s="1321"/>
      <c r="P96" s="1320"/>
      <c r="Q96" s="1320"/>
      <c r="R96" s="1320"/>
      <c r="S96" s="1320"/>
      <c r="T96" s="1320"/>
      <c r="U96" s="1320"/>
      <c r="V96" s="1320"/>
      <c r="W96" s="1320"/>
      <c r="X96" s="1320"/>
      <c r="Y96" s="1320"/>
      <c r="Z96" s="1320"/>
      <c r="AA96" s="1320"/>
      <c r="AB96" s="1320"/>
      <c r="AC96" s="1320"/>
    </row>
    <row r="97" spans="2:31" x14ac:dyDescent="0.2">
      <c r="B97" s="1321"/>
      <c r="C97" s="1321"/>
      <c r="D97" s="1321"/>
      <c r="E97" s="1321"/>
      <c r="F97" s="1321"/>
      <c r="G97" s="1321"/>
      <c r="H97" s="1321"/>
      <c r="I97" s="1321"/>
      <c r="J97" s="1321"/>
      <c r="K97" s="1321"/>
      <c r="L97" s="1321"/>
      <c r="M97" s="1321"/>
      <c r="N97" s="1321"/>
      <c r="O97" s="1321"/>
      <c r="P97" s="1320"/>
      <c r="Q97" s="1320"/>
      <c r="R97" s="1320"/>
      <c r="S97" s="1320"/>
      <c r="T97" s="1320"/>
      <c r="U97" s="1320"/>
      <c r="V97" s="1320"/>
      <c r="W97" s="1320"/>
      <c r="X97" s="1320"/>
      <c r="Y97" s="1320"/>
      <c r="Z97" s="1320"/>
      <c r="AA97" s="1320"/>
      <c r="AB97" s="1320"/>
      <c r="AC97" s="1320"/>
    </row>
    <row r="98" spans="2:31" x14ac:dyDescent="0.2">
      <c r="B98" s="1321"/>
      <c r="C98" s="1321"/>
      <c r="D98" s="1321"/>
      <c r="E98" s="1321"/>
      <c r="F98" s="1321"/>
      <c r="G98" s="1321"/>
      <c r="H98" s="1321"/>
      <c r="I98" s="1321"/>
      <c r="J98" s="1321"/>
      <c r="K98" s="1321"/>
      <c r="L98" s="1321"/>
      <c r="M98" s="1321"/>
      <c r="N98" s="1321"/>
      <c r="O98" s="1321"/>
      <c r="P98" s="1320"/>
      <c r="Q98" s="1320"/>
      <c r="R98" s="1320"/>
      <c r="S98" s="1320"/>
      <c r="T98" s="1320"/>
      <c r="U98" s="1320"/>
      <c r="V98" s="1320"/>
      <c r="W98" s="1320"/>
      <c r="X98" s="1320"/>
      <c r="Y98" s="1320"/>
      <c r="Z98" s="1320"/>
      <c r="AA98" s="1320"/>
      <c r="AB98" s="1320"/>
      <c r="AC98" s="1320"/>
    </row>
    <row r="99" spans="2:31" x14ac:dyDescent="0.2">
      <c r="B99" s="1321"/>
      <c r="C99" s="1321"/>
      <c r="D99" s="1321"/>
      <c r="E99" s="1321"/>
      <c r="F99" s="1321"/>
      <c r="G99" s="1321"/>
      <c r="H99" s="1321"/>
      <c r="I99" s="1321"/>
      <c r="J99" s="1321"/>
      <c r="K99" s="1321"/>
      <c r="L99" s="1321"/>
      <c r="M99" s="1321"/>
      <c r="N99" s="1321"/>
      <c r="O99" s="1321"/>
      <c r="P99" s="1320"/>
      <c r="Q99" s="1320"/>
      <c r="R99" s="1320"/>
      <c r="S99" s="1320"/>
      <c r="T99" s="1320"/>
      <c r="U99" s="1320"/>
      <c r="V99" s="1320"/>
      <c r="W99" s="1320"/>
      <c r="X99" s="1320"/>
      <c r="Y99" s="1320"/>
      <c r="Z99" s="1320"/>
      <c r="AA99" s="1320"/>
      <c r="AB99" s="1320"/>
      <c r="AC99" s="1320"/>
    </row>
    <row r="100" spans="2:31" x14ac:dyDescent="0.2">
      <c r="B100" s="1321"/>
      <c r="C100" s="1321"/>
      <c r="D100" s="1321"/>
      <c r="E100" s="1321"/>
      <c r="F100" s="1321"/>
      <c r="G100" s="1321"/>
      <c r="H100" s="1321"/>
      <c r="I100" s="1321"/>
      <c r="J100" s="1321"/>
      <c r="K100" s="1321"/>
      <c r="L100" s="1321"/>
      <c r="M100" s="1321"/>
      <c r="N100" s="1321"/>
      <c r="O100" s="1321"/>
      <c r="P100" s="1320"/>
      <c r="Q100" s="1320"/>
      <c r="R100" s="1320"/>
      <c r="S100" s="1320"/>
      <c r="T100" s="1320"/>
      <c r="U100" s="1320"/>
      <c r="V100" s="1320"/>
      <c r="W100" s="1320"/>
      <c r="X100" s="1320"/>
      <c r="Y100" s="1320"/>
      <c r="Z100" s="1320"/>
      <c r="AA100" s="1320"/>
      <c r="AB100" s="1320"/>
      <c r="AC100" s="1320"/>
      <c r="AD100" s="1322"/>
      <c r="AE100" s="1322"/>
    </row>
    <row r="101" spans="2:31" x14ac:dyDescent="0.2">
      <c r="B101" s="1321"/>
      <c r="C101" s="1321"/>
      <c r="D101" s="1321"/>
      <c r="E101" s="1321"/>
      <c r="F101" s="1321"/>
      <c r="G101" s="1321"/>
      <c r="H101" s="1321"/>
      <c r="I101" s="1321"/>
      <c r="J101" s="1321"/>
      <c r="K101" s="1321"/>
      <c r="L101" s="1321"/>
      <c r="M101" s="1321"/>
      <c r="N101" s="1321"/>
      <c r="O101" s="1321"/>
      <c r="P101" s="1320"/>
      <c r="Q101" s="1320"/>
      <c r="R101" s="1320"/>
      <c r="S101" s="1320"/>
      <c r="T101" s="1320"/>
      <c r="U101" s="1320"/>
      <c r="V101" s="1320"/>
      <c r="W101" s="1320"/>
      <c r="X101" s="1320"/>
      <c r="Y101" s="1320"/>
      <c r="Z101" s="1320"/>
      <c r="AA101" s="1320"/>
      <c r="AB101" s="1320"/>
      <c r="AC101" s="1320"/>
      <c r="AD101" s="1322"/>
      <c r="AE101" s="1322"/>
    </row>
    <row r="102" spans="2:31" x14ac:dyDescent="0.2">
      <c r="B102" s="1321"/>
      <c r="C102" s="1321"/>
      <c r="D102" s="1321"/>
      <c r="E102" s="1321"/>
      <c r="F102" s="1321"/>
      <c r="G102" s="1321"/>
      <c r="H102" s="1321"/>
      <c r="I102" s="1321"/>
      <c r="J102" s="1321"/>
      <c r="K102" s="1321"/>
      <c r="L102" s="1321"/>
      <c r="M102" s="1321"/>
      <c r="N102" s="1321"/>
      <c r="O102" s="1321"/>
      <c r="P102" s="1320"/>
      <c r="Q102" s="1320"/>
      <c r="R102" s="1320"/>
      <c r="S102" s="1320"/>
      <c r="T102" s="1320"/>
      <c r="U102" s="1320"/>
      <c r="V102" s="1320"/>
      <c r="W102" s="1320"/>
      <c r="X102" s="1320"/>
      <c r="Y102" s="1320"/>
      <c r="Z102" s="1320"/>
      <c r="AA102" s="1320"/>
      <c r="AB102" s="1320"/>
      <c r="AC102" s="1320"/>
      <c r="AD102" s="1322"/>
      <c r="AE102" s="1322"/>
    </row>
    <row r="103" spans="2:31" x14ac:dyDescent="0.2">
      <c r="B103" s="1321"/>
      <c r="C103" s="1321"/>
      <c r="D103" s="1321"/>
      <c r="E103" s="1321"/>
      <c r="F103" s="1321"/>
      <c r="G103" s="1321"/>
      <c r="H103" s="1321"/>
      <c r="I103" s="1321"/>
      <c r="J103" s="1321"/>
      <c r="K103" s="1321"/>
      <c r="L103" s="1321"/>
      <c r="M103" s="1321"/>
      <c r="N103" s="1321"/>
      <c r="O103" s="1321"/>
      <c r="P103" s="1320"/>
      <c r="Q103" s="1320"/>
      <c r="R103" s="1320"/>
      <c r="S103" s="1320"/>
      <c r="T103" s="1320"/>
      <c r="U103" s="1320"/>
      <c r="V103" s="1320"/>
      <c r="W103" s="1320"/>
      <c r="X103" s="1320"/>
      <c r="Y103" s="1320"/>
      <c r="Z103" s="1320"/>
      <c r="AA103" s="1320"/>
      <c r="AB103" s="1320"/>
      <c r="AC103" s="1320"/>
      <c r="AD103" s="1322"/>
      <c r="AE103" s="1322"/>
    </row>
    <row r="104" spans="2:31" x14ac:dyDescent="0.2">
      <c r="B104" s="1321"/>
      <c r="C104" s="1321"/>
      <c r="D104" s="1321"/>
      <c r="E104" s="1321"/>
      <c r="F104" s="1321"/>
      <c r="G104" s="1321"/>
      <c r="H104" s="1321"/>
      <c r="I104" s="1321"/>
      <c r="J104" s="1321"/>
      <c r="K104" s="1321"/>
      <c r="L104" s="1321"/>
      <c r="M104" s="1321"/>
      <c r="N104" s="1321"/>
      <c r="O104" s="1321"/>
      <c r="P104" s="1320"/>
      <c r="Q104" s="1320"/>
      <c r="R104" s="1320"/>
      <c r="S104" s="1320"/>
      <c r="T104" s="1320"/>
      <c r="U104" s="1320"/>
      <c r="V104" s="1320"/>
      <c r="W104" s="1320"/>
      <c r="X104" s="1320"/>
      <c r="Y104" s="1320"/>
      <c r="Z104" s="1320"/>
      <c r="AA104" s="1320"/>
      <c r="AB104" s="1320"/>
      <c r="AC104" s="1320"/>
      <c r="AD104" s="1322"/>
      <c r="AE104" s="1322"/>
    </row>
    <row r="105" spans="2:31" x14ac:dyDescent="0.2">
      <c r="B105" s="1321"/>
      <c r="C105" s="1321"/>
      <c r="D105" s="1321"/>
      <c r="E105" s="1321"/>
      <c r="F105" s="1321"/>
      <c r="G105" s="1321"/>
      <c r="H105" s="1321"/>
      <c r="I105" s="1321"/>
      <c r="J105" s="1321"/>
      <c r="K105" s="1321"/>
      <c r="L105" s="1321"/>
      <c r="M105" s="1321"/>
      <c r="N105" s="1321"/>
      <c r="O105" s="1321"/>
      <c r="P105" s="1320"/>
      <c r="Q105" s="1320"/>
      <c r="R105" s="1320"/>
      <c r="S105" s="1320"/>
      <c r="T105" s="1320"/>
      <c r="U105" s="1320"/>
      <c r="V105" s="1320"/>
      <c r="W105" s="1320"/>
      <c r="X105" s="1320"/>
      <c r="Y105" s="1320"/>
      <c r="Z105" s="1320"/>
      <c r="AA105" s="1320"/>
      <c r="AB105" s="1320"/>
      <c r="AC105" s="1320"/>
      <c r="AD105" s="1322"/>
      <c r="AE105" s="1322"/>
    </row>
  </sheetData>
  <mergeCells count="13">
    <mergeCell ref="A11:K11"/>
    <mergeCell ref="A1:K1"/>
    <mergeCell ref="A2:K2"/>
    <mergeCell ref="A3:K3"/>
    <mergeCell ref="A6:K6"/>
    <mergeCell ref="A9:K9"/>
    <mergeCell ref="V60:W60"/>
    <mergeCell ref="A13:K13"/>
    <mergeCell ref="A16:K16"/>
    <mergeCell ref="A18:K18"/>
    <mergeCell ref="A56:X56"/>
    <mergeCell ref="A57:X57"/>
    <mergeCell ref="A58:X58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2"/>
  <sheetViews>
    <sheetView showGridLines="0" topLeftCell="A13" zoomScale="90" zoomScaleNormal="90" workbookViewId="0">
      <selection activeCell="M31" sqref="M31"/>
    </sheetView>
  </sheetViews>
  <sheetFormatPr baseColWidth="10" defaultColWidth="13.7109375" defaultRowHeight="12.75" x14ac:dyDescent="0.2"/>
  <cols>
    <col min="1" max="1" width="46.7109375" style="93" customWidth="1"/>
    <col min="2" max="2" width="13.5703125" style="93" customWidth="1"/>
    <col min="3" max="3" width="10.42578125" style="93" customWidth="1"/>
    <col min="4" max="4" width="11" style="93" customWidth="1"/>
    <col min="5" max="5" width="16.5703125" style="93" customWidth="1"/>
    <col min="6" max="6" width="12.85546875" style="93" customWidth="1"/>
    <col min="7" max="7" width="9.5703125" style="93" customWidth="1"/>
    <col min="8" max="8" width="12.28515625" style="93" customWidth="1"/>
    <col min="9" max="9" width="11.42578125" style="93" customWidth="1"/>
    <col min="10" max="10" width="11.85546875" style="93" customWidth="1"/>
    <col min="11" max="11" width="14.140625" style="93" customWidth="1"/>
    <col min="12" max="12" width="16.85546875" style="93" customWidth="1"/>
    <col min="13" max="13" width="20.42578125" style="93" customWidth="1"/>
    <col min="14" max="14" width="15.28515625" style="93" customWidth="1"/>
    <col min="15" max="15" width="13.7109375" style="93"/>
    <col min="16" max="16" width="12" style="93" customWidth="1"/>
    <col min="17" max="16384" width="13.7109375" style="93"/>
  </cols>
  <sheetData>
    <row r="1" spans="1:36" ht="15.75" x14ac:dyDescent="0.25">
      <c r="A1" s="1323"/>
      <c r="B1" s="1219"/>
      <c r="C1" s="1219"/>
      <c r="D1" s="1219"/>
      <c r="E1" s="1219"/>
      <c r="F1" s="1219"/>
      <c r="G1" s="1219"/>
      <c r="H1" s="1219"/>
      <c r="I1" s="15"/>
      <c r="J1" s="15"/>
      <c r="S1" s="1324"/>
      <c r="T1" s="1324"/>
    </row>
    <row r="2" spans="1:36" ht="24" customHeight="1" x14ac:dyDescent="0.25">
      <c r="A2" s="1881" t="s">
        <v>2029</v>
      </c>
      <c r="B2" s="1882"/>
      <c r="C2" s="1882"/>
      <c r="D2" s="1882"/>
      <c r="E2" s="1882"/>
      <c r="F2" s="1882"/>
      <c r="G2" s="1882"/>
      <c r="H2" s="1882"/>
      <c r="I2" s="1882"/>
      <c r="J2" s="1882"/>
      <c r="K2" s="1882"/>
      <c r="L2" s="1882"/>
      <c r="M2" s="1882"/>
      <c r="N2" s="1882"/>
      <c r="O2" s="1882"/>
      <c r="P2" s="1882"/>
      <c r="Q2" s="1882"/>
      <c r="R2" s="1882"/>
      <c r="S2" s="1882"/>
      <c r="T2" s="1324"/>
    </row>
    <row r="3" spans="1:36" ht="15.75" x14ac:dyDescent="0.25">
      <c r="A3" s="1883" t="s">
        <v>1397</v>
      </c>
      <c r="B3" s="1823"/>
      <c r="C3" s="1823"/>
      <c r="D3" s="1823"/>
      <c r="E3" s="1823"/>
      <c r="F3" s="1823"/>
      <c r="G3" s="1823"/>
      <c r="H3" s="1823"/>
      <c r="I3" s="1823"/>
      <c r="J3" s="1823"/>
      <c r="K3" s="1823"/>
      <c r="L3" s="1823"/>
      <c r="M3" s="1823"/>
      <c r="N3" s="1823"/>
      <c r="O3" s="1823"/>
      <c r="P3" s="1823"/>
      <c r="Q3" s="1823"/>
      <c r="R3" s="1823"/>
      <c r="S3" s="1823"/>
      <c r="T3" s="1324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</row>
    <row r="4" spans="1:36" ht="15.75" x14ac:dyDescent="0.25">
      <c r="A4" s="1883" t="s">
        <v>2025</v>
      </c>
      <c r="B4" s="1823"/>
      <c r="C4" s="1823"/>
      <c r="D4" s="1823"/>
      <c r="E4" s="1823"/>
      <c r="F4" s="1823"/>
      <c r="G4" s="1823"/>
      <c r="H4" s="1823"/>
      <c r="I4" s="1823"/>
      <c r="J4" s="1823"/>
      <c r="K4" s="1823"/>
      <c r="L4" s="1823"/>
      <c r="M4" s="1823"/>
      <c r="N4" s="1823"/>
      <c r="O4" s="1823"/>
      <c r="P4" s="1823"/>
      <c r="Q4" s="1823"/>
      <c r="R4" s="1823"/>
      <c r="S4" s="1823"/>
      <c r="T4" s="1324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</row>
    <row r="5" spans="1:36" ht="6" customHeight="1" thickBot="1" x14ac:dyDescent="0.25">
      <c r="A5" s="1325"/>
      <c r="B5" s="1326"/>
      <c r="C5" s="1326"/>
      <c r="D5" s="1326"/>
      <c r="E5" s="1326"/>
      <c r="F5" s="1326"/>
      <c r="G5" s="1326"/>
      <c r="H5" s="1326"/>
      <c r="I5" s="1326"/>
      <c r="J5" s="1326"/>
      <c r="K5" s="1326"/>
      <c r="L5" s="1326"/>
      <c r="M5" s="1326"/>
      <c r="N5" s="1326"/>
      <c r="O5" s="1326"/>
      <c r="P5" s="1326"/>
      <c r="Q5" s="1326"/>
      <c r="R5" s="1326"/>
      <c r="S5" s="1326"/>
      <c r="T5" s="1324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</row>
    <row r="6" spans="1:36" ht="57.75" customHeight="1" thickBot="1" x14ac:dyDescent="0.25">
      <c r="A6" s="1884" t="s">
        <v>2007</v>
      </c>
      <c r="B6" s="1832" t="s">
        <v>1950</v>
      </c>
      <c r="C6" s="1833"/>
      <c r="D6" s="1833"/>
      <c r="E6" s="1833"/>
      <c r="F6" s="1833"/>
      <c r="G6" s="1833"/>
      <c r="H6" s="1833"/>
      <c r="I6" s="1833"/>
      <c r="J6" s="1833"/>
      <c r="K6" s="1834" t="s">
        <v>1951</v>
      </c>
      <c r="L6" s="1835"/>
      <c r="M6" s="1836"/>
      <c r="N6" s="1393" t="s">
        <v>1952</v>
      </c>
      <c r="O6" s="1832" t="s">
        <v>1953</v>
      </c>
      <c r="P6" s="1833"/>
      <c r="Q6" s="1837"/>
      <c r="R6" s="1832" t="s">
        <v>1954</v>
      </c>
      <c r="S6" s="1837"/>
      <c r="T6" s="1324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</row>
    <row r="7" spans="1:36" ht="13.5" thickBot="1" x14ac:dyDescent="0.25">
      <c r="A7" s="1885"/>
      <c r="B7" s="1005" t="s">
        <v>979</v>
      </c>
      <c r="C7" s="1006" t="s">
        <v>1955</v>
      </c>
      <c r="D7" s="1006" t="s">
        <v>638</v>
      </c>
      <c r="E7" s="1006" t="s">
        <v>783</v>
      </c>
      <c r="F7" s="1006" t="s">
        <v>538</v>
      </c>
      <c r="G7" s="1006" t="s">
        <v>780</v>
      </c>
      <c r="H7" s="1006" t="s">
        <v>1956</v>
      </c>
      <c r="I7" s="1006" t="s">
        <v>158</v>
      </c>
      <c r="J7" s="1006" t="s">
        <v>32</v>
      </c>
      <c r="K7" s="1005" t="s">
        <v>396</v>
      </c>
      <c r="L7" s="1006" t="s">
        <v>448</v>
      </c>
      <c r="M7" s="1249" t="s">
        <v>36</v>
      </c>
      <c r="N7" s="1006" t="s">
        <v>1957</v>
      </c>
      <c r="O7" s="1006" t="s">
        <v>661</v>
      </c>
      <c r="P7" s="1006" t="s">
        <v>89</v>
      </c>
      <c r="Q7" s="1249" t="s">
        <v>34</v>
      </c>
      <c r="R7" s="1006" t="s">
        <v>718</v>
      </c>
      <c r="S7" s="1249" t="s">
        <v>859</v>
      </c>
      <c r="U7" s="1324"/>
      <c r="V7" s="1324"/>
      <c r="W7" s="1324"/>
      <c r="X7" s="1324"/>
      <c r="Y7" s="1324"/>
      <c r="Z7" s="1327"/>
      <c r="AA7" s="1327"/>
      <c r="AB7" s="27"/>
      <c r="AC7" s="27"/>
      <c r="AD7" s="27"/>
      <c r="AE7" s="27"/>
      <c r="AF7" s="27"/>
      <c r="AG7" s="27"/>
      <c r="AH7" s="27"/>
      <c r="AI7" s="27"/>
      <c r="AJ7" s="27"/>
    </row>
    <row r="8" spans="1:36" ht="12.75" customHeight="1" thickBot="1" x14ac:dyDescent="0.25">
      <c r="A8" s="1886" t="s">
        <v>2008</v>
      </c>
      <c r="B8" s="1887"/>
      <c r="C8" s="1887"/>
      <c r="D8" s="1887"/>
      <c r="E8" s="1887"/>
      <c r="F8" s="1887"/>
      <c r="G8" s="1887"/>
      <c r="H8" s="1887"/>
      <c r="I8" s="1887"/>
      <c r="J8" s="1887"/>
      <c r="K8" s="1887"/>
      <c r="L8" s="1887"/>
      <c r="M8" s="1887"/>
      <c r="N8" s="1887"/>
      <c r="O8" s="1887"/>
      <c r="P8" s="1887"/>
      <c r="Q8" s="1887"/>
      <c r="R8" s="1887"/>
      <c r="S8" s="1888"/>
      <c r="U8" s="1324"/>
      <c r="V8" s="1324"/>
      <c r="W8" s="1324"/>
      <c r="X8" s="1324"/>
      <c r="Y8" s="1324"/>
      <c r="Z8" s="1327"/>
      <c r="AA8" s="1327"/>
      <c r="AB8" s="27"/>
      <c r="AC8" s="27"/>
      <c r="AD8" s="27"/>
      <c r="AE8" s="27"/>
      <c r="AF8" s="27"/>
      <c r="AG8" s="27"/>
      <c r="AH8" s="27"/>
      <c r="AI8" s="27"/>
      <c r="AJ8" s="27"/>
    </row>
    <row r="9" spans="1:36" ht="12.75" customHeight="1" x14ac:dyDescent="0.2">
      <c r="A9" s="1269" t="s">
        <v>2009</v>
      </c>
      <c r="B9" s="1328">
        <v>198.98192481071382</v>
      </c>
      <c r="C9" s="1329">
        <v>2.1456541223645251</v>
      </c>
      <c r="D9" s="1329">
        <v>5.0597617165118178</v>
      </c>
      <c r="E9" s="1329">
        <v>2.647492292544861</v>
      </c>
      <c r="F9" s="1329">
        <v>3.6872400970977131</v>
      </c>
      <c r="G9" s="1329">
        <v>2.2285127392253488</v>
      </c>
      <c r="H9" s="1329">
        <v>2.2642136004054305</v>
      </c>
      <c r="I9" s="1329">
        <v>1.1842213700579602</v>
      </c>
      <c r="J9" s="1329">
        <v>0.87687639645164384</v>
      </c>
      <c r="K9" s="1328">
        <v>3.4810073965028732</v>
      </c>
      <c r="L9" s="1329">
        <v>3.6662184529882071</v>
      </c>
      <c r="M9" s="1330">
        <v>5.7809953099703049E-2</v>
      </c>
      <c r="N9" s="1331">
        <v>1.4041198631873864</v>
      </c>
      <c r="O9" s="1328">
        <v>1.3490035118144359</v>
      </c>
      <c r="P9" s="1329">
        <v>0.48096325007018426</v>
      </c>
      <c r="Q9" s="1330">
        <v>3.7298444896681171</v>
      </c>
      <c r="R9" s="1329">
        <v>2.6375995524142462</v>
      </c>
      <c r="S9" s="1330">
        <v>5.3139480874043628</v>
      </c>
      <c r="U9" s="1324"/>
      <c r="V9" s="1324"/>
      <c r="W9" s="1324"/>
      <c r="X9" s="1324"/>
      <c r="Y9" s="1324"/>
      <c r="Z9" s="1327"/>
      <c r="AA9" s="1327"/>
      <c r="AB9" s="27"/>
      <c r="AC9" s="27"/>
      <c r="AD9" s="27"/>
      <c r="AE9" s="27"/>
      <c r="AF9" s="27"/>
      <c r="AG9" s="27"/>
      <c r="AH9" s="27"/>
      <c r="AI9" s="27"/>
      <c r="AJ9" s="27"/>
    </row>
    <row r="10" spans="1:36" ht="12.75" customHeight="1" thickBot="1" x14ac:dyDescent="0.25">
      <c r="A10" s="1269" t="s">
        <v>2010</v>
      </c>
      <c r="B10" s="1332">
        <v>198.98192481071382</v>
      </c>
      <c r="C10" s="1333">
        <v>1.1225028299944038</v>
      </c>
      <c r="D10" s="1333">
        <v>1.914297506094671</v>
      </c>
      <c r="E10" s="1333">
        <v>1.7361614528542795</v>
      </c>
      <c r="F10" s="1333">
        <v>2.7009881118658354</v>
      </c>
      <c r="G10" s="1333">
        <v>1.6483332315057126</v>
      </c>
      <c r="H10" s="1333">
        <v>1.7242881938845112</v>
      </c>
      <c r="I10" s="1333">
        <v>0.80179045697158147</v>
      </c>
      <c r="J10" s="1333">
        <v>0.84834556343027356</v>
      </c>
      <c r="K10" s="1332">
        <v>3.4810073965028732</v>
      </c>
      <c r="L10" s="1333">
        <v>0.39232964177811286</v>
      </c>
      <c r="M10" s="1334">
        <v>5.7739169137879381E-2</v>
      </c>
      <c r="N10" s="1335">
        <v>0.74766016030928306</v>
      </c>
      <c r="O10" s="1332">
        <v>1.3490035118144359</v>
      </c>
      <c r="P10" s="1333">
        <v>0.38451263261499402</v>
      </c>
      <c r="Q10" s="1334">
        <v>3.7298444896681171</v>
      </c>
      <c r="R10" s="1333">
        <v>2.6375995524142462</v>
      </c>
      <c r="S10" s="1334">
        <v>5.2416690911329304</v>
      </c>
      <c r="U10" s="1324"/>
      <c r="V10" s="1324"/>
      <c r="W10" s="1324"/>
      <c r="X10" s="1324"/>
      <c r="Y10" s="1324"/>
      <c r="Z10" s="1327"/>
      <c r="AA10" s="1327"/>
      <c r="AB10" s="27"/>
      <c r="AC10" s="27"/>
      <c r="AD10" s="27"/>
      <c r="AE10" s="27"/>
      <c r="AF10" s="27"/>
      <c r="AG10" s="27"/>
      <c r="AH10" s="27"/>
      <c r="AI10" s="27"/>
      <c r="AJ10" s="27"/>
    </row>
    <row r="11" spans="1:36" ht="12.75" customHeight="1" thickBot="1" x14ac:dyDescent="0.25">
      <c r="A11" s="1889" t="s">
        <v>2011</v>
      </c>
      <c r="B11" s="1890"/>
      <c r="C11" s="1890"/>
      <c r="D11" s="1890"/>
      <c r="E11" s="1890"/>
      <c r="F11" s="1890"/>
      <c r="G11" s="1890"/>
      <c r="H11" s="1890"/>
      <c r="I11" s="1890"/>
      <c r="J11" s="1890"/>
      <c r="K11" s="1890"/>
      <c r="L11" s="1890"/>
      <c r="M11" s="1890"/>
      <c r="N11" s="1890"/>
      <c r="O11" s="1890"/>
      <c r="P11" s="1890"/>
      <c r="Q11" s="1890"/>
      <c r="R11" s="1890"/>
      <c r="S11" s="1890"/>
      <c r="U11" s="1324"/>
      <c r="V11" s="1324"/>
      <c r="W11" s="1324"/>
      <c r="X11" s="1324"/>
      <c r="Y11" s="1324"/>
      <c r="Z11" s="1327"/>
      <c r="AA11" s="1327"/>
      <c r="AB11" s="27"/>
      <c r="AC11" s="27"/>
      <c r="AD11" s="27"/>
      <c r="AE11" s="27"/>
      <c r="AF11" s="27"/>
      <c r="AG11" s="27"/>
      <c r="AH11" s="27"/>
      <c r="AI11" s="27"/>
      <c r="AJ11" s="27"/>
    </row>
    <row r="12" spans="1:36" ht="12.75" customHeight="1" thickBot="1" x14ac:dyDescent="0.25">
      <c r="A12" s="1269" t="s">
        <v>2012</v>
      </c>
      <c r="B12" s="1336">
        <v>0</v>
      </c>
      <c r="C12" s="1337">
        <v>0.40450555894604484</v>
      </c>
      <c r="D12" s="1337">
        <v>1.6903988404058645</v>
      </c>
      <c r="E12" s="1337">
        <v>0.95781419987741578</v>
      </c>
      <c r="F12" s="1337">
        <v>0.33599955954863803</v>
      </c>
      <c r="G12" s="1337">
        <v>0.23073972053988817</v>
      </c>
      <c r="H12" s="1337">
        <v>0.11199928109972784</v>
      </c>
      <c r="I12" s="1337">
        <v>0.54553034563197778</v>
      </c>
      <c r="J12" s="1337">
        <v>1.2509280108342598</v>
      </c>
      <c r="K12" s="1337">
        <v>0.16492116887688596</v>
      </c>
      <c r="L12" s="1337">
        <v>6.3186494187364157E-4</v>
      </c>
      <c r="M12" s="1337">
        <v>1.2593268683252676</v>
      </c>
      <c r="N12" s="1338">
        <v>3.9945685289492133E-2</v>
      </c>
      <c r="O12" s="1336">
        <v>7.42521968423103E-4</v>
      </c>
      <c r="P12" s="1337">
        <v>4.7088495298921407</v>
      </c>
      <c r="Q12" s="1339">
        <v>7.8460896619604956E-3</v>
      </c>
      <c r="R12" s="1337">
        <v>1.7578573463792679</v>
      </c>
      <c r="S12" s="1339">
        <v>0.73656335959308272</v>
      </c>
      <c r="U12" s="1324"/>
      <c r="V12" s="1324"/>
      <c r="W12" s="1324"/>
      <c r="X12" s="1324"/>
      <c r="Y12" s="1324"/>
      <c r="Z12" s="1327"/>
      <c r="AA12" s="1327"/>
      <c r="AB12" s="27"/>
      <c r="AC12" s="27"/>
      <c r="AD12" s="27"/>
      <c r="AE12" s="27"/>
      <c r="AF12" s="27"/>
      <c r="AG12" s="27"/>
      <c r="AH12" s="27"/>
      <c r="AI12" s="27"/>
      <c r="AJ12" s="27"/>
    </row>
    <row r="13" spans="1:36" ht="12.75" customHeight="1" thickBot="1" x14ac:dyDescent="0.25">
      <c r="A13" s="1889" t="s">
        <v>2013</v>
      </c>
      <c r="B13" s="1890"/>
      <c r="C13" s="1890"/>
      <c r="D13" s="1890"/>
      <c r="E13" s="1890"/>
      <c r="F13" s="1890"/>
      <c r="G13" s="1890"/>
      <c r="H13" s="1890"/>
      <c r="I13" s="1890"/>
      <c r="J13" s="1890"/>
      <c r="K13" s="1890"/>
      <c r="L13" s="1890"/>
      <c r="M13" s="1890"/>
      <c r="N13" s="1890"/>
      <c r="O13" s="1890"/>
      <c r="P13" s="1890"/>
      <c r="Q13" s="1890"/>
      <c r="R13" s="1890"/>
      <c r="S13" s="1890"/>
      <c r="U13" s="1324"/>
      <c r="V13" s="1324"/>
      <c r="W13" s="1324"/>
      <c r="X13" s="1324"/>
      <c r="Y13" s="1324"/>
      <c r="Z13" s="1327"/>
      <c r="AA13" s="1327"/>
      <c r="AB13" s="27"/>
      <c r="AC13" s="27"/>
      <c r="AD13" s="27"/>
      <c r="AE13" s="27"/>
      <c r="AF13" s="27"/>
      <c r="AG13" s="27"/>
      <c r="AH13" s="27"/>
      <c r="AI13" s="27"/>
      <c r="AJ13" s="27"/>
    </row>
    <row r="14" spans="1:36" ht="12.75" customHeight="1" thickBot="1" x14ac:dyDescent="0.25">
      <c r="A14" s="1269" t="s">
        <v>2014</v>
      </c>
      <c r="B14" s="1336">
        <v>-7.0549152528035491E-3</v>
      </c>
      <c r="C14" s="1337">
        <v>0.23741417139986148</v>
      </c>
      <c r="D14" s="1337">
        <v>5.7037607618619188E-2</v>
      </c>
      <c r="E14" s="1337">
        <v>0.26368699415299646</v>
      </c>
      <c r="F14" s="1337">
        <v>8.0519623123377959E-2</v>
      </c>
      <c r="G14" s="1337">
        <v>0.2288011259752839</v>
      </c>
      <c r="H14" s="1337">
        <v>0.24286504821182794</v>
      </c>
      <c r="I14" s="1337">
        <v>0.20442109899169017</v>
      </c>
      <c r="J14" s="1337">
        <v>-7.292343262909444E-2</v>
      </c>
      <c r="K14" s="1336">
        <v>4.2536271121065838E-2</v>
      </c>
      <c r="L14" s="1337">
        <v>5.7628137515599871E-2</v>
      </c>
      <c r="M14" s="1339">
        <v>1.1835543229061026E-2</v>
      </c>
      <c r="N14" s="1338">
        <v>0.32887713047038125</v>
      </c>
      <c r="O14" s="1336">
        <v>-3.2039117952434265E-3</v>
      </c>
      <c r="P14" s="1337">
        <v>-0.37396145096822175</v>
      </c>
      <c r="Q14" s="1339">
        <v>-2.1504650039089624E-2</v>
      </c>
      <c r="R14" s="1336">
        <v>-2.5937384203306796E-2</v>
      </c>
      <c r="S14" s="1339">
        <v>0.112896632460064</v>
      </c>
      <c r="U14" s="1324"/>
      <c r="V14" s="1324"/>
      <c r="W14" s="1324"/>
      <c r="X14" s="1324"/>
      <c r="Y14" s="1324"/>
      <c r="Z14" s="1327"/>
      <c r="AA14" s="1327"/>
      <c r="AB14" s="27"/>
      <c r="AC14" s="27"/>
      <c r="AD14" s="27"/>
      <c r="AE14" s="27"/>
      <c r="AF14" s="27"/>
      <c r="AG14" s="27"/>
      <c r="AH14" s="27"/>
      <c r="AI14" s="27"/>
      <c r="AJ14" s="27"/>
    </row>
    <row r="15" spans="1:36" ht="12.75" customHeight="1" thickBot="1" x14ac:dyDescent="0.25">
      <c r="A15" s="1873" t="s">
        <v>2015</v>
      </c>
      <c r="B15" s="1874"/>
      <c r="C15" s="1874"/>
      <c r="D15" s="1874"/>
      <c r="E15" s="1874"/>
      <c r="F15" s="1874"/>
      <c r="G15" s="1874"/>
      <c r="H15" s="1874"/>
      <c r="I15" s="1874"/>
      <c r="J15" s="1874"/>
      <c r="K15" s="1874"/>
      <c r="L15" s="1874"/>
      <c r="M15" s="1874"/>
      <c r="N15" s="1874"/>
      <c r="O15" s="1874"/>
      <c r="P15" s="1874"/>
      <c r="Q15" s="1874"/>
      <c r="R15" s="1874"/>
      <c r="S15" s="1874"/>
      <c r="U15" s="1324"/>
      <c r="V15" s="1324"/>
      <c r="W15" s="1324"/>
      <c r="X15" s="1324"/>
      <c r="Y15" s="1324"/>
      <c r="Z15" s="1327"/>
      <c r="AA15" s="1327"/>
      <c r="AB15" s="27"/>
      <c r="AC15" s="27"/>
      <c r="AD15" s="27"/>
      <c r="AE15" s="27"/>
      <c r="AF15" s="27"/>
      <c r="AG15" s="27"/>
      <c r="AH15" s="27"/>
      <c r="AI15" s="27"/>
      <c r="AJ15" s="27"/>
    </row>
    <row r="16" spans="1:36" ht="12.75" customHeight="1" x14ac:dyDescent="0.2">
      <c r="A16" s="1250" t="s">
        <v>2016</v>
      </c>
      <c r="B16" s="1328">
        <v>0.15792565173848286</v>
      </c>
      <c r="C16" s="1329">
        <v>0.52526748580880944</v>
      </c>
      <c r="D16" s="1329">
        <v>0.66469943206617021</v>
      </c>
      <c r="E16" s="1329">
        <v>0.6833816409058634</v>
      </c>
      <c r="F16" s="1329">
        <v>0.28457366807258605</v>
      </c>
      <c r="G16" s="1329">
        <v>0.68083616535892266</v>
      </c>
      <c r="H16" s="1329">
        <v>0.6990718579680788</v>
      </c>
      <c r="I16" s="1329">
        <v>0.60017812978380236</v>
      </c>
      <c r="J16" s="1329">
        <v>0.25170652611146638</v>
      </c>
      <c r="K16" s="1328">
        <v>0.43242103653209307</v>
      </c>
      <c r="L16" s="1329">
        <v>0.33100304741440334</v>
      </c>
      <c r="M16" s="1330">
        <v>0.21774348361448145</v>
      </c>
      <c r="N16" s="1331">
        <v>0.81021589528304183</v>
      </c>
      <c r="O16" s="1328">
        <v>0.28405077205301899</v>
      </c>
      <c r="P16" s="1329">
        <v>0.80246426611593258</v>
      </c>
      <c r="Q16" s="1330">
        <v>0.34885523148018738</v>
      </c>
      <c r="R16" s="1329">
        <v>0.58727073908650385</v>
      </c>
      <c r="S16" s="1330">
        <v>0.5778722087332534</v>
      </c>
      <c r="U16" s="1324"/>
      <c r="V16" s="1324"/>
      <c r="W16" s="1324"/>
      <c r="X16" s="1324"/>
      <c r="Y16" s="1324"/>
      <c r="Z16" s="1327"/>
      <c r="AA16" s="1327"/>
      <c r="AB16" s="27"/>
      <c r="AC16" s="27"/>
      <c r="AD16" s="27"/>
      <c r="AE16" s="27"/>
      <c r="AF16" s="27"/>
      <c r="AG16" s="27"/>
      <c r="AH16" s="27"/>
      <c r="AI16" s="27"/>
      <c r="AJ16" s="27"/>
    </row>
    <row r="17" spans="1:36" ht="12.75" customHeight="1" thickBot="1" x14ac:dyDescent="0.25">
      <c r="A17" s="1257" t="s">
        <v>2017</v>
      </c>
      <c r="B17" s="1332">
        <v>0.18754359643483282</v>
      </c>
      <c r="C17" s="1333">
        <v>1.106449358548184</v>
      </c>
      <c r="D17" s="1333">
        <v>1.9823987658659314</v>
      </c>
      <c r="E17" s="1333">
        <v>2.1583765479078916</v>
      </c>
      <c r="F17" s="1333">
        <v>0.39776795369821311</v>
      </c>
      <c r="G17" s="1333">
        <v>2.1331870702849898</v>
      </c>
      <c r="H17" s="1333">
        <v>2.3230524511526878</v>
      </c>
      <c r="I17" s="1333">
        <v>1.5011138071543342</v>
      </c>
      <c r="J17" s="1333">
        <v>0.33637407634128419</v>
      </c>
      <c r="K17" s="1332">
        <v>0.76186938622601708</v>
      </c>
      <c r="L17" s="1333">
        <v>0.4947751198792677</v>
      </c>
      <c r="M17" s="1334">
        <v>0.27835304539306799</v>
      </c>
      <c r="N17" s="1335">
        <v>4.2691451767859512</v>
      </c>
      <c r="O17" s="1332">
        <v>0.39674708899058153</v>
      </c>
      <c r="P17" s="1333">
        <v>4.0623751983369978</v>
      </c>
      <c r="Q17" s="1334">
        <v>0.53575679072598215</v>
      </c>
      <c r="R17" s="1333">
        <v>1.4228958174341548</v>
      </c>
      <c r="S17" s="1334">
        <v>1.3689508738553782</v>
      </c>
      <c r="U17" s="1324"/>
      <c r="V17" s="1324"/>
      <c r="W17" s="1324"/>
      <c r="X17" s="1324"/>
      <c r="Y17" s="1324"/>
      <c r="Z17" s="1327"/>
      <c r="AA17" s="1327"/>
      <c r="AB17" s="27"/>
      <c r="AC17" s="27"/>
      <c r="AD17" s="27"/>
      <c r="AE17" s="27"/>
      <c r="AF17" s="27"/>
      <c r="AG17" s="27"/>
      <c r="AH17" s="27"/>
      <c r="AI17" s="27"/>
      <c r="AJ17" s="27"/>
    </row>
    <row r="18" spans="1:36" ht="12.75" customHeight="1" thickBot="1" x14ac:dyDescent="0.25">
      <c r="A18" s="1873" t="s">
        <v>2018</v>
      </c>
      <c r="B18" s="1874"/>
      <c r="C18" s="1874"/>
      <c r="D18" s="1874"/>
      <c r="E18" s="1874"/>
      <c r="F18" s="1874"/>
      <c r="G18" s="1874"/>
      <c r="H18" s="1874"/>
      <c r="I18" s="1874"/>
      <c r="J18" s="1874"/>
      <c r="K18" s="1874"/>
      <c r="L18" s="1874"/>
      <c r="M18" s="1874"/>
      <c r="N18" s="1874"/>
      <c r="O18" s="1874"/>
      <c r="P18" s="1874"/>
      <c r="Q18" s="1874"/>
      <c r="R18" s="1874"/>
      <c r="S18" s="1874"/>
      <c r="U18" s="1324"/>
      <c r="V18" s="1324"/>
      <c r="W18" s="1324"/>
      <c r="X18" s="1324"/>
      <c r="Y18" s="1324"/>
      <c r="Z18" s="1327"/>
      <c r="AA18" s="1327"/>
      <c r="AB18" s="27"/>
      <c r="AC18" s="27"/>
      <c r="AD18" s="27"/>
      <c r="AE18" s="27"/>
      <c r="AF18" s="27"/>
      <c r="AG18" s="27"/>
      <c r="AH18" s="27"/>
      <c r="AI18" s="27"/>
      <c r="AJ18" s="27"/>
    </row>
    <row r="19" spans="1:36" ht="12.75" customHeight="1" thickBot="1" x14ac:dyDescent="0.25">
      <c r="A19" s="1262" t="s">
        <v>2019</v>
      </c>
      <c r="B19" s="1336">
        <v>-13.201770044140536</v>
      </c>
      <c r="C19" s="1337">
        <v>1.2798121787582108</v>
      </c>
      <c r="D19" s="1337">
        <v>0.94858848804410401</v>
      </c>
      <c r="E19" s="1337">
        <v>1.0376710436363468</v>
      </c>
      <c r="F19" s="1337">
        <v>1.7322861861967436</v>
      </c>
      <c r="G19" s="1337">
        <v>1.2119302066573945</v>
      </c>
      <c r="H19" s="1337">
        <v>0.96122461068455034</v>
      </c>
      <c r="I19" s="1337">
        <v>0.86483189455773646</v>
      </c>
      <c r="J19" s="1337">
        <v>-1.9589499207414196</v>
      </c>
      <c r="K19" s="1336">
        <v>0.83321443312005472</v>
      </c>
      <c r="L19" s="1337">
        <v>1.0269086331830015</v>
      </c>
      <c r="M19" s="1339">
        <v>1.0152507226156959</v>
      </c>
      <c r="N19" s="1338">
        <v>0.99583202563131745</v>
      </c>
      <c r="O19" s="1336">
        <v>-13.585268763663157</v>
      </c>
      <c r="P19" s="1337">
        <v>1.1581666491895166</v>
      </c>
      <c r="Q19" s="1339">
        <v>-6.9425601006294198</v>
      </c>
      <c r="R19" s="1337">
        <v>0.29678286361557304</v>
      </c>
      <c r="S19" s="1339">
        <v>1.1217195133860012</v>
      </c>
      <c r="U19" s="1324"/>
      <c r="V19" s="1324"/>
      <c r="W19" s="1324"/>
      <c r="X19" s="1324"/>
      <c r="Y19" s="1324"/>
      <c r="Z19" s="1327"/>
      <c r="AA19" s="1327"/>
      <c r="AB19" s="27"/>
      <c r="AC19" s="27"/>
      <c r="AD19" s="27"/>
      <c r="AE19" s="27"/>
      <c r="AF19" s="27"/>
      <c r="AG19" s="27"/>
      <c r="AH19" s="27"/>
      <c r="AI19" s="27"/>
      <c r="AJ19" s="27"/>
    </row>
    <row r="20" spans="1:36" ht="12.75" customHeight="1" thickBot="1" x14ac:dyDescent="0.25">
      <c r="A20" s="1873" t="s">
        <v>2020</v>
      </c>
      <c r="B20" s="1874"/>
      <c r="C20" s="1874"/>
      <c r="D20" s="1874"/>
      <c r="E20" s="1874"/>
      <c r="F20" s="1874"/>
      <c r="G20" s="1874"/>
      <c r="H20" s="1874"/>
      <c r="I20" s="1874"/>
      <c r="J20" s="1874"/>
      <c r="K20" s="1874"/>
      <c r="L20" s="1874"/>
      <c r="M20" s="1874"/>
      <c r="N20" s="1874"/>
      <c r="O20" s="1874"/>
      <c r="P20" s="1874"/>
      <c r="Q20" s="1874"/>
      <c r="R20" s="1874"/>
      <c r="S20" s="1874"/>
      <c r="U20" s="1324"/>
      <c r="V20" s="1324"/>
      <c r="W20" s="1324"/>
      <c r="X20" s="1324"/>
      <c r="Y20" s="1324"/>
      <c r="Z20" s="1327"/>
      <c r="AA20" s="1327"/>
      <c r="AB20" s="27"/>
      <c r="AC20" s="27"/>
      <c r="AD20" s="27"/>
      <c r="AE20" s="27"/>
      <c r="AF20" s="27"/>
      <c r="AG20" s="27"/>
      <c r="AH20" s="27"/>
      <c r="AI20" s="27"/>
      <c r="AJ20" s="27"/>
    </row>
    <row r="21" spans="1:36" ht="12.75" customHeight="1" x14ac:dyDescent="0.25">
      <c r="A21" s="1250" t="s">
        <v>2021</v>
      </c>
      <c r="B21" s="1314">
        <v>0</v>
      </c>
      <c r="C21" s="1268">
        <v>1.0835262677682982</v>
      </c>
      <c r="D21" s="1268">
        <v>0.15989060706779817</v>
      </c>
      <c r="E21" s="1268">
        <v>0.64455262493813947</v>
      </c>
      <c r="F21" s="1268">
        <v>0.67139183010430614</v>
      </c>
      <c r="G21" s="1268">
        <v>1.1683635240765933</v>
      </c>
      <c r="H21" s="1268">
        <v>0.81206889932721216</v>
      </c>
      <c r="I21" s="1268">
        <v>0.55540792968326747</v>
      </c>
      <c r="J21" s="1268">
        <v>3.7315527077117064E-2</v>
      </c>
      <c r="K21" s="1314">
        <v>3.6013034251325252E-2</v>
      </c>
      <c r="L21" s="1268">
        <v>0.10000165950473386</v>
      </c>
      <c r="M21" s="1315">
        <v>5.3096515275390117E-2</v>
      </c>
      <c r="N21" s="142">
        <v>0.65874924344534158</v>
      </c>
      <c r="O21" s="1314">
        <v>2.3248955312738902E-2</v>
      </c>
      <c r="P21" s="1268">
        <v>0.13567891740064925</v>
      </c>
      <c r="Q21" s="1315">
        <v>0</v>
      </c>
      <c r="R21" s="1268">
        <v>0</v>
      </c>
      <c r="S21" s="1315">
        <v>0.80467071830674597</v>
      </c>
      <c r="U21" s="1340"/>
      <c r="V21" s="1341"/>
      <c r="W21" s="1341"/>
      <c r="X21" s="1342"/>
      <c r="Y21" s="1342"/>
      <c r="Z21" s="1342"/>
      <c r="AA21" s="1342"/>
      <c r="AB21" s="1342"/>
      <c r="AC21" s="1342"/>
    </row>
    <row r="22" spans="1:36" ht="12.75" customHeight="1" x14ac:dyDescent="0.25">
      <c r="A22" s="1269" t="s">
        <v>2022</v>
      </c>
      <c r="B22" s="1343">
        <v>7.8428589171819121E-2</v>
      </c>
      <c r="C22" s="1344">
        <v>0.14424536091233153</v>
      </c>
      <c r="D22" s="1344">
        <v>1.814151031439605E-2</v>
      </c>
      <c r="E22" s="1344">
        <v>8.6633228896445924E-2</v>
      </c>
      <c r="F22" s="1344">
        <v>9.9789833130278505E-2</v>
      </c>
      <c r="G22" s="1344">
        <v>8.8501257558632918E-2</v>
      </c>
      <c r="H22" s="1344">
        <v>7.0251031197332239E-2</v>
      </c>
      <c r="I22" s="1344">
        <v>7.0684462987193025E-2</v>
      </c>
      <c r="J22" s="1344">
        <v>0.10689623145044817</v>
      </c>
      <c r="K22" s="1343">
        <v>2.0116039989262438E-2</v>
      </c>
      <c r="L22" s="1344">
        <v>3.959045821809408E-2</v>
      </c>
      <c r="M22" s="1345">
        <v>9.3996285761253212E-3</v>
      </c>
      <c r="N22" s="1346">
        <v>6.2155504931429066E-2</v>
      </c>
      <c r="O22" s="1343">
        <v>3.1162408124228404E-2</v>
      </c>
      <c r="P22" s="1344">
        <v>-8.5554638608413031E-2</v>
      </c>
      <c r="Q22" s="1345">
        <v>9.7214172348739386E-2</v>
      </c>
      <c r="R22" s="1344">
        <v>-3.1770954009515168E-3</v>
      </c>
      <c r="S22" s="1345">
        <v>5.3457569350065112E-2</v>
      </c>
      <c r="U22" s="1340"/>
      <c r="V22" s="1341"/>
      <c r="W22" s="1341"/>
      <c r="X22" s="1342"/>
      <c r="Y22" s="1342"/>
      <c r="Z22" s="1342"/>
      <c r="AA22" s="1342"/>
      <c r="AB22" s="1342"/>
      <c r="AC22" s="1342"/>
    </row>
    <row r="23" spans="1:36" ht="12.75" customHeight="1" thickBot="1" x14ac:dyDescent="0.3">
      <c r="A23" s="1257" t="s">
        <v>2023</v>
      </c>
      <c r="B23" s="1347">
        <v>9.3137368848412061E-2</v>
      </c>
      <c r="C23" s="1348">
        <v>0.30384554796733204</v>
      </c>
      <c r="D23" s="1348">
        <v>5.4105217972598846E-2</v>
      </c>
      <c r="E23" s="1348">
        <v>0.27362035841607113</v>
      </c>
      <c r="F23" s="1348">
        <v>0.13948303085439553</v>
      </c>
      <c r="G23" s="1348">
        <v>0.27729099588667039</v>
      </c>
      <c r="H23" s="1348">
        <v>0.23344786141629884</v>
      </c>
      <c r="I23" s="1348">
        <v>0.17678988632855799</v>
      </c>
      <c r="J23" s="1348">
        <v>0.14285335256895679</v>
      </c>
      <c r="K23" s="1347">
        <v>3.544183502917983E-2</v>
      </c>
      <c r="L23" s="1348">
        <v>5.9178831929026718E-2</v>
      </c>
      <c r="M23" s="1349">
        <v>1.2016043815853514E-2</v>
      </c>
      <c r="N23" s="1350">
        <v>0.32750637902013485</v>
      </c>
      <c r="O23" s="1347">
        <v>4.3526002833452475E-2</v>
      </c>
      <c r="P23" s="1348">
        <v>-0.43310968059391508</v>
      </c>
      <c r="Q23" s="1349">
        <v>0.14929732533938253</v>
      </c>
      <c r="R23" s="1348">
        <v>-7.6977711585547179E-3</v>
      </c>
      <c r="S23" s="1349">
        <v>0.12663835562602122</v>
      </c>
      <c r="U23" s="1340"/>
      <c r="V23" s="1341"/>
      <c r="W23" s="1341"/>
      <c r="X23" s="1342"/>
      <c r="Y23" s="1342"/>
      <c r="Z23" s="1342"/>
      <c r="AA23" s="1342"/>
      <c r="AB23" s="1342"/>
      <c r="AC23" s="1342"/>
    </row>
    <row r="24" spans="1:36" ht="6" customHeight="1" x14ac:dyDescent="0.2">
      <c r="A24" s="1351"/>
      <c r="B24" s="1352"/>
      <c r="C24" s="1352"/>
      <c r="D24" s="1352"/>
      <c r="E24" s="1352"/>
      <c r="F24" s="1352"/>
      <c r="G24" s="1352"/>
      <c r="H24" s="1352"/>
      <c r="I24" s="1352"/>
      <c r="J24" s="1352"/>
      <c r="K24" s="1352"/>
      <c r="L24" s="1352"/>
      <c r="M24" s="1352"/>
      <c r="N24" s="1352"/>
      <c r="O24" s="1352"/>
      <c r="P24" s="1352"/>
      <c r="Q24" s="1352"/>
      <c r="R24" s="1352"/>
      <c r="S24" s="1352"/>
    </row>
    <row r="25" spans="1:36" x14ac:dyDescent="0.2">
      <c r="A25" s="1034" t="s">
        <v>1962</v>
      </c>
      <c r="B25" s="1219"/>
      <c r="C25" s="1219"/>
      <c r="D25" s="1219"/>
      <c r="E25" s="1219"/>
      <c r="F25" s="1219"/>
      <c r="G25" s="1219"/>
      <c r="H25" s="1219"/>
      <c r="I25" s="15"/>
      <c r="J25" s="1211"/>
    </row>
    <row r="29" spans="1:36" ht="21.75" customHeight="1" x14ac:dyDescent="0.2">
      <c r="A29" s="1878" t="s">
        <v>2030</v>
      </c>
      <c r="B29" s="1879"/>
      <c r="C29" s="1879"/>
      <c r="D29" s="1879"/>
      <c r="E29" s="1879"/>
      <c r="F29" s="1879"/>
      <c r="G29" s="1879"/>
      <c r="H29" s="1879"/>
      <c r="I29" s="1879"/>
      <c r="J29" s="1879"/>
      <c r="K29" s="1879"/>
      <c r="M29" s="1324"/>
      <c r="N29" s="1353"/>
      <c r="O29" s="1324"/>
      <c r="P29" s="1324"/>
      <c r="Q29" s="1324"/>
      <c r="R29" s="1324"/>
      <c r="S29" s="1327"/>
      <c r="T29" s="1327"/>
      <c r="U29" s="27"/>
      <c r="V29" s="27"/>
      <c r="W29" s="27"/>
      <c r="X29" s="27"/>
      <c r="Y29" s="27"/>
      <c r="Z29" s="27"/>
      <c r="AA29" s="27"/>
      <c r="AB29" s="27"/>
      <c r="AC29" s="27"/>
    </row>
    <row r="30" spans="1:36" ht="15.75" x14ac:dyDescent="0.2">
      <c r="A30" s="1878" t="s">
        <v>1397</v>
      </c>
      <c r="B30" s="1879"/>
      <c r="C30" s="1879"/>
      <c r="D30" s="1879"/>
      <c r="E30" s="1879"/>
      <c r="F30" s="1879"/>
      <c r="G30" s="1879"/>
      <c r="H30" s="1879"/>
      <c r="I30" s="1879"/>
      <c r="J30" s="1879"/>
      <c r="K30" s="1879"/>
      <c r="M30" s="1324"/>
      <c r="N30" s="1353"/>
      <c r="O30" s="1324"/>
      <c r="P30" s="1324"/>
      <c r="Q30" s="1324"/>
      <c r="R30" s="1324"/>
      <c r="S30" s="1327"/>
      <c r="T30" s="1327"/>
      <c r="U30" s="27"/>
      <c r="V30" s="27"/>
      <c r="W30" s="27"/>
      <c r="X30" s="27"/>
      <c r="Y30" s="27"/>
      <c r="Z30" s="27"/>
      <c r="AA30" s="27"/>
      <c r="AB30" s="27"/>
      <c r="AC30" s="27"/>
    </row>
    <row r="31" spans="1:36" ht="15.75" x14ac:dyDescent="0.2">
      <c r="A31" s="1878" t="s">
        <v>2025</v>
      </c>
      <c r="B31" s="1879"/>
      <c r="C31" s="1879"/>
      <c r="D31" s="1879"/>
      <c r="E31" s="1879"/>
      <c r="F31" s="1879"/>
      <c r="G31" s="1879"/>
      <c r="H31" s="1879"/>
      <c r="I31" s="1879"/>
      <c r="J31" s="1879"/>
      <c r="K31" s="1879"/>
      <c r="M31" s="1324"/>
      <c r="N31" s="1353"/>
      <c r="O31" s="1324"/>
      <c r="P31" s="1324"/>
      <c r="Q31" s="1324"/>
      <c r="R31" s="1324"/>
      <c r="S31" s="1327"/>
      <c r="T31" s="1327"/>
      <c r="U31" s="27"/>
      <c r="V31" s="27"/>
      <c r="W31" s="27"/>
      <c r="X31" s="27"/>
      <c r="Y31" s="27"/>
      <c r="Z31" s="27"/>
      <c r="AA31" s="27"/>
      <c r="AB31" s="27"/>
      <c r="AC31" s="27"/>
    </row>
    <row r="32" spans="1:36" ht="4.5" customHeight="1" thickBot="1" x14ac:dyDescent="0.25">
      <c r="A32" s="1354"/>
      <c r="B32" s="1355"/>
      <c r="C32" s="1355"/>
      <c r="D32" s="1355"/>
      <c r="E32" s="1355"/>
      <c r="F32" s="1355"/>
      <c r="G32" s="1355"/>
      <c r="H32" s="1355"/>
      <c r="I32" s="1355"/>
      <c r="J32" s="1355"/>
      <c r="K32" s="1355"/>
      <c r="M32" s="1324"/>
      <c r="O32" s="1324"/>
      <c r="P32" s="1324"/>
      <c r="Q32" s="1324"/>
      <c r="R32" s="1324"/>
      <c r="S32" s="1327"/>
      <c r="T32" s="13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38.25" customHeight="1" thickBot="1" x14ac:dyDescent="0.25">
      <c r="A33" s="1880" t="s">
        <v>2007</v>
      </c>
      <c r="B33" s="1850" t="s">
        <v>2002</v>
      </c>
      <c r="C33" s="1851"/>
      <c r="D33" s="1851"/>
      <c r="E33" s="1356" t="s">
        <v>2003</v>
      </c>
      <c r="F33" s="1850" t="s">
        <v>2004</v>
      </c>
      <c r="G33" s="1851"/>
      <c r="H33" s="1851"/>
      <c r="I33" s="1851"/>
      <c r="J33" s="1851"/>
      <c r="K33" s="1852"/>
      <c r="M33" s="1324"/>
      <c r="N33" s="1324"/>
      <c r="O33" s="1324"/>
      <c r="P33" s="1324"/>
      <c r="Q33" s="1324"/>
      <c r="R33" s="1324"/>
      <c r="S33" s="1327"/>
      <c r="T33" s="13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8.75" customHeight="1" thickBot="1" x14ac:dyDescent="0.25">
      <c r="A34" s="1880"/>
      <c r="B34" s="1357" t="s">
        <v>43</v>
      </c>
      <c r="C34" s="1358" t="s">
        <v>369</v>
      </c>
      <c r="D34" s="1359" t="s">
        <v>44</v>
      </c>
      <c r="E34" s="1220" t="s">
        <v>90</v>
      </c>
      <c r="F34" s="1359" t="s">
        <v>41</v>
      </c>
      <c r="G34" s="1359" t="s">
        <v>37</v>
      </c>
      <c r="H34" s="1359" t="s">
        <v>42</v>
      </c>
      <c r="I34" s="1359" t="s">
        <v>156</v>
      </c>
      <c r="J34" s="1359" t="s">
        <v>206</v>
      </c>
      <c r="K34" s="1360" t="s">
        <v>45</v>
      </c>
      <c r="N34" s="1324"/>
      <c r="O34" s="1324"/>
      <c r="P34" s="1324"/>
      <c r="Q34" s="1324"/>
      <c r="R34" s="1324"/>
      <c r="S34" s="1324"/>
      <c r="T34" s="1324"/>
      <c r="U34" s="1324"/>
      <c r="V34" s="1324"/>
      <c r="W34" s="1324"/>
      <c r="X34" s="27"/>
      <c r="Y34" s="27"/>
      <c r="Z34" s="27"/>
      <c r="AA34" s="27"/>
      <c r="AB34" s="27"/>
      <c r="AC34" s="27"/>
    </row>
    <row r="35" spans="1:29" ht="18" customHeight="1" thickBot="1" x14ac:dyDescent="0.25">
      <c r="A35" s="1304" t="s">
        <v>2008</v>
      </c>
      <c r="B35" s="1305"/>
      <c r="C35" s="1305"/>
      <c r="D35" s="1305"/>
      <c r="E35" s="1305"/>
      <c r="F35" s="1305"/>
      <c r="G35" s="1305"/>
      <c r="H35" s="1305"/>
      <c r="I35" s="1305"/>
      <c r="J35" s="1305"/>
      <c r="K35" s="1306"/>
      <c r="N35" s="1324"/>
      <c r="O35" s="1361"/>
      <c r="P35" s="1361"/>
      <c r="Q35" s="1361"/>
      <c r="R35" s="1361"/>
      <c r="S35" s="1361"/>
      <c r="T35" s="1361"/>
      <c r="U35" s="1361"/>
      <c r="V35" s="1361"/>
      <c r="W35" s="1361"/>
      <c r="X35" s="27"/>
      <c r="Y35" s="27"/>
      <c r="Z35" s="27"/>
      <c r="AA35" s="27"/>
      <c r="AB35" s="27"/>
      <c r="AC35" s="27"/>
    </row>
    <row r="36" spans="1:29" ht="12.75" customHeight="1" x14ac:dyDescent="0.2">
      <c r="A36" s="1250" t="s">
        <v>2009</v>
      </c>
      <c r="B36" s="1362">
        <v>5.5393741137996164</v>
      </c>
      <c r="C36" s="1363">
        <v>1.6362875970415434</v>
      </c>
      <c r="D36" s="1363">
        <v>7.1602797576670811</v>
      </c>
      <c r="E36" s="1364">
        <v>0.39566078599386872</v>
      </c>
      <c r="F36" s="1363">
        <v>2.2053387963635891</v>
      </c>
      <c r="G36" s="1363">
        <v>2.8005120282396434</v>
      </c>
      <c r="H36" s="1363">
        <v>0.78791249176391676</v>
      </c>
      <c r="I36" s="1363">
        <v>0.53616473881925741</v>
      </c>
      <c r="J36" s="1363">
        <v>2.6309299331701639</v>
      </c>
      <c r="K36" s="1365">
        <v>15.508614712936097</v>
      </c>
      <c r="N36" s="1324"/>
      <c r="O36" s="1366"/>
      <c r="P36" s="1366"/>
      <c r="Q36" s="1366"/>
      <c r="R36" s="1366"/>
      <c r="S36" s="1366"/>
      <c r="T36" s="1366"/>
      <c r="U36" s="1366"/>
      <c r="V36" s="1366"/>
      <c r="W36" s="1361"/>
      <c r="X36" s="27"/>
      <c r="Y36" s="27"/>
      <c r="Z36" s="27"/>
      <c r="AA36" s="27"/>
      <c r="AB36" s="27"/>
      <c r="AC36" s="27"/>
    </row>
    <row r="37" spans="1:29" ht="12.75" customHeight="1" thickBot="1" x14ac:dyDescent="0.25">
      <c r="A37" s="1257" t="s">
        <v>2010</v>
      </c>
      <c r="B37" s="1367">
        <v>4.7496116736142948</v>
      </c>
      <c r="C37" s="1368">
        <v>0.98109318096541587</v>
      </c>
      <c r="D37" s="1368">
        <v>7.1372270381779961</v>
      </c>
      <c r="E37" s="1369">
        <v>0.27741214319142704</v>
      </c>
      <c r="F37" s="1368">
        <v>1.9192335459919316</v>
      </c>
      <c r="G37" s="1368">
        <v>2.793351609284457</v>
      </c>
      <c r="H37" s="1368">
        <v>0.6955301224262701</v>
      </c>
      <c r="I37" s="1368">
        <v>0.52500278698713632</v>
      </c>
      <c r="J37" s="1368">
        <v>2.6309299331701639</v>
      </c>
      <c r="K37" s="1370">
        <v>15.508614712936097</v>
      </c>
      <c r="N37" s="1324"/>
      <c r="O37" s="1366"/>
      <c r="P37" s="1366"/>
      <c r="Q37" s="1366"/>
      <c r="R37" s="1366"/>
      <c r="S37" s="1366"/>
      <c r="T37" s="1366"/>
      <c r="U37" s="1366"/>
      <c r="V37" s="1366"/>
      <c r="W37" s="1361"/>
      <c r="X37" s="27"/>
      <c r="Y37" s="27"/>
      <c r="Z37" s="27"/>
      <c r="AA37" s="27"/>
      <c r="AB37" s="27"/>
      <c r="AC37" s="27"/>
    </row>
    <row r="38" spans="1:29" ht="15.75" customHeight="1" thickBot="1" x14ac:dyDescent="0.25">
      <c r="A38" s="1304" t="s">
        <v>2011</v>
      </c>
      <c r="B38" s="1305"/>
      <c r="C38" s="1305"/>
      <c r="D38" s="1305"/>
      <c r="E38" s="1305"/>
      <c r="F38" s="1305"/>
      <c r="G38" s="1305"/>
      <c r="H38" s="1305"/>
      <c r="I38" s="1305"/>
      <c r="J38" s="1305"/>
      <c r="K38" s="1306"/>
      <c r="N38" s="1324"/>
      <c r="O38" s="1366"/>
      <c r="P38" s="1366"/>
      <c r="Q38" s="1366"/>
      <c r="R38" s="1366"/>
      <c r="S38" s="1366"/>
      <c r="T38" s="1366"/>
      <c r="U38" s="1366"/>
      <c r="V38" s="1366"/>
      <c r="W38" s="1361"/>
      <c r="X38" s="27"/>
      <c r="Y38" s="27"/>
      <c r="Z38" s="27"/>
      <c r="AA38" s="27"/>
      <c r="AB38" s="27"/>
      <c r="AC38" s="27"/>
    </row>
    <row r="39" spans="1:29" ht="12.75" customHeight="1" thickBot="1" x14ac:dyDescent="0.25">
      <c r="A39" s="1262" t="s">
        <v>2012</v>
      </c>
      <c r="B39" s="1371">
        <v>0.5006510057045459</v>
      </c>
      <c r="C39" s="1372">
        <v>0.40056278909101223</v>
      </c>
      <c r="D39" s="1372">
        <v>0.64066516341886559</v>
      </c>
      <c r="E39" s="1373">
        <v>1.6947569011927597</v>
      </c>
      <c r="F39" s="1372">
        <v>0.680613942302011</v>
      </c>
      <c r="G39" s="1372">
        <v>0.93431808337593469</v>
      </c>
      <c r="H39" s="1372">
        <v>0.76272876771590847</v>
      </c>
      <c r="I39" s="1372">
        <v>1.7707193477073546</v>
      </c>
      <c r="J39" s="1372">
        <v>1.2009844205451152</v>
      </c>
      <c r="K39" s="1374">
        <v>0.76887008151430902</v>
      </c>
      <c r="N39" s="1324"/>
      <c r="O39" s="1366"/>
      <c r="P39" s="1366"/>
      <c r="Q39" s="1366"/>
      <c r="R39" s="1366"/>
      <c r="S39" s="1366"/>
      <c r="T39" s="1366"/>
      <c r="U39" s="1366"/>
      <c r="V39" s="1366"/>
      <c r="W39" s="1361"/>
      <c r="X39" s="27"/>
      <c r="Y39" s="27"/>
      <c r="Z39" s="27"/>
      <c r="AA39" s="27"/>
      <c r="AB39" s="27"/>
      <c r="AC39" s="27"/>
    </row>
    <row r="40" spans="1:29" ht="12.75" customHeight="1" thickBot="1" x14ac:dyDescent="0.25">
      <c r="A40" s="1304" t="s">
        <v>2013</v>
      </c>
      <c r="B40" s="1305"/>
      <c r="C40" s="1305"/>
      <c r="D40" s="1305"/>
      <c r="E40" s="1305"/>
      <c r="F40" s="1305"/>
      <c r="G40" s="1305"/>
      <c r="H40" s="1305"/>
      <c r="I40" s="1305"/>
      <c r="J40" s="1305"/>
      <c r="K40" s="1306"/>
      <c r="N40" s="1324"/>
      <c r="O40" s="1366"/>
      <c r="P40" s="1366"/>
      <c r="Q40" s="1366"/>
      <c r="R40" s="1366"/>
      <c r="S40" s="1366"/>
      <c r="T40" s="1366"/>
      <c r="U40" s="1366"/>
      <c r="V40" s="1366"/>
      <c r="W40" s="1361"/>
      <c r="X40" s="27"/>
      <c r="Y40" s="27"/>
      <c r="Z40" s="27"/>
      <c r="AA40" s="27"/>
      <c r="AB40" s="27"/>
      <c r="AC40" s="27"/>
    </row>
    <row r="41" spans="1:29" ht="12.75" customHeight="1" thickBot="1" x14ac:dyDescent="0.25">
      <c r="A41" s="1262" t="s">
        <v>2014</v>
      </c>
      <c r="B41" s="1371">
        <v>1.0344490262858655E-2</v>
      </c>
      <c r="C41" s="1372">
        <v>-7.2325214251478143E-2</v>
      </c>
      <c r="D41" s="1372">
        <v>1.2365137624293929E-2</v>
      </c>
      <c r="E41" s="1373">
        <v>-2.1798121706633616E-2</v>
      </c>
      <c r="F41" s="1372">
        <v>1.6408124928232289E-2</v>
      </c>
      <c r="G41" s="1372">
        <v>7.377614520277978E-2</v>
      </c>
      <c r="H41" s="1372">
        <v>2.0250121464377741E-2</v>
      </c>
      <c r="I41" s="1372">
        <v>0.16938971296242195</v>
      </c>
      <c r="J41" s="1372">
        <v>1.5008983076170285E-2</v>
      </c>
      <c r="K41" s="1374">
        <v>1.278721288179875E-2</v>
      </c>
      <c r="N41" s="1324"/>
      <c r="O41" s="1366"/>
      <c r="P41" s="1366"/>
      <c r="Q41" s="1366"/>
      <c r="R41" s="1366"/>
      <c r="S41" s="1366"/>
      <c r="T41" s="1366"/>
      <c r="U41" s="1366"/>
      <c r="V41" s="1366"/>
      <c r="W41" s="1361"/>
      <c r="X41" s="27"/>
      <c r="Y41" s="27"/>
      <c r="Z41" s="27"/>
      <c r="AA41" s="27"/>
      <c r="AB41" s="27"/>
      <c r="AC41" s="27"/>
    </row>
    <row r="42" spans="1:29" ht="12.75" customHeight="1" thickBot="1" x14ac:dyDescent="0.25">
      <c r="A42" s="1304" t="s">
        <v>2015</v>
      </c>
      <c r="B42" s="1305"/>
      <c r="C42" s="1305"/>
      <c r="D42" s="1305"/>
      <c r="E42" s="1305"/>
      <c r="F42" s="1305"/>
      <c r="G42" s="1305"/>
      <c r="H42" s="1305"/>
      <c r="I42" s="1305"/>
      <c r="J42" s="1305"/>
      <c r="K42" s="1306"/>
      <c r="N42" s="1324"/>
      <c r="O42" s="1366"/>
      <c r="P42" s="1366"/>
      <c r="Q42" s="1366"/>
      <c r="R42" s="1366"/>
      <c r="S42" s="1366"/>
      <c r="T42" s="1366"/>
      <c r="U42" s="1366"/>
      <c r="V42" s="1366"/>
      <c r="W42" s="1361"/>
      <c r="X42" s="27"/>
      <c r="Y42" s="27"/>
      <c r="Z42" s="27"/>
      <c r="AA42" s="27"/>
      <c r="AB42" s="27"/>
      <c r="AC42" s="27"/>
    </row>
    <row r="43" spans="1:29" ht="12.75" customHeight="1" x14ac:dyDescent="0.2">
      <c r="A43" s="1250" t="s">
        <v>2016</v>
      </c>
      <c r="B43" s="1362">
        <v>0.13492310587250803</v>
      </c>
      <c r="C43" s="1363">
        <v>0.32721590824797608</v>
      </c>
      <c r="D43" s="1363">
        <v>0.10013677661837497</v>
      </c>
      <c r="E43" s="1364">
        <v>0.4404081532619788</v>
      </c>
      <c r="F43" s="1363">
        <v>0.35933077001460995</v>
      </c>
      <c r="G43" s="1363">
        <v>0.29435360115967008</v>
      </c>
      <c r="H43" s="1363">
        <v>0.31613006778962738</v>
      </c>
      <c r="I43" s="1363">
        <v>0.69298458571140142</v>
      </c>
      <c r="J43" s="1363">
        <v>0.272470104138889</v>
      </c>
      <c r="K43" s="1365">
        <v>0.20479159649364106</v>
      </c>
      <c r="N43" s="1324"/>
      <c r="O43" s="1366"/>
      <c r="P43" s="1366"/>
      <c r="Q43" s="1366"/>
      <c r="R43" s="1366"/>
      <c r="S43" s="1366"/>
      <c r="T43" s="1366"/>
      <c r="U43" s="1366"/>
      <c r="V43" s="1366"/>
      <c r="W43" s="1361"/>
      <c r="X43" s="27"/>
      <c r="Y43" s="27"/>
      <c r="Z43" s="27"/>
      <c r="AA43" s="27"/>
      <c r="AB43" s="27"/>
      <c r="AC43" s="27"/>
    </row>
    <row r="44" spans="1:29" ht="12.75" customHeight="1" thickBot="1" x14ac:dyDescent="0.25">
      <c r="A44" s="1257" t="s">
        <v>2017</v>
      </c>
      <c r="B44" s="1367">
        <v>0.15596660457402475</v>
      </c>
      <c r="C44" s="1368">
        <v>0.48636094738188612</v>
      </c>
      <c r="D44" s="1368">
        <v>0.11127999680003341</v>
      </c>
      <c r="E44" s="1369">
        <v>0.78701674413094191</v>
      </c>
      <c r="F44" s="1368">
        <v>0.56086784443011906</v>
      </c>
      <c r="G44" s="1368">
        <v>0.41714037178311303</v>
      </c>
      <c r="H44" s="1368">
        <v>0.46226636513736835</v>
      </c>
      <c r="I44" s="1368">
        <v>2.2571654498753824</v>
      </c>
      <c r="J44" s="1368">
        <v>0.37451396250375507</v>
      </c>
      <c r="K44" s="1370">
        <v>0.25753198229626534</v>
      </c>
      <c r="N44" s="1324"/>
      <c r="O44" s="1366"/>
      <c r="P44" s="1366"/>
      <c r="Q44" s="1366"/>
      <c r="R44" s="1366"/>
      <c r="S44" s="1366"/>
      <c r="T44" s="1366"/>
      <c r="U44" s="1366"/>
      <c r="V44" s="1366"/>
      <c r="W44" s="1361"/>
      <c r="X44" s="27"/>
      <c r="Y44" s="27"/>
      <c r="Z44" s="27"/>
      <c r="AA44" s="27"/>
      <c r="AB44" s="27"/>
      <c r="AC44" s="27"/>
    </row>
    <row r="45" spans="1:29" ht="12.75" customHeight="1" thickBot="1" x14ac:dyDescent="0.25">
      <c r="A45" s="1304" t="s">
        <v>2018</v>
      </c>
      <c r="B45" s="1305"/>
      <c r="C45" s="1305"/>
      <c r="D45" s="1305"/>
      <c r="E45" s="1305"/>
      <c r="F45" s="1305"/>
      <c r="G45" s="1305"/>
      <c r="H45" s="1305"/>
      <c r="I45" s="1305"/>
      <c r="J45" s="1305"/>
      <c r="K45" s="1306"/>
      <c r="N45" s="1324"/>
      <c r="O45" s="1366"/>
      <c r="P45" s="1366"/>
      <c r="Q45" s="1366"/>
      <c r="R45" s="1366"/>
      <c r="S45" s="1366"/>
      <c r="T45" s="1366"/>
      <c r="U45" s="1366"/>
      <c r="V45" s="1366"/>
      <c r="W45" s="1361"/>
      <c r="X45" s="27"/>
      <c r="Y45" s="27"/>
      <c r="Z45" s="27"/>
      <c r="AA45" s="27"/>
      <c r="AB45" s="27"/>
      <c r="AC45" s="27"/>
    </row>
    <row r="46" spans="1:29" ht="12.75" customHeight="1" thickBot="1" x14ac:dyDescent="0.25">
      <c r="A46" s="1262" t="s">
        <v>2019</v>
      </c>
      <c r="B46" s="1371">
        <v>1.1022425701503396</v>
      </c>
      <c r="C46" s="1372">
        <v>0.57395995509454079</v>
      </c>
      <c r="D46" s="1372">
        <v>0.45035106834063804</v>
      </c>
      <c r="E46" s="1373">
        <v>4.6764436377500243</v>
      </c>
      <c r="F46" s="1372">
        <v>1.3654077461479428</v>
      </c>
      <c r="G46" s="1372">
        <v>0.83517378372612772</v>
      </c>
      <c r="H46" s="1372">
        <v>1.5451819938917954</v>
      </c>
      <c r="I46" s="1372">
        <v>1.1320988775620262</v>
      </c>
      <c r="J46" s="1372">
        <v>1.6593264225474957</v>
      </c>
      <c r="K46" s="1374">
        <v>2.3369611015176757</v>
      </c>
      <c r="N46" s="1324"/>
      <c r="O46" s="1366"/>
      <c r="P46" s="1366"/>
      <c r="Q46" s="1366"/>
      <c r="R46" s="1366"/>
      <c r="S46" s="1366"/>
      <c r="T46" s="1366"/>
      <c r="U46" s="1366"/>
      <c r="V46" s="1366"/>
      <c r="W46" s="1361"/>
      <c r="X46" s="27"/>
      <c r="Y46" s="27"/>
      <c r="Z46" s="27"/>
      <c r="AA46" s="27"/>
      <c r="AB46" s="27"/>
      <c r="AC46" s="27"/>
    </row>
    <row r="47" spans="1:29" ht="12.75" customHeight="1" thickBot="1" x14ac:dyDescent="0.25">
      <c r="A47" s="1304" t="s">
        <v>2020</v>
      </c>
      <c r="B47" s="1305"/>
      <c r="C47" s="1305"/>
      <c r="D47" s="1305"/>
      <c r="E47" s="1305"/>
      <c r="F47" s="1305"/>
      <c r="G47" s="1305"/>
      <c r="H47" s="1305"/>
      <c r="I47" s="1305"/>
      <c r="J47" s="1305"/>
      <c r="K47" s="1306"/>
      <c r="N47" s="1324"/>
      <c r="O47" s="1366"/>
      <c r="P47" s="1366"/>
      <c r="Q47" s="1366"/>
      <c r="R47" s="1366"/>
      <c r="S47" s="1366"/>
      <c r="T47" s="1366"/>
      <c r="U47" s="1366"/>
      <c r="V47" s="1366"/>
      <c r="W47" s="1361"/>
      <c r="X47" s="27"/>
      <c r="Y47" s="27"/>
      <c r="Z47" s="27"/>
      <c r="AA47" s="27"/>
      <c r="AB47" s="27"/>
      <c r="AC47" s="27"/>
    </row>
    <row r="48" spans="1:29" ht="12.75" customHeight="1" x14ac:dyDescent="0.2">
      <c r="A48" s="1250" t="s">
        <v>2021</v>
      </c>
      <c r="B48" s="1375">
        <v>0.10653928309359412</v>
      </c>
      <c r="C48" s="1376">
        <v>0.2068612137898489</v>
      </c>
      <c r="D48" s="1376">
        <v>9.7097213350424663E-2</v>
      </c>
      <c r="E48" s="1377">
        <v>0.11364508539571619</v>
      </c>
      <c r="F48" s="1376">
        <v>0.13711494693131282</v>
      </c>
      <c r="G48" s="1376">
        <v>0.27317840026238155</v>
      </c>
      <c r="H48" s="1376">
        <v>0.16275263562123651</v>
      </c>
      <c r="I48" s="1376">
        <v>0.73946548643070342</v>
      </c>
      <c r="J48" s="1376">
        <v>7.9627430641121169E-2</v>
      </c>
      <c r="K48" s="1378">
        <v>7.1822609680431859E-2</v>
      </c>
      <c r="N48" s="1324"/>
      <c r="O48" s="1366"/>
      <c r="P48" s="1366"/>
      <c r="Q48" s="1366"/>
      <c r="R48" s="1366"/>
      <c r="S48" s="1366"/>
      <c r="T48" s="1366"/>
      <c r="U48" s="1366"/>
      <c r="V48" s="1366"/>
      <c r="W48" s="1361"/>
      <c r="X48" s="27"/>
      <c r="Y48" s="27"/>
      <c r="Z48" s="27"/>
      <c r="AA48" s="27"/>
      <c r="AB48" s="27"/>
      <c r="AC48" s="27"/>
    </row>
    <row r="49" spans="1:29" ht="12.75" customHeight="1" x14ac:dyDescent="0.2">
      <c r="A49" s="1269" t="s">
        <v>2022</v>
      </c>
      <c r="B49" s="1379">
        <v>9.8637257245248761E-3</v>
      </c>
      <c r="C49" s="1380">
        <v>-2.7928463000256656E-2</v>
      </c>
      <c r="D49" s="1380">
        <v>5.0110259838338726E-3</v>
      </c>
      <c r="E49" s="1381">
        <v>-5.7043498839436803E-2</v>
      </c>
      <c r="F49" s="1380">
        <v>1.435341304308262E-2</v>
      </c>
      <c r="G49" s="1380">
        <v>4.3479039595919318E-2</v>
      </c>
      <c r="H49" s="1380">
        <v>2.1398374336497016E-2</v>
      </c>
      <c r="I49" s="1380">
        <v>5.8875088436987001E-2</v>
      </c>
      <c r="J49" s="1380">
        <v>1.8118988146538752E-2</v>
      </c>
      <c r="K49" s="1382">
        <v>2.376338695340565E-2</v>
      </c>
      <c r="N49" s="1324"/>
      <c r="O49" s="1366"/>
      <c r="P49" s="1366"/>
      <c r="Q49" s="1366"/>
      <c r="R49" s="1366"/>
      <c r="S49" s="1366"/>
      <c r="T49" s="1366"/>
      <c r="U49" s="1366"/>
      <c r="V49" s="1366"/>
      <c r="W49" s="1361"/>
      <c r="X49" s="27"/>
      <c r="Y49" s="27"/>
      <c r="Z49" s="27"/>
      <c r="AA49" s="27"/>
      <c r="AB49" s="27"/>
      <c r="AC49" s="27"/>
    </row>
    <row r="50" spans="1:29" ht="12.75" customHeight="1" thickBot="1" x14ac:dyDescent="0.25">
      <c r="A50" s="1257" t="s">
        <v>2023</v>
      </c>
      <c r="B50" s="1367">
        <v>1.1402137534228484E-2</v>
      </c>
      <c r="C50" s="1368">
        <v>-4.1511776723981438E-2</v>
      </c>
      <c r="D50" s="1368">
        <v>5.5686529392797906E-3</v>
      </c>
      <c r="E50" s="1369">
        <v>-0.10193768756988748</v>
      </c>
      <c r="F50" s="1368">
        <v>2.2403780876771525E-2</v>
      </c>
      <c r="G50" s="1368">
        <v>6.1615902337733792E-2</v>
      </c>
      <c r="H50" s="1368">
        <v>3.1290123060878243E-2</v>
      </c>
      <c r="I50" s="1368">
        <v>0.19176590391531168</v>
      </c>
      <c r="J50" s="1368">
        <v>2.4904802193857548E-2</v>
      </c>
      <c r="K50" s="1370">
        <v>2.9883219101589416E-2</v>
      </c>
      <c r="O50" s="1366"/>
      <c r="P50" s="1366"/>
      <c r="Q50" s="1366"/>
      <c r="R50" s="1366"/>
      <c r="S50" s="1366"/>
      <c r="T50" s="1366"/>
      <c r="U50" s="1366"/>
      <c r="V50" s="1366"/>
      <c r="W50" s="1361"/>
      <c r="X50" s="27"/>
      <c r="Y50" s="27"/>
      <c r="Z50" s="27"/>
      <c r="AA50" s="27"/>
      <c r="AB50" s="27"/>
      <c r="AC50" s="27"/>
    </row>
    <row r="51" spans="1:29" ht="3.75" customHeight="1" x14ac:dyDescent="0.2">
      <c r="A51" s="1383"/>
      <c r="B51" s="1383"/>
      <c r="C51" s="1383"/>
      <c r="D51" s="1383"/>
      <c r="E51" s="1383"/>
      <c r="F51" s="1383"/>
      <c r="G51" s="1383"/>
      <c r="H51" s="1383"/>
      <c r="I51" s="1383"/>
      <c r="J51" s="1383"/>
    </row>
    <row r="52" spans="1:29" x14ac:dyDescent="0.2">
      <c r="A52" s="1034" t="s">
        <v>1962</v>
      </c>
    </row>
    <row r="54" spans="1:29" ht="15" x14ac:dyDescent="0.25">
      <c r="A54" s="1384"/>
      <c r="B54" s="1324"/>
      <c r="C54" s="1324"/>
      <c r="D54" s="1324"/>
      <c r="E54" s="1324"/>
      <c r="F54" s="1324"/>
      <c r="G54" s="1324"/>
      <c r="H54" s="1324"/>
      <c r="I54" s="1324"/>
      <c r="J54" s="1324"/>
      <c r="K54" s="1324"/>
      <c r="L54" s="1384"/>
      <c r="M54" s="1384"/>
      <c r="N54" s="1384"/>
      <c r="O54" s="1384"/>
    </row>
    <row r="55" spans="1:29" ht="15" x14ac:dyDescent="0.25">
      <c r="A55" s="1384"/>
      <c r="B55" s="1384"/>
      <c r="C55" s="1384"/>
      <c r="D55" s="1384"/>
      <c r="E55" s="1384"/>
      <c r="F55" s="1384"/>
      <c r="G55" s="1384"/>
      <c r="H55" s="1384"/>
      <c r="I55" s="1384"/>
      <c r="J55" s="1384"/>
      <c r="K55" s="1384"/>
      <c r="L55" s="1384"/>
      <c r="M55" s="1384"/>
      <c r="N55" s="1384"/>
      <c r="O55" s="1384"/>
    </row>
    <row r="56" spans="1:29" ht="15" x14ac:dyDescent="0.25">
      <c r="A56" s="1384"/>
      <c r="B56" s="1384"/>
      <c r="C56" s="1384"/>
      <c r="D56" s="1384"/>
      <c r="E56" s="1384"/>
      <c r="F56" s="1384"/>
      <c r="G56" s="1384"/>
      <c r="H56" s="1384"/>
      <c r="I56" s="1384"/>
      <c r="J56" s="1384"/>
      <c r="K56" s="1384"/>
      <c r="L56" s="1384"/>
      <c r="M56" s="1384"/>
      <c r="N56" s="1384"/>
      <c r="O56" s="1384"/>
    </row>
    <row r="57" spans="1:29" ht="15" x14ac:dyDescent="0.25">
      <c r="B57" s="1384"/>
      <c r="C57" s="1384"/>
      <c r="D57" s="1384"/>
      <c r="E57" s="1384"/>
      <c r="F57" s="1384"/>
      <c r="G57" s="1384"/>
      <c r="H57" s="1384"/>
      <c r="I57" s="1384"/>
      <c r="J57" s="1384"/>
      <c r="K57" s="1384"/>
      <c r="L57" s="1384"/>
      <c r="M57" s="1384"/>
      <c r="N57" s="1384"/>
      <c r="O57" s="1384"/>
    </row>
    <row r="58" spans="1:29" ht="15" x14ac:dyDescent="0.25">
      <c r="B58" s="1384"/>
      <c r="C58" s="1384"/>
      <c r="D58" s="1384"/>
      <c r="E58" s="1384"/>
      <c r="F58" s="1384"/>
      <c r="G58" s="1384"/>
      <c r="H58" s="1384"/>
      <c r="I58" s="1384"/>
      <c r="J58" s="1384"/>
      <c r="K58" s="1384"/>
      <c r="L58" s="1384"/>
      <c r="M58" s="1384"/>
      <c r="N58" s="1384"/>
      <c r="O58" s="1384"/>
    </row>
    <row r="59" spans="1:29" ht="15" x14ac:dyDescent="0.25">
      <c r="B59" s="1385"/>
      <c r="C59" s="1385"/>
      <c r="D59" s="1385"/>
      <c r="E59" s="1385"/>
      <c r="F59" s="1385"/>
      <c r="G59" s="1385"/>
      <c r="H59" s="1385"/>
      <c r="I59" s="1385"/>
      <c r="J59" s="1385"/>
      <c r="K59" s="1385"/>
      <c r="L59" s="1385"/>
      <c r="M59" s="1384"/>
      <c r="N59" s="1386"/>
    </row>
    <row r="60" spans="1:29" ht="15" x14ac:dyDescent="0.25">
      <c r="B60" s="1385"/>
      <c r="C60" s="1385"/>
      <c r="D60" s="1385"/>
      <c r="E60" s="1385"/>
      <c r="F60" s="1385"/>
      <c r="G60" s="1385"/>
      <c r="H60" s="1385"/>
      <c r="I60" s="1385"/>
      <c r="J60" s="1385"/>
      <c r="K60" s="1385"/>
      <c r="L60" s="1385"/>
      <c r="M60" s="1384"/>
      <c r="N60" s="1386"/>
    </row>
    <row r="61" spans="1:29" ht="15" x14ac:dyDescent="0.25">
      <c r="B61" s="1385"/>
      <c r="C61" s="1385"/>
      <c r="D61" s="1385"/>
      <c r="E61" s="1385"/>
      <c r="F61" s="1385"/>
      <c r="G61" s="1385"/>
      <c r="H61" s="1385"/>
      <c r="I61" s="1385"/>
      <c r="J61" s="1385"/>
      <c r="K61" s="1385"/>
      <c r="L61" s="1385"/>
      <c r="M61" s="1384"/>
      <c r="N61" s="1386"/>
    </row>
    <row r="62" spans="1:29" ht="15" x14ac:dyDescent="0.25">
      <c r="B62" s="1385"/>
      <c r="C62" s="1385"/>
      <c r="D62" s="1385"/>
      <c r="E62" s="1385"/>
      <c r="F62" s="1385"/>
      <c r="G62" s="1385"/>
      <c r="H62" s="1385"/>
      <c r="I62" s="1385"/>
      <c r="J62" s="1385"/>
      <c r="K62" s="1385"/>
      <c r="L62" s="1385"/>
      <c r="M62" s="1384"/>
      <c r="N62" s="1386"/>
    </row>
    <row r="63" spans="1:29" ht="15" x14ac:dyDescent="0.25">
      <c r="B63" s="1385"/>
      <c r="C63" s="1385"/>
      <c r="D63" s="1385"/>
      <c r="E63" s="1385"/>
      <c r="F63" s="1385"/>
      <c r="G63" s="1385"/>
      <c r="H63" s="1385"/>
      <c r="I63" s="1385"/>
      <c r="J63" s="1385"/>
      <c r="K63" s="1385"/>
      <c r="L63" s="1385"/>
      <c r="M63" s="1384"/>
      <c r="N63" s="1386"/>
    </row>
    <row r="64" spans="1:29" ht="15" x14ac:dyDescent="0.25">
      <c r="B64" s="1385"/>
      <c r="C64" s="1385"/>
      <c r="D64" s="1385"/>
      <c r="E64" s="1385"/>
      <c r="F64" s="1385"/>
      <c r="G64" s="1385"/>
      <c r="H64" s="1385"/>
      <c r="I64" s="1385"/>
      <c r="J64" s="1385"/>
      <c r="K64" s="1385"/>
      <c r="L64" s="1385"/>
      <c r="M64" s="1384"/>
      <c r="N64" s="1386"/>
    </row>
    <row r="65" spans="2:14" ht="15" x14ac:dyDescent="0.25">
      <c r="B65" s="1385"/>
      <c r="C65" s="1385"/>
      <c r="D65" s="1385"/>
      <c r="E65" s="1385"/>
      <c r="F65" s="1385"/>
      <c r="G65" s="1385"/>
      <c r="H65" s="1385"/>
      <c r="I65" s="1385"/>
      <c r="J65" s="1385"/>
      <c r="K65" s="1385"/>
      <c r="L65" s="1385"/>
      <c r="M65" s="1384"/>
      <c r="N65" s="1386"/>
    </row>
    <row r="66" spans="2:14" ht="15" x14ac:dyDescent="0.25">
      <c r="B66" s="1385"/>
      <c r="C66" s="1385"/>
      <c r="D66" s="1385"/>
      <c r="E66" s="1385"/>
      <c r="F66" s="1385"/>
      <c r="G66" s="1385"/>
      <c r="H66" s="1385"/>
      <c r="I66" s="1385"/>
      <c r="J66" s="1385"/>
      <c r="K66" s="1385"/>
      <c r="L66" s="1385"/>
      <c r="M66" s="1384"/>
      <c r="N66" s="1386"/>
    </row>
    <row r="67" spans="2:14" ht="15" x14ac:dyDescent="0.25">
      <c r="B67" s="1385"/>
      <c r="C67" s="1385"/>
      <c r="D67" s="1385"/>
      <c r="E67" s="1385"/>
      <c r="F67" s="1385"/>
      <c r="G67" s="1385"/>
      <c r="H67" s="1385"/>
      <c r="I67" s="1385"/>
      <c r="J67" s="1385"/>
      <c r="K67" s="1385"/>
      <c r="L67" s="1385"/>
      <c r="M67" s="1384"/>
      <c r="N67" s="1386"/>
    </row>
    <row r="68" spans="2:14" ht="15" x14ac:dyDescent="0.25">
      <c r="B68" s="1385"/>
      <c r="C68" s="1385"/>
      <c r="D68" s="1385"/>
      <c r="E68" s="1385"/>
      <c r="F68" s="1385"/>
      <c r="G68" s="1385"/>
      <c r="H68" s="1385"/>
      <c r="I68" s="1385"/>
      <c r="J68" s="1385"/>
      <c r="K68" s="1385"/>
      <c r="L68" s="1385"/>
      <c r="M68" s="1384"/>
      <c r="N68" s="1386"/>
    </row>
    <row r="69" spans="2:14" ht="15" x14ac:dyDescent="0.25">
      <c r="B69" s="1385"/>
      <c r="C69" s="1385"/>
      <c r="D69" s="1385"/>
      <c r="E69" s="1385"/>
      <c r="F69" s="1385"/>
      <c r="G69" s="1385"/>
      <c r="H69" s="1385"/>
      <c r="I69" s="1385"/>
      <c r="J69" s="1385"/>
      <c r="K69" s="1385"/>
      <c r="L69" s="1385"/>
      <c r="M69" s="1384"/>
      <c r="N69" s="1386"/>
    </row>
    <row r="70" spans="2:14" ht="15" x14ac:dyDescent="0.25">
      <c r="B70" s="1385"/>
      <c r="C70" s="1385"/>
      <c r="D70" s="1385"/>
      <c r="E70" s="1385"/>
      <c r="F70" s="1385"/>
      <c r="G70" s="1385"/>
      <c r="H70" s="1385"/>
      <c r="I70" s="1385"/>
      <c r="J70" s="1385"/>
      <c r="K70" s="1385"/>
      <c r="L70" s="1385"/>
      <c r="M70" s="1384"/>
      <c r="N70" s="1386"/>
    </row>
    <row r="71" spans="2:14" ht="15" x14ac:dyDescent="0.25">
      <c r="B71" s="1385"/>
      <c r="C71" s="1385"/>
      <c r="D71" s="1385"/>
      <c r="E71" s="1385"/>
      <c r="F71" s="1385"/>
      <c r="G71" s="1385"/>
      <c r="H71" s="1385"/>
      <c r="I71" s="1385"/>
      <c r="J71" s="1385"/>
      <c r="K71" s="1385"/>
      <c r="L71" s="1385"/>
      <c r="M71" s="1384"/>
      <c r="N71" s="1386"/>
    </row>
    <row r="72" spans="2:14" ht="15" x14ac:dyDescent="0.25">
      <c r="B72" s="1385"/>
      <c r="C72" s="1385"/>
      <c r="D72" s="1385"/>
      <c r="E72" s="1385"/>
      <c r="F72" s="1385"/>
      <c r="G72" s="1385"/>
      <c r="H72" s="1385"/>
      <c r="I72" s="1385"/>
      <c r="J72" s="1385"/>
      <c r="K72" s="1385"/>
      <c r="L72" s="1385"/>
      <c r="M72" s="1384"/>
      <c r="N72" s="1386"/>
    </row>
    <row r="75" spans="2:14" x14ac:dyDescent="0.2"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</row>
    <row r="76" spans="2:14" x14ac:dyDescent="0.2"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</row>
    <row r="77" spans="2:14" x14ac:dyDescent="0.2"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</row>
    <row r="78" spans="2:14" x14ac:dyDescent="0.2"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</row>
    <row r="79" spans="2:14" x14ac:dyDescent="0.2"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</row>
    <row r="80" spans="2:14" x14ac:dyDescent="0.2"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</row>
    <row r="81" spans="2:14" x14ac:dyDescent="0.2"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</row>
    <row r="82" spans="2:14" x14ac:dyDescent="0.2"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</row>
    <row r="83" spans="2:14" x14ac:dyDescent="0.2"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</row>
    <row r="84" spans="2:14" x14ac:dyDescent="0.2"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</row>
    <row r="85" spans="2:14" x14ac:dyDescent="0.2"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</row>
    <row r="86" spans="2:14" x14ac:dyDescent="0.2"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</row>
    <row r="87" spans="2:14" x14ac:dyDescent="0.2"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</row>
    <row r="88" spans="2:14" x14ac:dyDescent="0.2"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</row>
    <row r="89" spans="2:14" x14ac:dyDescent="0.2"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</row>
    <row r="90" spans="2:14" x14ac:dyDescent="0.2"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</row>
    <row r="91" spans="2:14" x14ac:dyDescent="0.2"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</row>
    <row r="92" spans="2:14" x14ac:dyDescent="0.2"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</row>
  </sheetData>
  <mergeCells count="20">
    <mergeCell ref="A20:S20"/>
    <mergeCell ref="A2:S2"/>
    <mergeCell ref="A3:S3"/>
    <mergeCell ref="A4:S4"/>
    <mergeCell ref="A6:A7"/>
    <mergeCell ref="B6:J6"/>
    <mergeCell ref="K6:M6"/>
    <mergeCell ref="O6:Q6"/>
    <mergeCell ref="R6:S6"/>
    <mergeCell ref="A8:S8"/>
    <mergeCell ref="A11:S11"/>
    <mergeCell ref="A13:S13"/>
    <mergeCell ref="A15:S15"/>
    <mergeCell ref="A18:S18"/>
    <mergeCell ref="A29:K29"/>
    <mergeCell ref="A30:K30"/>
    <mergeCell ref="A31:K31"/>
    <mergeCell ref="A33:A34"/>
    <mergeCell ref="B33:D33"/>
    <mergeCell ref="F33:K3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0"/>
  <sheetViews>
    <sheetView showGridLines="0" zoomScaleNormal="100" workbookViewId="0">
      <selection activeCell="A55" sqref="A55"/>
    </sheetView>
  </sheetViews>
  <sheetFormatPr baseColWidth="10" defaultColWidth="9.140625" defaultRowHeight="12.75" x14ac:dyDescent="0.2"/>
  <cols>
    <col min="1" max="1" width="57.42578125" style="664" customWidth="1"/>
    <col min="2" max="2" width="17.5703125" style="664" customWidth="1"/>
    <col min="3" max="3" width="13.7109375" style="664" customWidth="1"/>
    <col min="4" max="4" width="14.140625" style="664" customWidth="1"/>
    <col min="5" max="5" width="13.140625" style="664" bestFit="1" customWidth="1"/>
    <col min="6" max="6" width="12.85546875" style="664" customWidth="1"/>
    <col min="7" max="7" width="12.85546875" style="664" bestFit="1" customWidth="1"/>
    <col min="8" max="8" width="14.140625" style="664" customWidth="1"/>
    <col min="9" max="9" width="12.140625" style="664" customWidth="1"/>
    <col min="10" max="11" width="13.85546875" style="664" bestFit="1" customWidth="1"/>
    <col min="12" max="12" width="14.7109375" style="664" customWidth="1"/>
    <col min="13" max="13" width="11.42578125" style="664" customWidth="1"/>
    <col min="14" max="14" width="11.85546875" style="664" bestFit="1" customWidth="1"/>
    <col min="15" max="16384" width="9.140625" style="664"/>
  </cols>
  <sheetData>
    <row r="1" spans="1:22" ht="15.75" x14ac:dyDescent="0.25">
      <c r="A1" s="1893" t="s">
        <v>451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</row>
    <row r="2" spans="1:22" ht="15.75" x14ac:dyDescent="0.25">
      <c r="A2" s="1894" t="s">
        <v>1397</v>
      </c>
      <c r="B2" s="1894"/>
      <c r="C2" s="1894"/>
      <c r="D2" s="1894"/>
      <c r="E2" s="1894"/>
      <c r="F2" s="1894"/>
      <c r="G2" s="1894"/>
      <c r="H2" s="1894"/>
      <c r="I2" s="1894"/>
      <c r="J2" s="1894"/>
      <c r="K2" s="1894"/>
      <c r="L2" s="1894"/>
      <c r="M2" s="1894"/>
    </row>
    <row r="3" spans="1:22" ht="15.75" x14ac:dyDescent="0.25">
      <c r="A3" s="1895" t="s">
        <v>1280</v>
      </c>
      <c r="B3" s="1895"/>
      <c r="C3" s="1895"/>
      <c r="D3" s="1895"/>
      <c r="E3" s="1895"/>
      <c r="F3" s="1895"/>
      <c r="G3" s="1895"/>
      <c r="H3" s="1895"/>
      <c r="I3" s="1895"/>
      <c r="J3" s="1895"/>
      <c r="K3" s="1895"/>
      <c r="L3" s="1895"/>
      <c r="M3" s="1895"/>
    </row>
    <row r="4" spans="1:22" ht="3.75" customHeight="1" x14ac:dyDescent="0.2">
      <c r="A4" s="665"/>
      <c r="B4" s="665"/>
      <c r="C4" s="665"/>
      <c r="D4" s="665"/>
      <c r="E4" s="665"/>
      <c r="F4" s="665"/>
      <c r="G4" s="665"/>
      <c r="H4" s="665"/>
      <c r="I4" s="665"/>
      <c r="J4" s="665"/>
      <c r="K4" s="665"/>
      <c r="L4" s="665"/>
      <c r="M4" s="665"/>
    </row>
    <row r="5" spans="1:22" x14ac:dyDescent="0.2">
      <c r="A5" s="666" t="s">
        <v>213</v>
      </c>
      <c r="B5" s="1891" t="s">
        <v>214</v>
      </c>
      <c r="C5" s="1891"/>
      <c r="D5" s="1891"/>
      <c r="E5" s="1891" t="s">
        <v>449</v>
      </c>
      <c r="F5" s="1891"/>
      <c r="G5" s="1891"/>
      <c r="H5" s="667" t="s">
        <v>214</v>
      </c>
      <c r="I5" s="1891" t="s">
        <v>449</v>
      </c>
      <c r="J5" s="1891"/>
      <c r="K5" s="1891"/>
      <c r="L5" s="667" t="s">
        <v>214</v>
      </c>
      <c r="M5" s="1892" t="s">
        <v>521</v>
      </c>
      <c r="O5" s="1896"/>
      <c r="P5" s="1896"/>
      <c r="Q5" s="1896"/>
      <c r="R5" s="668"/>
      <c r="S5" s="1896"/>
      <c r="T5" s="1896"/>
      <c r="U5" s="1896"/>
      <c r="V5" s="668"/>
    </row>
    <row r="6" spans="1:22" x14ac:dyDescent="0.2">
      <c r="A6" s="669"/>
      <c r="B6" s="670" t="s">
        <v>1200</v>
      </c>
      <c r="C6" s="670" t="s">
        <v>1234</v>
      </c>
      <c r="D6" s="670" t="s">
        <v>1266</v>
      </c>
      <c r="E6" s="671" t="s">
        <v>1370</v>
      </c>
      <c r="F6" s="671" t="s">
        <v>1371</v>
      </c>
      <c r="G6" s="671" t="s">
        <v>1372</v>
      </c>
      <c r="H6" s="670" t="s">
        <v>1373</v>
      </c>
      <c r="I6" s="671" t="s">
        <v>1398</v>
      </c>
      <c r="J6" s="671" t="s">
        <v>1399</v>
      </c>
      <c r="K6" s="671" t="s">
        <v>1400</v>
      </c>
      <c r="L6" s="670" t="s">
        <v>1401</v>
      </c>
      <c r="M6" s="1892"/>
      <c r="N6" s="672"/>
      <c r="O6" s="673"/>
      <c r="P6" s="673"/>
      <c r="Q6" s="673"/>
      <c r="R6" s="673"/>
      <c r="S6" s="673"/>
      <c r="T6" s="673"/>
      <c r="U6" s="673"/>
      <c r="V6" s="673"/>
    </row>
    <row r="7" spans="1:22" x14ac:dyDescent="0.2">
      <c r="A7" s="674" t="s">
        <v>569</v>
      </c>
      <c r="B7" s="675">
        <v>13208574.50451</v>
      </c>
      <c r="C7" s="675">
        <v>1387767.7864204005</v>
      </c>
      <c r="D7" s="675">
        <v>2522343.7663648003</v>
      </c>
      <c r="E7" s="675">
        <v>425817.35871220002</v>
      </c>
      <c r="F7" s="675">
        <v>542690.00160480011</v>
      </c>
      <c r="G7" s="675">
        <v>711724.80620500015</v>
      </c>
      <c r="H7" s="675">
        <v>4202575.9328868007</v>
      </c>
      <c r="I7" s="675">
        <v>262976.01058120007</v>
      </c>
      <c r="J7" s="675">
        <v>252695.99894700001</v>
      </c>
      <c r="K7" s="675">
        <v>201499.80035640005</v>
      </c>
      <c r="L7" s="675">
        <v>4919747.7427714011</v>
      </c>
      <c r="M7" s="676">
        <v>-0.62753378564116979</v>
      </c>
      <c r="N7" s="677"/>
      <c r="O7" s="678"/>
      <c r="P7" s="678"/>
      <c r="Q7" s="678"/>
      <c r="R7" s="679"/>
      <c r="S7" s="679"/>
      <c r="T7" s="679"/>
      <c r="U7" s="679"/>
      <c r="V7" s="679"/>
    </row>
    <row r="8" spans="1:22" x14ac:dyDescent="0.2">
      <c r="A8" s="674" t="s">
        <v>217</v>
      </c>
      <c r="B8" s="680">
        <f>B7/B17</f>
        <v>0.1260724512656862</v>
      </c>
      <c r="C8" s="680">
        <v>8.5770423062665496E-2</v>
      </c>
      <c r="D8" s="680">
        <v>7.0058424329908373E-2</v>
      </c>
      <c r="E8" s="680">
        <v>6.802449773815944E-2</v>
      </c>
      <c r="F8" s="680">
        <v>7.6804973647082303E-2</v>
      </c>
      <c r="G8" s="680">
        <v>7.8342496181957821E-2</v>
      </c>
      <c r="H8" s="680">
        <v>7.1944913589327808E-2</v>
      </c>
      <c r="I8" s="680">
        <v>3.9961635198584977E-2</v>
      </c>
      <c r="J8" s="680">
        <v>2.6533015723924559E-2</v>
      </c>
      <c r="K8" s="680">
        <v>2.2367492765161395E-2</v>
      </c>
      <c r="L8" s="680">
        <v>5.8900126708164871E-2</v>
      </c>
      <c r="M8" s="676"/>
      <c r="N8" s="677"/>
      <c r="O8" s="678"/>
      <c r="P8" s="672"/>
      <c r="Q8" s="672"/>
      <c r="R8" s="681"/>
      <c r="S8" s="681"/>
      <c r="T8" s="681"/>
      <c r="U8" s="681"/>
      <c r="V8" s="681"/>
    </row>
    <row r="9" spans="1:22" x14ac:dyDescent="0.2">
      <c r="A9" s="674" t="s">
        <v>570</v>
      </c>
      <c r="B9" s="682">
        <v>5486022.7609278029</v>
      </c>
      <c r="C9" s="714">
        <v>0</v>
      </c>
      <c r="D9" s="714">
        <v>0</v>
      </c>
      <c r="E9" s="714">
        <v>0</v>
      </c>
      <c r="F9" s="714">
        <v>0</v>
      </c>
      <c r="G9" s="714">
        <v>0</v>
      </c>
      <c r="H9" s="714">
        <v>0</v>
      </c>
      <c r="I9" s="714">
        <v>0</v>
      </c>
      <c r="J9" s="714">
        <v>0</v>
      </c>
      <c r="K9" s="714">
        <v>0</v>
      </c>
      <c r="L9" s="714">
        <v>0</v>
      </c>
      <c r="M9" s="676" t="s">
        <v>607</v>
      </c>
      <c r="N9" s="677"/>
      <c r="O9" s="678"/>
      <c r="P9" s="678"/>
      <c r="Q9" s="678"/>
      <c r="R9" s="679"/>
      <c r="S9" s="679"/>
      <c r="T9" s="679"/>
      <c r="U9" s="679"/>
      <c r="V9" s="679"/>
    </row>
    <row r="10" spans="1:22" x14ac:dyDescent="0.2">
      <c r="A10" s="674" t="s">
        <v>217</v>
      </c>
      <c r="B10" s="683">
        <f>B9/B17</f>
        <v>5.2362678268829087E-2</v>
      </c>
      <c r="C10" s="719">
        <v>0</v>
      </c>
      <c r="D10" s="719">
        <v>0</v>
      </c>
      <c r="E10" s="719">
        <v>0</v>
      </c>
      <c r="F10" s="719">
        <v>0</v>
      </c>
      <c r="G10" s="719">
        <v>0</v>
      </c>
      <c r="H10" s="719">
        <v>0</v>
      </c>
      <c r="I10" s="719">
        <v>0</v>
      </c>
      <c r="J10" s="719">
        <v>0</v>
      </c>
      <c r="K10" s="719">
        <v>0</v>
      </c>
      <c r="L10" s="719">
        <v>0</v>
      </c>
      <c r="M10" s="676"/>
      <c r="N10" s="677"/>
      <c r="O10" s="678"/>
      <c r="P10" s="672"/>
      <c r="Q10" s="672"/>
      <c r="R10" s="681"/>
      <c r="S10" s="681"/>
      <c r="T10" s="681"/>
      <c r="U10" s="681"/>
      <c r="V10" s="681"/>
    </row>
    <row r="11" spans="1:22" x14ac:dyDescent="0.2">
      <c r="A11" s="674" t="s">
        <v>1267</v>
      </c>
      <c r="B11" s="685">
        <v>7340.5829937999988</v>
      </c>
      <c r="C11" s="685">
        <v>2399.0040144000004</v>
      </c>
      <c r="D11" s="685">
        <v>4178.9569640000009</v>
      </c>
      <c r="E11" s="685">
        <v>157.78</v>
      </c>
      <c r="F11" s="685">
        <v>386.21800000000002</v>
      </c>
      <c r="G11" s="685">
        <v>1036.4864552000001</v>
      </c>
      <c r="H11" s="685">
        <v>5759.4414192000004</v>
      </c>
      <c r="I11" s="685">
        <v>551.28325140000004</v>
      </c>
      <c r="J11" s="685">
        <v>400.00001440000005</v>
      </c>
      <c r="K11" s="685">
        <v>934.18629360000011</v>
      </c>
      <c r="L11" s="685">
        <v>7644.9109786000008</v>
      </c>
      <c r="M11" s="676">
        <v>4.145828540553842E-2</v>
      </c>
      <c r="N11" s="677"/>
      <c r="O11" s="678"/>
      <c r="P11" s="678"/>
      <c r="Q11" s="678"/>
      <c r="R11" s="679"/>
      <c r="S11" s="679"/>
      <c r="T11" s="679"/>
      <c r="U11" s="679"/>
      <c r="V11" s="679"/>
    </row>
    <row r="12" spans="1:22" x14ac:dyDescent="0.2">
      <c r="A12" s="674" t="s">
        <v>217</v>
      </c>
      <c r="B12" s="683">
        <f>B11/B17</f>
        <v>7.006397938184675E-5</v>
      </c>
      <c r="C12" s="680">
        <v>1.4826946644644795E-4</v>
      </c>
      <c r="D12" s="680">
        <v>1.1607107014690516E-4</v>
      </c>
      <c r="E12" s="680">
        <v>2.5205419726397098E-5</v>
      </c>
      <c r="F12" s="680">
        <v>5.4660051271094692E-5</v>
      </c>
      <c r="G12" s="680">
        <v>1.1409035550148925E-4</v>
      </c>
      <c r="H12" s="680">
        <v>9.8597270303813137E-5</v>
      </c>
      <c r="I12" s="680">
        <v>8.3772584939774457E-5</v>
      </c>
      <c r="J12" s="680">
        <v>4.1999899942504607E-5</v>
      </c>
      <c r="K12" s="680">
        <v>1.0369938395200628E-4</v>
      </c>
      <c r="L12" s="680">
        <v>9.1526283227384475E-5</v>
      </c>
      <c r="M12" s="676"/>
      <c r="N12" s="677"/>
      <c r="O12" s="678"/>
      <c r="P12" s="672"/>
      <c r="Q12" s="672"/>
      <c r="R12" s="681"/>
      <c r="S12" s="681"/>
      <c r="T12" s="681"/>
      <c r="U12" s="681"/>
      <c r="V12" s="681"/>
    </row>
    <row r="13" spans="1:22" x14ac:dyDescent="0.2">
      <c r="A13" s="674" t="s">
        <v>1402</v>
      </c>
      <c r="B13" s="685">
        <v>123185.478248</v>
      </c>
      <c r="C13" s="685">
        <v>0</v>
      </c>
      <c r="D13" s="685">
        <v>0</v>
      </c>
      <c r="E13" s="682">
        <v>1036.4151112000002</v>
      </c>
      <c r="F13" s="682">
        <v>0</v>
      </c>
      <c r="G13" s="682">
        <v>0</v>
      </c>
      <c r="H13" s="682">
        <v>1036.4151112000002</v>
      </c>
      <c r="I13" s="682">
        <v>0</v>
      </c>
      <c r="J13" s="682">
        <v>0</v>
      </c>
      <c r="K13" s="682">
        <v>0</v>
      </c>
      <c r="L13" s="682">
        <v>1036.4151112000002</v>
      </c>
      <c r="M13" s="676">
        <v>-0.98356393617093263</v>
      </c>
      <c r="N13" s="677"/>
      <c r="O13" s="678"/>
      <c r="P13" s="678"/>
      <c r="Q13" s="678"/>
      <c r="R13" s="686"/>
      <c r="S13" s="686"/>
      <c r="T13" s="679"/>
      <c r="U13" s="686"/>
      <c r="V13" s="679"/>
    </row>
    <row r="14" spans="1:22" x14ac:dyDescent="0.2">
      <c r="A14" s="674" t="s">
        <v>217</v>
      </c>
      <c r="B14" s="687">
        <f>B13/B17</f>
        <v>1.1757737519486669E-3</v>
      </c>
      <c r="C14" s="687">
        <v>0</v>
      </c>
      <c r="D14" s="687">
        <v>0</v>
      </c>
      <c r="E14" s="688">
        <v>1.655677391847923E-4</v>
      </c>
      <c r="F14" s="688">
        <v>0</v>
      </c>
      <c r="G14" s="688">
        <v>0</v>
      </c>
      <c r="H14" s="689">
        <v>1.7742640896612694E-5</v>
      </c>
      <c r="I14" s="688">
        <v>0</v>
      </c>
      <c r="J14" s="688">
        <v>0</v>
      </c>
      <c r="K14" s="688">
        <v>0</v>
      </c>
      <c r="L14" s="689">
        <v>1.240815272726744E-5</v>
      </c>
      <c r="M14" s="676"/>
      <c r="N14" s="677"/>
      <c r="O14" s="678"/>
      <c r="P14" s="672"/>
      <c r="Q14" s="672"/>
      <c r="R14" s="686"/>
      <c r="S14" s="686"/>
      <c r="T14" s="681"/>
      <c r="U14" s="686"/>
      <c r="V14" s="681"/>
    </row>
    <row r="15" spans="1:22" ht="15" customHeight="1" x14ac:dyDescent="0.2">
      <c r="A15" s="674" t="s">
        <v>1064</v>
      </c>
      <c r="B15" s="685">
        <v>85944589.421065211</v>
      </c>
      <c r="C15" s="685">
        <v>14789860.506462999</v>
      </c>
      <c r="D15" s="685">
        <v>33476909.990015797</v>
      </c>
      <c r="E15" s="685">
        <v>5832753.2790058013</v>
      </c>
      <c r="F15" s="685">
        <v>6522742.2532775998</v>
      </c>
      <c r="G15" s="685">
        <v>8372024.6267462</v>
      </c>
      <c r="H15" s="685">
        <v>54204430.149045393</v>
      </c>
      <c r="I15" s="685">
        <v>6317184.6633826029</v>
      </c>
      <c r="J15" s="685">
        <v>9270736.5565346014</v>
      </c>
      <c r="K15" s="685">
        <v>9014732.5294166058</v>
      </c>
      <c r="L15" s="685">
        <f>SUM(H15:K15)</f>
        <v>78807083.898379207</v>
      </c>
      <c r="M15" s="676">
        <f>(L15-B15)/B15</f>
        <v>-8.3047758686907946E-2</v>
      </c>
      <c r="N15" s="677"/>
      <c r="O15" s="678"/>
      <c r="P15" s="672"/>
      <c r="Q15" s="672"/>
      <c r="R15" s="686"/>
      <c r="S15" s="686"/>
      <c r="T15" s="681"/>
      <c r="U15" s="686"/>
      <c r="V15" s="681"/>
    </row>
    <row r="16" spans="1:22" x14ac:dyDescent="0.2">
      <c r="A16" s="674" t="s">
        <v>217</v>
      </c>
      <c r="B16" s="687">
        <f>B15/B17</f>
        <v>0.82031903273415419</v>
      </c>
      <c r="C16" s="687">
        <v>0.914081307470888</v>
      </c>
      <c r="D16" s="687">
        <v>0.92982550459994473</v>
      </c>
      <c r="E16" s="687">
        <v>0.93178472910292931</v>
      </c>
      <c r="F16" s="687">
        <v>0.92314036630164653</v>
      </c>
      <c r="G16" s="687">
        <v>0.92154341346254065</v>
      </c>
      <c r="H16" s="687">
        <v>0.92793874649947172</v>
      </c>
      <c r="I16" s="687">
        <v>0.95995459221647528</v>
      </c>
      <c r="J16" s="687">
        <v>0.9734249843761329</v>
      </c>
      <c r="K16" s="687">
        <f>K15/K17</f>
        <v>0.97803728658941624</v>
      </c>
      <c r="L16" s="687">
        <f>L15/L17</f>
        <v>0.94114290467427675</v>
      </c>
      <c r="M16" s="676"/>
      <c r="N16" s="677"/>
      <c r="O16" s="678"/>
      <c r="P16" s="672"/>
      <c r="Q16" s="672"/>
      <c r="R16" s="686"/>
      <c r="S16" s="686"/>
      <c r="T16" s="681"/>
      <c r="U16" s="686"/>
      <c r="V16" s="681"/>
    </row>
    <row r="17" spans="1:22" x14ac:dyDescent="0.2">
      <c r="A17" s="690" t="s">
        <v>218</v>
      </c>
      <c r="B17" s="691">
        <f>B7+B9+B11+B13+B15</f>
        <v>104769712.74774481</v>
      </c>
      <c r="C17" s="691">
        <v>16180027.296897801</v>
      </c>
      <c r="D17" s="691">
        <v>36003432.713344596</v>
      </c>
      <c r="E17" s="691">
        <v>6259764.8328292016</v>
      </c>
      <c r="F17" s="691">
        <v>7065818.4728824003</v>
      </c>
      <c r="G17" s="691">
        <v>9084785.919406401</v>
      </c>
      <c r="H17" s="691">
        <v>58413801.938462593</v>
      </c>
      <c r="I17" s="691">
        <v>6580711.957215203</v>
      </c>
      <c r="J17" s="691">
        <v>9523832.5554960016</v>
      </c>
      <c r="K17" s="691">
        <f>K7+K11+K15</f>
        <v>9217166.5160666052</v>
      </c>
      <c r="L17" s="691">
        <f>L15+L13+L11+L7</f>
        <v>83735512.967240408</v>
      </c>
      <c r="M17" s="676">
        <f>(L17-B17)/B17</f>
        <v>-0.2007660346568734</v>
      </c>
      <c r="N17" s="677"/>
      <c r="O17" s="678"/>
      <c r="P17" s="692"/>
      <c r="Q17" s="692"/>
      <c r="R17" s="693"/>
      <c r="S17" s="693"/>
      <c r="T17" s="693"/>
      <c r="U17" s="693"/>
      <c r="V17" s="693"/>
    </row>
    <row r="18" spans="1:22" x14ac:dyDescent="0.2">
      <c r="A18" s="694" t="s">
        <v>217</v>
      </c>
      <c r="B18" s="695">
        <v>1</v>
      </c>
      <c r="C18" s="695">
        <v>0.99999999999999989</v>
      </c>
      <c r="D18" s="695">
        <v>1</v>
      </c>
      <c r="E18" s="695">
        <v>0.99999999999999978</v>
      </c>
      <c r="F18" s="695">
        <v>1</v>
      </c>
      <c r="G18" s="695">
        <v>0.99999999999999967</v>
      </c>
      <c r="H18" s="695">
        <v>1.0000000000000002</v>
      </c>
      <c r="I18" s="695">
        <v>0.99999999999999978</v>
      </c>
      <c r="J18" s="695">
        <v>0.99999999999999989</v>
      </c>
      <c r="K18" s="695">
        <v>0.99999999999999989</v>
      </c>
      <c r="L18" s="695">
        <v>1</v>
      </c>
      <c r="M18" s="676"/>
      <c r="N18" s="677"/>
      <c r="O18" s="678"/>
      <c r="P18" s="696"/>
      <c r="Q18" s="696"/>
      <c r="R18" s="696"/>
      <c r="S18" s="696"/>
      <c r="T18" s="696"/>
      <c r="U18" s="696"/>
      <c r="V18" s="696"/>
    </row>
    <row r="19" spans="1:22" ht="4.5" customHeight="1" x14ac:dyDescent="0.2">
      <c r="A19" s="697"/>
      <c r="B19" s="698"/>
      <c r="C19" s="698"/>
      <c r="D19" s="698"/>
      <c r="E19" s="699"/>
      <c r="F19" s="699"/>
      <c r="G19" s="699"/>
      <c r="H19" s="699"/>
      <c r="I19" s="699"/>
      <c r="J19" s="699"/>
      <c r="K19" s="699"/>
      <c r="L19" s="699"/>
      <c r="M19" s="700"/>
      <c r="O19" s="678"/>
      <c r="P19" s="701"/>
      <c r="Q19" s="701"/>
      <c r="R19" s="701"/>
      <c r="S19" s="701"/>
      <c r="T19" s="701"/>
      <c r="U19" s="701"/>
      <c r="V19" s="701"/>
    </row>
    <row r="20" spans="1:22" s="701" customFormat="1" ht="13.5" customHeight="1" x14ac:dyDescent="0.2">
      <c r="A20" s="702" t="s">
        <v>1277</v>
      </c>
      <c r="B20" s="703"/>
      <c r="C20" s="861"/>
      <c r="D20" s="861"/>
      <c r="E20" s="861"/>
      <c r="F20" s="861"/>
      <c r="G20" s="861"/>
      <c r="H20" s="861"/>
      <c r="I20" s="861"/>
      <c r="J20" s="861"/>
      <c r="K20" s="861"/>
      <c r="L20" s="861"/>
      <c r="M20" s="704"/>
      <c r="O20" s="678"/>
    </row>
    <row r="21" spans="1:22" x14ac:dyDescent="0.2">
      <c r="A21" s="702" t="s">
        <v>477</v>
      </c>
      <c r="B21" s="860"/>
      <c r="C21" s="860"/>
      <c r="D21" s="702"/>
      <c r="E21" s="706"/>
      <c r="F21" s="706"/>
      <c r="G21" s="702"/>
      <c r="I21" s="707"/>
      <c r="K21" s="708"/>
      <c r="L21" s="708"/>
      <c r="M21" s="702"/>
      <c r="O21" s="701"/>
      <c r="P21" s="701"/>
      <c r="Q21" s="701"/>
      <c r="R21" s="701"/>
      <c r="S21" s="701"/>
      <c r="T21" s="701"/>
      <c r="U21" s="701"/>
      <c r="V21" s="701"/>
    </row>
    <row r="22" spans="1:22" x14ac:dyDescent="0.2">
      <c r="A22" s="702" t="s">
        <v>519</v>
      </c>
      <c r="B22" s="705"/>
      <c r="C22" s="705"/>
      <c r="D22" s="705"/>
      <c r="E22" s="705"/>
      <c r="F22" s="705"/>
      <c r="G22" s="705"/>
      <c r="H22" s="705"/>
      <c r="I22" s="705"/>
      <c r="J22" s="705"/>
      <c r="K22" s="705"/>
      <c r="L22" s="705"/>
      <c r="M22" s="709"/>
    </row>
    <row r="24" spans="1:22" ht="15.75" x14ac:dyDescent="0.25">
      <c r="A24" s="1893" t="s">
        <v>452</v>
      </c>
      <c r="B24" s="1893"/>
      <c r="C24" s="1893"/>
      <c r="D24" s="1893"/>
      <c r="E24" s="1893"/>
      <c r="F24" s="1893"/>
      <c r="G24" s="1893"/>
      <c r="H24" s="1893"/>
      <c r="I24" s="1893"/>
      <c r="J24" s="1893"/>
      <c r="K24" s="1893"/>
      <c r="L24" s="1893"/>
      <c r="M24" s="1893"/>
    </row>
    <row r="25" spans="1:22" ht="15.75" x14ac:dyDescent="0.25">
      <c r="A25" s="1894" t="s">
        <v>1397</v>
      </c>
      <c r="B25" s="1894"/>
      <c r="C25" s="1894"/>
      <c r="D25" s="1894"/>
      <c r="E25" s="1894"/>
      <c r="F25" s="1894"/>
      <c r="G25" s="1894"/>
      <c r="H25" s="1894"/>
      <c r="I25" s="1894"/>
      <c r="J25" s="1894"/>
      <c r="K25" s="1894"/>
      <c r="L25" s="1894"/>
      <c r="M25" s="1894"/>
    </row>
    <row r="26" spans="1:22" ht="15.75" x14ac:dyDescent="0.25">
      <c r="A26" s="1895" t="s">
        <v>1280</v>
      </c>
      <c r="B26" s="1895"/>
      <c r="C26" s="1895"/>
      <c r="D26" s="1895"/>
      <c r="E26" s="1895"/>
      <c r="F26" s="1895"/>
      <c r="G26" s="1895"/>
      <c r="H26" s="1895"/>
      <c r="I26" s="1895"/>
      <c r="J26" s="1895"/>
      <c r="K26" s="1895"/>
      <c r="L26" s="1895"/>
      <c r="M26" s="1895"/>
      <c r="N26" s="710">
        <v>1000</v>
      </c>
    </row>
    <row r="27" spans="1:22" ht="6" customHeight="1" x14ac:dyDescent="0.2">
      <c r="A27" s="711"/>
      <c r="B27" s="712"/>
      <c r="C27" s="712"/>
      <c r="D27" s="712"/>
      <c r="E27" s="712"/>
      <c r="F27" s="712"/>
      <c r="G27" s="712"/>
      <c r="H27" s="712"/>
      <c r="I27" s="712"/>
      <c r="J27" s="712"/>
      <c r="K27" s="712"/>
      <c r="L27" s="712"/>
      <c r="M27" s="712"/>
    </row>
    <row r="28" spans="1:22" ht="12.75" customHeight="1" x14ac:dyDescent="0.2">
      <c r="A28" s="713"/>
      <c r="B28" s="1891" t="s">
        <v>214</v>
      </c>
      <c r="C28" s="1891"/>
      <c r="D28" s="1891"/>
      <c r="E28" s="1891" t="s">
        <v>449</v>
      </c>
      <c r="F28" s="1891"/>
      <c r="G28" s="1891"/>
      <c r="H28" s="667" t="s">
        <v>214</v>
      </c>
      <c r="I28" s="1891" t="s">
        <v>449</v>
      </c>
      <c r="J28" s="1891"/>
      <c r="K28" s="1891"/>
      <c r="L28" s="667" t="s">
        <v>214</v>
      </c>
      <c r="M28" s="1892" t="s">
        <v>521</v>
      </c>
    </row>
    <row r="29" spans="1:22" x14ac:dyDescent="0.2">
      <c r="A29" s="713"/>
      <c r="B29" s="670" t="s">
        <v>1200</v>
      </c>
      <c r="C29" s="670" t="s">
        <v>1234</v>
      </c>
      <c r="D29" s="670" t="s">
        <v>1266</v>
      </c>
      <c r="E29" s="671" t="s">
        <v>1370</v>
      </c>
      <c r="F29" s="671" t="s">
        <v>1371</v>
      </c>
      <c r="G29" s="671" t="s">
        <v>1372</v>
      </c>
      <c r="H29" s="670" t="s">
        <v>1373</v>
      </c>
      <c r="I29" s="671" t="s">
        <v>1398</v>
      </c>
      <c r="J29" s="671" t="s">
        <v>1399</v>
      </c>
      <c r="K29" s="671" t="s">
        <v>1400</v>
      </c>
      <c r="L29" s="670" t="s">
        <v>1401</v>
      </c>
      <c r="M29" s="1892"/>
    </row>
    <row r="30" spans="1:22" x14ac:dyDescent="0.2">
      <c r="A30" s="64" t="s">
        <v>219</v>
      </c>
      <c r="B30" s="714">
        <v>123185.478248</v>
      </c>
      <c r="C30" s="714">
        <v>0</v>
      </c>
      <c r="D30" s="714">
        <v>0</v>
      </c>
      <c r="E30" s="714">
        <v>1036.4151112000002</v>
      </c>
      <c r="F30" s="714">
        <v>0</v>
      </c>
      <c r="G30" s="714">
        <v>0</v>
      </c>
      <c r="H30" s="715">
        <f>SUM(D30:G30)</f>
        <v>1036.4151112000002</v>
      </c>
      <c r="I30" s="714">
        <v>0</v>
      </c>
      <c r="J30" s="714">
        <v>0</v>
      </c>
      <c r="K30" s="714">
        <v>0</v>
      </c>
      <c r="L30" s="715">
        <f>SUM(H30:K30)</f>
        <v>1036.4151112000002</v>
      </c>
      <c r="M30" s="676">
        <f>(L30-B30)/B30</f>
        <v>-0.99158654797675538</v>
      </c>
    </row>
    <row r="31" spans="1:22" x14ac:dyDescent="0.2">
      <c r="A31" s="690" t="s">
        <v>217</v>
      </c>
      <c r="B31" s="716">
        <f>B30/B62</f>
        <v>1.1757737519486667E-3</v>
      </c>
      <c r="C31" s="716"/>
      <c r="D31" s="716"/>
      <c r="E31" s="717">
        <f>E30/E62</f>
        <v>1.6556773918479232E-4</v>
      </c>
      <c r="F31" s="716"/>
      <c r="G31" s="716"/>
      <c r="H31" s="718">
        <f>H30/H62</f>
        <v>1.7742640896612687E-5</v>
      </c>
      <c r="I31" s="716"/>
      <c r="J31" s="716"/>
      <c r="K31" s="716"/>
      <c r="L31" s="718">
        <f>L30/L62</f>
        <v>1.2377246815284616E-5</v>
      </c>
      <c r="M31" s="676"/>
    </row>
    <row r="32" spans="1:22" x14ac:dyDescent="0.2">
      <c r="A32" s="64" t="s">
        <v>220</v>
      </c>
      <c r="B32" s="714">
        <v>349526.30243440002</v>
      </c>
      <c r="C32" s="714">
        <v>1677.6728192</v>
      </c>
      <c r="D32" s="714">
        <v>29478.8655392</v>
      </c>
      <c r="E32" s="714">
        <v>35000.000025200003</v>
      </c>
      <c r="F32" s="714">
        <v>829.47072600000001</v>
      </c>
      <c r="G32" s="714">
        <v>1122.810843</v>
      </c>
      <c r="H32" s="715">
        <f t="shared" ref="H32:H60" si="0">SUM(D32:G32)</f>
        <v>66431.147133400009</v>
      </c>
      <c r="I32" s="714">
        <v>1923.9274054000002</v>
      </c>
      <c r="J32" s="714">
        <v>0</v>
      </c>
      <c r="K32" s="714">
        <v>191.2500086</v>
      </c>
      <c r="L32" s="715">
        <f t="shared" ref="L32:L60" si="1">SUM(H32:K32)</f>
        <v>68546.3245474</v>
      </c>
      <c r="M32" s="676">
        <f t="shared" ref="M32:M62" si="2">(L32-B32)/B32</f>
        <v>-0.80388793612959941</v>
      </c>
    </row>
    <row r="33" spans="1:14" x14ac:dyDescent="0.2">
      <c r="A33" s="690" t="s">
        <v>217</v>
      </c>
      <c r="B33" s="680">
        <f>B32/B62</f>
        <v>3.3361387873226136E-3</v>
      </c>
      <c r="C33" s="683">
        <f t="shared" ref="C33:L33" si="3">C32/C62</f>
        <v>1.0368788558976413E-4</v>
      </c>
      <c r="D33" s="680">
        <f t="shared" si="3"/>
        <v>8.1877930290446188E-4</v>
      </c>
      <c r="E33" s="680">
        <f t="shared" si="3"/>
        <v>5.5912643621439679E-3</v>
      </c>
      <c r="F33" s="680">
        <f t="shared" si="3"/>
        <v>1.1739202318647018E-4</v>
      </c>
      <c r="G33" s="680">
        <f t="shared" si="3"/>
        <v>1.2359243827656034E-4</v>
      </c>
      <c r="H33" s="680">
        <f t="shared" si="3"/>
        <v>1.1372508710079077E-3</v>
      </c>
      <c r="I33" s="680">
        <f t="shared" si="3"/>
        <v>2.9235854994239246E-4</v>
      </c>
      <c r="J33" s="680"/>
      <c r="K33" s="680">
        <f t="shared" si="3"/>
        <v>2.0749327710053702E-5</v>
      </c>
      <c r="L33" s="680">
        <f t="shared" si="3"/>
        <v>8.186051785962923E-4</v>
      </c>
      <c r="M33" s="676"/>
    </row>
    <row r="34" spans="1:14" x14ac:dyDescent="0.2">
      <c r="A34" s="64" t="s">
        <v>221</v>
      </c>
      <c r="B34" s="714">
        <v>3603.7281280000007</v>
      </c>
      <c r="C34" s="714">
        <v>0</v>
      </c>
      <c r="D34" s="714">
        <v>0</v>
      </c>
      <c r="E34" s="714">
        <v>0</v>
      </c>
      <c r="F34" s="714">
        <v>0</v>
      </c>
      <c r="G34" s="714">
        <v>0</v>
      </c>
      <c r="H34" s="715">
        <f t="shared" si="0"/>
        <v>0</v>
      </c>
      <c r="I34" s="714">
        <v>0</v>
      </c>
      <c r="J34" s="714">
        <v>0</v>
      </c>
      <c r="K34" s="714">
        <v>0</v>
      </c>
      <c r="L34" s="715">
        <f t="shared" si="1"/>
        <v>0</v>
      </c>
      <c r="M34" s="676" t="s">
        <v>607</v>
      </c>
      <c r="N34" s="707"/>
    </row>
    <row r="35" spans="1:14" x14ac:dyDescent="0.2">
      <c r="A35" s="690" t="s">
        <v>217</v>
      </c>
      <c r="B35" s="684">
        <v>3.4396659430352141E-5</v>
      </c>
      <c r="C35" s="719">
        <v>0</v>
      </c>
      <c r="D35" s="719">
        <v>0</v>
      </c>
      <c r="E35" s="719">
        <v>0</v>
      </c>
      <c r="F35" s="719">
        <v>0</v>
      </c>
      <c r="G35" s="719">
        <v>0</v>
      </c>
      <c r="H35" s="719">
        <v>0</v>
      </c>
      <c r="I35" s="719">
        <v>0</v>
      </c>
      <c r="J35" s="719">
        <v>0</v>
      </c>
      <c r="K35" s="719">
        <v>0</v>
      </c>
      <c r="L35" s="719">
        <v>0</v>
      </c>
      <c r="M35" s="676"/>
    </row>
    <row r="36" spans="1:14" x14ac:dyDescent="0.2">
      <c r="A36" s="64" t="s">
        <v>222</v>
      </c>
      <c r="B36" s="714">
        <v>3931445.0108010005</v>
      </c>
      <c r="C36" s="714">
        <v>431378.88707340008</v>
      </c>
      <c r="D36" s="714">
        <v>1105181.2593024003</v>
      </c>
      <c r="E36" s="714">
        <v>66852.325819999998</v>
      </c>
      <c r="F36" s="714">
        <v>158701.29950920003</v>
      </c>
      <c r="G36" s="714">
        <v>479760.48384740006</v>
      </c>
      <c r="H36" s="715">
        <f t="shared" si="0"/>
        <v>1810495.3684790004</v>
      </c>
      <c r="I36" s="714">
        <v>202969.593498</v>
      </c>
      <c r="J36" s="714">
        <v>309742.45026480005</v>
      </c>
      <c r="K36" s="714">
        <v>384349.60203080013</v>
      </c>
      <c r="L36" s="715">
        <f>SUM(H36:K36)</f>
        <v>2707557.0142726004</v>
      </c>
      <c r="M36" s="676">
        <f t="shared" si="2"/>
        <v>-0.31130741830700126</v>
      </c>
    </row>
    <row r="37" spans="1:14" x14ac:dyDescent="0.2">
      <c r="A37" s="690" t="s">
        <v>217</v>
      </c>
      <c r="B37" s="680">
        <f>B36/B62</f>
        <v>3.7524632908622964E-2</v>
      </c>
      <c r="C37" s="680">
        <f t="shared" ref="C37:L37" si="4">C36/C62</f>
        <v>2.6661196496010134E-2</v>
      </c>
      <c r="D37" s="680">
        <f t="shared" si="4"/>
        <v>3.0696552412147266E-2</v>
      </c>
      <c r="E37" s="680">
        <f t="shared" si="4"/>
        <v>1.0679686474704997E-2</v>
      </c>
      <c r="F37" s="680">
        <f t="shared" si="4"/>
        <v>2.2460426929770825E-2</v>
      </c>
      <c r="G37" s="680">
        <f t="shared" si="4"/>
        <v>5.2809222815318434E-2</v>
      </c>
      <c r="H37" s="680">
        <f t="shared" si="4"/>
        <v>3.0994307995673855E-2</v>
      </c>
      <c r="I37" s="680">
        <f t="shared" si="4"/>
        <v>3.0843105551134283E-2</v>
      </c>
      <c r="J37" s="680">
        <f t="shared" si="4"/>
        <v>3.25228786268459E-2</v>
      </c>
      <c r="K37" s="680">
        <f>K36/K62</f>
        <v>4.1699322819093429E-2</v>
      </c>
      <c r="L37" s="680">
        <f t="shared" si="4"/>
        <v>3.2334632204759635E-2</v>
      </c>
      <c r="M37" s="676"/>
    </row>
    <row r="38" spans="1:14" x14ac:dyDescent="0.2">
      <c r="A38" s="64" t="s">
        <v>223</v>
      </c>
      <c r="B38" s="714">
        <v>3233312.0842862003</v>
      </c>
      <c r="C38" s="714">
        <v>524307.54374600004</v>
      </c>
      <c r="D38" s="714">
        <v>1002323.5981248001</v>
      </c>
      <c r="E38" s="714">
        <v>195607.45741320003</v>
      </c>
      <c r="F38" s="714">
        <v>140112.2509668</v>
      </c>
      <c r="G38" s="714">
        <v>112067.60274639999</v>
      </c>
      <c r="H38" s="715">
        <f t="shared" si="0"/>
        <v>1450110.9092512</v>
      </c>
      <c r="I38" s="714">
        <v>224981.61054040003</v>
      </c>
      <c r="J38" s="714">
        <v>268078.62044600002</v>
      </c>
      <c r="K38" s="714">
        <v>386010.98660320003</v>
      </c>
      <c r="L38" s="715">
        <v>2329182.1268408</v>
      </c>
      <c r="M38" s="676">
        <f t="shared" si="2"/>
        <v>-0.27962965958017005</v>
      </c>
    </row>
    <row r="39" spans="1:14" x14ac:dyDescent="0.2">
      <c r="A39" s="690" t="s">
        <v>217</v>
      </c>
      <c r="B39" s="680">
        <f>B38/B62</f>
        <v>3.0861133427664167E-2</v>
      </c>
      <c r="C39" s="680">
        <f t="shared" ref="C39:L39" si="5">C38/C62</f>
        <v>3.2404614289280306E-2</v>
      </c>
      <c r="D39" s="680">
        <f t="shared" si="5"/>
        <v>2.78396675701784E-2</v>
      </c>
      <c r="E39" s="680">
        <f t="shared" si="5"/>
        <v>3.1248371566187434E-2</v>
      </c>
      <c r="F39" s="680">
        <f t="shared" si="5"/>
        <v>1.9829585419513785E-2</v>
      </c>
      <c r="G39" s="680">
        <f t="shared" si="5"/>
        <v>1.2335745029170979E-2</v>
      </c>
      <c r="H39" s="680">
        <f t="shared" si="5"/>
        <v>2.4824799296215189E-2</v>
      </c>
      <c r="I39" s="680">
        <f t="shared" si="5"/>
        <v>3.4188034972982881E-2</v>
      </c>
      <c r="J39" s="680">
        <f t="shared" si="5"/>
        <v>2.8148187075306946E-2</v>
      </c>
      <c r="K39" s="680">
        <f t="shared" si="5"/>
        <v>4.1879571767564079E-2</v>
      </c>
      <c r="L39" s="680">
        <f t="shared" si="5"/>
        <v>2.7815941460250425E-2</v>
      </c>
      <c r="M39" s="676"/>
    </row>
    <row r="40" spans="1:14" x14ac:dyDescent="0.2">
      <c r="A40" s="64" t="s">
        <v>224</v>
      </c>
      <c r="B40" s="714">
        <v>6982921.5323391985</v>
      </c>
      <c r="C40" s="714">
        <v>867445.6142800001</v>
      </c>
      <c r="D40" s="714">
        <v>2099278.6533039999</v>
      </c>
      <c r="E40" s="714">
        <v>430681.10241660004</v>
      </c>
      <c r="F40" s="714">
        <v>460819.16573000001</v>
      </c>
      <c r="G40" s="714">
        <v>558404.96019420004</v>
      </c>
      <c r="H40" s="715">
        <f t="shared" si="0"/>
        <v>3549183.8816448003</v>
      </c>
      <c r="I40" s="714">
        <v>511635.35880519985</v>
      </c>
      <c r="J40" s="714">
        <v>604991.40575719997</v>
      </c>
      <c r="K40" s="714">
        <v>479219.38632400008</v>
      </c>
      <c r="L40" s="715">
        <f t="shared" si="1"/>
        <v>5145030.0325312</v>
      </c>
      <c r="M40" s="676">
        <f t="shared" si="2"/>
        <v>-0.26319807422958769</v>
      </c>
    </row>
    <row r="41" spans="1:14" x14ac:dyDescent="0.2">
      <c r="A41" s="690" t="s">
        <v>217</v>
      </c>
      <c r="B41" s="680">
        <f>B40/B62</f>
        <v>6.665019259098337E-2</v>
      </c>
      <c r="C41" s="680">
        <f t="shared" ref="C41:L41" si="6">C40/C62</f>
        <v>5.3612123042976287E-2</v>
      </c>
      <c r="D41" s="680">
        <f t="shared" si="6"/>
        <v>5.8307736098894419E-2</v>
      </c>
      <c r="E41" s="680">
        <f t="shared" si="6"/>
        <v>6.8801482790200416E-2</v>
      </c>
      <c r="F41" s="680">
        <f t="shared" si="6"/>
        <v>6.5218087260316415E-2</v>
      </c>
      <c r="G41" s="680">
        <f t="shared" si="6"/>
        <v>6.1465945939503906E-2</v>
      </c>
      <c r="H41" s="680">
        <f t="shared" si="6"/>
        <v>6.0759337072148999E-2</v>
      </c>
      <c r="I41" s="680">
        <f t="shared" si="6"/>
        <v>7.7747721239224604E-2</v>
      </c>
      <c r="J41" s="680">
        <f t="shared" si="6"/>
        <v>6.3523943982832037E-2</v>
      </c>
      <c r="K41" s="680">
        <f t="shared" si="6"/>
        <v>5.1992050429886909E-2</v>
      </c>
      <c r="L41" s="680">
        <f t="shared" si="6"/>
        <v>6.1443822939785099E-2</v>
      </c>
      <c r="M41" s="676"/>
    </row>
    <row r="42" spans="1:14" x14ac:dyDescent="0.2">
      <c r="A42" s="64" t="s">
        <v>225</v>
      </c>
      <c r="B42" s="714">
        <v>105696.18134460002</v>
      </c>
      <c r="C42" s="714">
        <v>20734.839392400001</v>
      </c>
      <c r="D42" s="714">
        <v>20993.375162200002</v>
      </c>
      <c r="E42" s="714">
        <v>0</v>
      </c>
      <c r="F42" s="714">
        <v>0</v>
      </c>
      <c r="G42" s="714">
        <v>104.37469419999999</v>
      </c>
      <c r="H42" s="715">
        <f t="shared" si="0"/>
        <v>21097.749856400002</v>
      </c>
      <c r="I42" s="714">
        <v>0</v>
      </c>
      <c r="J42" s="714">
        <v>0</v>
      </c>
      <c r="K42" s="714">
        <v>38.718114399999997</v>
      </c>
      <c r="L42" s="715">
        <f t="shared" si="1"/>
        <v>21136.4679708</v>
      </c>
      <c r="M42" s="676">
        <f t="shared" si="2"/>
        <v>-0.80002619108925965</v>
      </c>
    </row>
    <row r="43" spans="1:14" x14ac:dyDescent="0.2">
      <c r="A43" s="690" t="s">
        <v>217</v>
      </c>
      <c r="B43" s="680">
        <f>B42/B62</f>
        <v>1.008842904810533E-3</v>
      </c>
      <c r="C43" s="680">
        <f t="shared" ref="C43:L43" si="7">C42/C62</f>
        <v>1.2815083072434303E-3</v>
      </c>
      <c r="D43" s="680">
        <f t="shared" si="7"/>
        <v>5.8309371023999173E-4</v>
      </c>
      <c r="E43" s="680"/>
      <c r="F43" s="680"/>
      <c r="G43" s="680">
        <f t="shared" si="7"/>
        <v>1.148895473442481E-5</v>
      </c>
      <c r="H43" s="680">
        <f t="shared" si="7"/>
        <v>3.611774812847471E-4</v>
      </c>
      <c r="I43" s="680"/>
      <c r="J43" s="680"/>
      <c r="K43" s="680">
        <f t="shared" si="7"/>
        <v>4.2006525901978403E-6</v>
      </c>
      <c r="L43" s="680">
        <f t="shared" si="7"/>
        <v>2.5241940034533678E-4</v>
      </c>
      <c r="M43" s="676"/>
    </row>
    <row r="44" spans="1:14" x14ac:dyDescent="0.2">
      <c r="A44" s="64" t="s">
        <v>226</v>
      </c>
      <c r="B44" s="720">
        <v>1668618.6884682002</v>
      </c>
      <c r="C44" s="720">
        <v>282379.15590360004</v>
      </c>
      <c r="D44" s="720">
        <v>426590.57592900004</v>
      </c>
      <c r="E44" s="720">
        <v>2792.9753236000001</v>
      </c>
      <c r="F44" s="720">
        <v>0</v>
      </c>
      <c r="G44" s="720">
        <v>0</v>
      </c>
      <c r="H44" s="715">
        <f t="shared" si="0"/>
        <v>429383.55125260004</v>
      </c>
      <c r="I44" s="714">
        <v>0</v>
      </c>
      <c r="J44" s="720">
        <v>3818.3620930000002</v>
      </c>
      <c r="K44" s="714">
        <v>0</v>
      </c>
      <c r="L44" s="715">
        <f t="shared" si="1"/>
        <v>433201.91334560001</v>
      </c>
      <c r="M44" s="676">
        <f t="shared" si="2"/>
        <v>-0.74038291891403818</v>
      </c>
    </row>
    <row r="45" spans="1:14" x14ac:dyDescent="0.2">
      <c r="A45" s="690" t="s">
        <v>217</v>
      </c>
      <c r="B45" s="680">
        <f>B44/B62</f>
        <v>1.5926536827353448E-2</v>
      </c>
      <c r="C45" s="680">
        <f t="shared" ref="C45:L45" si="8">C44/C62</f>
        <v>1.7452328770652975E-2</v>
      </c>
      <c r="D45" s="680">
        <f t="shared" si="8"/>
        <v>1.1848608418132445E-2</v>
      </c>
      <c r="E45" s="680">
        <f t="shared" si="8"/>
        <v>4.4617895371281389E-4</v>
      </c>
      <c r="F45" s="720">
        <v>0</v>
      </c>
      <c r="G45" s="720">
        <v>0</v>
      </c>
      <c r="H45" s="680">
        <f t="shared" si="8"/>
        <v>7.350720839998469E-3</v>
      </c>
      <c r="I45" s="680">
        <f t="shared" si="8"/>
        <v>0</v>
      </c>
      <c r="J45" s="680">
        <f t="shared" si="8"/>
        <v>4.0092705019225745E-4</v>
      </c>
      <c r="K45" s="680">
        <f t="shared" si="8"/>
        <v>0</v>
      </c>
      <c r="L45" s="680">
        <f t="shared" si="8"/>
        <v>5.1734550609975989E-3</v>
      </c>
      <c r="M45" s="676"/>
    </row>
    <row r="46" spans="1:14" x14ac:dyDescent="0.2">
      <c r="A46" s="64" t="s">
        <v>227</v>
      </c>
      <c r="B46" s="720">
        <v>1100853.1085202002</v>
      </c>
      <c r="C46" s="720">
        <v>370796.08970319998</v>
      </c>
      <c r="D46" s="720">
        <v>624098.76166820002</v>
      </c>
      <c r="E46" s="720">
        <v>77432.9993178</v>
      </c>
      <c r="F46" s="720">
        <v>167837.13867200006</v>
      </c>
      <c r="G46" s="720">
        <v>217415.10956759998</v>
      </c>
      <c r="H46" s="715">
        <f t="shared" si="0"/>
        <v>1086784.0092256002</v>
      </c>
      <c r="I46" s="720">
        <v>105938.76864340001</v>
      </c>
      <c r="J46" s="720">
        <v>359294.79940340004</v>
      </c>
      <c r="K46" s="720">
        <v>324315.3818478001</v>
      </c>
      <c r="L46" s="715">
        <f t="shared" si="1"/>
        <v>1876332.9591202005</v>
      </c>
      <c r="M46" s="676">
        <f t="shared" si="2"/>
        <v>0.70443535526953593</v>
      </c>
    </row>
    <row r="47" spans="1:14" x14ac:dyDescent="0.2">
      <c r="A47" s="690" t="s">
        <v>217</v>
      </c>
      <c r="B47" s="680">
        <f>B46/B62</f>
        <v>1.0507360186915241E-2</v>
      </c>
      <c r="C47" s="680">
        <f t="shared" ref="C47:K47" si="9">C46/C62</f>
        <v>2.2916901368534321E-2</v>
      </c>
      <c r="D47" s="680">
        <f t="shared" si="9"/>
        <v>1.7334423821117446E-2</v>
      </c>
      <c r="E47" s="680">
        <f t="shared" si="9"/>
        <v>1.2369953406508871E-2</v>
      </c>
      <c r="F47" s="680">
        <f t="shared" si="9"/>
        <v>2.3753389549439313E-2</v>
      </c>
      <c r="G47" s="680">
        <f t="shared" si="9"/>
        <v>2.3931781276559341E-2</v>
      </c>
      <c r="H47" s="680">
        <f t="shared" si="9"/>
        <v>1.8604918241248845E-2</v>
      </c>
      <c r="I47" s="680">
        <f t="shared" si="9"/>
        <v>1.6098374967961779E-2</v>
      </c>
      <c r="J47" s="680">
        <f t="shared" si="9"/>
        <v>3.7725862703881612E-2</v>
      </c>
      <c r="K47" s="680">
        <f t="shared" si="9"/>
        <v>3.5186017447171015E-2</v>
      </c>
      <c r="L47" s="680">
        <f>L46/L62</f>
        <v>2.2407851730176565E-2</v>
      </c>
      <c r="M47" s="676"/>
    </row>
    <row r="48" spans="1:14" x14ac:dyDescent="0.2">
      <c r="A48" s="64" t="s">
        <v>228</v>
      </c>
      <c r="B48" s="720">
        <v>85236445.012334019</v>
      </c>
      <c r="C48" s="720">
        <v>13197680.272417203</v>
      </c>
      <c r="D48" s="720">
        <v>29442861.189350009</v>
      </c>
      <c r="E48" s="720">
        <v>5351116.0439043995</v>
      </c>
      <c r="F48" s="720">
        <v>5926116.8953503994</v>
      </c>
      <c r="G48" s="720">
        <v>7599066.9957762016</v>
      </c>
      <c r="H48" s="715">
        <f t="shared" si="0"/>
        <v>48319161.124381006</v>
      </c>
      <c r="I48" s="720">
        <v>5432373.5929666031</v>
      </c>
      <c r="J48" s="720">
        <v>7673757.5726881996</v>
      </c>
      <c r="K48" s="720">
        <v>7538112.261005207</v>
      </c>
      <c r="L48" s="715">
        <f t="shared" si="1"/>
        <v>68963404.551041007</v>
      </c>
      <c r="M48" s="676">
        <f t="shared" si="2"/>
        <v>-0.19091646136741441</v>
      </c>
    </row>
    <row r="49" spans="1:13" x14ac:dyDescent="0.2">
      <c r="A49" s="690" t="s">
        <v>217</v>
      </c>
      <c r="B49" s="680">
        <f>B48/B62</f>
        <v>0.81355997622670528</v>
      </c>
      <c r="C49" s="680">
        <f t="shared" ref="C49:L49" si="10">C48/C62</f>
        <v>0.815677256301514</v>
      </c>
      <c r="D49" s="680">
        <f t="shared" si="10"/>
        <v>0.81777927743087298</v>
      </c>
      <c r="E49" s="680">
        <f t="shared" si="10"/>
        <v>0.8548429832124983</v>
      </c>
      <c r="F49" s="680">
        <f t="shared" si="10"/>
        <v>0.8387021147081527</v>
      </c>
      <c r="G49" s="680">
        <f t="shared" si="10"/>
        <v>0.8364607667356817</v>
      </c>
      <c r="H49" s="680">
        <f t="shared" si="10"/>
        <v>0.8271874029922579</v>
      </c>
      <c r="I49" s="680">
        <f t="shared" si="10"/>
        <v>0.82549937275562668</v>
      </c>
      <c r="J49" s="680">
        <f t="shared" si="10"/>
        <v>0.8057425965831202</v>
      </c>
      <c r="K49" s="680">
        <f t="shared" si="10"/>
        <v>0.81783401090404406</v>
      </c>
      <c r="L49" s="680">
        <f t="shared" si="10"/>
        <v>0.82358609993852117</v>
      </c>
      <c r="M49" s="676"/>
    </row>
    <row r="50" spans="1:13" x14ac:dyDescent="0.2">
      <c r="A50" s="64" t="s">
        <v>229</v>
      </c>
      <c r="B50" s="720">
        <v>249103.70932020003</v>
      </c>
      <c r="C50" s="720">
        <v>25601.427321400002</v>
      </c>
      <c r="D50" s="720">
        <v>25601.427321400002</v>
      </c>
      <c r="E50" s="720">
        <v>0</v>
      </c>
      <c r="F50" s="720">
        <v>0</v>
      </c>
      <c r="G50" s="720">
        <v>0</v>
      </c>
      <c r="H50" s="715">
        <f t="shared" si="0"/>
        <v>25601.427321400002</v>
      </c>
      <c r="I50" s="714">
        <v>0</v>
      </c>
      <c r="J50" s="714">
        <v>0</v>
      </c>
      <c r="K50" s="714">
        <v>0</v>
      </c>
      <c r="L50" s="715">
        <f t="shared" si="1"/>
        <v>25601.427321400002</v>
      </c>
      <c r="M50" s="676">
        <f t="shared" si="2"/>
        <v>-0.89722582858655187</v>
      </c>
    </row>
    <row r="51" spans="1:13" x14ac:dyDescent="0.2">
      <c r="A51" s="690" t="s">
        <v>217</v>
      </c>
      <c r="B51" s="680">
        <f>B50/B62</f>
        <v>2.3776309277469313E-3</v>
      </c>
      <c r="C51" s="680">
        <f>C50/C62</f>
        <v>1.5822857929484804E-3</v>
      </c>
      <c r="D51" s="680">
        <f>D50/D62</f>
        <v>7.1108295492920812E-4</v>
      </c>
      <c r="E51" s="720">
        <v>0</v>
      </c>
      <c r="F51" s="720">
        <v>0</v>
      </c>
      <c r="G51" s="720">
        <v>0</v>
      </c>
      <c r="H51" s="683">
        <f>H50/H62</f>
        <v>4.3827702480948643E-4</v>
      </c>
      <c r="I51" s="680"/>
      <c r="J51" s="680"/>
      <c r="K51" s="680"/>
      <c r="L51" s="683">
        <f>L50/L62</f>
        <v>3.0574157145745281E-4</v>
      </c>
      <c r="M51" s="676"/>
    </row>
    <row r="52" spans="1:13" x14ac:dyDescent="0.2">
      <c r="A52" s="690" t="s">
        <v>230</v>
      </c>
      <c r="B52" s="720">
        <v>7340.5829937999988</v>
      </c>
      <c r="C52" s="720">
        <v>2399.0040144000004</v>
      </c>
      <c r="D52" s="720">
        <v>4178.9569640000009</v>
      </c>
      <c r="E52" s="720">
        <v>157.78</v>
      </c>
      <c r="F52" s="720">
        <v>386.21800000000002</v>
      </c>
      <c r="G52" s="720">
        <v>1036.4864552000001</v>
      </c>
      <c r="H52" s="715">
        <f t="shared" si="0"/>
        <v>5759.4414192000004</v>
      </c>
      <c r="I52" s="715">
        <v>551.28325140000004</v>
      </c>
      <c r="J52" s="715">
        <v>400.00001440000005</v>
      </c>
      <c r="K52" s="715">
        <v>934.18629360000011</v>
      </c>
      <c r="L52" s="715">
        <f t="shared" si="1"/>
        <v>7644.9109786000008</v>
      </c>
      <c r="M52" s="676">
        <f t="shared" si="2"/>
        <v>4.145828540553842E-2</v>
      </c>
    </row>
    <row r="53" spans="1:13" x14ac:dyDescent="0.2">
      <c r="A53" s="690" t="s">
        <v>217</v>
      </c>
      <c r="B53" s="683">
        <f>B52/B62</f>
        <v>7.0063979381846736E-5</v>
      </c>
      <c r="C53" s="683">
        <f t="shared" ref="C53:L53" si="11">C52/C62</f>
        <v>1.4826946644644793E-4</v>
      </c>
      <c r="D53" s="683">
        <f t="shared" si="11"/>
        <v>1.1607107014690512E-4</v>
      </c>
      <c r="E53" s="683">
        <f t="shared" si="11"/>
        <v>2.5205419726397105E-5</v>
      </c>
      <c r="F53" s="683">
        <f t="shared" si="11"/>
        <v>5.4660051271094692E-5</v>
      </c>
      <c r="G53" s="683">
        <f t="shared" si="11"/>
        <v>1.1409035550148928E-4</v>
      </c>
      <c r="H53" s="683">
        <f t="shared" si="11"/>
        <v>9.8597270303813124E-5</v>
      </c>
      <c r="I53" s="683">
        <f t="shared" si="11"/>
        <v>8.3772584939774457E-5</v>
      </c>
      <c r="J53" s="683">
        <f t="shared" si="11"/>
        <v>4.1999899942504621E-5</v>
      </c>
      <c r="K53" s="683">
        <f t="shared" si="11"/>
        <v>1.0135287151117464E-4</v>
      </c>
      <c r="L53" s="683">
        <f t="shared" si="11"/>
        <v>9.1298311883404769E-5</v>
      </c>
      <c r="M53" s="676"/>
    </row>
    <row r="54" spans="1:13" x14ac:dyDescent="0.2">
      <c r="A54" s="690" t="s">
        <v>370</v>
      </c>
      <c r="B54" s="720">
        <v>642393.07456380001</v>
      </c>
      <c r="C54" s="720">
        <v>164790.80619260002</v>
      </c>
      <c r="D54" s="720">
        <v>497714.34152859997</v>
      </c>
      <c r="E54" s="720">
        <v>53116.659226400006</v>
      </c>
      <c r="F54" s="720">
        <v>44895.018924000004</v>
      </c>
      <c r="G54" s="720">
        <v>14422.750199200002</v>
      </c>
      <c r="H54" s="715">
        <f t="shared" si="0"/>
        <v>610148.76987819991</v>
      </c>
      <c r="I54" s="715">
        <v>4989.3054400000001</v>
      </c>
      <c r="J54" s="715">
        <v>51373.369958399999</v>
      </c>
      <c r="K54" s="715">
        <v>7868.8254945999997</v>
      </c>
      <c r="L54" s="715">
        <f t="shared" si="1"/>
        <v>674380.27077119995</v>
      </c>
      <c r="M54" s="676">
        <f t="shared" si="2"/>
        <v>4.9793806119594303E-2</v>
      </c>
    </row>
    <row r="55" spans="1:13" x14ac:dyDescent="0.2">
      <c r="A55" s="690" t="s">
        <v>217</v>
      </c>
      <c r="B55" s="680">
        <f>B54/B62</f>
        <v>6.1314769098441335E-3</v>
      </c>
      <c r="C55" s="680">
        <f t="shared" ref="C55:L55" si="12">C54/C62</f>
        <v>1.0184828688403718E-2</v>
      </c>
      <c r="D55" s="680">
        <f t="shared" si="12"/>
        <v>1.3824080206222196E-2</v>
      </c>
      <c r="E55" s="680">
        <f t="shared" si="12"/>
        <v>8.4854081015681045E-3</v>
      </c>
      <c r="F55" s="680">
        <f t="shared" si="12"/>
        <v>6.3538313496590178E-3</v>
      </c>
      <c r="G55" s="680">
        <f t="shared" si="12"/>
        <v>1.5875718291160773E-3</v>
      </c>
      <c r="H55" s="680">
        <f t="shared" si="12"/>
        <v>1.0445284327169381E-2</v>
      </c>
      <c r="I55" s="680">
        <f t="shared" si="12"/>
        <v>7.5817107213295377E-4</v>
      </c>
      <c r="J55" s="680">
        <f t="shared" si="12"/>
        <v>5.3941908007143118E-3</v>
      </c>
      <c r="K55" s="680">
        <f>K54/K62</f>
        <v>8.5371415183654431E-4</v>
      </c>
      <c r="L55" s="680">
        <f t="shared" si="12"/>
        <v>8.0536948646273369E-3</v>
      </c>
      <c r="M55" s="676"/>
    </row>
    <row r="56" spans="1:13" x14ac:dyDescent="0.2">
      <c r="A56" s="690" t="s">
        <v>232</v>
      </c>
      <c r="B56" s="720">
        <v>1104275.5230066001</v>
      </c>
      <c r="C56" s="720">
        <v>252690.492768</v>
      </c>
      <c r="D56" s="720">
        <v>675916.53875340009</v>
      </c>
      <c r="E56" s="720">
        <v>44517.276796999999</v>
      </c>
      <c r="F56" s="720">
        <v>161506.74905680001</v>
      </c>
      <c r="G56" s="720">
        <v>100884.53508700001</v>
      </c>
      <c r="H56" s="715">
        <f t="shared" si="0"/>
        <v>982825.09969420009</v>
      </c>
      <c r="I56" s="720">
        <v>74278.471810200004</v>
      </c>
      <c r="J56" s="720">
        <v>252375.97487060001</v>
      </c>
      <c r="K56" s="720">
        <v>88982.378286200023</v>
      </c>
      <c r="L56" s="715">
        <f t="shared" si="1"/>
        <v>1398461.9246612003</v>
      </c>
      <c r="M56" s="676">
        <f t="shared" si="2"/>
        <v>0.26640670333217359</v>
      </c>
    </row>
    <row r="57" spans="1:13" x14ac:dyDescent="0.2">
      <c r="A57" s="690" t="s">
        <v>217</v>
      </c>
      <c r="B57" s="680">
        <f>B56/B62</f>
        <v>1.05400262542036E-2</v>
      </c>
      <c r="C57" s="680">
        <f t="shared" ref="C57:L57" si="13">C56/C62</f>
        <v>1.5617433032170986E-2</v>
      </c>
      <c r="D57" s="680">
        <f t="shared" si="13"/>
        <v>1.8773669281342519E-2</v>
      </c>
      <c r="E57" s="680">
        <f t="shared" si="13"/>
        <v>7.1116532307300279E-3</v>
      </c>
      <c r="F57" s="680">
        <f t="shared" si="13"/>
        <v>2.2857472163577339E-2</v>
      </c>
      <c r="G57" s="680">
        <f t="shared" si="13"/>
        <v>1.1104778470508177E-2</v>
      </c>
      <c r="H57" s="680">
        <f t="shared" si="13"/>
        <v>1.6825220531435023E-2</v>
      </c>
      <c r="I57" s="680">
        <f t="shared" si="13"/>
        <v>1.1287300263729039E-2</v>
      </c>
      <c r="J57" s="680">
        <f t="shared" si="13"/>
        <v>2.649941327716427E-2</v>
      </c>
      <c r="K57" s="680">
        <f t="shared" si="13"/>
        <v>9.6539840232997051E-3</v>
      </c>
      <c r="L57" s="680">
        <f t="shared" si="13"/>
        <v>1.670094175225649E-2</v>
      </c>
      <c r="M57" s="676"/>
    </row>
    <row r="58" spans="1:13" x14ac:dyDescent="0.2">
      <c r="A58" s="694" t="s">
        <v>330</v>
      </c>
      <c r="B58" s="720">
        <v>30992.7309566</v>
      </c>
      <c r="C58" s="720">
        <v>38145.4912664</v>
      </c>
      <c r="D58" s="720">
        <v>49215.170397400005</v>
      </c>
      <c r="E58" s="720">
        <v>999.9699892000001</v>
      </c>
      <c r="F58" s="720">
        <v>0</v>
      </c>
      <c r="G58" s="720">
        <v>0</v>
      </c>
      <c r="H58" s="715">
        <f t="shared" si="0"/>
        <v>50215.140386600004</v>
      </c>
      <c r="I58" s="714">
        <v>0</v>
      </c>
      <c r="J58" s="714">
        <v>0</v>
      </c>
      <c r="K58" s="714">
        <v>0</v>
      </c>
      <c r="L58" s="715">
        <f t="shared" si="1"/>
        <v>50215.140386600004</v>
      </c>
      <c r="M58" s="676">
        <f t="shared" si="2"/>
        <v>0.6202231567433566</v>
      </c>
    </row>
    <row r="59" spans="1:13" x14ac:dyDescent="0.2">
      <c r="A59" s="694" t="s">
        <v>217</v>
      </c>
      <c r="B59" s="683">
        <f>B58/B62</f>
        <v>2.9581765706680453E-4</v>
      </c>
      <c r="C59" s="680">
        <f t="shared" ref="C59:L59" si="14">C58/C62</f>
        <v>2.3575665582290851E-3</v>
      </c>
      <c r="D59" s="680">
        <f t="shared" si="14"/>
        <v>1.3669577228717551E-3</v>
      </c>
      <c r="E59" s="683">
        <f t="shared" si="14"/>
        <v>1.5974561599433883E-4</v>
      </c>
      <c r="F59" s="683"/>
      <c r="G59" s="683"/>
      <c r="H59" s="680">
        <f t="shared" si="14"/>
        <v>8.5964513043510372E-4</v>
      </c>
      <c r="I59" s="683"/>
      <c r="J59" s="683"/>
      <c r="K59" s="683"/>
      <c r="L59" s="680">
        <f t="shared" si="14"/>
        <v>5.99687499451344E-4</v>
      </c>
      <c r="M59" s="676"/>
    </row>
    <row r="60" spans="1:13" x14ac:dyDescent="0.2">
      <c r="A60" s="694" t="s">
        <v>2156</v>
      </c>
      <c r="B60" s="720">
        <v>0</v>
      </c>
      <c r="C60" s="720">
        <v>0</v>
      </c>
      <c r="D60" s="720">
        <v>0</v>
      </c>
      <c r="E60" s="720">
        <v>453.82748460000005</v>
      </c>
      <c r="F60" s="720">
        <v>4614.2659472000005</v>
      </c>
      <c r="G60" s="720">
        <v>499.80999600000007</v>
      </c>
      <c r="H60" s="715">
        <f t="shared" si="0"/>
        <v>5567.9034278000008</v>
      </c>
      <c r="I60" s="720">
        <v>21070.044854599997</v>
      </c>
      <c r="J60" s="714">
        <v>0</v>
      </c>
      <c r="K60" s="720">
        <v>7143.5400582000002</v>
      </c>
      <c r="L60" s="715">
        <f t="shared" si="1"/>
        <v>33781.488340600001</v>
      </c>
      <c r="M60" s="676" t="s">
        <v>607</v>
      </c>
    </row>
    <row r="61" spans="1:13" x14ac:dyDescent="0.2">
      <c r="A61" s="694" t="s">
        <v>217</v>
      </c>
      <c r="B61" s="680"/>
      <c r="C61" s="680"/>
      <c r="D61" s="680"/>
      <c r="E61" s="683">
        <f>E60/E62</f>
        <v>7.2499126839384073E-5</v>
      </c>
      <c r="F61" s="683">
        <f>F60/F62</f>
        <v>6.5304054511291121E-4</v>
      </c>
      <c r="G61" s="683">
        <f>G60/G62</f>
        <v>5.5016155629197006E-5</v>
      </c>
      <c r="H61" s="683">
        <f>H60/H62</f>
        <v>9.5318285114631636E-5</v>
      </c>
      <c r="I61" s="683">
        <f>I60/I62</f>
        <v>3.2017880423254878E-3</v>
      </c>
      <c r="J61" s="683"/>
      <c r="K61" s="683">
        <f>K60/K62</f>
        <v>7.7502560529290297E-4</v>
      </c>
      <c r="L61" s="683">
        <f>L60/L62</f>
        <v>4.0343084007637503E-4</v>
      </c>
      <c r="M61" s="676"/>
    </row>
    <row r="62" spans="1:13" x14ac:dyDescent="0.2">
      <c r="A62" s="694" t="s">
        <v>218</v>
      </c>
      <c r="B62" s="720">
        <f>B30+B32+B34+B36+B38+B40+B42+B44+B46+B48+B50+B52+B54+B56+B58+B60</f>
        <v>104769712.74774483</v>
      </c>
      <c r="C62" s="720">
        <f>C30+C32+C34+C36+C38+C40+C42+C44+C46+C48+C50+C52+C54+C56+C58+C60</f>
        <v>16180027.296897804</v>
      </c>
      <c r="D62" s="720">
        <v>36003432.713344611</v>
      </c>
      <c r="E62" s="720">
        <v>6259764.8328292007</v>
      </c>
      <c r="F62" s="720">
        <v>7065818.4728824003</v>
      </c>
      <c r="G62" s="720">
        <v>9084785.9194063991</v>
      </c>
      <c r="H62" s="715">
        <f>SUM(D62:G62)</f>
        <v>58413801.938462608</v>
      </c>
      <c r="I62" s="720">
        <f>I30+I32+I34+I36+I38+I40+I42+I44+I46+I48+I50+I52+I54+I56+I58+I60</f>
        <v>6580711.9572152039</v>
      </c>
      <c r="J62" s="720">
        <f>J30+J32+J34+J36+J38+J40+J42+J44+J46+J48+J50+J52+J54+J56+J58+J60</f>
        <v>9523832.5554959998</v>
      </c>
      <c r="K62" s="720">
        <f>K30+K32+K34+K36+K38+K40+K42+K44+K46+K48+K50+K52+K54+K56+K58+K60</f>
        <v>9217166.5160666071</v>
      </c>
      <c r="L62" s="720">
        <f>L30+L32+L34+L36+L38+L40+L42+L44+L46+L48+L50+L52+L54+L56+L58+L60</f>
        <v>83735512.967240423</v>
      </c>
      <c r="M62" s="676">
        <f t="shared" si="2"/>
        <v>-0.20076603465687337</v>
      </c>
    </row>
    <row r="63" spans="1:13" x14ac:dyDescent="0.2">
      <c r="A63" s="694" t="s">
        <v>217</v>
      </c>
      <c r="B63" s="721">
        <f>B31+B33+B35+B37+B39+B41+B43+B45+B47+B49+B51+B53+B55+B57+B59+B61</f>
        <v>0.99999999999999989</v>
      </c>
      <c r="C63" s="721">
        <f t="shared" ref="C63:L63" si="15">C31+C33+C35+C37+C39+C41+C43+C45+C47+C49+C51+C53+C55+C57+C59+C61</f>
        <v>1</v>
      </c>
      <c r="D63" s="721">
        <f t="shared" si="15"/>
        <v>0.99999999999999989</v>
      </c>
      <c r="E63" s="721">
        <f t="shared" si="15"/>
        <v>0.99999999999999978</v>
      </c>
      <c r="F63" s="721">
        <f t="shared" si="15"/>
        <v>1</v>
      </c>
      <c r="G63" s="721">
        <f t="shared" si="15"/>
        <v>1.0000000000000002</v>
      </c>
      <c r="H63" s="721">
        <f t="shared" si="15"/>
        <v>1</v>
      </c>
      <c r="I63" s="721">
        <f t="shared" si="15"/>
        <v>0.99999999999999989</v>
      </c>
      <c r="J63" s="721">
        <f t="shared" si="15"/>
        <v>1</v>
      </c>
      <c r="K63" s="721">
        <f t="shared" si="15"/>
        <v>1</v>
      </c>
      <c r="L63" s="721">
        <f t="shared" si="15"/>
        <v>0.99999999999999978</v>
      </c>
      <c r="M63" s="722"/>
    </row>
    <row r="64" spans="1:13" ht="6" customHeight="1" x14ac:dyDescent="0.2">
      <c r="A64" s="723"/>
      <c r="B64" s="724"/>
      <c r="C64" s="724"/>
      <c r="D64" s="724"/>
      <c r="E64" s="724"/>
      <c r="F64" s="724"/>
      <c r="G64" s="724"/>
      <c r="H64" s="724"/>
      <c r="I64" s="724"/>
      <c r="J64" s="724"/>
      <c r="K64" s="724"/>
      <c r="L64" s="724"/>
      <c r="M64" s="725"/>
    </row>
    <row r="65" spans="1:13" s="701" customFormat="1" ht="13.5" customHeight="1" x14ac:dyDescent="0.2">
      <c r="A65" s="702" t="s">
        <v>1277</v>
      </c>
      <c r="B65" s="726"/>
      <c r="C65" s="726"/>
      <c r="D65" s="726"/>
      <c r="E65" s="726"/>
      <c r="F65" s="726"/>
      <c r="G65" s="726"/>
      <c r="H65" s="726"/>
      <c r="I65" s="726"/>
      <c r="J65" s="726"/>
      <c r="K65" s="726"/>
      <c r="L65" s="726"/>
      <c r="M65" s="727"/>
    </row>
    <row r="66" spans="1:13" x14ac:dyDescent="0.2">
      <c r="A66" s="702" t="s">
        <v>477</v>
      </c>
      <c r="B66" s="705"/>
      <c r="C66" s="705"/>
      <c r="D66" s="705"/>
      <c r="E66" s="705"/>
      <c r="F66" s="705"/>
      <c r="G66" s="705"/>
      <c r="H66" s="705"/>
      <c r="I66" s="705"/>
      <c r="J66" s="705"/>
      <c r="K66" s="705"/>
      <c r="L66" s="705"/>
      <c r="M66" s="702"/>
    </row>
    <row r="67" spans="1:13" x14ac:dyDescent="0.2">
      <c r="B67" s="728"/>
      <c r="C67" s="728"/>
      <c r="D67" s="728"/>
      <c r="E67" s="728"/>
      <c r="F67" s="728"/>
      <c r="G67" s="728"/>
      <c r="H67" s="728"/>
      <c r="I67" s="728"/>
      <c r="J67" s="728"/>
      <c r="K67" s="728"/>
      <c r="L67" s="728"/>
      <c r="M67" s="728"/>
    </row>
    <row r="68" spans="1:13" x14ac:dyDescent="0.2">
      <c r="B68" s="728"/>
      <c r="C68" s="728"/>
      <c r="D68" s="728"/>
      <c r="E68" s="728"/>
      <c r="F68" s="728"/>
      <c r="G68" s="728"/>
      <c r="H68" s="728"/>
      <c r="I68" s="728"/>
      <c r="J68" s="728"/>
      <c r="K68" s="728"/>
      <c r="L68" s="728"/>
    </row>
    <row r="69" spans="1:13" x14ac:dyDescent="0.2">
      <c r="B69" s="729"/>
      <c r="C69" s="728"/>
      <c r="D69" s="728"/>
      <c r="E69" s="728"/>
      <c r="F69" s="728"/>
      <c r="G69" s="728"/>
      <c r="H69" s="728"/>
    </row>
    <row r="70" spans="1:13" x14ac:dyDescent="0.2">
      <c r="B70" s="728"/>
      <c r="C70" s="728"/>
      <c r="D70" s="728"/>
      <c r="E70" s="728"/>
      <c r="F70" s="728"/>
      <c r="G70" s="728"/>
      <c r="H70" s="728"/>
    </row>
    <row r="71" spans="1:13" x14ac:dyDescent="0.2">
      <c r="B71" s="730"/>
      <c r="C71" s="728"/>
      <c r="D71" s="728"/>
      <c r="E71" s="728"/>
      <c r="F71" s="728"/>
      <c r="G71" s="728"/>
      <c r="H71" s="728"/>
    </row>
    <row r="72" spans="1:13" x14ac:dyDescent="0.2">
      <c r="B72" s="728"/>
      <c r="C72" s="728"/>
      <c r="D72" s="728"/>
      <c r="E72" s="728"/>
      <c r="F72" s="728"/>
      <c r="G72" s="728"/>
      <c r="H72" s="728"/>
    </row>
    <row r="73" spans="1:13" x14ac:dyDescent="0.2">
      <c r="B73" s="728"/>
      <c r="C73" s="728"/>
      <c r="D73" s="728"/>
      <c r="E73" s="728"/>
      <c r="F73" s="728"/>
      <c r="G73" s="728"/>
      <c r="H73" s="728"/>
    </row>
    <row r="74" spans="1:13" x14ac:dyDescent="0.2">
      <c r="B74" s="728"/>
      <c r="C74" s="728"/>
      <c r="D74" s="728"/>
      <c r="E74" s="728"/>
      <c r="F74" s="728"/>
      <c r="G74" s="728"/>
      <c r="H74" s="728"/>
    </row>
    <row r="75" spans="1:13" x14ac:dyDescent="0.2">
      <c r="B75" s="728"/>
      <c r="C75" s="728"/>
      <c r="D75" s="728"/>
      <c r="E75" s="728"/>
      <c r="F75" s="728"/>
      <c r="G75" s="728"/>
      <c r="H75" s="728"/>
    </row>
    <row r="76" spans="1:13" x14ac:dyDescent="0.2">
      <c r="B76" s="728"/>
      <c r="C76" s="728"/>
      <c r="D76" s="728"/>
      <c r="E76" s="728"/>
      <c r="F76" s="728"/>
      <c r="G76" s="728"/>
      <c r="H76" s="728"/>
    </row>
    <row r="77" spans="1:13" x14ac:dyDescent="0.2">
      <c r="B77" s="728"/>
      <c r="C77" s="728"/>
      <c r="D77" s="728"/>
      <c r="E77" s="728"/>
      <c r="F77" s="728"/>
      <c r="G77" s="728"/>
      <c r="H77" s="728"/>
    </row>
    <row r="78" spans="1:13" x14ac:dyDescent="0.2">
      <c r="B78" s="728"/>
      <c r="C78" s="728"/>
      <c r="D78" s="728"/>
      <c r="E78" s="728"/>
      <c r="F78" s="728"/>
      <c r="G78" s="728"/>
      <c r="H78" s="728"/>
    </row>
    <row r="79" spans="1:13" x14ac:dyDescent="0.2">
      <c r="B79" s="728"/>
      <c r="C79" s="728"/>
      <c r="D79" s="728"/>
      <c r="E79" s="728"/>
      <c r="F79" s="728"/>
      <c r="G79" s="728"/>
      <c r="H79" s="728"/>
    </row>
    <row r="80" spans="1:13" x14ac:dyDescent="0.2">
      <c r="B80" s="728"/>
      <c r="C80" s="728"/>
      <c r="D80" s="728"/>
      <c r="E80" s="728"/>
      <c r="F80" s="728"/>
      <c r="G80" s="728"/>
      <c r="H80" s="728"/>
    </row>
  </sheetData>
  <mergeCells count="16">
    <mergeCell ref="O5:Q5"/>
    <mergeCell ref="S5:U5"/>
    <mergeCell ref="A24:M24"/>
    <mergeCell ref="A25:M25"/>
    <mergeCell ref="A26:M26"/>
    <mergeCell ref="B28:D28"/>
    <mergeCell ref="E28:G28"/>
    <mergeCell ref="I28:K28"/>
    <mergeCell ref="M28:M29"/>
    <mergeCell ref="A1:M1"/>
    <mergeCell ref="A2:M2"/>
    <mergeCell ref="A3:M3"/>
    <mergeCell ref="B5:D5"/>
    <mergeCell ref="E5:G5"/>
    <mergeCell ref="I5:K5"/>
    <mergeCell ref="M5:M6"/>
  </mergeCells>
  <pageMargins left="0.7" right="0.7" top="0.75" bottom="0.75" header="0.3" footer="0.3"/>
  <pageSetup orientation="portrait" r:id="rId1"/>
  <ignoredErrors>
    <ignoredError sqref="H30 H62" formulaRange="1"/>
    <ignoredError sqref="H31:H61" formula="1" formulaRange="1"/>
    <ignoredError sqref="L31:L37 L39:L59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1"/>
  <sheetViews>
    <sheetView showGridLines="0" zoomScaleNormal="100" workbookViewId="0">
      <pane xSplit="1" topLeftCell="B1" activePane="topRight" state="frozen"/>
      <selection activeCell="I6" sqref="I6:L6"/>
      <selection pane="topRight" activeCell="N37" sqref="N37"/>
    </sheetView>
  </sheetViews>
  <sheetFormatPr baseColWidth="10" defaultColWidth="13.7109375" defaultRowHeight="12.75" x14ac:dyDescent="0.2"/>
  <cols>
    <col min="1" max="1" width="51.42578125" style="761" customWidth="1"/>
    <col min="2" max="2" width="13.7109375" style="664"/>
    <col min="3" max="3" width="16.5703125" style="664" bestFit="1" customWidth="1"/>
    <col min="4" max="7" width="13.7109375" style="664"/>
    <col min="8" max="8" width="17.28515625" style="664" customWidth="1"/>
    <col min="9" max="11" width="14.85546875" style="664" bestFit="1" customWidth="1"/>
    <col min="12" max="16384" width="13.7109375" style="664"/>
  </cols>
  <sheetData>
    <row r="1" spans="1:14" ht="20.25" customHeight="1" x14ac:dyDescent="0.25">
      <c r="A1" s="1893" t="s">
        <v>823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</row>
    <row r="2" spans="1:14" ht="15.75" x14ac:dyDescent="0.25">
      <c r="A2" s="1894" t="s">
        <v>1397</v>
      </c>
      <c r="B2" s="1894"/>
      <c r="C2" s="1894"/>
      <c r="D2" s="1894"/>
      <c r="E2" s="1894"/>
      <c r="F2" s="1894"/>
      <c r="G2" s="1894"/>
      <c r="H2" s="1894"/>
      <c r="I2" s="1894"/>
      <c r="J2" s="1894"/>
      <c r="K2" s="1894"/>
      <c r="L2" s="1894"/>
      <c r="M2" s="1894"/>
      <c r="N2" s="710">
        <v>1000</v>
      </c>
    </row>
    <row r="3" spans="1:14" ht="15.75" x14ac:dyDescent="0.25">
      <c r="A3" s="1895" t="s">
        <v>1280</v>
      </c>
      <c r="B3" s="1895"/>
      <c r="C3" s="1895"/>
      <c r="D3" s="1895"/>
      <c r="E3" s="1895"/>
      <c r="F3" s="1895"/>
      <c r="G3" s="1895"/>
      <c r="H3" s="1895"/>
      <c r="I3" s="1895"/>
      <c r="J3" s="1895"/>
      <c r="K3" s="1895"/>
      <c r="L3" s="1895"/>
      <c r="M3" s="1895"/>
    </row>
    <row r="4" spans="1:14" ht="7.5" customHeight="1" x14ac:dyDescent="0.2">
      <c r="A4" s="731"/>
      <c r="B4" s="732"/>
      <c r="C4" s="732"/>
      <c r="D4" s="732"/>
      <c r="E4" s="732"/>
      <c r="F4" s="732"/>
      <c r="G4" s="732"/>
      <c r="H4" s="732"/>
      <c r="I4" s="732"/>
      <c r="J4" s="732"/>
      <c r="K4" s="732"/>
      <c r="L4" s="732"/>
      <c r="M4" s="732"/>
    </row>
    <row r="5" spans="1:14" x14ac:dyDescent="0.2">
      <c r="A5" s="733"/>
      <c r="B5" s="1891" t="s">
        <v>214</v>
      </c>
      <c r="C5" s="1891"/>
      <c r="D5" s="1891"/>
      <c r="E5" s="1891" t="s">
        <v>449</v>
      </c>
      <c r="F5" s="1891"/>
      <c r="G5" s="1891"/>
      <c r="H5" s="667" t="s">
        <v>214</v>
      </c>
      <c r="I5" s="1891" t="s">
        <v>449</v>
      </c>
      <c r="J5" s="1891"/>
      <c r="K5" s="1891"/>
      <c r="L5" s="667" t="s">
        <v>214</v>
      </c>
      <c r="M5" s="1897" t="s">
        <v>215</v>
      </c>
    </row>
    <row r="6" spans="1:14" x14ac:dyDescent="0.2">
      <c r="A6" s="733"/>
      <c r="B6" s="670" t="s">
        <v>1200</v>
      </c>
      <c r="C6" s="670" t="s">
        <v>1234</v>
      </c>
      <c r="D6" s="670" t="s">
        <v>1266</v>
      </c>
      <c r="E6" s="671" t="s">
        <v>1370</v>
      </c>
      <c r="F6" s="671" t="s">
        <v>1371</v>
      </c>
      <c r="G6" s="671" t="s">
        <v>1372</v>
      </c>
      <c r="H6" s="670" t="s">
        <v>1373</v>
      </c>
      <c r="I6" s="671" t="s">
        <v>1398</v>
      </c>
      <c r="J6" s="671" t="s">
        <v>1399</v>
      </c>
      <c r="K6" s="671" t="s">
        <v>1400</v>
      </c>
      <c r="L6" s="670" t="s">
        <v>1401</v>
      </c>
      <c r="M6" s="1897"/>
    </row>
    <row r="7" spans="1:14" x14ac:dyDescent="0.2">
      <c r="A7" s="690" t="s">
        <v>233</v>
      </c>
      <c r="B7" s="734">
        <v>34616979.091704778</v>
      </c>
      <c r="C7" s="734">
        <v>5047539.2464601994</v>
      </c>
      <c r="D7" s="734">
        <v>11094278.5663472</v>
      </c>
      <c r="E7" s="734">
        <v>1896425.0569866002</v>
      </c>
      <c r="F7" s="734">
        <v>2213808.4338048017</v>
      </c>
      <c r="G7" s="734">
        <v>3049535.4550402006</v>
      </c>
      <c r="H7" s="734">
        <v>18254047.512178805</v>
      </c>
      <c r="I7" s="734">
        <v>2282031.7026360002</v>
      </c>
      <c r="J7" s="734">
        <v>3549796.8650395987</v>
      </c>
      <c r="K7" s="734">
        <v>3237242.0596768018</v>
      </c>
      <c r="L7" s="734">
        <f>SUM(H7:K7)</f>
        <v>27323118.139531203</v>
      </c>
      <c r="M7" s="735">
        <f>(L7-B7)/B7</f>
        <v>-0.21070183313371196</v>
      </c>
    </row>
    <row r="8" spans="1:14" x14ac:dyDescent="0.2">
      <c r="A8" s="690" t="s">
        <v>217</v>
      </c>
      <c r="B8" s="680">
        <f>B7/B13</f>
        <v>0.37807501911721308</v>
      </c>
      <c r="C8" s="680">
        <v>0.34122841360949713</v>
      </c>
      <c r="D8" s="680">
        <v>0.33135954998106393</v>
      </c>
      <c r="E8" s="680">
        <v>0.32494729007550865</v>
      </c>
      <c r="F8" s="680">
        <v>0.33937832798366013</v>
      </c>
      <c r="G8" s="680">
        <v>0.36420795379507565</v>
      </c>
      <c r="H8" s="680">
        <v>0.33672080226153372</v>
      </c>
      <c r="I8" s="680">
        <v>0.36121036426852149</v>
      </c>
      <c r="J8" s="680">
        <v>0.3828869139600875</v>
      </c>
      <c r="K8" s="680">
        <f>K7/K13</f>
        <v>0.35906851503680381</v>
      </c>
      <c r="L8" s="680">
        <f>L7/L13</f>
        <v>0.34667072078427924</v>
      </c>
      <c r="M8" s="735"/>
    </row>
    <row r="9" spans="1:14" x14ac:dyDescent="0.2">
      <c r="A9" s="690" t="s">
        <v>216</v>
      </c>
      <c r="B9" s="734">
        <v>7448590.9682534011</v>
      </c>
      <c r="C9" s="734">
        <v>580547.1165130001</v>
      </c>
      <c r="D9" s="734">
        <v>1518876.5864146003</v>
      </c>
      <c r="E9" s="734">
        <v>136140.80680760002</v>
      </c>
      <c r="F9" s="734">
        <v>185589.97132480005</v>
      </c>
      <c r="G9" s="734">
        <v>351289.77279340004</v>
      </c>
      <c r="H9" s="734">
        <v>2191897.1373404004</v>
      </c>
      <c r="I9" s="734">
        <v>194677.44158800002</v>
      </c>
      <c r="J9" s="734">
        <v>478435.48335380002</v>
      </c>
      <c r="K9" s="734">
        <v>582624.04675159999</v>
      </c>
      <c r="L9" s="734">
        <f>SUM(H9:K9)</f>
        <v>3447634.1090338007</v>
      </c>
      <c r="M9" s="735">
        <f>(L9-B9)/B9</f>
        <v>-0.53714277992603654</v>
      </c>
    </row>
    <row r="10" spans="1:14" x14ac:dyDescent="0.2">
      <c r="A10" s="690" t="s">
        <v>217</v>
      </c>
      <c r="B10" s="680">
        <f>B9/B13</f>
        <v>8.1351008857775506E-2</v>
      </c>
      <c r="C10" s="680">
        <v>3.9246682773635556E-2</v>
      </c>
      <c r="D10" s="680">
        <v>4.5365208665102637E-2</v>
      </c>
      <c r="E10" s="680">
        <v>2.3340113612293746E-2</v>
      </c>
      <c r="F10" s="680">
        <v>2.8451067941093439E-2</v>
      </c>
      <c r="G10" s="680">
        <v>4.1954760396951889E-2</v>
      </c>
      <c r="H10" s="680">
        <v>4.0432532131167008E-2</v>
      </c>
      <c r="I10" s="680">
        <v>3.0814431504013924E-2</v>
      </c>
      <c r="J10" s="680">
        <v>5.160483619625255E-2</v>
      </c>
      <c r="K10" s="680">
        <f>K9/K13</f>
        <v>6.462351206221402E-2</v>
      </c>
      <c r="L10" s="680">
        <f>L9/L13</f>
        <v>4.3742950401037962E-2</v>
      </c>
      <c r="M10" s="735"/>
    </row>
    <row r="11" spans="1:14" x14ac:dyDescent="0.2">
      <c r="A11" s="690" t="s">
        <v>234</v>
      </c>
      <c r="B11" s="734">
        <v>49495568.183276601</v>
      </c>
      <c r="C11" s="734">
        <v>9164173.1475042012</v>
      </c>
      <c r="D11" s="734">
        <v>20867933.794218004</v>
      </c>
      <c r="E11" s="734">
        <v>3801381.6103228</v>
      </c>
      <c r="F11" s="734">
        <v>4123730.0661480008</v>
      </c>
      <c r="G11" s="734">
        <v>4972235.8853678005</v>
      </c>
      <c r="H11" s="734">
        <v>33765281.356056601</v>
      </c>
      <c r="I11" s="734">
        <v>3841026.8024100023</v>
      </c>
      <c r="J11" s="734">
        <v>5242904.2081556004</v>
      </c>
      <c r="K11" s="734">
        <v>5195800.6092818044</v>
      </c>
      <c r="L11" s="734">
        <f>SUM(H11:K11)</f>
        <v>48045012.975904003</v>
      </c>
      <c r="M11" s="735">
        <v>-2.9306769486943825E-2</v>
      </c>
    </row>
    <row r="12" spans="1:14" x14ac:dyDescent="0.2">
      <c r="A12" s="690" t="s">
        <v>217</v>
      </c>
      <c r="B12" s="680">
        <f>B11/B13</f>
        <v>0.54057397202501145</v>
      </c>
      <c r="C12" s="680">
        <v>0.61952490361686741</v>
      </c>
      <c r="D12" s="680">
        <v>0.6232752413538335</v>
      </c>
      <c r="E12" s="680">
        <v>0.65171259631219758</v>
      </c>
      <c r="F12" s="680">
        <v>0.6321706040752465</v>
      </c>
      <c r="G12" s="680">
        <v>0.59383728580797246</v>
      </c>
      <c r="H12" s="680">
        <v>0.62284666560729929</v>
      </c>
      <c r="I12" s="680">
        <v>0.60797520422746465</v>
      </c>
      <c r="J12" s="680">
        <v>0.56550824984365988</v>
      </c>
      <c r="K12" s="680">
        <f>K11/K13</f>
        <v>0.57630797290098223</v>
      </c>
      <c r="L12" s="680">
        <f>L11/L13</f>
        <v>0.60958632881468278</v>
      </c>
      <c r="M12" s="735"/>
    </row>
    <row r="13" spans="1:14" x14ac:dyDescent="0.2">
      <c r="A13" s="690" t="s">
        <v>218</v>
      </c>
      <c r="B13" s="691">
        <f>B11+B9+B7</f>
        <v>91561138.243234783</v>
      </c>
      <c r="C13" s="691">
        <v>14792259.510477399</v>
      </c>
      <c r="D13" s="691">
        <v>33481088.946979802</v>
      </c>
      <c r="E13" s="691">
        <v>5833947.4741169997</v>
      </c>
      <c r="F13" s="691">
        <v>6523128.471277602</v>
      </c>
      <c r="G13" s="691">
        <v>8373061.1132014012</v>
      </c>
      <c r="H13" s="691">
        <v>54211226.005575806</v>
      </c>
      <c r="I13" s="691">
        <v>6317735.946634002</v>
      </c>
      <c r="J13" s="691">
        <v>9271136.5565489996</v>
      </c>
      <c r="K13" s="691">
        <f>K7+K9+K11</f>
        <v>9015666.715710206</v>
      </c>
      <c r="L13" s="691">
        <f>L7+L9+L11</f>
        <v>78815765.224469006</v>
      </c>
      <c r="M13" s="735">
        <f>(L13-B13)/B13</f>
        <v>-0.13920068342649181</v>
      </c>
      <c r="N13" s="691"/>
    </row>
    <row r="14" spans="1:14" x14ac:dyDescent="0.2">
      <c r="A14" s="694" t="s">
        <v>217</v>
      </c>
      <c r="B14" s="736">
        <v>0.99999999999999989</v>
      </c>
      <c r="C14" s="736">
        <v>1</v>
      </c>
      <c r="D14" s="736">
        <v>1</v>
      </c>
      <c r="E14" s="736">
        <v>1</v>
      </c>
      <c r="F14" s="736">
        <v>1</v>
      </c>
      <c r="G14" s="736">
        <v>1.0000000000000002</v>
      </c>
      <c r="H14" s="736">
        <v>1</v>
      </c>
      <c r="I14" s="736">
        <v>1</v>
      </c>
      <c r="J14" s="736">
        <v>1</v>
      </c>
      <c r="K14" s="736">
        <v>1</v>
      </c>
      <c r="L14" s="736">
        <v>1</v>
      </c>
      <c r="M14" s="737"/>
    </row>
    <row r="15" spans="1:14" ht="3.75" customHeight="1" x14ac:dyDescent="0.2">
      <c r="A15" s="723"/>
      <c r="B15" s="724"/>
      <c r="C15" s="724"/>
      <c r="D15" s="724"/>
      <c r="E15" s="738"/>
      <c r="F15" s="738"/>
      <c r="G15" s="738"/>
      <c r="H15" s="738"/>
      <c r="I15" s="738"/>
      <c r="J15" s="738"/>
      <c r="K15" s="738"/>
      <c r="L15" s="738"/>
      <c r="M15" s="739"/>
    </row>
    <row r="16" spans="1:14" ht="15" customHeight="1" x14ac:dyDescent="0.2">
      <c r="A16" s="702" t="s">
        <v>1277</v>
      </c>
      <c r="B16" s="870"/>
      <c r="C16" s="870"/>
      <c r="D16" s="870"/>
      <c r="E16" s="870"/>
      <c r="F16" s="870"/>
      <c r="G16" s="870"/>
      <c r="H16" s="870"/>
      <c r="I16" s="870"/>
      <c r="J16" s="870"/>
      <c r="K16" s="870"/>
      <c r="L16" s="870"/>
      <c r="M16" s="864"/>
    </row>
    <row r="17" spans="1:14" x14ac:dyDescent="0.2">
      <c r="A17" s="702" t="s">
        <v>478</v>
      </c>
      <c r="B17" s="705"/>
      <c r="C17" s="863"/>
      <c r="D17" s="863"/>
      <c r="E17" s="863"/>
      <c r="F17" s="863"/>
      <c r="G17" s="863"/>
      <c r="H17" s="863"/>
      <c r="I17" s="863"/>
      <c r="J17" s="863"/>
      <c r="K17" s="863"/>
      <c r="L17" s="863"/>
      <c r="M17" s="702"/>
    </row>
    <row r="18" spans="1:14" x14ac:dyDescent="0.2">
      <c r="A18" s="702"/>
      <c r="B18" s="705"/>
      <c r="C18" s="863"/>
      <c r="D18" s="863"/>
      <c r="E18" s="863"/>
      <c r="F18" s="863"/>
      <c r="G18" s="863"/>
      <c r="H18" s="863"/>
      <c r="I18" s="863"/>
      <c r="J18" s="863"/>
      <c r="K18" s="863"/>
      <c r="L18" s="863"/>
      <c r="M18" s="705"/>
    </row>
    <row r="19" spans="1:14" x14ac:dyDescent="0.2">
      <c r="A19" s="702"/>
      <c r="B19" s="705"/>
      <c r="C19" s="705"/>
      <c r="D19" s="705"/>
      <c r="E19" s="705"/>
      <c r="F19" s="705"/>
      <c r="G19" s="705"/>
      <c r="H19" s="705"/>
      <c r="I19" s="705"/>
      <c r="J19" s="705"/>
      <c r="K19" s="705"/>
      <c r="L19" s="705"/>
      <c r="M19" s="702"/>
    </row>
    <row r="20" spans="1:14" ht="15.75" x14ac:dyDescent="0.25">
      <c r="A20" s="1893" t="s">
        <v>832</v>
      </c>
      <c r="B20" s="1893"/>
      <c r="C20" s="1893"/>
      <c r="D20" s="1893"/>
      <c r="E20" s="1893"/>
      <c r="F20" s="1893"/>
      <c r="G20" s="1893"/>
      <c r="H20" s="1893"/>
      <c r="I20" s="1893"/>
      <c r="J20" s="1893"/>
      <c r="K20" s="1893"/>
      <c r="L20" s="1893"/>
      <c r="M20" s="1893"/>
    </row>
    <row r="21" spans="1:14" ht="15.75" x14ac:dyDescent="0.25">
      <c r="A21" s="1894" t="s">
        <v>1397</v>
      </c>
      <c r="B21" s="1894"/>
      <c r="C21" s="1894"/>
      <c r="D21" s="1894"/>
      <c r="E21" s="1894"/>
      <c r="F21" s="1894"/>
      <c r="G21" s="1894"/>
      <c r="H21" s="1894"/>
      <c r="I21" s="1894"/>
      <c r="J21" s="1894"/>
      <c r="K21" s="1894"/>
      <c r="L21" s="1894"/>
      <c r="M21" s="1894"/>
    </row>
    <row r="22" spans="1:14" ht="15.75" x14ac:dyDescent="0.25">
      <c r="A22" s="1895" t="s">
        <v>1280</v>
      </c>
      <c r="B22" s="1895"/>
      <c r="C22" s="1895"/>
      <c r="D22" s="1895"/>
      <c r="E22" s="1895"/>
      <c r="F22" s="1895"/>
      <c r="G22" s="1895"/>
      <c r="H22" s="1895"/>
      <c r="I22" s="1895"/>
      <c r="J22" s="1895"/>
      <c r="K22" s="1895"/>
      <c r="L22" s="1895"/>
      <c r="M22" s="1895"/>
    </row>
    <row r="23" spans="1:14" ht="3.75" customHeight="1" x14ac:dyDescent="0.2">
      <c r="A23" s="740"/>
      <c r="B23" s="712"/>
      <c r="C23" s="712"/>
      <c r="D23" s="712"/>
      <c r="E23" s="712"/>
      <c r="F23" s="712"/>
      <c r="G23" s="712"/>
      <c r="H23" s="712"/>
      <c r="I23" s="712"/>
      <c r="J23" s="712"/>
      <c r="K23" s="712"/>
      <c r="L23" s="712"/>
      <c r="M23" s="712"/>
    </row>
    <row r="24" spans="1:14" ht="12.75" customHeight="1" x14ac:dyDescent="0.2">
      <c r="A24" s="733"/>
      <c r="B24" s="1891" t="s">
        <v>214</v>
      </c>
      <c r="C24" s="1891"/>
      <c r="D24" s="1891"/>
      <c r="E24" s="1891" t="s">
        <v>449</v>
      </c>
      <c r="F24" s="1891"/>
      <c r="G24" s="1891"/>
      <c r="H24" s="667" t="s">
        <v>214</v>
      </c>
      <c r="I24" s="1891" t="s">
        <v>449</v>
      </c>
      <c r="J24" s="1891"/>
      <c r="K24" s="1891"/>
      <c r="L24" s="667" t="s">
        <v>214</v>
      </c>
      <c r="M24" s="1897" t="s">
        <v>215</v>
      </c>
    </row>
    <row r="25" spans="1:14" x14ac:dyDescent="0.2">
      <c r="A25" s="733"/>
      <c r="B25" s="670" t="s">
        <v>1200</v>
      </c>
      <c r="C25" s="670" t="s">
        <v>1234</v>
      </c>
      <c r="D25" s="670" t="s">
        <v>1266</v>
      </c>
      <c r="E25" s="671" t="s">
        <v>1370</v>
      </c>
      <c r="F25" s="671" t="s">
        <v>1371</v>
      </c>
      <c r="G25" s="671" t="s">
        <v>1372</v>
      </c>
      <c r="H25" s="670" t="s">
        <v>1373</v>
      </c>
      <c r="I25" s="671" t="s">
        <v>1398</v>
      </c>
      <c r="J25" s="671" t="s">
        <v>1399</v>
      </c>
      <c r="K25" s="671" t="s">
        <v>1400</v>
      </c>
      <c r="L25" s="670" t="s">
        <v>1401</v>
      </c>
      <c r="M25" s="1897"/>
    </row>
    <row r="26" spans="1:14" x14ac:dyDescent="0.2">
      <c r="A26" s="65" t="s">
        <v>219</v>
      </c>
      <c r="B26" s="714">
        <v>123185.478248</v>
      </c>
      <c r="C26" s="714">
        <v>0</v>
      </c>
      <c r="D26" s="714">
        <v>0</v>
      </c>
      <c r="E26" s="714">
        <v>1036.4151112000002</v>
      </c>
      <c r="F26" s="714">
        <v>0</v>
      </c>
      <c r="G26" s="714">
        <v>0</v>
      </c>
      <c r="H26" s="715">
        <v>1036.4151112000002</v>
      </c>
      <c r="I26" s="714">
        <v>0</v>
      </c>
      <c r="J26" s="714">
        <v>0</v>
      </c>
      <c r="K26" s="714">
        <v>0</v>
      </c>
      <c r="L26" s="715">
        <f>SUM(H26:K26)</f>
        <v>1036.4151112000002</v>
      </c>
      <c r="M26" s="676">
        <f>(L26-B26)/B26</f>
        <v>-0.99158654797675538</v>
      </c>
    </row>
    <row r="27" spans="1:14" x14ac:dyDescent="0.2">
      <c r="A27" s="690" t="s">
        <v>217</v>
      </c>
      <c r="B27" s="741">
        <f>B26/B58</f>
        <v>1.345390420122937E-3</v>
      </c>
      <c r="C27" s="741">
        <v>0</v>
      </c>
      <c r="D27" s="741">
        <v>0</v>
      </c>
      <c r="E27" s="741">
        <v>1.7765245844227748E-4</v>
      </c>
      <c r="F27" s="741">
        <v>0</v>
      </c>
      <c r="G27" s="741">
        <v>0</v>
      </c>
      <c r="H27" s="741">
        <v>1.9118090247459105E-5</v>
      </c>
      <c r="I27" s="741">
        <v>0</v>
      </c>
      <c r="J27" s="741">
        <v>0</v>
      </c>
      <c r="K27" s="741">
        <v>0</v>
      </c>
      <c r="L27" s="741">
        <v>1.318473530749235E-5</v>
      </c>
      <c r="M27" s="676"/>
    </row>
    <row r="28" spans="1:14" x14ac:dyDescent="0.2">
      <c r="A28" s="65" t="s">
        <v>220</v>
      </c>
      <c r="B28" s="742">
        <v>349526.30243440002</v>
      </c>
      <c r="C28" s="742">
        <v>1677.6728192</v>
      </c>
      <c r="D28" s="742">
        <v>29478.8655392</v>
      </c>
      <c r="E28" s="742">
        <v>35000.000025200003</v>
      </c>
      <c r="F28" s="742">
        <v>829.47072600000001</v>
      </c>
      <c r="G28" s="742">
        <v>1122.810843</v>
      </c>
      <c r="H28" s="742">
        <v>66431.147133400009</v>
      </c>
      <c r="I28" s="742">
        <v>1923.9274054000002</v>
      </c>
      <c r="J28" s="742"/>
      <c r="K28" s="742">
        <v>191.2500086</v>
      </c>
      <c r="L28" s="742">
        <v>68546.3245474</v>
      </c>
      <c r="M28" s="743">
        <v>-0.80388793612959941</v>
      </c>
    </row>
    <row r="29" spans="1:14" x14ac:dyDescent="0.2">
      <c r="A29" s="674" t="s">
        <v>217</v>
      </c>
      <c r="B29" s="680">
        <v>3.8199174182143537E-3</v>
      </c>
      <c r="C29" s="680">
        <v>1.1341558860643971E-4</v>
      </c>
      <c r="D29" s="680">
        <v>8.8046316491922742E-4</v>
      </c>
      <c r="E29" s="680">
        <v>5.9993683831542277E-3</v>
      </c>
      <c r="F29" s="680">
        <v>1.2715842247355616E-4</v>
      </c>
      <c r="G29" s="680">
        <v>1.3409801120759985E-4</v>
      </c>
      <c r="H29" s="680">
        <v>1.2254131114202685E-3</v>
      </c>
      <c r="I29" s="680">
        <v>3.0452798623612003E-4</v>
      </c>
      <c r="J29" s="680">
        <v>0</v>
      </c>
      <c r="K29" s="680">
        <f>K28/K58</f>
        <v>2.1213074377154851E-5</v>
      </c>
      <c r="L29" s="680">
        <f>L28/L58</f>
        <v>8.6970321676353159E-4</v>
      </c>
      <c r="M29" s="743"/>
      <c r="N29" s="681"/>
    </row>
    <row r="30" spans="1:14" x14ac:dyDescent="0.2">
      <c r="A30" s="65" t="s">
        <v>221</v>
      </c>
      <c r="B30" s="744">
        <v>3603.7281280000007</v>
      </c>
      <c r="C30" s="744">
        <v>0</v>
      </c>
      <c r="D30" s="744">
        <v>0</v>
      </c>
      <c r="E30" s="744">
        <v>0</v>
      </c>
      <c r="F30" s="744">
        <v>0</v>
      </c>
      <c r="G30" s="744">
        <v>0</v>
      </c>
      <c r="H30" s="744">
        <v>0</v>
      </c>
      <c r="I30" s="744">
        <v>0</v>
      </c>
      <c r="J30" s="744">
        <v>0</v>
      </c>
      <c r="K30" s="744">
        <v>0</v>
      </c>
      <c r="L30" s="744">
        <v>0</v>
      </c>
      <c r="M30" s="676" t="s">
        <v>607</v>
      </c>
    </row>
    <row r="31" spans="1:14" x14ac:dyDescent="0.2">
      <c r="A31" s="674" t="s">
        <v>217</v>
      </c>
      <c r="B31" s="680">
        <v>3.9414896630318602E-5</v>
      </c>
      <c r="C31" s="680">
        <v>0</v>
      </c>
      <c r="D31" s="680">
        <v>0</v>
      </c>
      <c r="E31" s="680">
        <v>0</v>
      </c>
      <c r="F31" s="680">
        <v>0</v>
      </c>
      <c r="G31" s="680">
        <v>0</v>
      </c>
      <c r="H31" s="680">
        <v>0</v>
      </c>
      <c r="I31" s="680">
        <v>0</v>
      </c>
      <c r="J31" s="680">
        <v>0</v>
      </c>
      <c r="K31" s="680">
        <v>0</v>
      </c>
      <c r="L31" s="680">
        <v>0</v>
      </c>
      <c r="M31" s="743"/>
    </row>
    <row r="32" spans="1:14" x14ac:dyDescent="0.2">
      <c r="A32" s="65" t="s">
        <v>222</v>
      </c>
      <c r="B32" s="744">
        <v>3931445.0108010005</v>
      </c>
      <c r="C32" s="744">
        <v>431378.88707340002</v>
      </c>
      <c r="D32" s="744">
        <v>1105181.2593024001</v>
      </c>
      <c r="E32" s="744">
        <v>66852.325820000013</v>
      </c>
      <c r="F32" s="744">
        <v>158701.29950920003</v>
      </c>
      <c r="G32" s="744">
        <v>479760.48384740006</v>
      </c>
      <c r="H32" s="744">
        <v>1810495.3684789999</v>
      </c>
      <c r="I32" s="744">
        <v>202969.593498</v>
      </c>
      <c r="J32" s="744">
        <v>309742.45026480005</v>
      </c>
      <c r="K32" s="744">
        <v>384349.60203080013</v>
      </c>
      <c r="L32" s="744">
        <f>SUM(H32:K32)</f>
        <v>2707557.0142725999</v>
      </c>
      <c r="M32" s="743">
        <f>(L32-B32)/B32</f>
        <v>-0.31130741830700137</v>
      </c>
    </row>
    <row r="33" spans="1:16" x14ac:dyDescent="0.2">
      <c r="A33" s="674" t="s">
        <v>217</v>
      </c>
      <c r="B33" s="680">
        <v>4.2966137801115085E-2</v>
      </c>
      <c r="C33" s="680">
        <v>2.9162474249985481E-2</v>
      </c>
      <c r="D33" s="680">
        <v>3.3009119298734582E-2</v>
      </c>
      <c r="E33" s="680">
        <v>1.1459192273601756E-2</v>
      </c>
      <c r="F33" s="680">
        <v>2.4329016392669208E-2</v>
      </c>
      <c r="G33" s="680">
        <v>5.7298098910443261E-2</v>
      </c>
      <c r="H33" s="680">
        <v>3.3397056327277762E-2</v>
      </c>
      <c r="I33" s="680">
        <v>3.2126951048997106E-2</v>
      </c>
      <c r="J33" s="680">
        <v>3.3409328875217824E-2</v>
      </c>
      <c r="K33" s="680">
        <f>K32/K58</f>
        <v>4.2631301061856426E-2</v>
      </c>
      <c r="L33" s="680">
        <f>L32/L58</f>
        <v>3.4352987712057588E-2</v>
      </c>
      <c r="M33" s="743"/>
    </row>
    <row r="34" spans="1:16" x14ac:dyDescent="0.2">
      <c r="A34" s="65" t="s">
        <v>223</v>
      </c>
      <c r="B34" s="744">
        <v>3233312.0842862003</v>
      </c>
      <c r="C34" s="744">
        <v>524307.54374600004</v>
      </c>
      <c r="D34" s="744">
        <v>1002323.5981248001</v>
      </c>
      <c r="E34" s="744">
        <v>195607.4574132</v>
      </c>
      <c r="F34" s="744">
        <v>140112.2509668</v>
      </c>
      <c r="G34" s="744">
        <v>112067.60274640001</v>
      </c>
      <c r="H34" s="744">
        <v>1450110.9092512</v>
      </c>
      <c r="I34" s="744">
        <v>224981.61054040003</v>
      </c>
      <c r="J34" s="744">
        <v>268078.62044600002</v>
      </c>
      <c r="K34" s="744">
        <v>386010.98660320009</v>
      </c>
      <c r="L34" s="744">
        <f>SUM(H34:K34)</f>
        <v>2329182.1268408</v>
      </c>
      <c r="M34" s="743">
        <f>(L34-B34)/B34</f>
        <v>-0.27962965958017005</v>
      </c>
    </row>
    <row r="35" spans="1:16" x14ac:dyDescent="0.2">
      <c r="A35" s="674" t="s">
        <v>217</v>
      </c>
      <c r="B35" s="680">
        <v>3.5336353983276773E-2</v>
      </c>
      <c r="C35" s="680">
        <v>3.5444723192872021E-2</v>
      </c>
      <c r="D35" s="680">
        <v>2.9937007118020151E-2</v>
      </c>
      <c r="E35" s="680">
        <v>3.3529176990542968E-2</v>
      </c>
      <c r="F35" s="680">
        <v>2.1479302697124097E-2</v>
      </c>
      <c r="G35" s="680">
        <v>1.3384304883396638E-2</v>
      </c>
      <c r="H35" s="680">
        <v>2.6749273464172375E-2</v>
      </c>
      <c r="I35" s="680">
        <v>3.5611113291347182E-2</v>
      </c>
      <c r="J35" s="680">
        <v>2.8915399833759656E-2</v>
      </c>
      <c r="K35" s="680">
        <f>K34/K58</f>
        <v>4.2815578567313113E-2</v>
      </c>
      <c r="L35" s="680">
        <f>L34/L58</f>
        <v>2.955223641117026E-2</v>
      </c>
      <c r="M35" s="743"/>
    </row>
    <row r="36" spans="1:16" x14ac:dyDescent="0.2">
      <c r="A36" s="65" t="s">
        <v>224</v>
      </c>
      <c r="B36" s="744">
        <v>6982921.5323391994</v>
      </c>
      <c r="C36" s="744">
        <v>867445.6142800001</v>
      </c>
      <c r="D36" s="744">
        <v>2099278.6533039999</v>
      </c>
      <c r="E36" s="744">
        <v>430681.10241660004</v>
      </c>
      <c r="F36" s="744">
        <v>460819.16573000001</v>
      </c>
      <c r="G36" s="744">
        <v>558404.96019419993</v>
      </c>
      <c r="H36" s="744">
        <v>3549183.8816448003</v>
      </c>
      <c r="I36" s="744">
        <v>511635.35880519985</v>
      </c>
      <c r="J36" s="744">
        <v>604991.40575719997</v>
      </c>
      <c r="K36" s="744">
        <v>479219.38632400008</v>
      </c>
      <c r="L36" s="744">
        <v>5145030.0325312</v>
      </c>
      <c r="M36" s="743">
        <v>-0.2631980742295878</v>
      </c>
    </row>
    <row r="37" spans="1:16" x14ac:dyDescent="0.2">
      <c r="A37" s="674" t="s">
        <v>217</v>
      </c>
      <c r="B37" s="680">
        <v>7.6373999535731707E-2</v>
      </c>
      <c r="C37" s="680">
        <v>5.8651372262837544E-2</v>
      </c>
      <c r="D37" s="680">
        <v>6.2708256345346436E-2</v>
      </c>
      <c r="E37" s="680">
        <v>7.3836391136402502E-2</v>
      </c>
      <c r="F37" s="680">
        <v>7.0643889317688877E-2</v>
      </c>
      <c r="G37" s="680">
        <v>6.6690658606777614E-2</v>
      </c>
      <c r="H37" s="680">
        <v>6.5470788950516612E-2</v>
      </c>
      <c r="I37" s="680">
        <v>8.0983973234555917E-2</v>
      </c>
      <c r="J37" s="680">
        <v>6.5255365625031439E-2</v>
      </c>
      <c r="K37" s="680">
        <f>K36/K58</f>
        <v>5.3154070734329463E-2</v>
      </c>
      <c r="L37" s="680">
        <f>L36/L58</f>
        <v>6.5279199128220625E-2</v>
      </c>
      <c r="M37" s="743"/>
    </row>
    <row r="38" spans="1:16" x14ac:dyDescent="0.2">
      <c r="A38" s="65" t="s">
        <v>225</v>
      </c>
      <c r="B38" s="744">
        <v>105696.18134460002</v>
      </c>
      <c r="C38" s="744">
        <v>20734.839392399997</v>
      </c>
      <c r="D38" s="744">
        <v>20993.375162199998</v>
      </c>
      <c r="E38" s="744">
        <v>0</v>
      </c>
      <c r="F38" s="744">
        <v>0</v>
      </c>
      <c r="G38" s="744">
        <v>104.37469419999999</v>
      </c>
      <c r="H38" s="744">
        <v>21097.749856399998</v>
      </c>
      <c r="I38" s="744">
        <v>0</v>
      </c>
      <c r="J38" s="744">
        <v>0</v>
      </c>
      <c r="K38" s="744">
        <v>38.718114399999997</v>
      </c>
      <c r="L38" s="744">
        <v>21136.467970799997</v>
      </c>
      <c r="M38" s="743">
        <v>-0.80002619108925965</v>
      </c>
    </row>
    <row r="39" spans="1:16" x14ac:dyDescent="0.2">
      <c r="A39" s="674" t="s">
        <v>217</v>
      </c>
      <c r="B39" s="680">
        <v>1.1560261800961295E-3</v>
      </c>
      <c r="C39" s="680">
        <v>1.4019631478835867E-3</v>
      </c>
      <c r="D39" s="680">
        <v>6.2710014659241508E-4</v>
      </c>
      <c r="E39" s="680">
        <v>0</v>
      </c>
      <c r="F39" s="680">
        <v>0</v>
      </c>
      <c r="G39" s="683">
        <v>1.2465535935888184E-5</v>
      </c>
      <c r="H39" s="683">
        <v>3.8918421086118143E-4</v>
      </c>
      <c r="I39" s="680">
        <v>0</v>
      </c>
      <c r="J39" s="680">
        <v>0</v>
      </c>
      <c r="K39" s="1412">
        <v>4.396238549950312E-6</v>
      </c>
      <c r="L39" s="683">
        <v>2.6888717900651143E-4</v>
      </c>
      <c r="M39" s="743"/>
    </row>
    <row r="40" spans="1:16" x14ac:dyDescent="0.2">
      <c r="A40" s="65" t="s">
        <v>226</v>
      </c>
      <c r="B40" s="744">
        <v>1668618.6884682002</v>
      </c>
      <c r="C40" s="744">
        <v>282379.15590360004</v>
      </c>
      <c r="D40" s="744">
        <v>426590.57592900004</v>
      </c>
      <c r="E40" s="744">
        <v>2792.9753236000001</v>
      </c>
      <c r="F40" s="744">
        <v>0</v>
      </c>
      <c r="G40" s="744">
        <v>0</v>
      </c>
      <c r="H40" s="744">
        <v>429383.55125260004</v>
      </c>
      <c r="I40" s="744">
        <v>0</v>
      </c>
      <c r="J40" s="744">
        <v>3818.3620930000002</v>
      </c>
      <c r="K40" s="744">
        <v>0</v>
      </c>
      <c r="L40" s="744">
        <v>433201.91334560001</v>
      </c>
      <c r="M40" s="743">
        <v>-0.74038291891403818</v>
      </c>
    </row>
    <row r="41" spans="1:16" x14ac:dyDescent="0.2">
      <c r="A41" s="674" t="s">
        <v>217</v>
      </c>
      <c r="B41" s="680">
        <v>1.825010954916071E-2</v>
      </c>
      <c r="C41" s="680">
        <v>1.9092753158841739E-2</v>
      </c>
      <c r="D41" s="680">
        <v>1.2742830089641695E-2</v>
      </c>
      <c r="E41" s="683">
        <v>4.7883043223979026E-4</v>
      </c>
      <c r="F41" s="683">
        <v>0</v>
      </c>
      <c r="G41" s="683">
        <v>0</v>
      </c>
      <c r="H41" s="683">
        <v>7.9207166493313139E-3</v>
      </c>
      <c r="I41" s="683">
        <v>0</v>
      </c>
      <c r="J41" s="683">
        <v>4.1185480007871993E-4</v>
      </c>
      <c r="K41" s="683">
        <v>0</v>
      </c>
      <c r="L41" s="683">
        <v>5.5109699776065687E-3</v>
      </c>
      <c r="M41" s="743"/>
      <c r="N41" s="681"/>
      <c r="O41" s="681"/>
      <c r="P41" s="681"/>
    </row>
    <row r="42" spans="1:16" x14ac:dyDescent="0.2">
      <c r="A42" s="65" t="s">
        <v>227</v>
      </c>
      <c r="B42" s="744">
        <v>1100853.1085202002</v>
      </c>
      <c r="C42" s="744">
        <v>370796.08970320004</v>
      </c>
      <c r="D42" s="744">
        <v>624098.76166820002</v>
      </c>
      <c r="E42" s="744">
        <v>77432.9993178</v>
      </c>
      <c r="F42" s="744">
        <v>167837.13867200003</v>
      </c>
      <c r="G42" s="744">
        <v>217415.10956759998</v>
      </c>
      <c r="H42" s="744">
        <v>1086784.0092256002</v>
      </c>
      <c r="I42" s="744">
        <v>105938.76864340001</v>
      </c>
      <c r="J42" s="744">
        <v>359294.79940340004</v>
      </c>
      <c r="K42" s="744">
        <v>324315.3818478001</v>
      </c>
      <c r="L42" s="744">
        <v>1876332.9591202005</v>
      </c>
      <c r="M42" s="743">
        <v>0.70443535526953593</v>
      </c>
    </row>
    <row r="43" spans="1:16" x14ac:dyDescent="0.2">
      <c r="A43" s="674" t="s">
        <v>217</v>
      </c>
      <c r="B43" s="680">
        <v>1.2040312125756607E-2</v>
      </c>
      <c r="C43" s="680">
        <v>2.5070965986539663E-2</v>
      </c>
      <c r="D43" s="680">
        <v>1.8642663311946413E-2</v>
      </c>
      <c r="E43" s="680">
        <v>1.327518944391348E-2</v>
      </c>
      <c r="F43" s="680">
        <v>2.5729546706157066E-2</v>
      </c>
      <c r="G43" s="680">
        <v>2.5966024447715074E-2</v>
      </c>
      <c r="H43" s="680">
        <v>2.0047596539244754E-2</v>
      </c>
      <c r="I43" s="680">
        <v>1.6768470467627351E-2</v>
      </c>
      <c r="J43" s="680">
        <v>3.8754126553081483E-2</v>
      </c>
      <c r="K43" s="680">
        <f>K42/K58</f>
        <v>3.5972423568261004E-2</v>
      </c>
      <c r="L43" s="680">
        <f>L42/L58</f>
        <v>2.38065690763309E-2</v>
      </c>
      <c r="M43" s="743"/>
      <c r="N43" s="681"/>
      <c r="O43" s="681"/>
      <c r="P43" s="681"/>
    </row>
    <row r="44" spans="1:16" x14ac:dyDescent="0.2">
      <c r="A44" s="65" t="s">
        <v>228</v>
      </c>
      <c r="B44" s="744">
        <v>72243768.250767395</v>
      </c>
      <c r="C44" s="744">
        <v>11818986.261916397</v>
      </c>
      <c r="D44" s="744">
        <v>26934875.980803002</v>
      </c>
      <c r="E44" s="744">
        <v>4926252.4976714002</v>
      </c>
      <c r="F44" s="744">
        <v>5383426.8937456021</v>
      </c>
      <c r="G44" s="744">
        <v>6887841.9995672014</v>
      </c>
      <c r="H44" s="744">
        <v>44132397.371787205</v>
      </c>
      <c r="I44" s="744">
        <v>5172208.5138276024</v>
      </c>
      <c r="J44" s="744">
        <v>7421061.5737411994</v>
      </c>
      <c r="K44" s="744">
        <v>7336612.4606488068</v>
      </c>
      <c r="L44" s="744">
        <v>64062279.920004807</v>
      </c>
      <c r="M44" s="743">
        <v>-0.11324836077713431</v>
      </c>
      <c r="N44" s="745"/>
    </row>
    <row r="45" spans="1:16" x14ac:dyDescent="0.2">
      <c r="A45" s="674" t="s">
        <v>217</v>
      </c>
      <c r="B45" s="680">
        <v>0.79014857854135212</v>
      </c>
      <c r="C45" s="680">
        <v>0.79912763590648062</v>
      </c>
      <c r="D45" s="680">
        <v>0.80458070917644708</v>
      </c>
      <c r="E45" s="680">
        <v>0.84456156588663345</v>
      </c>
      <c r="F45" s="680">
        <v>0.82528297847416432</v>
      </c>
      <c r="G45" s="680">
        <v>0.82261933914556928</v>
      </c>
      <c r="H45" s="680">
        <v>0.81409782377056938</v>
      </c>
      <c r="I45" s="680">
        <v>0.8186807042138694</v>
      </c>
      <c r="J45" s="680">
        <v>0.80044787696488695</v>
      </c>
      <c r="K45" s="680">
        <f>K44/K58</f>
        <v>0.81376260813461843</v>
      </c>
      <c r="L45" s="680">
        <f>L44/L58</f>
        <v>0.8128104794460097</v>
      </c>
      <c r="M45" s="743"/>
      <c r="N45" s="681"/>
      <c r="O45" s="681"/>
      <c r="P45" s="681"/>
    </row>
    <row r="46" spans="1:16" x14ac:dyDescent="0.2">
      <c r="A46" s="674" t="s">
        <v>229</v>
      </c>
      <c r="B46" s="691">
        <v>49601.709308200006</v>
      </c>
      <c r="C46" s="691">
        <v>25601.427321400002</v>
      </c>
      <c r="D46" s="691">
        <v>25601.427321400002</v>
      </c>
      <c r="E46" s="691">
        <v>0</v>
      </c>
      <c r="F46" s="691">
        <v>0</v>
      </c>
      <c r="G46" s="691">
        <v>0</v>
      </c>
      <c r="H46" s="691">
        <v>25601.427321400002</v>
      </c>
      <c r="I46" s="691">
        <v>0</v>
      </c>
      <c r="J46" s="691">
        <v>0</v>
      </c>
      <c r="K46" s="691">
        <v>0</v>
      </c>
      <c r="L46" s="691">
        <v>25601.427321400002</v>
      </c>
      <c r="M46" s="746">
        <v>-0.48385997824539384</v>
      </c>
      <c r="N46" s="679"/>
    </row>
    <row r="47" spans="1:16" x14ac:dyDescent="0.2">
      <c r="A47" s="674" t="s">
        <v>217</v>
      </c>
      <c r="B47" s="686">
        <v>0</v>
      </c>
      <c r="C47" s="686">
        <v>0</v>
      </c>
      <c r="D47" s="686">
        <v>0</v>
      </c>
      <c r="E47" s="686">
        <v>0</v>
      </c>
      <c r="F47" s="686">
        <v>0</v>
      </c>
      <c r="G47" s="686">
        <v>0</v>
      </c>
      <c r="H47" s="747">
        <v>4.7226227236628614E-4</v>
      </c>
      <c r="I47" s="686">
        <v>4.7226227236628614E-4</v>
      </c>
      <c r="J47" s="686">
        <v>4.7226227236628614E-4</v>
      </c>
      <c r="K47" s="686">
        <v>4.7226227236628614E-4</v>
      </c>
      <c r="L47" s="747">
        <v>3.2568807524992199E-4</v>
      </c>
      <c r="M47" s="743"/>
    </row>
    <row r="48" spans="1:16" x14ac:dyDescent="0.2">
      <c r="A48" s="674" t="s">
        <v>370</v>
      </c>
      <c r="B48" s="744">
        <v>642393.07456380001</v>
      </c>
      <c r="C48" s="744">
        <v>164790.80619260002</v>
      </c>
      <c r="D48" s="744">
        <v>497714.34152859997</v>
      </c>
      <c r="E48" s="744">
        <v>53116.659226400006</v>
      </c>
      <c r="F48" s="744">
        <v>44895.018924000004</v>
      </c>
      <c r="G48" s="744">
        <v>14422.750199199998</v>
      </c>
      <c r="H48" s="744">
        <v>610148.76987819991</v>
      </c>
      <c r="I48" s="744">
        <v>4989.3054400000001</v>
      </c>
      <c r="J48" s="744">
        <v>51373.369958399999</v>
      </c>
      <c r="K48" s="744">
        <v>7868.8254945999997</v>
      </c>
      <c r="L48" s="744">
        <v>674380.27077119995</v>
      </c>
      <c r="M48" s="743">
        <v>4.9793806119594303E-2</v>
      </c>
    </row>
    <row r="49" spans="1:14" x14ac:dyDescent="0.2">
      <c r="A49" s="674" t="s">
        <v>217</v>
      </c>
      <c r="B49" s="680">
        <v>7.0260174271294835E-3</v>
      </c>
      <c r="C49" s="680">
        <v>1.1142147427326199E-2</v>
      </c>
      <c r="D49" s="680">
        <v>1.4867391933037993E-2</v>
      </c>
      <c r="E49" s="680">
        <v>9.106372219475186E-3</v>
      </c>
      <c r="F49" s="680">
        <v>6.8824367206134426E-3</v>
      </c>
      <c r="G49" s="680">
        <v>1.7225182050158866E-3</v>
      </c>
      <c r="H49" s="680">
        <v>1.1255241394424548E-2</v>
      </c>
      <c r="I49" s="680">
        <v>7.897299732284995E-4</v>
      </c>
      <c r="J49" s="680">
        <v>5.5412159712080371E-3</v>
      </c>
      <c r="K49" s="680">
        <v>8.9346380933758398E-4</v>
      </c>
      <c r="L49" s="680">
        <v>8.5791159069635234E-3</v>
      </c>
      <c r="M49" s="743"/>
    </row>
    <row r="50" spans="1:14" x14ac:dyDescent="0.2">
      <c r="A50" s="674" t="s">
        <v>230</v>
      </c>
      <c r="B50" s="720">
        <v>7340.5829937999988</v>
      </c>
      <c r="C50" s="720">
        <v>2399.0040144000004</v>
      </c>
      <c r="D50" s="720">
        <v>4178.9569640000009</v>
      </c>
      <c r="E50" s="720">
        <v>157.78</v>
      </c>
      <c r="F50" s="720">
        <v>386.21800000000002</v>
      </c>
      <c r="G50" s="720">
        <v>1036.4864552000001</v>
      </c>
      <c r="H50" s="720">
        <v>5759.4414192000004</v>
      </c>
      <c r="I50" s="720">
        <v>551.28325140000004</v>
      </c>
      <c r="J50" s="720">
        <v>400.00001440000005</v>
      </c>
      <c r="K50" s="720">
        <v>934.18629360000011</v>
      </c>
      <c r="L50" s="720">
        <v>7644.9109786000008</v>
      </c>
      <c r="M50" s="743">
        <v>4.145828540553842E-2</v>
      </c>
    </row>
    <row r="51" spans="1:14" x14ac:dyDescent="0.2">
      <c r="A51" s="674" t="s">
        <v>217</v>
      </c>
      <c r="B51" s="680">
        <v>2.4459219242339375E-5</v>
      </c>
      <c r="C51" s="680">
        <v>2.4459219242339375E-5</v>
      </c>
      <c r="D51" s="680">
        <v>2.4459219242339375E-5</v>
      </c>
      <c r="E51" s="680">
        <v>2.7049958143351675E-5</v>
      </c>
      <c r="F51" s="680">
        <v>5.9207480229859152E-5</v>
      </c>
      <c r="G51" s="680">
        <v>1.2378823481484232E-4</v>
      </c>
      <c r="H51" s="680">
        <v>1.0624278318726021E-4</v>
      </c>
      <c r="I51" s="680">
        <v>8.7259622126770848E-5</v>
      </c>
      <c r="J51" s="680">
        <v>4.3144657827032618E-5</v>
      </c>
      <c r="K51" s="680">
        <v>1.0607194746961959E-4</v>
      </c>
      <c r="L51" s="680">
        <v>9.7254590957746457E-5</v>
      </c>
      <c r="M51" s="743"/>
    </row>
    <row r="52" spans="1:14" x14ac:dyDescent="0.2">
      <c r="A52" s="674" t="s">
        <v>232</v>
      </c>
      <c r="B52" s="744">
        <v>1104275.5230066001</v>
      </c>
      <c r="C52" s="744">
        <v>252690.492768</v>
      </c>
      <c r="D52" s="744">
        <v>675916.53875340009</v>
      </c>
      <c r="E52" s="744">
        <v>44517.276797000013</v>
      </c>
      <c r="F52" s="744">
        <v>161506.74905680004</v>
      </c>
      <c r="G52" s="744">
        <v>100884.535087</v>
      </c>
      <c r="H52" s="744">
        <v>982825.09969420009</v>
      </c>
      <c r="I52" s="744">
        <v>74278.471810200004</v>
      </c>
      <c r="J52" s="744">
        <v>252375.97487059998</v>
      </c>
      <c r="K52" s="744">
        <v>88982.378286200023</v>
      </c>
      <c r="L52" s="744">
        <v>1398461.9246612003</v>
      </c>
      <c r="M52" s="743">
        <v>0.26640670333217359</v>
      </c>
    </row>
    <row r="53" spans="1:14" x14ac:dyDescent="0.2">
      <c r="A53" s="674" t="s">
        <v>217</v>
      </c>
      <c r="B53" s="680">
        <v>1.20777439486956E-2</v>
      </c>
      <c r="C53" s="680">
        <v>1.7085387158153199E-2</v>
      </c>
      <c r="D53" s="680">
        <v>2.019052950093023E-2</v>
      </c>
      <c r="E53" s="680">
        <v>7.6320856510004509E-3</v>
      </c>
      <c r="F53" s="680">
        <v>2.4759093702958718E-2</v>
      </c>
      <c r="G53" s="680">
        <v>1.2048704019123928E-2</v>
      </c>
      <c r="H53" s="680">
        <v>1.8129896005142841E-2</v>
      </c>
      <c r="I53" s="680">
        <v>1.1757134587078538E-2</v>
      </c>
      <c r="J53" s="680">
        <v>2.7221686718908823E-2</v>
      </c>
      <c r="K53" s="680">
        <f>K52/K58</f>
        <v>9.8697501906480425E-3</v>
      </c>
      <c r="L53" s="680">
        <f>L52/L58</f>
        <v>1.7743428877184029E-2</v>
      </c>
      <c r="M53" s="743"/>
    </row>
    <row r="54" spans="1:14" x14ac:dyDescent="0.2">
      <c r="A54" s="674" t="s">
        <v>330</v>
      </c>
      <c r="B54" s="744">
        <v>14596.9880252</v>
      </c>
      <c r="C54" s="744">
        <v>29071.7153468</v>
      </c>
      <c r="D54" s="744">
        <v>34856.612579599998</v>
      </c>
      <c r="E54" s="744">
        <v>499.98499460000005</v>
      </c>
      <c r="F54" s="744">
        <v>0</v>
      </c>
      <c r="G54" s="744">
        <v>0</v>
      </c>
      <c r="H54" s="744">
        <v>35356.597574200008</v>
      </c>
      <c r="I54" s="744">
        <v>0</v>
      </c>
      <c r="J54" s="744">
        <v>0</v>
      </c>
      <c r="K54" s="744">
        <v>0</v>
      </c>
      <c r="L54" s="744">
        <v>35356.597574200008</v>
      </c>
      <c r="M54" s="743">
        <v>1.4221844611478038</v>
      </c>
    </row>
    <row r="55" spans="1:14" x14ac:dyDescent="0.2">
      <c r="A55" s="674" t="s">
        <v>217</v>
      </c>
      <c r="B55" s="680">
        <v>1.59650992997232E-4</v>
      </c>
      <c r="C55" s="680">
        <v>1.9656517608192454E-3</v>
      </c>
      <c r="D55" s="680">
        <v>1.0412135585391744E-3</v>
      </c>
      <c r="E55" s="683">
        <v>8.5717918470236504E-5</v>
      </c>
      <c r="F55" s="683">
        <v>0</v>
      </c>
      <c r="G55" s="683">
        <v>0</v>
      </c>
      <c r="H55" s="683">
        <v>6.5221313264728228E-4</v>
      </c>
      <c r="I55" s="683">
        <v>0</v>
      </c>
      <c r="J55" s="683">
        <v>0</v>
      </c>
      <c r="K55" s="683">
        <v>0</v>
      </c>
      <c r="L55" s="683">
        <v>4.4978828979983437E-4</v>
      </c>
      <c r="M55" s="743"/>
    </row>
    <row r="56" spans="1:14" x14ac:dyDescent="0.2">
      <c r="A56" s="674" t="s">
        <v>1374</v>
      </c>
      <c r="B56" s="744">
        <v>0</v>
      </c>
      <c r="C56" s="744">
        <v>0</v>
      </c>
      <c r="D56" s="744">
        <v>0</v>
      </c>
      <c r="E56" s="744">
        <v>0</v>
      </c>
      <c r="F56" s="744">
        <v>4614.2659472000005</v>
      </c>
      <c r="G56" s="744">
        <v>0</v>
      </c>
      <c r="H56" s="744">
        <v>4614.2659472000005</v>
      </c>
      <c r="I56" s="744">
        <v>18259.113412399998</v>
      </c>
      <c r="J56" s="744">
        <v>0</v>
      </c>
      <c r="K56" s="744">
        <v>7143.5400582000002</v>
      </c>
      <c r="L56" s="744">
        <v>30016.9194178</v>
      </c>
      <c r="M56" s="746" t="s">
        <v>607</v>
      </c>
    </row>
    <row r="57" spans="1:14" x14ac:dyDescent="0.2">
      <c r="A57" s="674" t="s">
        <v>217</v>
      </c>
      <c r="B57" s="680">
        <v>6.5246627117504348E-5</v>
      </c>
      <c r="C57" s="680">
        <v>6.5246627117504348E-5</v>
      </c>
      <c r="D57" s="680">
        <v>6.5246627117504348E-5</v>
      </c>
      <c r="E57" s="683">
        <v>0</v>
      </c>
      <c r="F57" s="683">
        <v>7.0737008592079167E-4</v>
      </c>
      <c r="G57" s="683">
        <v>0</v>
      </c>
      <c r="H57" s="683">
        <v>8.5118055886888752E-5</v>
      </c>
      <c r="I57" s="683">
        <v>2.8901355749330086E-3</v>
      </c>
      <c r="J57" s="683">
        <v>0</v>
      </c>
      <c r="K57" s="683">
        <v>8.1111145709547106E-4</v>
      </c>
      <c r="L57" s="683">
        <v>3.8185967475116094E-4</v>
      </c>
      <c r="M57" s="743"/>
    </row>
    <row r="58" spans="1:14" x14ac:dyDescent="0.2">
      <c r="A58" s="690" t="s">
        <v>316</v>
      </c>
      <c r="B58" s="691">
        <f>B26+B28+B30+B32+B34+B36+B38+B40+B42+B44+B46+B48+B50+B52+B54+B56</f>
        <v>91561138.243234813</v>
      </c>
      <c r="C58" s="691">
        <v>14792259.510477399</v>
      </c>
      <c r="D58" s="691">
        <v>33481088.946979802</v>
      </c>
      <c r="E58" s="691">
        <v>5833947.4741170006</v>
      </c>
      <c r="F58" s="691">
        <v>6523128.4712776029</v>
      </c>
      <c r="G58" s="691">
        <v>8373061.1132014012</v>
      </c>
      <c r="H58" s="691">
        <v>54211226.005575798</v>
      </c>
      <c r="I58" s="691">
        <v>6317735.946634003</v>
      </c>
      <c r="J58" s="691">
        <v>9271136.5565489996</v>
      </c>
      <c r="K58" s="691">
        <f>K26+K28+K30+K32+K34+K36+K38+K40+K42+K44+K46+K48+K50+K52+K54+K56</f>
        <v>9015666.715710206</v>
      </c>
      <c r="L58" s="691">
        <f>L26+L28+L30+L32+L34+L36+L38+L40+L42+L44+L46+L48+L50+L52+L54+L56</f>
        <v>78815765.224469021</v>
      </c>
      <c r="M58" s="743">
        <f>(L58-B58)/B58</f>
        <v>-0.13920068342649192</v>
      </c>
    </row>
    <row r="59" spans="1:14" x14ac:dyDescent="0.2">
      <c r="A59" s="690" t="s">
        <v>217</v>
      </c>
      <c r="B59" s="721">
        <v>1.00017311232491</v>
      </c>
      <c r="C59" s="721">
        <v>0.99834819568670552</v>
      </c>
      <c r="D59" s="721">
        <v>0.99931698949051528</v>
      </c>
      <c r="E59" s="721">
        <v>1.0001685927520199</v>
      </c>
      <c r="F59" s="721">
        <v>0.99999999999999978</v>
      </c>
      <c r="G59" s="721">
        <v>1</v>
      </c>
      <c r="H59" s="721">
        <v>1.0000179447572963</v>
      </c>
      <c r="I59" s="721">
        <v>1.0004722622723661</v>
      </c>
      <c r="J59" s="721">
        <v>1.0004722622723663</v>
      </c>
      <c r="K59" s="1411">
        <f>K27+K29+K31+K33+K35+K37+K39+K41+K43+K45+K47+K49+K51+K53+K55+K57</f>
        <v>1.0005142510562226</v>
      </c>
      <c r="L59" s="721">
        <v>0.99999999999999956</v>
      </c>
      <c r="M59" s="721"/>
    </row>
    <row r="60" spans="1:14" ht="6.75" customHeight="1" x14ac:dyDescent="0.25">
      <c r="A60" s="748"/>
      <c r="B60" s="748"/>
      <c r="C60" s="748"/>
      <c r="D60" s="748"/>
      <c r="E60" s="748"/>
      <c r="F60" s="748"/>
      <c r="G60" s="748"/>
      <c r="H60" s="748"/>
      <c r="I60" s="748"/>
      <c r="J60" s="748"/>
      <c r="K60" s="748"/>
      <c r="L60" s="748"/>
      <c r="M60" s="748"/>
      <c r="N60" s="679"/>
    </row>
    <row r="61" spans="1:14" ht="15" customHeight="1" x14ac:dyDescent="0.25">
      <c r="A61" s="702" t="s">
        <v>1277</v>
      </c>
      <c r="B61" s="749"/>
      <c r="C61" s="749"/>
      <c r="D61" s="749"/>
      <c r="E61" s="749"/>
      <c r="F61" s="749"/>
      <c r="G61" s="749"/>
      <c r="H61" s="749"/>
      <c r="I61" s="749"/>
      <c r="J61" s="749"/>
      <c r="K61" s="749"/>
      <c r="L61" s="749"/>
      <c r="M61" s="749"/>
      <c r="N61" s="679"/>
    </row>
    <row r="62" spans="1:14" x14ac:dyDescent="0.2">
      <c r="A62" s="702" t="s">
        <v>478</v>
      </c>
      <c r="B62" s="681"/>
      <c r="C62" s="681"/>
      <c r="D62" s="681"/>
      <c r="E62" s="681"/>
      <c r="F62" s="681"/>
      <c r="G62" s="681"/>
      <c r="H62" s="681"/>
      <c r="I62" s="681"/>
      <c r="J62" s="681"/>
      <c r="K62" s="681"/>
      <c r="L62" s="681"/>
      <c r="M62" s="750"/>
    </row>
    <row r="63" spans="1:14" x14ac:dyDescent="0.2">
      <c r="A63" s="751" t="s">
        <v>479</v>
      </c>
      <c r="B63" s="679"/>
      <c r="C63" s="679"/>
      <c r="D63" s="679"/>
      <c r="E63" s="679"/>
      <c r="F63" s="679"/>
      <c r="G63" s="679"/>
      <c r="H63" s="679"/>
      <c r="I63" s="679"/>
      <c r="J63" s="679"/>
      <c r="K63" s="679"/>
      <c r="L63" s="679"/>
      <c r="M63" s="750"/>
      <c r="N63" s="679"/>
    </row>
    <row r="64" spans="1:14" x14ac:dyDescent="0.2">
      <c r="A64" s="752"/>
      <c r="B64" s="753"/>
      <c r="C64" s="753"/>
      <c r="D64" s="753"/>
      <c r="E64" s="753"/>
      <c r="F64" s="753"/>
      <c r="G64" s="753"/>
      <c r="H64" s="753"/>
      <c r="I64" s="753"/>
      <c r="J64" s="753"/>
      <c r="K64" s="753"/>
      <c r="L64" s="753"/>
      <c r="M64" s="754"/>
    </row>
    <row r="65" spans="1:14" x14ac:dyDescent="0.2">
      <c r="A65" s="752"/>
      <c r="B65" s="679"/>
      <c r="C65" s="679"/>
      <c r="D65" s="679"/>
      <c r="E65" s="679"/>
      <c r="F65" s="679"/>
      <c r="G65" s="679"/>
      <c r="H65" s="679"/>
      <c r="I65" s="679"/>
      <c r="J65" s="679"/>
      <c r="K65" s="679"/>
      <c r="L65" s="679"/>
      <c r="M65" s="681"/>
      <c r="N65" s="679"/>
    </row>
    <row r="66" spans="1:14" x14ac:dyDescent="0.2">
      <c r="A66" s="752"/>
      <c r="B66" s="693"/>
      <c r="C66" s="693"/>
      <c r="D66" s="693"/>
      <c r="E66" s="693"/>
      <c r="F66" s="693"/>
      <c r="G66" s="693"/>
      <c r="H66" s="693"/>
      <c r="I66" s="693"/>
      <c r="J66" s="693"/>
      <c r="K66" s="693"/>
      <c r="L66" s="693"/>
      <c r="M66" s="755"/>
    </row>
    <row r="67" spans="1:14" x14ac:dyDescent="0.2">
      <c r="A67" s="752"/>
      <c r="B67" s="693"/>
      <c r="C67" s="693"/>
      <c r="D67" s="693"/>
      <c r="E67" s="693"/>
      <c r="F67" s="693"/>
      <c r="G67" s="693"/>
      <c r="H67" s="693"/>
      <c r="I67" s="693"/>
      <c r="J67" s="693"/>
      <c r="K67" s="693"/>
      <c r="L67" s="693"/>
      <c r="M67" s="755"/>
      <c r="N67" s="701"/>
    </row>
    <row r="68" spans="1:14" x14ac:dyDescent="0.2">
      <c r="A68" s="756"/>
      <c r="B68" s="696"/>
      <c r="C68" s="696"/>
      <c r="D68" s="696"/>
      <c r="E68" s="696"/>
      <c r="F68" s="696"/>
      <c r="G68" s="696"/>
      <c r="H68" s="696"/>
      <c r="I68" s="696"/>
      <c r="J68" s="696"/>
      <c r="K68" s="696"/>
      <c r="L68" s="696"/>
      <c r="M68" s="681"/>
      <c r="N68" s="701"/>
    </row>
    <row r="69" spans="1:14" ht="15" customHeight="1" x14ac:dyDescent="0.2">
      <c r="A69" s="756"/>
      <c r="B69" s="726"/>
      <c r="C69" s="726"/>
      <c r="D69" s="726"/>
      <c r="E69" s="726"/>
      <c r="F69" s="726"/>
      <c r="G69" s="726"/>
      <c r="H69" s="726"/>
      <c r="I69" s="726"/>
      <c r="J69" s="726"/>
      <c r="K69" s="726"/>
      <c r="L69" s="726"/>
      <c r="M69" s="757"/>
      <c r="N69" s="701"/>
    </row>
    <row r="70" spans="1:14" x14ac:dyDescent="0.2">
      <c r="A70" s="702"/>
      <c r="B70" s="702"/>
      <c r="C70" s="702"/>
      <c r="D70" s="702"/>
      <c r="E70" s="702"/>
      <c r="F70" s="702"/>
      <c r="G70" s="702"/>
      <c r="H70" s="702"/>
      <c r="I70" s="702"/>
      <c r="J70" s="702"/>
      <c r="K70" s="702"/>
      <c r="L70" s="702"/>
      <c r="M70" s="758"/>
      <c r="N70" s="701"/>
    </row>
    <row r="71" spans="1:14" x14ac:dyDescent="0.2">
      <c r="A71" s="759"/>
      <c r="B71" s="701"/>
      <c r="C71" s="701"/>
      <c r="D71" s="701"/>
      <c r="E71" s="701"/>
      <c r="F71" s="701"/>
      <c r="G71" s="701"/>
      <c r="H71" s="701"/>
      <c r="I71" s="701"/>
      <c r="J71" s="701"/>
      <c r="K71" s="701"/>
      <c r="L71" s="701"/>
      <c r="M71" s="760"/>
      <c r="N71" s="701"/>
    </row>
  </sheetData>
  <mergeCells count="14">
    <mergeCell ref="A20:M20"/>
    <mergeCell ref="A21:M21"/>
    <mergeCell ref="A22:M22"/>
    <mergeCell ref="B24:D24"/>
    <mergeCell ref="E24:G24"/>
    <mergeCell ref="I24:K24"/>
    <mergeCell ref="M24:M25"/>
    <mergeCell ref="A1:M1"/>
    <mergeCell ref="A2:M2"/>
    <mergeCell ref="A3:M3"/>
    <mergeCell ref="B5:D5"/>
    <mergeCell ref="E5:G5"/>
    <mergeCell ref="I5:K5"/>
    <mergeCell ref="M5:M6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showGridLines="0" workbookViewId="0">
      <selection activeCell="M21" sqref="M21"/>
    </sheetView>
  </sheetViews>
  <sheetFormatPr baseColWidth="10" defaultColWidth="13.7109375" defaultRowHeight="12.75" x14ac:dyDescent="0.2"/>
  <cols>
    <col min="1" max="1" width="40.7109375" style="664" customWidth="1"/>
    <col min="2" max="11" width="13.7109375" style="664"/>
    <col min="12" max="12" width="11.85546875" style="664" bestFit="1" customWidth="1"/>
    <col min="13" max="16384" width="13.7109375" style="664"/>
  </cols>
  <sheetData>
    <row r="1" spans="1:14" ht="15.75" x14ac:dyDescent="0.25">
      <c r="A1" s="1893" t="s">
        <v>453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</row>
    <row r="2" spans="1:14" ht="15.75" x14ac:dyDescent="0.25">
      <c r="A2" s="1894" t="s">
        <v>1397</v>
      </c>
      <c r="B2" s="1894"/>
      <c r="C2" s="1894"/>
      <c r="D2" s="1894"/>
      <c r="E2" s="1894"/>
      <c r="F2" s="1894"/>
      <c r="G2" s="1894"/>
      <c r="H2" s="1894"/>
      <c r="I2" s="1894"/>
      <c r="J2" s="1894"/>
      <c r="K2" s="1894"/>
      <c r="L2" s="1894"/>
      <c r="M2" s="1894"/>
    </row>
    <row r="3" spans="1:14" ht="15.75" x14ac:dyDescent="0.25">
      <c r="A3" s="1895" t="s">
        <v>1280</v>
      </c>
      <c r="B3" s="1895"/>
      <c r="C3" s="1895"/>
      <c r="D3" s="1895"/>
      <c r="E3" s="1895"/>
      <c r="F3" s="1895"/>
      <c r="G3" s="1895"/>
      <c r="H3" s="1895"/>
      <c r="I3" s="1895"/>
      <c r="J3" s="1895"/>
      <c r="K3" s="1895"/>
      <c r="L3" s="1895"/>
      <c r="M3" s="1895"/>
    </row>
    <row r="4" spans="1:14" ht="8.25" customHeight="1" x14ac:dyDescent="0.2">
      <c r="A4" s="732"/>
      <c r="B4" s="732"/>
      <c r="C4" s="732"/>
      <c r="D4" s="732"/>
      <c r="E4" s="732"/>
      <c r="F4" s="732"/>
      <c r="G4" s="732"/>
      <c r="H4" s="732"/>
      <c r="I4" s="732"/>
      <c r="J4" s="732"/>
      <c r="K4" s="732"/>
      <c r="L4" s="732"/>
      <c r="M4" s="732"/>
    </row>
    <row r="5" spans="1:14" x14ac:dyDescent="0.2">
      <c r="A5" s="733"/>
      <c r="B5" s="1891" t="s">
        <v>214</v>
      </c>
      <c r="C5" s="1891"/>
      <c r="D5" s="1891"/>
      <c r="E5" s="1891" t="s">
        <v>449</v>
      </c>
      <c r="F5" s="1891"/>
      <c r="G5" s="1891"/>
      <c r="H5" s="667" t="s">
        <v>214</v>
      </c>
      <c r="I5" s="1891" t="s">
        <v>449</v>
      </c>
      <c r="J5" s="1891"/>
      <c r="K5" s="1891"/>
      <c r="L5" s="667" t="s">
        <v>214</v>
      </c>
      <c r="M5" s="1897" t="s">
        <v>215</v>
      </c>
    </row>
    <row r="6" spans="1:14" x14ac:dyDescent="0.2">
      <c r="A6" s="666" t="s">
        <v>786</v>
      </c>
      <c r="B6" s="670" t="s">
        <v>1200</v>
      </c>
      <c r="C6" s="670" t="s">
        <v>1234</v>
      </c>
      <c r="D6" s="670" t="s">
        <v>1266</v>
      </c>
      <c r="E6" s="671" t="s">
        <v>1370</v>
      </c>
      <c r="F6" s="671" t="s">
        <v>1371</v>
      </c>
      <c r="G6" s="671" t="s">
        <v>1372</v>
      </c>
      <c r="H6" s="670" t="s">
        <v>1373</v>
      </c>
      <c r="I6" s="671" t="s">
        <v>1398</v>
      </c>
      <c r="J6" s="671" t="s">
        <v>1399</v>
      </c>
      <c r="K6" s="671" t="s">
        <v>1400</v>
      </c>
      <c r="L6" s="670" t="s">
        <v>1401</v>
      </c>
      <c r="M6" s="1897"/>
    </row>
    <row r="7" spans="1:14" x14ac:dyDescent="0.2">
      <c r="A7" s="65" t="s">
        <v>228</v>
      </c>
      <c r="B7" s="762">
        <v>12992676.7615666</v>
      </c>
      <c r="C7" s="762">
        <v>1378694.0105008001</v>
      </c>
      <c r="D7" s="762">
        <v>2507985.2085469998</v>
      </c>
      <c r="E7" s="762">
        <v>424863.546233</v>
      </c>
      <c r="F7" s="762">
        <v>542690.00160480011</v>
      </c>
      <c r="G7" s="762">
        <v>711224.996209</v>
      </c>
      <c r="H7" s="762">
        <v>4186763.7525938004</v>
      </c>
      <c r="I7" s="762">
        <v>260165.07913900007</v>
      </c>
      <c r="J7" s="762">
        <v>252695.99894700001</v>
      </c>
      <c r="K7" s="762">
        <v>201499.80035640005</v>
      </c>
      <c r="L7" s="762">
        <f>SUM(H7:K7)</f>
        <v>4901124.6310362006</v>
      </c>
      <c r="M7" s="676">
        <v>-0.62277791397580762</v>
      </c>
    </row>
    <row r="8" spans="1:14" x14ac:dyDescent="0.2">
      <c r="A8" s="674" t="s">
        <v>217</v>
      </c>
      <c r="B8" s="680">
        <v>0.98365472800492715</v>
      </c>
      <c r="C8" s="680">
        <v>0.99346160358498825</v>
      </c>
      <c r="D8" s="680">
        <v>0.99430745403966347</v>
      </c>
      <c r="E8" s="680">
        <v>0.99776004322114853</v>
      </c>
      <c r="F8" s="680">
        <v>1</v>
      </c>
      <c r="G8" s="680">
        <v>0.99929774824251938</v>
      </c>
      <c r="H8" s="680">
        <v>0.99623750277317702</v>
      </c>
      <c r="I8" s="680">
        <f>I7/I15</f>
        <v>0.98931107276292007</v>
      </c>
      <c r="J8" s="680">
        <f>J7/J15</f>
        <v>1</v>
      </c>
      <c r="K8" s="680">
        <f>K7/K15</f>
        <v>1</v>
      </c>
      <c r="L8" s="680">
        <f>L7/L15</f>
        <v>0.99621462060477339</v>
      </c>
      <c r="M8" s="676"/>
    </row>
    <row r="9" spans="1:14" x14ac:dyDescent="0.2">
      <c r="A9" s="65" t="s">
        <v>1388</v>
      </c>
      <c r="B9" s="763">
        <v>16395.7429314</v>
      </c>
      <c r="C9" s="763">
        <v>9073.7759196000025</v>
      </c>
      <c r="D9" s="763">
        <v>14358.5578178</v>
      </c>
      <c r="E9" s="763">
        <v>499.98499460000005</v>
      </c>
      <c r="F9" s="763">
        <v>0</v>
      </c>
      <c r="G9" s="763">
        <v>0</v>
      </c>
      <c r="H9" s="763">
        <v>14858.542812399999</v>
      </c>
      <c r="I9" s="763">
        <v>0</v>
      </c>
      <c r="J9" s="763">
        <v>0</v>
      </c>
      <c r="K9" s="763">
        <v>0</v>
      </c>
      <c r="L9" s="762">
        <f>SUM(H9:K9)</f>
        <v>14858.542812399999</v>
      </c>
      <c r="M9" s="676">
        <v>-9.3756051520914069E-2</v>
      </c>
    </row>
    <row r="10" spans="1:14" x14ac:dyDescent="0.2">
      <c r="A10" s="674" t="s">
        <v>217</v>
      </c>
      <c r="B10" s="680">
        <v>1.2412954119917904E-3</v>
      </c>
      <c r="C10" s="680">
        <v>6.5383964150117976E-3</v>
      </c>
      <c r="D10" s="680">
        <v>5.6925459603365423E-3</v>
      </c>
      <c r="E10" s="680">
        <v>1.1741771075564071E-3</v>
      </c>
      <c r="F10" s="680">
        <v>0</v>
      </c>
      <c r="G10" s="680">
        <v>0</v>
      </c>
      <c r="H10" s="680">
        <v>3.535579856184416E-3</v>
      </c>
      <c r="I10" s="680">
        <v>0</v>
      </c>
      <c r="J10" s="680">
        <v>0</v>
      </c>
      <c r="K10" s="680">
        <v>0</v>
      </c>
      <c r="L10" s="764">
        <f>L9/L15</f>
        <v>3.0201838771574618E-3</v>
      </c>
      <c r="M10" s="676"/>
    </row>
    <row r="11" spans="1:14" x14ac:dyDescent="0.2">
      <c r="A11" s="674" t="s">
        <v>229</v>
      </c>
      <c r="B11" s="763">
        <v>199502.000012</v>
      </c>
      <c r="C11" s="763">
        <v>0</v>
      </c>
      <c r="D11" s="763">
        <v>0</v>
      </c>
      <c r="E11" s="765">
        <v>0</v>
      </c>
      <c r="F11" s="765">
        <v>0</v>
      </c>
      <c r="G11" s="765">
        <v>0</v>
      </c>
      <c r="H11" s="763">
        <v>0</v>
      </c>
      <c r="I11" s="763">
        <v>0</v>
      </c>
      <c r="J11" s="763">
        <v>0</v>
      </c>
      <c r="K11" s="763">
        <v>0</v>
      </c>
      <c r="L11" s="762">
        <f>SUM(H11:K11)</f>
        <v>0</v>
      </c>
      <c r="M11" s="676" t="s">
        <v>607</v>
      </c>
      <c r="N11" s="862"/>
    </row>
    <row r="12" spans="1:14" x14ac:dyDescent="0.2">
      <c r="A12" s="674" t="s">
        <v>217</v>
      </c>
      <c r="B12" s="680">
        <v>1.5103976583081017E-2</v>
      </c>
      <c r="C12" s="680">
        <v>0</v>
      </c>
      <c r="D12" s="680">
        <v>0</v>
      </c>
      <c r="E12" s="680">
        <v>0</v>
      </c>
      <c r="F12" s="680">
        <v>0</v>
      </c>
      <c r="G12" s="680">
        <v>0</v>
      </c>
      <c r="H12" s="680">
        <v>0</v>
      </c>
      <c r="I12" s="680">
        <v>0</v>
      </c>
      <c r="J12" s="680">
        <v>0</v>
      </c>
      <c r="K12" s="680">
        <v>0</v>
      </c>
      <c r="L12" s="680">
        <v>0</v>
      </c>
      <c r="M12" s="676"/>
    </row>
    <row r="13" spans="1:14" ht="25.5" x14ac:dyDescent="0.2">
      <c r="A13" s="766" t="s">
        <v>1374</v>
      </c>
      <c r="B13" s="763">
        <v>0</v>
      </c>
      <c r="C13" s="763">
        <v>0</v>
      </c>
      <c r="D13" s="763">
        <v>0</v>
      </c>
      <c r="E13" s="763">
        <v>453.82748460000005</v>
      </c>
      <c r="F13" s="763">
        <v>0</v>
      </c>
      <c r="G13" s="763">
        <v>499.80999600000007</v>
      </c>
      <c r="H13" s="763">
        <v>953.63748060000012</v>
      </c>
      <c r="I13" s="763">
        <v>2810.9314422000002</v>
      </c>
      <c r="J13" s="763">
        <v>0</v>
      </c>
      <c r="K13" s="763">
        <v>0</v>
      </c>
      <c r="L13" s="762">
        <f>SUM(H13:K13)</f>
        <v>3764.5689228000001</v>
      </c>
      <c r="M13" s="676" t="s">
        <v>607</v>
      </c>
    </row>
    <row r="14" spans="1:14" x14ac:dyDescent="0.2">
      <c r="A14" s="674"/>
      <c r="B14" s="680">
        <v>0</v>
      </c>
      <c r="C14" s="680">
        <v>0</v>
      </c>
      <c r="D14" s="680">
        <v>0</v>
      </c>
      <c r="E14" s="680">
        <v>1.065779671295015E-3</v>
      </c>
      <c r="F14" s="680">
        <v>0</v>
      </c>
      <c r="G14" s="680">
        <v>7.0225175748059906E-4</v>
      </c>
      <c r="H14" s="680">
        <v>2.269173706386633E-4</v>
      </c>
      <c r="I14" s="680">
        <f>I13/I15</f>
        <v>1.0688927237079895E-2</v>
      </c>
      <c r="J14" s="680">
        <v>0</v>
      </c>
      <c r="K14" s="680">
        <v>0</v>
      </c>
      <c r="L14" s="680">
        <f>L13/L15</f>
        <v>7.6519551806925306E-4</v>
      </c>
      <c r="M14" s="676"/>
    </row>
    <row r="15" spans="1:14" x14ac:dyDescent="0.2">
      <c r="A15" s="690" t="s">
        <v>218</v>
      </c>
      <c r="B15" s="691">
        <v>13208574.50451</v>
      </c>
      <c r="C15" s="691">
        <v>1387767.7864204</v>
      </c>
      <c r="D15" s="691">
        <v>2522343.7663647998</v>
      </c>
      <c r="E15" s="691">
        <v>425817.35871220002</v>
      </c>
      <c r="F15" s="691">
        <v>542690.00160480011</v>
      </c>
      <c r="G15" s="691">
        <v>711724.80620500003</v>
      </c>
      <c r="H15" s="691">
        <v>4202575.9328867998</v>
      </c>
      <c r="I15" s="691">
        <f>I7+I9+I11+I13</f>
        <v>262976.01058120007</v>
      </c>
      <c r="J15" s="691">
        <f>J7+J9+J11+J13</f>
        <v>252695.99894700001</v>
      </c>
      <c r="K15" s="691">
        <f>K7+K9+K11+K13</f>
        <v>201499.80035640005</v>
      </c>
      <c r="L15" s="691">
        <f>L7+L9+L11+L13</f>
        <v>4919747.7427714001</v>
      </c>
      <c r="M15" s="676">
        <v>-0.62753378564116991</v>
      </c>
      <c r="N15" s="691"/>
    </row>
    <row r="16" spans="1:14" x14ac:dyDescent="0.2">
      <c r="A16" s="690" t="s">
        <v>217</v>
      </c>
      <c r="B16" s="736">
        <v>1</v>
      </c>
      <c r="C16" s="736">
        <v>1</v>
      </c>
      <c r="D16" s="736">
        <v>1</v>
      </c>
      <c r="E16" s="736">
        <v>0.99999999999999989</v>
      </c>
      <c r="F16" s="736">
        <v>1</v>
      </c>
      <c r="G16" s="736">
        <v>1</v>
      </c>
      <c r="H16" s="736">
        <v>1</v>
      </c>
      <c r="I16" s="736">
        <f>I14+I12+I10+I8</f>
        <v>1</v>
      </c>
      <c r="J16" s="736">
        <f>J14+J12+J10+J8</f>
        <v>1</v>
      </c>
      <c r="K16" s="736">
        <f>K14+K12+K10+K8</f>
        <v>1</v>
      </c>
      <c r="L16" s="736">
        <f>L14+L12+L10+L8</f>
        <v>1</v>
      </c>
      <c r="M16" s="767"/>
    </row>
    <row r="17" spans="1:13" ht="2.25" customHeight="1" x14ac:dyDescent="0.25">
      <c r="A17" s="768"/>
      <c r="B17" s="768"/>
      <c r="C17" s="768"/>
      <c r="D17" s="768"/>
      <c r="E17" s="768"/>
      <c r="F17" s="768"/>
      <c r="G17" s="768"/>
      <c r="H17" s="768"/>
      <c r="I17" s="768"/>
      <c r="J17" s="768"/>
      <c r="K17" s="768"/>
      <c r="L17" s="768"/>
      <c r="M17" s="768"/>
    </row>
    <row r="18" spans="1:13" ht="15.75" customHeight="1" x14ac:dyDescent="0.25">
      <c r="A18" s="702" t="s">
        <v>1277</v>
      </c>
      <c r="B18" s="749"/>
      <c r="C18" s="749"/>
      <c r="D18" s="749"/>
      <c r="E18" s="749"/>
      <c r="F18" s="749"/>
      <c r="G18" s="749"/>
      <c r="H18" s="749"/>
      <c r="I18" s="749"/>
      <c r="J18" s="749"/>
      <c r="K18" s="749"/>
      <c r="L18" s="749"/>
      <c r="M18" s="749"/>
    </row>
    <row r="19" spans="1:13" x14ac:dyDescent="0.2">
      <c r="A19" s="702" t="s">
        <v>478</v>
      </c>
      <c r="B19" s="681"/>
      <c r="C19" s="681"/>
      <c r="D19" s="681"/>
      <c r="E19" s="681"/>
      <c r="F19" s="681"/>
      <c r="G19" s="681"/>
      <c r="H19" s="681"/>
      <c r="I19" s="681"/>
      <c r="J19" s="681"/>
      <c r="K19" s="681"/>
      <c r="L19" s="681"/>
      <c r="M19" s="769"/>
    </row>
    <row r="20" spans="1:13" x14ac:dyDescent="0.2">
      <c r="A20" s="751" t="s">
        <v>479</v>
      </c>
      <c r="B20" s="679"/>
      <c r="C20" s="679"/>
      <c r="D20" s="679"/>
      <c r="E20" s="679"/>
      <c r="F20" s="679"/>
      <c r="G20" s="679"/>
      <c r="H20" s="679"/>
      <c r="I20" s="679"/>
      <c r="J20" s="679"/>
      <c r="K20" s="679"/>
      <c r="L20" s="679"/>
      <c r="M20" s="679"/>
    </row>
    <row r="21" spans="1:13" x14ac:dyDescent="0.2">
      <c r="A21" s="752"/>
      <c r="B21" s="770"/>
      <c r="C21" s="770"/>
      <c r="D21" s="770"/>
      <c r="E21" s="770"/>
      <c r="F21" s="770"/>
      <c r="G21" s="770"/>
      <c r="H21" s="770"/>
      <c r="I21" s="770"/>
      <c r="J21" s="770"/>
      <c r="K21" s="770"/>
      <c r="L21" s="770"/>
      <c r="M21" s="770"/>
    </row>
    <row r="22" spans="1:13" x14ac:dyDescent="0.2">
      <c r="A22" s="771"/>
      <c r="B22" s="679"/>
      <c r="C22" s="679"/>
      <c r="D22" s="679"/>
      <c r="E22" s="679"/>
      <c r="F22" s="679"/>
      <c r="G22" s="679"/>
      <c r="H22" s="679"/>
      <c r="I22" s="679"/>
      <c r="J22" s="679"/>
      <c r="K22" s="679"/>
      <c r="L22" s="679"/>
    </row>
    <row r="23" spans="1:13" x14ac:dyDescent="0.2">
      <c r="A23" s="752"/>
      <c r="B23" s="681"/>
      <c r="C23" s="681"/>
      <c r="D23" s="681"/>
      <c r="E23" s="681"/>
      <c r="F23" s="681"/>
      <c r="G23" s="681"/>
      <c r="H23" s="681"/>
      <c r="I23" s="681"/>
      <c r="J23" s="681"/>
      <c r="K23" s="681"/>
      <c r="L23" s="681"/>
      <c r="M23" s="769"/>
    </row>
    <row r="24" spans="1:13" x14ac:dyDescent="0.2">
      <c r="A24" s="771"/>
      <c r="B24" s="679"/>
      <c r="C24" s="679"/>
      <c r="D24" s="679"/>
      <c r="E24" s="679"/>
      <c r="F24" s="679"/>
      <c r="G24" s="679"/>
      <c r="H24" s="679"/>
      <c r="I24" s="679"/>
      <c r="J24" s="679"/>
      <c r="K24" s="679"/>
      <c r="L24" s="679"/>
    </row>
    <row r="25" spans="1:13" x14ac:dyDescent="0.2">
      <c r="A25" s="752"/>
      <c r="B25" s="696"/>
      <c r="C25" s="696"/>
      <c r="D25" s="696"/>
      <c r="E25" s="696"/>
      <c r="F25" s="696"/>
      <c r="G25" s="696"/>
      <c r="H25" s="696"/>
      <c r="I25" s="696"/>
      <c r="J25" s="696"/>
      <c r="K25" s="696"/>
      <c r="L25" s="696"/>
      <c r="M25" s="755"/>
    </row>
    <row r="26" spans="1:13" x14ac:dyDescent="0.2">
      <c r="A26" s="761"/>
      <c r="B26" s="693"/>
      <c r="C26" s="693"/>
      <c r="D26" s="693"/>
      <c r="E26" s="693"/>
      <c r="F26" s="693"/>
      <c r="G26" s="693"/>
      <c r="H26" s="693"/>
      <c r="I26" s="693"/>
      <c r="J26" s="693"/>
      <c r="K26" s="693"/>
      <c r="L26" s="693"/>
      <c r="M26" s="693"/>
    </row>
  </sheetData>
  <mergeCells count="7">
    <mergeCell ref="A1:M1"/>
    <mergeCell ref="A2:M2"/>
    <mergeCell ref="A3:M3"/>
    <mergeCell ref="B5:D5"/>
    <mergeCell ref="E5:G5"/>
    <mergeCell ref="I5:K5"/>
    <mergeCell ref="M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zoomScaleNormal="100" workbookViewId="0">
      <selection activeCell="E37" sqref="E37"/>
    </sheetView>
  </sheetViews>
  <sheetFormatPr baseColWidth="10" defaultColWidth="11.42578125" defaultRowHeight="15" x14ac:dyDescent="0.25"/>
  <cols>
    <col min="1" max="1" width="19.140625" style="218" customWidth="1"/>
    <col min="2" max="2" width="28.5703125" style="218" customWidth="1"/>
    <col min="3" max="3" width="22.7109375" style="218" customWidth="1"/>
    <col min="4" max="4" width="28" style="218" customWidth="1"/>
    <col min="5" max="5" width="17.7109375" style="218" customWidth="1"/>
    <col min="6" max="16384" width="11.42578125" style="218"/>
  </cols>
  <sheetData>
    <row r="1" spans="1:8" ht="15.75" x14ac:dyDescent="0.25">
      <c r="A1" s="1898" t="s">
        <v>1270</v>
      </c>
      <c r="B1" s="1899"/>
      <c r="C1" s="1899"/>
      <c r="D1" s="1899"/>
      <c r="E1" s="1900"/>
    </row>
    <row r="2" spans="1:8" x14ac:dyDescent="0.25">
      <c r="A2" s="1901" t="s">
        <v>1403</v>
      </c>
      <c r="B2" s="1902"/>
      <c r="C2" s="1902"/>
      <c r="D2" s="1902"/>
      <c r="E2" s="1903"/>
    </row>
    <row r="3" spans="1:8" x14ac:dyDescent="0.25">
      <c r="A3" s="1901" t="s">
        <v>1281</v>
      </c>
      <c r="B3" s="1902"/>
      <c r="C3" s="1902"/>
      <c r="D3" s="1902"/>
      <c r="E3" s="1903"/>
    </row>
    <row r="4" spans="1:8" ht="3.75" customHeight="1" x14ac:dyDescent="0.25">
      <c r="A4" s="219"/>
      <c r="B4" s="220"/>
      <c r="C4" s="220"/>
      <c r="D4" s="220"/>
      <c r="E4" s="221"/>
    </row>
    <row r="5" spans="1:8" ht="15.75" thickBot="1" x14ac:dyDescent="0.3">
      <c r="A5" s="222" t="s">
        <v>1271</v>
      </c>
      <c r="B5" s="223" t="s">
        <v>1272</v>
      </c>
      <c r="C5" s="223" t="s">
        <v>1273</v>
      </c>
      <c r="D5" s="223" t="s">
        <v>1274</v>
      </c>
      <c r="E5" s="224" t="s">
        <v>218</v>
      </c>
    </row>
    <row r="6" spans="1:8" x14ac:dyDescent="0.25">
      <c r="A6" s="225">
        <v>44531</v>
      </c>
      <c r="B6" s="226">
        <v>57482.227741400005</v>
      </c>
      <c r="C6" s="226">
        <v>64013.608016400001</v>
      </c>
      <c r="D6" s="226">
        <v>240652.74930200004</v>
      </c>
      <c r="E6" s="230">
        <f t="shared" ref="E6:E21" si="0">SUM(B6:D6)</f>
        <v>362148.58505980007</v>
      </c>
      <c r="G6" s="203"/>
      <c r="H6" s="227"/>
    </row>
    <row r="7" spans="1:8" x14ac:dyDescent="0.25">
      <c r="A7" s="228">
        <v>44532</v>
      </c>
      <c r="B7" s="229">
        <v>88961.489860600006</v>
      </c>
      <c r="C7" s="229">
        <v>0</v>
      </c>
      <c r="D7" s="229">
        <v>283657.30643880001</v>
      </c>
      <c r="E7" s="230">
        <f t="shared" si="0"/>
        <v>372618.79629940004</v>
      </c>
      <c r="G7" s="203"/>
      <c r="H7" s="227"/>
    </row>
    <row r="8" spans="1:8" x14ac:dyDescent="0.25">
      <c r="A8" s="228">
        <v>44533</v>
      </c>
      <c r="B8" s="229">
        <v>106043.05422619998</v>
      </c>
      <c r="C8" s="229">
        <v>0</v>
      </c>
      <c r="D8" s="229">
        <v>204016.37324600003</v>
      </c>
      <c r="E8" s="230">
        <f t="shared" si="0"/>
        <v>310059.42747220001</v>
      </c>
      <c r="G8" s="203"/>
      <c r="H8" s="227"/>
    </row>
    <row r="9" spans="1:8" x14ac:dyDescent="0.25">
      <c r="A9" s="228">
        <v>44536</v>
      </c>
      <c r="B9" s="229">
        <v>97005.649889400011</v>
      </c>
      <c r="C9" s="229">
        <v>0</v>
      </c>
      <c r="D9" s="229">
        <v>246929.56883420006</v>
      </c>
      <c r="E9" s="230">
        <f t="shared" si="0"/>
        <v>343935.21872360009</v>
      </c>
      <c r="G9" s="203"/>
      <c r="H9" s="227"/>
    </row>
    <row r="10" spans="1:8" x14ac:dyDescent="0.25">
      <c r="A10" s="228">
        <v>44537</v>
      </c>
      <c r="B10" s="229">
        <v>59868.987479000003</v>
      </c>
      <c r="C10" s="229">
        <v>102.9</v>
      </c>
      <c r="D10" s="229">
        <v>158860.04121260002</v>
      </c>
      <c r="E10" s="230">
        <f t="shared" si="0"/>
        <v>218831.92869160001</v>
      </c>
      <c r="G10" s="203"/>
      <c r="H10" s="227"/>
    </row>
    <row r="11" spans="1:8" x14ac:dyDescent="0.25">
      <c r="A11" s="228">
        <v>44538</v>
      </c>
      <c r="B11" s="229">
        <v>122568.97800559999</v>
      </c>
      <c r="C11" s="229">
        <v>0</v>
      </c>
      <c r="D11" s="229">
        <v>188200.52676319997</v>
      </c>
      <c r="E11" s="230">
        <f t="shared" si="0"/>
        <v>310769.50476879999</v>
      </c>
      <c r="G11" s="203"/>
      <c r="H11" s="227"/>
    </row>
    <row r="12" spans="1:8" x14ac:dyDescent="0.25">
      <c r="A12" s="228">
        <v>44539</v>
      </c>
      <c r="B12" s="229">
        <v>86813.761746600008</v>
      </c>
      <c r="C12" s="229">
        <v>0</v>
      </c>
      <c r="D12" s="229">
        <v>235142.518786</v>
      </c>
      <c r="E12" s="230">
        <f t="shared" si="0"/>
        <v>321956.28053260001</v>
      </c>
      <c r="G12" s="203"/>
      <c r="H12" s="227"/>
    </row>
    <row r="13" spans="1:8" x14ac:dyDescent="0.25">
      <c r="A13" s="228">
        <v>44540</v>
      </c>
      <c r="B13" s="229">
        <v>42325.449516000001</v>
      </c>
      <c r="C13" s="229">
        <v>0</v>
      </c>
      <c r="D13" s="229">
        <v>358209.55419480009</v>
      </c>
      <c r="E13" s="230">
        <f t="shared" si="0"/>
        <v>400535.00371080008</v>
      </c>
      <c r="G13" s="203"/>
      <c r="H13" s="227"/>
    </row>
    <row r="14" spans="1:8" x14ac:dyDescent="0.25">
      <c r="A14" s="228">
        <v>44543</v>
      </c>
      <c r="B14" s="229">
        <v>112586.40238860002</v>
      </c>
      <c r="C14" s="229">
        <v>0</v>
      </c>
      <c r="D14" s="229">
        <v>177528.2147786</v>
      </c>
      <c r="E14" s="230">
        <f t="shared" si="0"/>
        <v>290114.61716720002</v>
      </c>
      <c r="G14" s="203"/>
      <c r="H14" s="227"/>
    </row>
    <row r="15" spans="1:8" x14ac:dyDescent="0.25">
      <c r="A15" s="228">
        <v>44544</v>
      </c>
      <c r="B15" s="229">
        <v>92775.092691400016</v>
      </c>
      <c r="C15" s="229">
        <v>0</v>
      </c>
      <c r="D15" s="229">
        <v>205105.85525920001</v>
      </c>
      <c r="E15" s="230">
        <f t="shared" si="0"/>
        <v>297880.94795060001</v>
      </c>
      <c r="G15" s="203"/>
      <c r="H15" s="227"/>
    </row>
    <row r="16" spans="1:8" x14ac:dyDescent="0.25">
      <c r="A16" s="228">
        <v>44545</v>
      </c>
      <c r="B16" s="229">
        <v>91301.13916560002</v>
      </c>
      <c r="C16" s="229">
        <v>0</v>
      </c>
      <c r="D16" s="229">
        <v>195029.91908960001</v>
      </c>
      <c r="E16" s="230">
        <f t="shared" si="0"/>
        <v>286331.05825520004</v>
      </c>
      <c r="G16" s="203"/>
      <c r="H16" s="227"/>
    </row>
    <row r="17" spans="1:8" x14ac:dyDescent="0.25">
      <c r="A17" s="228">
        <v>44546</v>
      </c>
      <c r="B17" s="229">
        <v>147705.2950632</v>
      </c>
      <c r="C17" s="229">
        <v>0</v>
      </c>
      <c r="D17" s="229">
        <v>303063.40478540002</v>
      </c>
      <c r="E17" s="230">
        <f t="shared" si="0"/>
        <v>450768.69984860002</v>
      </c>
      <c r="G17" s="203"/>
      <c r="H17" s="227"/>
    </row>
    <row r="18" spans="1:8" x14ac:dyDescent="0.25">
      <c r="A18" s="228">
        <v>44547</v>
      </c>
      <c r="B18" s="229">
        <v>111975.83673220001</v>
      </c>
      <c r="C18" s="229">
        <v>170662.28211340003</v>
      </c>
      <c r="D18" s="229">
        <v>356682.529308</v>
      </c>
      <c r="E18" s="230">
        <f t="shared" si="0"/>
        <v>639320.64815360005</v>
      </c>
      <c r="G18" s="203"/>
      <c r="H18" s="227"/>
    </row>
    <row r="19" spans="1:8" x14ac:dyDescent="0.25">
      <c r="A19" s="228">
        <v>44550</v>
      </c>
      <c r="B19" s="229">
        <v>456367.92123440013</v>
      </c>
      <c r="C19" s="229">
        <v>0</v>
      </c>
      <c r="D19" s="229">
        <v>338495.44479799998</v>
      </c>
      <c r="E19" s="230">
        <f t="shared" si="0"/>
        <v>794863.36603240017</v>
      </c>
      <c r="G19" s="203"/>
      <c r="H19" s="227"/>
    </row>
    <row r="20" spans="1:8" x14ac:dyDescent="0.25">
      <c r="A20" s="228">
        <v>44551</v>
      </c>
      <c r="B20" s="229">
        <v>103126.1641158</v>
      </c>
      <c r="C20" s="229">
        <v>0</v>
      </c>
      <c r="D20" s="229">
        <v>139723.96995899998</v>
      </c>
      <c r="E20" s="230">
        <f t="shared" si="0"/>
        <v>242850.13407479998</v>
      </c>
      <c r="G20" s="203"/>
      <c r="H20" s="227"/>
    </row>
    <row r="21" spans="1:8" x14ac:dyDescent="0.25">
      <c r="A21" s="228">
        <v>44552</v>
      </c>
      <c r="B21" s="229">
        <v>136625.87939700001</v>
      </c>
      <c r="C21" s="229">
        <v>277101.15847680002</v>
      </c>
      <c r="D21" s="229">
        <v>246009.39361039997</v>
      </c>
      <c r="E21" s="230">
        <f t="shared" si="0"/>
        <v>659736.43148420006</v>
      </c>
      <c r="G21" s="203"/>
      <c r="H21" s="227"/>
    </row>
    <row r="22" spans="1:8" x14ac:dyDescent="0.25">
      <c r="A22" s="228">
        <v>44553</v>
      </c>
      <c r="B22" s="229">
        <v>164512.22145540002</v>
      </c>
      <c r="C22" s="229">
        <v>70228.912144999995</v>
      </c>
      <c r="D22" s="229">
        <v>264239.20981499995</v>
      </c>
      <c r="E22" s="230">
        <f>SUM(B22:D22)</f>
        <v>498980.34341539996</v>
      </c>
      <c r="G22" s="203"/>
      <c r="H22" s="227"/>
    </row>
    <row r="23" spans="1:8" x14ac:dyDescent="0.25">
      <c r="A23" s="228">
        <v>44554</v>
      </c>
      <c r="B23" s="229">
        <v>47909.818178599999</v>
      </c>
      <c r="C23" s="229">
        <v>0</v>
      </c>
      <c r="D23" s="229">
        <v>127599.03314900002</v>
      </c>
      <c r="E23" s="230">
        <f t="shared" ref="E23:E28" si="1">SUM(B23:D23)</f>
        <v>175508.85132760002</v>
      </c>
      <c r="G23" s="203"/>
      <c r="H23" s="227"/>
    </row>
    <row r="24" spans="1:8" x14ac:dyDescent="0.25">
      <c r="A24" s="228">
        <v>44557</v>
      </c>
      <c r="B24" s="229">
        <v>223837.09376560003</v>
      </c>
      <c r="C24" s="229">
        <v>0</v>
      </c>
      <c r="D24" s="229">
        <v>251579.47584280005</v>
      </c>
      <c r="E24" s="230">
        <f t="shared" si="1"/>
        <v>475416.56960840011</v>
      </c>
      <c r="G24" s="203"/>
      <c r="H24" s="227"/>
    </row>
    <row r="25" spans="1:8" x14ac:dyDescent="0.25">
      <c r="A25" s="228">
        <v>44558</v>
      </c>
      <c r="B25" s="229">
        <v>349697.06004520005</v>
      </c>
      <c r="C25" s="229">
        <v>164.64</v>
      </c>
      <c r="D25" s="229">
        <v>294635.9876012</v>
      </c>
      <c r="E25" s="230">
        <f t="shared" si="1"/>
        <v>644497.68764640007</v>
      </c>
      <c r="G25" s="203"/>
      <c r="H25" s="227"/>
    </row>
    <row r="26" spans="1:8" x14ac:dyDescent="0.25">
      <c r="A26" s="228">
        <v>44559</v>
      </c>
      <c r="B26" s="229">
        <v>164960.54152619999</v>
      </c>
      <c r="C26" s="229">
        <v>350.54599999999999</v>
      </c>
      <c r="D26" s="229">
        <v>109548.06030000001</v>
      </c>
      <c r="E26" s="230">
        <f t="shared" si="1"/>
        <v>274859.1478262</v>
      </c>
      <c r="G26" s="203"/>
      <c r="H26" s="227"/>
    </row>
    <row r="27" spans="1:8" x14ac:dyDescent="0.25">
      <c r="A27" s="228">
        <v>44560</v>
      </c>
      <c r="B27" s="229">
        <v>161977.92349199997</v>
      </c>
      <c r="C27" s="229">
        <v>0</v>
      </c>
      <c r="D27" s="229">
        <v>200854.38082359999</v>
      </c>
      <c r="E27" s="230">
        <f t="shared" si="1"/>
        <v>362832.30431559996</v>
      </c>
      <c r="G27" s="203"/>
      <c r="H27" s="227"/>
    </row>
    <row r="28" spans="1:8" ht="15.75" thickBot="1" x14ac:dyDescent="0.3">
      <c r="A28" s="228">
        <v>44561</v>
      </c>
      <c r="B28" s="229">
        <v>210814.07196080004</v>
      </c>
      <c r="C28" s="229">
        <v>0</v>
      </c>
      <c r="D28" s="229">
        <v>70037.091384400017</v>
      </c>
      <c r="E28" s="230">
        <f t="shared" si="1"/>
        <v>280851.16334520007</v>
      </c>
      <c r="G28" s="203"/>
      <c r="H28" s="227"/>
    </row>
    <row r="29" spans="1:8" ht="15.75" thickBot="1" x14ac:dyDescent="0.3">
      <c r="A29" s="231" t="s">
        <v>218</v>
      </c>
      <c r="B29" s="232">
        <f>SUM(B6:B28)</f>
        <v>3237242.0596768004</v>
      </c>
      <c r="C29" s="232">
        <f>SUM(C6:C28)</f>
        <v>582624.04675159999</v>
      </c>
      <c r="D29" s="232">
        <f>SUM(D6:D28)</f>
        <v>5195800.6092818007</v>
      </c>
      <c r="E29" s="232">
        <f>SUM(E6:E28)</f>
        <v>9015666.7157102022</v>
      </c>
      <c r="F29" s="865"/>
      <c r="G29" s="227"/>
      <c r="H29" s="227"/>
    </row>
    <row r="30" spans="1:8" ht="6" customHeight="1" thickBot="1" x14ac:dyDescent="0.3">
      <c r="A30" s="1904"/>
      <c r="B30" s="1904"/>
      <c r="C30" s="1904"/>
      <c r="D30" s="1904"/>
      <c r="E30" s="1904"/>
    </row>
    <row r="31" spans="1:8" ht="15.75" thickTop="1" x14ac:dyDescent="0.25">
      <c r="A31" s="233" t="s">
        <v>1277</v>
      </c>
      <c r="B31" s="866"/>
      <c r="C31" s="866"/>
      <c r="D31" s="866"/>
      <c r="E31" s="866"/>
    </row>
    <row r="34" spans="5:5" x14ac:dyDescent="0.25">
      <c r="E34" s="234"/>
    </row>
  </sheetData>
  <mergeCells count="4">
    <mergeCell ref="A1:E1"/>
    <mergeCell ref="A2:E2"/>
    <mergeCell ref="A3:E3"/>
    <mergeCell ref="A30:E30"/>
  </mergeCells>
  <pageMargins left="0.7" right="0.7" top="0.75" bottom="0.75" header="0.3" footer="0.3"/>
  <pageSetup orientation="portrait" r:id="rId1"/>
  <ignoredErrors>
    <ignoredError sqref="E6:E28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7"/>
  <sheetViews>
    <sheetView zoomScale="91" zoomScaleNormal="91" workbookViewId="0">
      <selection activeCell="E9" sqref="E9"/>
    </sheetView>
  </sheetViews>
  <sheetFormatPr baseColWidth="10" defaultColWidth="11.42578125" defaultRowHeight="15" x14ac:dyDescent="0.25"/>
  <cols>
    <col min="1" max="1" width="34.5703125" style="235" customWidth="1"/>
    <col min="2" max="256" width="11.42578125" style="235"/>
    <col min="257" max="257" width="24.5703125" style="235" customWidth="1"/>
    <col min="258" max="512" width="11.42578125" style="235"/>
    <col min="513" max="513" width="24.5703125" style="235" customWidth="1"/>
    <col min="514" max="768" width="11.42578125" style="235"/>
    <col min="769" max="769" width="24.5703125" style="235" customWidth="1"/>
    <col min="770" max="1024" width="11.42578125" style="235"/>
    <col min="1025" max="1025" width="24.5703125" style="235" customWidth="1"/>
    <col min="1026" max="1280" width="11.42578125" style="235"/>
    <col min="1281" max="1281" width="24.5703125" style="235" customWidth="1"/>
    <col min="1282" max="1536" width="11.42578125" style="235"/>
    <col min="1537" max="1537" width="24.5703125" style="235" customWidth="1"/>
    <col min="1538" max="1792" width="11.42578125" style="235"/>
    <col min="1793" max="1793" width="24.5703125" style="235" customWidth="1"/>
    <col min="1794" max="2048" width="11.42578125" style="235"/>
    <col min="2049" max="2049" width="24.5703125" style="235" customWidth="1"/>
    <col min="2050" max="2304" width="11.42578125" style="235"/>
    <col min="2305" max="2305" width="24.5703125" style="235" customWidth="1"/>
    <col min="2306" max="2560" width="11.42578125" style="235"/>
    <col min="2561" max="2561" width="24.5703125" style="235" customWidth="1"/>
    <col min="2562" max="2816" width="11.42578125" style="235"/>
    <col min="2817" max="2817" width="24.5703125" style="235" customWidth="1"/>
    <col min="2818" max="3072" width="11.42578125" style="235"/>
    <col min="3073" max="3073" width="24.5703125" style="235" customWidth="1"/>
    <col min="3074" max="3328" width="11.42578125" style="235"/>
    <col min="3329" max="3329" width="24.5703125" style="235" customWidth="1"/>
    <col min="3330" max="3584" width="11.42578125" style="235"/>
    <col min="3585" max="3585" width="24.5703125" style="235" customWidth="1"/>
    <col min="3586" max="3840" width="11.42578125" style="235"/>
    <col min="3841" max="3841" width="24.5703125" style="235" customWidth="1"/>
    <col min="3842" max="4096" width="11.42578125" style="235"/>
    <col min="4097" max="4097" width="24.5703125" style="235" customWidth="1"/>
    <col min="4098" max="4352" width="11.42578125" style="235"/>
    <col min="4353" max="4353" width="24.5703125" style="235" customWidth="1"/>
    <col min="4354" max="4608" width="11.42578125" style="235"/>
    <col min="4609" max="4609" width="24.5703125" style="235" customWidth="1"/>
    <col min="4610" max="4864" width="11.42578125" style="235"/>
    <col min="4865" max="4865" width="24.5703125" style="235" customWidth="1"/>
    <col min="4866" max="5120" width="11.42578125" style="235"/>
    <col min="5121" max="5121" width="24.5703125" style="235" customWidth="1"/>
    <col min="5122" max="5376" width="11.42578125" style="235"/>
    <col min="5377" max="5377" width="24.5703125" style="235" customWidth="1"/>
    <col min="5378" max="5632" width="11.42578125" style="235"/>
    <col min="5633" max="5633" width="24.5703125" style="235" customWidth="1"/>
    <col min="5634" max="5888" width="11.42578125" style="235"/>
    <col min="5889" max="5889" width="24.5703125" style="235" customWidth="1"/>
    <col min="5890" max="6144" width="11.42578125" style="235"/>
    <col min="6145" max="6145" width="24.5703125" style="235" customWidth="1"/>
    <col min="6146" max="6400" width="11.42578125" style="235"/>
    <col min="6401" max="6401" width="24.5703125" style="235" customWidth="1"/>
    <col min="6402" max="6656" width="11.42578125" style="235"/>
    <col min="6657" max="6657" width="24.5703125" style="235" customWidth="1"/>
    <col min="6658" max="6912" width="11.42578125" style="235"/>
    <col min="6913" max="6913" width="24.5703125" style="235" customWidth="1"/>
    <col min="6914" max="7168" width="11.42578125" style="235"/>
    <col min="7169" max="7169" width="24.5703125" style="235" customWidth="1"/>
    <col min="7170" max="7424" width="11.42578125" style="235"/>
    <col min="7425" max="7425" width="24.5703125" style="235" customWidth="1"/>
    <col min="7426" max="7680" width="11.42578125" style="235"/>
    <col min="7681" max="7681" width="24.5703125" style="235" customWidth="1"/>
    <col min="7682" max="7936" width="11.42578125" style="235"/>
    <col min="7937" max="7937" width="24.5703125" style="235" customWidth="1"/>
    <col min="7938" max="8192" width="11.42578125" style="235"/>
    <col min="8193" max="8193" width="24.5703125" style="235" customWidth="1"/>
    <col min="8194" max="8448" width="11.42578125" style="235"/>
    <col min="8449" max="8449" width="24.5703125" style="235" customWidth="1"/>
    <col min="8450" max="8704" width="11.42578125" style="235"/>
    <col min="8705" max="8705" width="24.5703125" style="235" customWidth="1"/>
    <col min="8706" max="8960" width="11.42578125" style="235"/>
    <col min="8961" max="8961" width="24.5703125" style="235" customWidth="1"/>
    <col min="8962" max="9216" width="11.42578125" style="235"/>
    <col min="9217" max="9217" width="24.5703125" style="235" customWidth="1"/>
    <col min="9218" max="9472" width="11.42578125" style="235"/>
    <col min="9473" max="9473" width="24.5703125" style="235" customWidth="1"/>
    <col min="9474" max="9728" width="11.42578125" style="235"/>
    <col min="9729" max="9729" width="24.5703125" style="235" customWidth="1"/>
    <col min="9730" max="9984" width="11.42578125" style="235"/>
    <col min="9985" max="9985" width="24.5703125" style="235" customWidth="1"/>
    <col min="9986" max="10240" width="11.42578125" style="235"/>
    <col min="10241" max="10241" width="24.5703125" style="235" customWidth="1"/>
    <col min="10242" max="10496" width="11.42578125" style="235"/>
    <col min="10497" max="10497" width="24.5703125" style="235" customWidth="1"/>
    <col min="10498" max="10752" width="11.42578125" style="235"/>
    <col min="10753" max="10753" width="24.5703125" style="235" customWidth="1"/>
    <col min="10754" max="11008" width="11.42578125" style="235"/>
    <col min="11009" max="11009" width="24.5703125" style="235" customWidth="1"/>
    <col min="11010" max="11264" width="11.42578125" style="235"/>
    <col min="11265" max="11265" width="24.5703125" style="235" customWidth="1"/>
    <col min="11266" max="11520" width="11.42578125" style="235"/>
    <col min="11521" max="11521" width="24.5703125" style="235" customWidth="1"/>
    <col min="11522" max="11776" width="11.42578125" style="235"/>
    <col min="11777" max="11777" width="24.5703125" style="235" customWidth="1"/>
    <col min="11778" max="12032" width="11.42578125" style="235"/>
    <col min="12033" max="12033" width="24.5703125" style="235" customWidth="1"/>
    <col min="12034" max="12288" width="11.42578125" style="235"/>
    <col min="12289" max="12289" width="24.5703125" style="235" customWidth="1"/>
    <col min="12290" max="12544" width="11.42578125" style="235"/>
    <col min="12545" max="12545" width="24.5703125" style="235" customWidth="1"/>
    <col min="12546" max="12800" width="11.42578125" style="235"/>
    <col min="12801" max="12801" width="24.5703125" style="235" customWidth="1"/>
    <col min="12802" max="13056" width="11.42578125" style="235"/>
    <col min="13057" max="13057" width="24.5703125" style="235" customWidth="1"/>
    <col min="13058" max="13312" width="11.42578125" style="235"/>
    <col min="13313" max="13313" width="24.5703125" style="235" customWidth="1"/>
    <col min="13314" max="13568" width="11.42578125" style="235"/>
    <col min="13569" max="13569" width="24.5703125" style="235" customWidth="1"/>
    <col min="13570" max="13824" width="11.42578125" style="235"/>
    <col min="13825" max="13825" width="24.5703125" style="235" customWidth="1"/>
    <col min="13826" max="14080" width="11.42578125" style="235"/>
    <col min="14081" max="14081" width="24.5703125" style="235" customWidth="1"/>
    <col min="14082" max="14336" width="11.42578125" style="235"/>
    <col min="14337" max="14337" width="24.5703125" style="235" customWidth="1"/>
    <col min="14338" max="14592" width="11.42578125" style="235"/>
    <col min="14593" max="14593" width="24.5703125" style="235" customWidth="1"/>
    <col min="14594" max="14848" width="11.42578125" style="235"/>
    <col min="14849" max="14849" width="24.5703125" style="235" customWidth="1"/>
    <col min="14850" max="15104" width="11.42578125" style="235"/>
    <col min="15105" max="15105" width="24.5703125" style="235" customWidth="1"/>
    <col min="15106" max="15360" width="11.42578125" style="235"/>
    <col min="15361" max="15361" width="24.5703125" style="235" customWidth="1"/>
    <col min="15362" max="15616" width="11.42578125" style="235"/>
    <col min="15617" max="15617" width="24.5703125" style="235" customWidth="1"/>
    <col min="15618" max="15872" width="11.42578125" style="235"/>
    <col min="15873" max="15873" width="24.5703125" style="235" customWidth="1"/>
    <col min="15874" max="16128" width="11.42578125" style="235"/>
    <col min="16129" max="16129" width="24.5703125" style="235" customWidth="1"/>
    <col min="16130" max="16384" width="11.42578125" style="235"/>
  </cols>
  <sheetData>
    <row r="1" spans="1:12" ht="15.75" x14ac:dyDescent="0.25">
      <c r="A1" s="1910" t="s">
        <v>1282</v>
      </c>
      <c r="B1" s="1910"/>
      <c r="C1" s="1910"/>
      <c r="D1" s="1910"/>
      <c r="E1" s="1910"/>
      <c r="F1" s="1910"/>
      <c r="G1" s="1910"/>
      <c r="H1" s="1910"/>
      <c r="I1" s="1910"/>
      <c r="J1" s="1910"/>
      <c r="K1" s="1910"/>
      <c r="L1" s="1910"/>
    </row>
    <row r="2" spans="1:12" ht="15.75" x14ac:dyDescent="0.25">
      <c r="A2" s="1910" t="s">
        <v>1283</v>
      </c>
      <c r="B2" s="1910"/>
      <c r="C2" s="1910"/>
      <c r="D2" s="1910"/>
      <c r="E2" s="1910"/>
      <c r="F2" s="1910"/>
      <c r="G2" s="1910"/>
      <c r="H2" s="1910"/>
      <c r="I2" s="1910"/>
      <c r="J2" s="1910"/>
      <c r="K2" s="1910"/>
      <c r="L2" s="1910"/>
    </row>
    <row r="3" spans="1:12" ht="15.75" x14ac:dyDescent="0.25">
      <c r="A3" s="1911" t="s">
        <v>1397</v>
      </c>
      <c r="B3" s="1911"/>
      <c r="C3" s="1911"/>
      <c r="D3" s="1911"/>
      <c r="E3" s="1911"/>
      <c r="F3" s="1911"/>
      <c r="G3" s="1911"/>
      <c r="H3" s="1911"/>
      <c r="I3" s="1911"/>
      <c r="J3" s="1911"/>
      <c r="K3" s="1911"/>
      <c r="L3" s="1911"/>
    </row>
    <row r="4" spans="1:12" ht="15.75" x14ac:dyDescent="0.25">
      <c r="A4" s="1911" t="s">
        <v>319</v>
      </c>
      <c r="B4" s="1911"/>
      <c r="C4" s="1911"/>
      <c r="D4" s="1911"/>
      <c r="E4" s="1911"/>
      <c r="F4" s="1911"/>
      <c r="G4" s="1911"/>
      <c r="H4" s="1911"/>
      <c r="I4" s="1911"/>
      <c r="J4" s="1911"/>
      <c r="K4" s="1911"/>
      <c r="L4" s="1911"/>
    </row>
    <row r="5" spans="1:12" ht="4.5" customHeight="1" thickBot="1" x14ac:dyDescent="0.3">
      <c r="A5" s="236"/>
      <c r="B5" s="237"/>
      <c r="C5" s="237"/>
      <c r="D5" s="236"/>
      <c r="E5" s="238"/>
      <c r="F5" s="239"/>
      <c r="G5" s="239"/>
      <c r="H5" s="239"/>
      <c r="I5" s="239"/>
      <c r="J5" s="239"/>
      <c r="K5" s="239"/>
      <c r="L5" s="239"/>
    </row>
    <row r="6" spans="1:12" x14ac:dyDescent="0.25">
      <c r="A6" s="240"/>
      <c r="B6" s="240"/>
      <c r="C6" s="240"/>
      <c r="D6" s="1918" t="s">
        <v>1375</v>
      </c>
      <c r="E6" s="1919"/>
      <c r="F6" s="1919"/>
      <c r="G6" s="1919"/>
      <c r="H6" s="1919"/>
      <c r="I6" s="1919"/>
      <c r="J6" s="1919"/>
      <c r="K6" s="1919"/>
      <c r="L6" s="1920"/>
    </row>
    <row r="7" spans="1:12" ht="15.75" thickBot="1" x14ac:dyDescent="0.3">
      <c r="A7" s="241" t="s">
        <v>237</v>
      </c>
      <c r="B7" s="242" t="s">
        <v>238</v>
      </c>
      <c r="C7" s="243" t="s">
        <v>170</v>
      </c>
      <c r="D7" s="244" t="s">
        <v>239</v>
      </c>
      <c r="E7" s="245" t="s">
        <v>240</v>
      </c>
      <c r="F7" s="246" t="s">
        <v>241</v>
      </c>
      <c r="G7" s="245" t="s">
        <v>242</v>
      </c>
      <c r="H7" s="245" t="s">
        <v>243</v>
      </c>
      <c r="I7" s="245" t="s">
        <v>244</v>
      </c>
      <c r="J7" s="245" t="s">
        <v>245</v>
      </c>
      <c r="K7" s="245" t="s">
        <v>246</v>
      </c>
      <c r="L7" s="247" t="s">
        <v>247</v>
      </c>
    </row>
    <row r="8" spans="1:12" x14ac:dyDescent="0.25">
      <c r="A8" s="1915" t="s">
        <v>248</v>
      </c>
      <c r="B8" s="186" t="s">
        <v>249</v>
      </c>
      <c r="C8" s="1418" t="s">
        <v>61</v>
      </c>
      <c r="D8" s="185"/>
      <c r="E8" s="184"/>
      <c r="F8" s="184"/>
      <c r="G8" s="184"/>
      <c r="H8" s="184"/>
      <c r="I8" s="184"/>
      <c r="J8" s="184"/>
      <c r="K8" s="184"/>
      <c r="L8" s="183">
        <v>5.99</v>
      </c>
    </row>
    <row r="9" spans="1:12" x14ac:dyDescent="0.25">
      <c r="A9" s="1916"/>
      <c r="B9" s="182" t="s">
        <v>249</v>
      </c>
      <c r="C9" s="1419" t="s">
        <v>58</v>
      </c>
      <c r="D9" s="181"/>
      <c r="E9" s="180"/>
      <c r="F9" s="180"/>
      <c r="G9" s="180"/>
      <c r="H9" s="180"/>
      <c r="I9" s="180"/>
      <c r="J9" s="180"/>
      <c r="K9" s="180"/>
      <c r="L9" s="179">
        <v>5.42</v>
      </c>
    </row>
    <row r="10" spans="1:12" x14ac:dyDescent="0.25">
      <c r="A10" s="1916"/>
      <c r="B10" s="182" t="s">
        <v>250</v>
      </c>
      <c r="C10" s="1419" t="s">
        <v>41</v>
      </c>
      <c r="D10" s="181"/>
      <c r="E10" s="180"/>
      <c r="F10" s="180"/>
      <c r="G10" s="180"/>
      <c r="H10" s="180"/>
      <c r="I10" s="180"/>
      <c r="J10" s="180"/>
      <c r="K10" s="180"/>
      <c r="L10" s="179">
        <v>6.07</v>
      </c>
    </row>
    <row r="11" spans="1:12" ht="15.75" thickBot="1" x14ac:dyDescent="0.3">
      <c r="A11" s="1917"/>
      <c r="B11" s="1417" t="s">
        <v>250</v>
      </c>
      <c r="C11" s="1416" t="s">
        <v>26</v>
      </c>
      <c r="D11" s="1413"/>
      <c r="E11" s="1415"/>
      <c r="F11" s="1415"/>
      <c r="G11" s="1415"/>
      <c r="H11" s="1415"/>
      <c r="I11" s="1415"/>
      <c r="J11" s="1415"/>
      <c r="K11" s="1415"/>
      <c r="L11" s="1414">
        <v>5.75</v>
      </c>
    </row>
    <row r="12" spans="1:12" ht="6.75" customHeight="1" x14ac:dyDescent="0.25">
      <c r="A12" s="248"/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</row>
    <row r="13" spans="1:12" x14ac:dyDescent="0.25">
      <c r="A13" s="250" t="s">
        <v>787</v>
      </c>
      <c r="B13" s="251"/>
      <c r="C13" s="251"/>
      <c r="D13" s="251"/>
      <c r="E13" s="251"/>
      <c r="F13" s="251"/>
      <c r="G13" s="251"/>
      <c r="H13" s="251"/>
      <c r="I13" s="252"/>
      <c r="J13" s="252"/>
      <c r="K13" s="252"/>
      <c r="L13" s="252"/>
    </row>
    <row r="14" spans="1:12" x14ac:dyDescent="0.25">
      <c r="A14" s="250"/>
      <c r="B14" s="253"/>
      <c r="C14" s="253"/>
      <c r="D14" s="253"/>
      <c r="E14" s="253"/>
      <c r="F14" s="253"/>
      <c r="G14" s="253"/>
      <c r="H14" s="253"/>
      <c r="I14" s="253"/>
      <c r="J14" s="253"/>
      <c r="K14" s="253"/>
      <c r="L14" s="253"/>
    </row>
    <row r="15" spans="1:12" x14ac:dyDescent="0.25">
      <c r="A15" s="253"/>
      <c r="B15" s="253"/>
      <c r="C15" s="253"/>
      <c r="D15" s="254"/>
      <c r="E15" s="253"/>
      <c r="F15" s="253"/>
      <c r="G15" s="253"/>
      <c r="H15" s="253"/>
      <c r="I15" s="253"/>
      <c r="J15" s="253"/>
      <c r="K15" s="253"/>
      <c r="L15" s="253"/>
    </row>
    <row r="16" spans="1:12" ht="15.75" x14ac:dyDescent="0.25">
      <c r="A16" s="1910" t="s">
        <v>1282</v>
      </c>
      <c r="B16" s="1910"/>
      <c r="C16" s="1910"/>
      <c r="D16" s="1910"/>
      <c r="E16" s="1910"/>
      <c r="F16" s="1910"/>
      <c r="G16" s="1910"/>
      <c r="H16" s="1910"/>
      <c r="I16" s="1910"/>
      <c r="J16" s="1910"/>
      <c r="K16" s="1910"/>
      <c r="L16" s="1910"/>
    </row>
    <row r="17" spans="1:12" ht="15.75" x14ac:dyDescent="0.25">
      <c r="A17" s="1910" t="s">
        <v>1284</v>
      </c>
      <c r="B17" s="1910"/>
      <c r="C17" s="1910"/>
      <c r="D17" s="1910"/>
      <c r="E17" s="1910"/>
      <c r="F17" s="1910"/>
      <c r="G17" s="1910"/>
      <c r="H17" s="1910"/>
      <c r="I17" s="1910"/>
      <c r="J17" s="1910"/>
      <c r="K17" s="1910"/>
      <c r="L17" s="1910"/>
    </row>
    <row r="18" spans="1:12" ht="15.75" x14ac:dyDescent="0.25">
      <c r="A18" s="1911" t="s">
        <v>1397</v>
      </c>
      <c r="B18" s="1911"/>
      <c r="C18" s="1911"/>
      <c r="D18" s="1911"/>
      <c r="E18" s="1911"/>
      <c r="F18" s="1911"/>
      <c r="G18" s="1911"/>
      <c r="H18" s="1911"/>
      <c r="I18" s="1911"/>
      <c r="J18" s="1911"/>
      <c r="K18" s="1911"/>
      <c r="L18" s="1911"/>
    </row>
    <row r="19" spans="1:12" ht="15.75" x14ac:dyDescent="0.25">
      <c r="A19" s="1911" t="s">
        <v>319</v>
      </c>
      <c r="B19" s="1911"/>
      <c r="C19" s="1911"/>
      <c r="D19" s="1911"/>
      <c r="E19" s="1911"/>
      <c r="F19" s="1911"/>
      <c r="G19" s="1911"/>
      <c r="H19" s="1911"/>
      <c r="I19" s="1911"/>
      <c r="J19" s="1911"/>
      <c r="K19" s="1911"/>
      <c r="L19" s="1911"/>
    </row>
    <row r="20" spans="1:12" ht="4.5" customHeight="1" thickBot="1" x14ac:dyDescent="0.3">
      <c r="A20" s="255"/>
      <c r="B20" s="255"/>
      <c r="C20" s="255"/>
      <c r="D20" s="256"/>
      <c r="E20" s="255"/>
      <c r="F20" s="255"/>
      <c r="G20" s="255"/>
      <c r="H20" s="255"/>
      <c r="I20" s="255"/>
      <c r="J20" s="255"/>
      <c r="K20" s="255"/>
      <c r="L20" s="255"/>
    </row>
    <row r="21" spans="1:12" ht="15.75" thickBot="1" x14ac:dyDescent="0.3">
      <c r="A21" s="257"/>
      <c r="B21" s="257"/>
      <c r="C21" s="257"/>
      <c r="D21" s="1912" t="s">
        <v>1375</v>
      </c>
      <c r="E21" s="1913"/>
      <c r="F21" s="1913"/>
      <c r="G21" s="1913"/>
      <c r="H21" s="1913"/>
      <c r="I21" s="1913"/>
      <c r="J21" s="1913"/>
      <c r="K21" s="1913"/>
      <c r="L21" s="1914"/>
    </row>
    <row r="22" spans="1:12" ht="15.75" thickBot="1" x14ac:dyDescent="0.3">
      <c r="A22" s="258" t="s">
        <v>237</v>
      </c>
      <c r="B22" s="259" t="s">
        <v>238</v>
      </c>
      <c r="C22" s="260" t="s">
        <v>170</v>
      </c>
      <c r="D22" s="261" t="s">
        <v>239</v>
      </c>
      <c r="E22" s="262" t="s">
        <v>240</v>
      </c>
      <c r="F22" s="262" t="s">
        <v>241</v>
      </c>
      <c r="G22" s="262" t="s">
        <v>242</v>
      </c>
      <c r="H22" s="262" t="s">
        <v>243</v>
      </c>
      <c r="I22" s="262" t="s">
        <v>244</v>
      </c>
      <c r="J22" s="262" t="s">
        <v>245</v>
      </c>
      <c r="K22" s="262" t="s">
        <v>246</v>
      </c>
      <c r="L22" s="263" t="s">
        <v>247</v>
      </c>
    </row>
    <row r="23" spans="1:12" ht="15" customHeight="1" x14ac:dyDescent="0.25">
      <c r="A23" s="1905" t="s">
        <v>248</v>
      </c>
      <c r="B23" s="271" t="s">
        <v>249</v>
      </c>
      <c r="C23" s="265" t="s">
        <v>52</v>
      </c>
      <c r="D23" s="272"/>
      <c r="E23" s="273"/>
      <c r="F23" s="273"/>
      <c r="G23" s="273"/>
      <c r="H23" s="273"/>
      <c r="I23" s="273"/>
      <c r="J23" s="273">
        <v>3.72</v>
      </c>
      <c r="K23" s="273"/>
      <c r="L23" s="274">
        <v>5</v>
      </c>
    </row>
    <row r="24" spans="1:12" ht="15" customHeight="1" x14ac:dyDescent="0.25">
      <c r="A24" s="1906"/>
      <c r="B24" s="271" t="s">
        <v>249</v>
      </c>
      <c r="C24" s="265" t="s">
        <v>61</v>
      </c>
      <c r="D24" s="272"/>
      <c r="E24" s="273"/>
      <c r="F24" s="273"/>
      <c r="G24" s="273"/>
      <c r="H24" s="273"/>
      <c r="I24" s="273"/>
      <c r="J24" s="273"/>
      <c r="K24" s="273"/>
      <c r="L24" s="274">
        <v>4.7699999999999996</v>
      </c>
    </row>
    <row r="25" spans="1:12" ht="15" customHeight="1" x14ac:dyDescent="0.25">
      <c r="A25" s="1906"/>
      <c r="B25" s="271" t="s">
        <v>249</v>
      </c>
      <c r="C25" s="265" t="s">
        <v>53</v>
      </c>
      <c r="D25" s="272"/>
      <c r="E25" s="273"/>
      <c r="F25" s="273"/>
      <c r="G25" s="273"/>
      <c r="H25" s="273"/>
      <c r="I25" s="273"/>
      <c r="J25" s="273"/>
      <c r="K25" s="273"/>
      <c r="L25" s="274">
        <v>4.9000000000000004</v>
      </c>
    </row>
    <row r="26" spans="1:12" ht="15" customHeight="1" x14ac:dyDescent="0.25">
      <c r="A26" s="1906"/>
      <c r="B26" s="271" t="s">
        <v>249</v>
      </c>
      <c r="C26" s="265" t="s">
        <v>54</v>
      </c>
      <c r="D26" s="272"/>
      <c r="E26" s="273"/>
      <c r="F26" s="273"/>
      <c r="G26" s="273">
        <v>3.01</v>
      </c>
      <c r="H26" s="273"/>
      <c r="I26" s="273"/>
      <c r="J26" s="273"/>
      <c r="K26" s="273"/>
      <c r="L26" s="274"/>
    </row>
    <row r="27" spans="1:12" ht="15" customHeight="1" x14ac:dyDescent="0.25">
      <c r="A27" s="1906"/>
      <c r="B27" s="271" t="s">
        <v>249</v>
      </c>
      <c r="C27" s="265" t="s">
        <v>255</v>
      </c>
      <c r="D27" s="272"/>
      <c r="E27" s="273"/>
      <c r="F27" s="273"/>
      <c r="G27" s="273"/>
      <c r="H27" s="273"/>
      <c r="I27" s="273"/>
      <c r="J27" s="273"/>
      <c r="K27" s="273"/>
      <c r="L27" s="274">
        <v>5.5</v>
      </c>
    </row>
    <row r="28" spans="1:12" ht="15" customHeight="1" x14ac:dyDescent="0.25">
      <c r="A28" s="1906"/>
      <c r="B28" s="271" t="s">
        <v>249</v>
      </c>
      <c r="C28" s="265" t="s">
        <v>63</v>
      </c>
      <c r="D28" s="272"/>
      <c r="E28" s="273"/>
      <c r="F28" s="273"/>
      <c r="G28" s="273"/>
      <c r="H28" s="273"/>
      <c r="I28" s="273"/>
      <c r="J28" s="273"/>
      <c r="K28" s="273"/>
      <c r="L28" s="274">
        <v>5.46</v>
      </c>
    </row>
    <row r="29" spans="1:12" ht="15" customHeight="1" x14ac:dyDescent="0.25">
      <c r="A29" s="1906"/>
      <c r="B29" s="271" t="s">
        <v>249</v>
      </c>
      <c r="C29" s="265" t="s">
        <v>58</v>
      </c>
      <c r="D29" s="272"/>
      <c r="E29" s="273"/>
      <c r="F29" s="273"/>
      <c r="G29" s="273"/>
      <c r="H29" s="273"/>
      <c r="I29" s="273"/>
      <c r="J29" s="273">
        <v>4</v>
      </c>
      <c r="K29" s="273"/>
      <c r="L29" s="274">
        <v>4.51</v>
      </c>
    </row>
    <row r="30" spans="1:12" ht="15" customHeight="1" x14ac:dyDescent="0.25">
      <c r="A30" s="1906"/>
      <c r="B30" s="271" t="s">
        <v>250</v>
      </c>
      <c r="C30" s="265" t="s">
        <v>27</v>
      </c>
      <c r="D30" s="272"/>
      <c r="E30" s="273"/>
      <c r="F30" s="273"/>
      <c r="G30" s="273"/>
      <c r="H30" s="273"/>
      <c r="I30" s="273"/>
      <c r="J30" s="273"/>
      <c r="K30" s="273"/>
      <c r="L30" s="274">
        <v>2.99</v>
      </c>
    </row>
    <row r="31" spans="1:12" ht="15" customHeight="1" x14ac:dyDescent="0.25">
      <c r="A31" s="1906"/>
      <c r="B31" s="271" t="s">
        <v>250</v>
      </c>
      <c r="C31" s="265" t="s">
        <v>73</v>
      </c>
      <c r="D31" s="272">
        <v>3.4</v>
      </c>
      <c r="E31" s="273"/>
      <c r="F31" s="273"/>
      <c r="G31" s="273"/>
      <c r="H31" s="273"/>
      <c r="I31" s="273">
        <v>3.39</v>
      </c>
      <c r="J31" s="273"/>
      <c r="K31" s="273"/>
      <c r="L31" s="274"/>
    </row>
    <row r="32" spans="1:12" ht="15" customHeight="1" x14ac:dyDescent="0.25">
      <c r="A32" s="1906"/>
      <c r="B32" s="271" t="s">
        <v>250</v>
      </c>
      <c r="C32" s="265" t="s">
        <v>661</v>
      </c>
      <c r="D32" s="272"/>
      <c r="E32" s="273"/>
      <c r="F32" s="273"/>
      <c r="G32" s="273"/>
      <c r="H32" s="273"/>
      <c r="I32" s="273"/>
      <c r="J32" s="273"/>
      <c r="K32" s="273"/>
      <c r="L32" s="274">
        <v>5.5</v>
      </c>
    </row>
    <row r="33" spans="1:12" ht="15" customHeight="1" x14ac:dyDescent="0.25">
      <c r="A33" s="1906"/>
      <c r="B33" s="271" t="s">
        <v>250</v>
      </c>
      <c r="C33" s="265" t="s">
        <v>742</v>
      </c>
      <c r="D33" s="272"/>
      <c r="E33" s="273"/>
      <c r="F33" s="273"/>
      <c r="G33" s="273"/>
      <c r="H33" s="273"/>
      <c r="I33" s="273"/>
      <c r="J33" s="273"/>
      <c r="K33" s="273">
        <v>5</v>
      </c>
      <c r="L33" s="274"/>
    </row>
    <row r="34" spans="1:12" ht="15" customHeight="1" x14ac:dyDescent="0.25">
      <c r="A34" s="1906"/>
      <c r="B34" s="271" t="s">
        <v>250</v>
      </c>
      <c r="C34" s="265" t="s">
        <v>538</v>
      </c>
      <c r="D34" s="272"/>
      <c r="E34" s="273"/>
      <c r="F34" s="273"/>
      <c r="G34" s="273"/>
      <c r="H34" s="273"/>
      <c r="I34" s="273"/>
      <c r="J34" s="273"/>
      <c r="K34" s="273">
        <v>4.3</v>
      </c>
      <c r="L34" s="274">
        <v>5.13</v>
      </c>
    </row>
    <row r="35" spans="1:12" ht="15" customHeight="1" x14ac:dyDescent="0.25">
      <c r="A35" s="1906"/>
      <c r="B35" s="271" t="s">
        <v>250</v>
      </c>
      <c r="C35" s="265" t="s">
        <v>780</v>
      </c>
      <c r="D35" s="272"/>
      <c r="E35" s="273"/>
      <c r="F35" s="273"/>
      <c r="G35" s="273"/>
      <c r="H35" s="273"/>
      <c r="I35" s="273"/>
      <c r="J35" s="273">
        <v>1.88</v>
      </c>
      <c r="K35" s="273"/>
      <c r="L35" s="274">
        <v>3.48</v>
      </c>
    </row>
    <row r="36" spans="1:12" ht="15" customHeight="1" x14ac:dyDescent="0.25">
      <c r="A36" s="1906"/>
      <c r="B36" s="271" t="s">
        <v>250</v>
      </c>
      <c r="C36" s="265" t="s">
        <v>34</v>
      </c>
      <c r="D36" s="272"/>
      <c r="E36" s="273"/>
      <c r="F36" s="273"/>
      <c r="G36" s="273"/>
      <c r="H36" s="273"/>
      <c r="I36" s="273"/>
      <c r="J36" s="273"/>
      <c r="K36" s="273"/>
      <c r="L36" s="274">
        <v>6</v>
      </c>
    </row>
    <row r="37" spans="1:12" ht="15" customHeight="1" x14ac:dyDescent="0.25">
      <c r="A37" s="1906"/>
      <c r="B37" s="271" t="s">
        <v>250</v>
      </c>
      <c r="C37" s="265" t="s">
        <v>156</v>
      </c>
      <c r="D37" s="272"/>
      <c r="E37" s="273"/>
      <c r="F37" s="273"/>
      <c r="G37" s="273"/>
      <c r="H37" s="273"/>
      <c r="I37" s="273"/>
      <c r="J37" s="273"/>
      <c r="K37" s="273"/>
      <c r="L37" s="274">
        <v>4</v>
      </c>
    </row>
    <row r="38" spans="1:12" ht="15" customHeight="1" x14ac:dyDescent="0.25">
      <c r="A38" s="1906"/>
      <c r="B38" s="271" t="s">
        <v>719</v>
      </c>
      <c r="C38" s="265" t="s">
        <v>74</v>
      </c>
      <c r="D38" s="272"/>
      <c r="E38" s="273"/>
      <c r="F38" s="273"/>
      <c r="G38" s="273"/>
      <c r="H38" s="273"/>
      <c r="I38" s="273"/>
      <c r="J38" s="273"/>
      <c r="K38" s="273"/>
      <c r="L38" s="274">
        <v>4.0999999999999996</v>
      </c>
    </row>
    <row r="39" spans="1:12" ht="15" customHeight="1" x14ac:dyDescent="0.25">
      <c r="A39" s="1906"/>
      <c r="B39" s="271" t="s">
        <v>324</v>
      </c>
      <c r="C39" s="265" t="s">
        <v>253</v>
      </c>
      <c r="D39" s="272"/>
      <c r="E39" s="273"/>
      <c r="F39" s="273"/>
      <c r="G39" s="273"/>
      <c r="H39" s="273"/>
      <c r="I39" s="273"/>
      <c r="J39" s="273"/>
      <c r="K39" s="273"/>
      <c r="L39" s="274">
        <v>2.0499999999999998</v>
      </c>
    </row>
    <row r="40" spans="1:12" ht="15" customHeight="1" x14ac:dyDescent="0.25">
      <c r="A40" s="1906"/>
      <c r="B40" s="271" t="s">
        <v>254</v>
      </c>
      <c r="C40" s="265" t="s">
        <v>52</v>
      </c>
      <c r="D40" s="272"/>
      <c r="E40" s="273"/>
      <c r="F40" s="273">
        <v>2.7</v>
      </c>
      <c r="G40" s="273">
        <v>2.7</v>
      </c>
      <c r="H40" s="273"/>
      <c r="I40" s="273"/>
      <c r="J40" s="273">
        <v>3.19</v>
      </c>
      <c r="K40" s="273">
        <v>3.85</v>
      </c>
      <c r="L40" s="274">
        <v>3.82</v>
      </c>
    </row>
    <row r="41" spans="1:12" ht="15" customHeight="1" x14ac:dyDescent="0.25">
      <c r="A41" s="1906"/>
      <c r="B41" s="271" t="s">
        <v>254</v>
      </c>
      <c r="C41" s="265" t="s">
        <v>61</v>
      </c>
      <c r="D41" s="272"/>
      <c r="E41" s="273"/>
      <c r="F41" s="273">
        <v>1.95</v>
      </c>
      <c r="G41" s="273"/>
      <c r="H41" s="273"/>
      <c r="I41" s="273"/>
      <c r="J41" s="273">
        <v>3.14</v>
      </c>
      <c r="K41" s="273">
        <v>3.58</v>
      </c>
      <c r="L41" s="274">
        <v>4.07</v>
      </c>
    </row>
    <row r="42" spans="1:12" ht="15" customHeight="1" x14ac:dyDescent="0.25">
      <c r="A42" s="1906"/>
      <c r="B42" s="271" t="s">
        <v>254</v>
      </c>
      <c r="C42" s="265" t="s">
        <v>62</v>
      </c>
      <c r="D42" s="272"/>
      <c r="E42" s="273"/>
      <c r="F42" s="273"/>
      <c r="G42" s="273"/>
      <c r="H42" s="273"/>
      <c r="I42" s="273"/>
      <c r="J42" s="273"/>
      <c r="K42" s="273"/>
      <c r="L42" s="274">
        <v>3.66</v>
      </c>
    </row>
    <row r="43" spans="1:12" ht="15" customHeight="1" x14ac:dyDescent="0.25">
      <c r="A43" s="1906"/>
      <c r="B43" s="271" t="s">
        <v>254</v>
      </c>
      <c r="C43" s="265" t="s">
        <v>53</v>
      </c>
      <c r="D43" s="272"/>
      <c r="E43" s="273"/>
      <c r="F43" s="273"/>
      <c r="G43" s="273">
        <v>4</v>
      </c>
      <c r="H43" s="273"/>
      <c r="I43" s="273"/>
      <c r="J43" s="273">
        <v>3.04</v>
      </c>
      <c r="K43" s="273">
        <v>3.4</v>
      </c>
      <c r="L43" s="274">
        <v>2.65</v>
      </c>
    </row>
    <row r="44" spans="1:12" ht="15" customHeight="1" x14ac:dyDescent="0.25">
      <c r="A44" s="1906"/>
      <c r="B44" s="271" t="s">
        <v>254</v>
      </c>
      <c r="C44" s="265" t="s">
        <v>54</v>
      </c>
      <c r="D44" s="272"/>
      <c r="E44" s="273"/>
      <c r="F44" s="273"/>
      <c r="G44" s="273"/>
      <c r="H44" s="273"/>
      <c r="I44" s="273"/>
      <c r="J44" s="273">
        <v>3.3</v>
      </c>
      <c r="K44" s="273"/>
      <c r="L44" s="274">
        <v>3.05</v>
      </c>
    </row>
    <row r="45" spans="1:12" ht="15" customHeight="1" x14ac:dyDescent="0.25">
      <c r="A45" s="1906"/>
      <c r="B45" s="271" t="s">
        <v>254</v>
      </c>
      <c r="C45" s="265" t="s">
        <v>55</v>
      </c>
      <c r="D45" s="272">
        <v>3.8</v>
      </c>
      <c r="E45" s="273">
        <v>2</v>
      </c>
      <c r="F45" s="273"/>
      <c r="G45" s="273">
        <v>3.47</v>
      </c>
      <c r="H45" s="273"/>
      <c r="I45" s="273"/>
      <c r="J45" s="273">
        <v>2.72</v>
      </c>
      <c r="K45" s="273">
        <v>3.06</v>
      </c>
      <c r="L45" s="274">
        <v>3.39</v>
      </c>
    </row>
    <row r="46" spans="1:12" ht="15" customHeight="1" x14ac:dyDescent="0.25">
      <c r="A46" s="1906"/>
      <c r="B46" s="271" t="s">
        <v>254</v>
      </c>
      <c r="C46" s="265" t="s">
        <v>255</v>
      </c>
      <c r="D46" s="272">
        <v>1.98</v>
      </c>
      <c r="E46" s="273">
        <v>3</v>
      </c>
      <c r="F46" s="273"/>
      <c r="G46" s="273"/>
      <c r="H46" s="273"/>
      <c r="I46" s="273">
        <v>2.4900000000000002</v>
      </c>
      <c r="J46" s="273">
        <v>3.07</v>
      </c>
      <c r="K46" s="273">
        <v>4.1500000000000004</v>
      </c>
      <c r="L46" s="274">
        <v>3.01</v>
      </c>
    </row>
    <row r="47" spans="1:12" ht="15" customHeight="1" x14ac:dyDescent="0.25">
      <c r="A47" s="1906"/>
      <c r="B47" s="271" t="s">
        <v>254</v>
      </c>
      <c r="C47" s="265" t="s">
        <v>56</v>
      </c>
      <c r="D47" s="272">
        <v>3.4</v>
      </c>
      <c r="E47" s="273"/>
      <c r="F47" s="273"/>
      <c r="G47" s="273">
        <v>3.2</v>
      </c>
      <c r="H47" s="273">
        <v>3.93</v>
      </c>
      <c r="I47" s="273">
        <v>3.97</v>
      </c>
      <c r="J47" s="273">
        <v>3.87</v>
      </c>
      <c r="K47" s="273">
        <v>4.57</v>
      </c>
      <c r="L47" s="274">
        <v>2.97</v>
      </c>
    </row>
    <row r="48" spans="1:12" ht="15" customHeight="1" x14ac:dyDescent="0.25">
      <c r="A48" s="1906"/>
      <c r="B48" s="271" t="s">
        <v>254</v>
      </c>
      <c r="C48" s="265" t="s">
        <v>35</v>
      </c>
      <c r="D48" s="272"/>
      <c r="E48" s="273"/>
      <c r="F48" s="273"/>
      <c r="G48" s="273"/>
      <c r="H48" s="273"/>
      <c r="I48" s="273"/>
      <c r="J48" s="273">
        <v>6.7</v>
      </c>
      <c r="K48" s="273"/>
      <c r="L48" s="274"/>
    </row>
    <row r="49" spans="1:12" ht="15" customHeight="1" x14ac:dyDescent="0.25">
      <c r="A49" s="1906"/>
      <c r="B49" s="271" t="s">
        <v>254</v>
      </c>
      <c r="C49" s="265" t="s">
        <v>1161</v>
      </c>
      <c r="D49" s="272"/>
      <c r="E49" s="273"/>
      <c r="F49" s="273">
        <v>3.1</v>
      </c>
      <c r="G49" s="273"/>
      <c r="H49" s="273"/>
      <c r="I49" s="273"/>
      <c r="J49" s="273"/>
      <c r="K49" s="273"/>
      <c r="L49" s="274"/>
    </row>
    <row r="50" spans="1:12" ht="15" customHeight="1" x14ac:dyDescent="0.25">
      <c r="A50" s="1906"/>
      <c r="B50" s="271" t="s">
        <v>254</v>
      </c>
      <c r="C50" s="265" t="s">
        <v>63</v>
      </c>
      <c r="D50" s="272"/>
      <c r="E50" s="273">
        <v>2.4</v>
      </c>
      <c r="F50" s="273">
        <v>4</v>
      </c>
      <c r="G50" s="273">
        <v>4.49</v>
      </c>
      <c r="H50" s="273">
        <v>4.3</v>
      </c>
      <c r="I50" s="273"/>
      <c r="J50" s="273"/>
      <c r="K50" s="273"/>
      <c r="L50" s="274">
        <v>2.77</v>
      </c>
    </row>
    <row r="51" spans="1:12" ht="15" customHeight="1" x14ac:dyDescent="0.25">
      <c r="A51" s="1906"/>
      <c r="B51" s="271" t="s">
        <v>254</v>
      </c>
      <c r="C51" s="265" t="s">
        <v>64</v>
      </c>
      <c r="D51" s="272">
        <v>3.4</v>
      </c>
      <c r="E51" s="273">
        <v>4.55</v>
      </c>
      <c r="F51" s="273"/>
      <c r="G51" s="273">
        <v>3.9</v>
      </c>
      <c r="H51" s="273">
        <v>3.93</v>
      </c>
      <c r="I51" s="273">
        <v>4.18</v>
      </c>
      <c r="J51" s="273">
        <v>3.88</v>
      </c>
      <c r="K51" s="273"/>
      <c r="L51" s="274">
        <v>3.27</v>
      </c>
    </row>
    <row r="52" spans="1:12" ht="15" customHeight="1" x14ac:dyDescent="0.25">
      <c r="A52" s="1906"/>
      <c r="B52" s="271" t="s">
        <v>254</v>
      </c>
      <c r="C52" s="265" t="s">
        <v>58</v>
      </c>
      <c r="D52" s="272">
        <v>3.43</v>
      </c>
      <c r="E52" s="273"/>
      <c r="F52" s="273">
        <v>3.03</v>
      </c>
      <c r="G52" s="273">
        <v>2.93</v>
      </c>
      <c r="H52" s="273"/>
      <c r="I52" s="273">
        <v>3.75</v>
      </c>
      <c r="J52" s="273">
        <v>3.36</v>
      </c>
      <c r="K52" s="273">
        <v>3.04</v>
      </c>
      <c r="L52" s="274">
        <v>2.57</v>
      </c>
    </row>
    <row r="53" spans="1:12" ht="15" customHeight="1" x14ac:dyDescent="0.25">
      <c r="A53" s="1906"/>
      <c r="B53" s="271" t="s">
        <v>254</v>
      </c>
      <c r="C53" s="265" t="s">
        <v>59</v>
      </c>
      <c r="D53" s="272"/>
      <c r="E53" s="273"/>
      <c r="F53" s="273"/>
      <c r="G53" s="273"/>
      <c r="H53" s="273"/>
      <c r="I53" s="273"/>
      <c r="J53" s="273">
        <v>2.13</v>
      </c>
      <c r="K53" s="273"/>
      <c r="L53" s="274"/>
    </row>
    <row r="54" spans="1:12" ht="15" customHeight="1" x14ac:dyDescent="0.25">
      <c r="A54" s="1906"/>
      <c r="B54" s="271" t="s">
        <v>254</v>
      </c>
      <c r="C54" s="265" t="s">
        <v>51</v>
      </c>
      <c r="D54" s="272"/>
      <c r="E54" s="273">
        <v>5.84</v>
      </c>
      <c r="F54" s="273">
        <v>5.86</v>
      </c>
      <c r="G54" s="273"/>
      <c r="H54" s="273"/>
      <c r="I54" s="273"/>
      <c r="J54" s="273">
        <v>5.4</v>
      </c>
      <c r="K54" s="273">
        <v>4.5</v>
      </c>
      <c r="L54" s="274">
        <v>3.75</v>
      </c>
    </row>
    <row r="55" spans="1:12" ht="15" customHeight="1" x14ac:dyDescent="0.25">
      <c r="A55" s="1906"/>
      <c r="B55" s="271" t="s">
        <v>254</v>
      </c>
      <c r="C55" s="265" t="s">
        <v>125</v>
      </c>
      <c r="D55" s="272"/>
      <c r="E55" s="273"/>
      <c r="F55" s="273">
        <v>4</v>
      </c>
      <c r="G55" s="273"/>
      <c r="H55" s="273">
        <v>3.29</v>
      </c>
      <c r="I55" s="273">
        <v>3.3</v>
      </c>
      <c r="J55" s="273">
        <v>3.28</v>
      </c>
      <c r="K55" s="273">
        <v>3.46</v>
      </c>
      <c r="L55" s="274">
        <v>2.91</v>
      </c>
    </row>
    <row r="56" spans="1:12" ht="15" customHeight="1" x14ac:dyDescent="0.25">
      <c r="A56" s="1906"/>
      <c r="B56" s="271" t="s">
        <v>1453</v>
      </c>
      <c r="C56" s="265" t="s">
        <v>1276</v>
      </c>
      <c r="D56" s="272"/>
      <c r="E56" s="273"/>
      <c r="F56" s="273"/>
      <c r="G56" s="273"/>
      <c r="H56" s="273">
        <v>0.05</v>
      </c>
      <c r="I56" s="273"/>
      <c r="J56" s="273">
        <v>0.05</v>
      </c>
      <c r="K56" s="273"/>
      <c r="L56" s="274"/>
    </row>
    <row r="57" spans="1:12" ht="15" customHeight="1" x14ac:dyDescent="0.25">
      <c r="A57" s="1906"/>
      <c r="B57" s="271" t="s">
        <v>256</v>
      </c>
      <c r="C57" s="265" t="s">
        <v>1065</v>
      </c>
      <c r="D57" s="272"/>
      <c r="E57" s="273"/>
      <c r="F57" s="273"/>
      <c r="G57" s="273"/>
      <c r="H57" s="273"/>
      <c r="I57" s="273"/>
      <c r="J57" s="273"/>
      <c r="K57" s="273"/>
      <c r="L57" s="274">
        <v>5.75</v>
      </c>
    </row>
    <row r="58" spans="1:12" ht="15" customHeight="1" x14ac:dyDescent="0.25">
      <c r="A58" s="1906"/>
      <c r="B58" s="271" t="s">
        <v>256</v>
      </c>
      <c r="C58" s="265" t="s">
        <v>1454</v>
      </c>
      <c r="D58" s="272">
        <v>4.8899999999999997</v>
      </c>
      <c r="E58" s="273"/>
      <c r="F58" s="273"/>
      <c r="G58" s="273"/>
      <c r="H58" s="273"/>
      <c r="I58" s="273"/>
      <c r="J58" s="273"/>
      <c r="K58" s="273"/>
      <c r="L58" s="274"/>
    </row>
    <row r="59" spans="1:12" ht="15" customHeight="1" thickBot="1" x14ac:dyDescent="0.3">
      <c r="A59" s="1906"/>
      <c r="B59" s="271" t="s">
        <v>256</v>
      </c>
      <c r="C59" s="265" t="s">
        <v>1455</v>
      </c>
      <c r="D59" s="272"/>
      <c r="E59" s="273"/>
      <c r="F59" s="273"/>
      <c r="G59" s="273"/>
      <c r="H59" s="273"/>
      <c r="I59" s="273"/>
      <c r="J59" s="273"/>
      <c r="K59" s="273"/>
      <c r="L59" s="274">
        <v>5.8</v>
      </c>
    </row>
    <row r="60" spans="1:12" x14ac:dyDescent="0.25">
      <c r="A60" s="1907" t="s">
        <v>257</v>
      </c>
      <c r="B60" s="267" t="s">
        <v>249</v>
      </c>
      <c r="C60" s="264" t="s">
        <v>53</v>
      </c>
      <c r="D60" s="268"/>
      <c r="E60" s="269"/>
      <c r="F60" s="269"/>
      <c r="G60" s="269"/>
      <c r="H60" s="269"/>
      <c r="I60" s="269"/>
      <c r="J60" s="269"/>
      <c r="K60" s="269"/>
      <c r="L60" s="270">
        <v>1.58</v>
      </c>
    </row>
    <row r="61" spans="1:12" x14ac:dyDescent="0.25">
      <c r="A61" s="1908"/>
      <c r="B61" s="271" t="s">
        <v>249</v>
      </c>
      <c r="C61" s="265" t="s">
        <v>51</v>
      </c>
      <c r="D61" s="272"/>
      <c r="E61" s="273"/>
      <c r="F61" s="273"/>
      <c r="G61" s="273"/>
      <c r="H61" s="273"/>
      <c r="I61" s="273"/>
      <c r="J61" s="273"/>
      <c r="K61" s="273"/>
      <c r="L61" s="274">
        <v>5</v>
      </c>
    </row>
    <row r="62" spans="1:12" x14ac:dyDescent="0.25">
      <c r="A62" s="1908"/>
      <c r="B62" s="271" t="s">
        <v>254</v>
      </c>
      <c r="C62" s="265" t="s">
        <v>61</v>
      </c>
      <c r="D62" s="272">
        <v>0.8</v>
      </c>
      <c r="E62" s="273"/>
      <c r="F62" s="273"/>
      <c r="G62" s="273"/>
      <c r="H62" s="273"/>
      <c r="I62" s="273"/>
      <c r="J62" s="273"/>
      <c r="K62" s="273">
        <v>0.6</v>
      </c>
      <c r="L62" s="274"/>
    </row>
    <row r="63" spans="1:12" x14ac:dyDescent="0.25">
      <c r="A63" s="1908"/>
      <c r="B63" s="271" t="s">
        <v>254</v>
      </c>
      <c r="C63" s="265" t="s">
        <v>53</v>
      </c>
      <c r="D63" s="272"/>
      <c r="E63" s="273"/>
      <c r="F63" s="273"/>
      <c r="G63" s="273"/>
      <c r="H63" s="273"/>
      <c r="I63" s="273"/>
      <c r="J63" s="273"/>
      <c r="K63" s="273">
        <v>0.52</v>
      </c>
      <c r="L63" s="274"/>
    </row>
    <row r="64" spans="1:12" x14ac:dyDescent="0.25">
      <c r="A64" s="1908"/>
      <c r="B64" s="271" t="s">
        <v>254</v>
      </c>
      <c r="C64" s="265" t="s">
        <v>55</v>
      </c>
      <c r="D64" s="272"/>
      <c r="E64" s="273"/>
      <c r="F64" s="273"/>
      <c r="G64" s="273"/>
      <c r="H64" s="273"/>
      <c r="I64" s="273"/>
      <c r="J64" s="273"/>
      <c r="K64" s="273">
        <v>0.4</v>
      </c>
      <c r="L64" s="274"/>
    </row>
    <row r="65" spans="1:13" x14ac:dyDescent="0.25">
      <c r="A65" s="1908"/>
      <c r="B65" s="271" t="s">
        <v>254</v>
      </c>
      <c r="C65" s="265" t="s">
        <v>56</v>
      </c>
      <c r="D65" s="272">
        <v>0.75</v>
      </c>
      <c r="E65" s="273"/>
      <c r="F65" s="273"/>
      <c r="G65" s="273"/>
      <c r="H65" s="273"/>
      <c r="I65" s="273"/>
      <c r="J65" s="273">
        <v>0.3</v>
      </c>
      <c r="K65" s="273">
        <v>0.36</v>
      </c>
      <c r="L65" s="274"/>
    </row>
    <row r="66" spans="1:13" x14ac:dyDescent="0.25">
      <c r="A66" s="1908"/>
      <c r="B66" s="271" t="s">
        <v>254</v>
      </c>
      <c r="C66" s="265" t="s">
        <v>35</v>
      </c>
      <c r="D66" s="272">
        <v>3</v>
      </c>
      <c r="E66" s="273"/>
      <c r="F66" s="273"/>
      <c r="G66" s="273"/>
      <c r="H66" s="273"/>
      <c r="I66" s="273"/>
      <c r="J66" s="273"/>
      <c r="K66" s="273"/>
      <c r="L66" s="274"/>
    </row>
    <row r="67" spans="1:13" x14ac:dyDescent="0.25">
      <c r="A67" s="1908"/>
      <c r="B67" s="271" t="s">
        <v>254</v>
      </c>
      <c r="C67" s="265" t="s">
        <v>125</v>
      </c>
      <c r="D67" s="272"/>
      <c r="E67" s="273"/>
      <c r="F67" s="273"/>
      <c r="G67" s="273"/>
      <c r="H67" s="273"/>
      <c r="I67" s="273"/>
      <c r="J67" s="273"/>
      <c r="K67" s="273">
        <v>0.3</v>
      </c>
      <c r="L67" s="274"/>
    </row>
    <row r="68" spans="1:13" x14ac:dyDescent="0.25">
      <c r="A68" s="1908"/>
      <c r="B68" s="271" t="s">
        <v>231</v>
      </c>
      <c r="C68" s="265" t="s">
        <v>31</v>
      </c>
      <c r="D68" s="272"/>
      <c r="E68" s="273"/>
      <c r="F68" s="273"/>
      <c r="G68" s="273"/>
      <c r="H68" s="273">
        <v>2.5</v>
      </c>
      <c r="I68" s="273"/>
      <c r="J68" s="273"/>
      <c r="K68" s="273"/>
      <c r="L68" s="274"/>
    </row>
    <row r="69" spans="1:13" ht="15.75" thickBot="1" x14ac:dyDescent="0.3">
      <c r="A69" s="1909"/>
      <c r="B69" s="275" t="s">
        <v>231</v>
      </c>
      <c r="C69" s="266" t="s">
        <v>368</v>
      </c>
      <c r="D69" s="276"/>
      <c r="E69" s="277"/>
      <c r="F69" s="277"/>
      <c r="G69" s="277"/>
      <c r="H69" s="277"/>
      <c r="I69" s="277"/>
      <c r="J69" s="277">
        <v>1.28</v>
      </c>
      <c r="K69" s="277"/>
      <c r="L69" s="278"/>
    </row>
    <row r="70" spans="1:13" ht="409.6" hidden="1" customHeight="1" x14ac:dyDescent="0.25">
      <c r="A70" s="279"/>
      <c r="B70" s="280"/>
      <c r="C70" s="280"/>
      <c r="D70" s="281">
        <v>0</v>
      </c>
      <c r="E70" s="281">
        <v>0</v>
      </c>
      <c r="F70" s="281">
        <v>0</v>
      </c>
      <c r="G70" s="281">
        <v>0</v>
      </c>
      <c r="H70" s="281">
        <v>0</v>
      </c>
      <c r="I70" s="281">
        <v>0</v>
      </c>
      <c r="J70" s="281">
        <v>0</v>
      </c>
      <c r="K70" s="281">
        <v>0</v>
      </c>
      <c r="L70" s="281">
        <v>0</v>
      </c>
      <c r="M70" s="235" t="e">
        <f>+VLOOKUP(C70,ABREVIATURAS!$B$4:$C$185,2,0)</f>
        <v>#N/A</v>
      </c>
    </row>
    <row r="71" spans="1:13" ht="409.6" hidden="1" customHeight="1" x14ac:dyDescent="0.25">
      <c r="A71" s="279"/>
      <c r="B71" s="280"/>
      <c r="C71" s="280"/>
      <c r="D71" s="281">
        <v>0</v>
      </c>
      <c r="E71" s="281">
        <v>0</v>
      </c>
      <c r="F71" s="281">
        <v>0</v>
      </c>
      <c r="G71" s="281">
        <v>0</v>
      </c>
      <c r="H71" s="281">
        <v>0</v>
      </c>
      <c r="I71" s="281">
        <v>0</v>
      </c>
      <c r="J71" s="281">
        <v>0</v>
      </c>
      <c r="K71" s="281">
        <v>0</v>
      </c>
      <c r="L71" s="281">
        <v>0</v>
      </c>
      <c r="M71" s="235" t="e">
        <f>+VLOOKUP(C71,ABREVIATURAS!$B$4:$C$185,2,0)</f>
        <v>#N/A</v>
      </c>
    </row>
    <row r="72" spans="1:13" ht="409.6" hidden="1" customHeight="1" x14ac:dyDescent="0.25">
      <c r="A72" s="279"/>
      <c r="B72" s="280"/>
      <c r="C72" s="280"/>
      <c r="D72" s="281">
        <v>0</v>
      </c>
      <c r="E72" s="281">
        <v>0</v>
      </c>
      <c r="F72" s="281">
        <v>0</v>
      </c>
      <c r="G72" s="281">
        <v>0</v>
      </c>
      <c r="H72" s="281">
        <v>0</v>
      </c>
      <c r="I72" s="281">
        <v>0</v>
      </c>
      <c r="J72" s="281">
        <v>0</v>
      </c>
      <c r="K72" s="281">
        <v>0</v>
      </c>
      <c r="L72" s="281">
        <v>0</v>
      </c>
      <c r="M72" s="235" t="e">
        <f>+VLOOKUP(C72,ABREVIATURAS!$B$4:$C$185,2,0)</f>
        <v>#N/A</v>
      </c>
    </row>
    <row r="73" spans="1:13" ht="409.6" hidden="1" customHeight="1" x14ac:dyDescent="0.25">
      <c r="A73" s="279"/>
      <c r="B73" s="280"/>
      <c r="C73" s="280"/>
      <c r="D73" s="281">
        <v>0</v>
      </c>
      <c r="E73" s="281">
        <v>0</v>
      </c>
      <c r="F73" s="281">
        <v>0</v>
      </c>
      <c r="G73" s="281">
        <v>0</v>
      </c>
      <c r="H73" s="281">
        <v>0</v>
      </c>
      <c r="I73" s="281">
        <v>0</v>
      </c>
      <c r="J73" s="281">
        <v>0</v>
      </c>
      <c r="K73" s="281">
        <v>0</v>
      </c>
      <c r="L73" s="281">
        <v>0</v>
      </c>
      <c r="M73" s="235" t="e">
        <f>+VLOOKUP(C73,ABREVIATURAS!$B$4:$C$185,2,0)</f>
        <v>#N/A</v>
      </c>
    </row>
    <row r="74" spans="1:13" ht="409.6" hidden="1" customHeight="1" x14ac:dyDescent="0.25">
      <c r="A74" s="279"/>
      <c r="B74" s="280"/>
      <c r="C74" s="280"/>
      <c r="D74" s="281">
        <v>0</v>
      </c>
      <c r="E74" s="281">
        <v>0</v>
      </c>
      <c r="F74" s="281">
        <v>0</v>
      </c>
      <c r="G74" s="281">
        <v>0</v>
      </c>
      <c r="H74" s="281">
        <v>0</v>
      </c>
      <c r="I74" s="281">
        <v>0</v>
      </c>
      <c r="J74" s="281">
        <v>0</v>
      </c>
      <c r="K74" s="281">
        <v>0</v>
      </c>
      <c r="L74" s="281">
        <v>0</v>
      </c>
      <c r="M74" s="235" t="e">
        <f>+VLOOKUP(C74,ABREVIATURAS!$B$4:$C$185,2,0)</f>
        <v>#N/A</v>
      </c>
    </row>
    <row r="75" spans="1:13" ht="409.6" hidden="1" customHeight="1" x14ac:dyDescent="0.25">
      <c r="A75" s="279"/>
      <c r="B75" s="280"/>
      <c r="C75" s="280"/>
      <c r="D75" s="281">
        <v>0</v>
      </c>
      <c r="E75" s="281">
        <v>0</v>
      </c>
      <c r="F75" s="281">
        <v>0</v>
      </c>
      <c r="G75" s="281">
        <v>0</v>
      </c>
      <c r="H75" s="281">
        <v>0</v>
      </c>
      <c r="I75" s="281">
        <v>0</v>
      </c>
      <c r="J75" s="281">
        <v>0</v>
      </c>
      <c r="K75" s="281">
        <v>0</v>
      </c>
      <c r="L75" s="281">
        <v>0</v>
      </c>
      <c r="M75" s="235" t="e">
        <f>+VLOOKUP(C75,ABREVIATURAS!$B$4:$C$185,2,0)</f>
        <v>#N/A</v>
      </c>
    </row>
    <row r="76" spans="1:13" ht="409.6" hidden="1" customHeight="1" x14ac:dyDescent="0.25">
      <c r="A76" s="279"/>
      <c r="B76" s="280"/>
      <c r="C76" s="280"/>
      <c r="D76" s="281">
        <v>0</v>
      </c>
      <c r="E76" s="281">
        <v>0</v>
      </c>
      <c r="F76" s="281">
        <v>0</v>
      </c>
      <c r="G76" s="281">
        <v>0</v>
      </c>
      <c r="H76" s="281">
        <v>0</v>
      </c>
      <c r="I76" s="281">
        <v>0</v>
      </c>
      <c r="J76" s="281">
        <v>0</v>
      </c>
      <c r="K76" s="281">
        <v>0</v>
      </c>
      <c r="L76" s="281">
        <v>0</v>
      </c>
      <c r="M76" s="235" t="e">
        <f>+VLOOKUP(C76,ABREVIATURAS!$B$4:$C$185,2,0)</f>
        <v>#N/A</v>
      </c>
    </row>
    <row r="77" spans="1:13" ht="409.6" hidden="1" customHeight="1" x14ac:dyDescent="0.25">
      <c r="A77" s="279"/>
      <c r="B77" s="280"/>
      <c r="C77" s="280"/>
      <c r="D77" s="281">
        <v>0</v>
      </c>
      <c r="E77" s="281">
        <v>0</v>
      </c>
      <c r="F77" s="281">
        <v>0</v>
      </c>
      <c r="G77" s="281">
        <v>0</v>
      </c>
      <c r="H77" s="281">
        <v>0</v>
      </c>
      <c r="I77" s="281">
        <v>0</v>
      </c>
      <c r="J77" s="281">
        <v>0</v>
      </c>
      <c r="K77" s="281">
        <v>0</v>
      </c>
      <c r="L77" s="281">
        <v>0</v>
      </c>
      <c r="M77" s="235" t="e">
        <f>+VLOOKUP(C77,ABREVIATURAS!$B$4:$C$185,2,0)</f>
        <v>#N/A</v>
      </c>
    </row>
    <row r="78" spans="1:13" ht="409.6" hidden="1" customHeight="1" x14ac:dyDescent="0.25">
      <c r="A78" s="279"/>
      <c r="B78" s="280"/>
      <c r="C78" s="280"/>
      <c r="D78" s="281">
        <v>0</v>
      </c>
      <c r="E78" s="281">
        <v>0</v>
      </c>
      <c r="F78" s="281">
        <v>0</v>
      </c>
      <c r="G78" s="281">
        <v>0</v>
      </c>
      <c r="H78" s="281">
        <v>0</v>
      </c>
      <c r="I78" s="281">
        <v>0</v>
      </c>
      <c r="J78" s="281">
        <v>0</v>
      </c>
      <c r="K78" s="281">
        <v>0</v>
      </c>
      <c r="L78" s="281">
        <v>0</v>
      </c>
      <c r="M78" s="235" t="e">
        <f>+VLOOKUP(C78,ABREVIATURAS!$B$4:$C$185,2,0)</f>
        <v>#N/A</v>
      </c>
    </row>
    <row r="79" spans="1:13" ht="409.6" hidden="1" customHeight="1" x14ac:dyDescent="0.25">
      <c r="A79" s="279"/>
      <c r="B79" s="280"/>
      <c r="C79" s="280"/>
      <c r="D79" s="281">
        <v>0</v>
      </c>
      <c r="E79" s="281">
        <v>0</v>
      </c>
      <c r="F79" s="281">
        <v>0</v>
      </c>
      <c r="G79" s="281">
        <v>0</v>
      </c>
      <c r="H79" s="281">
        <v>0</v>
      </c>
      <c r="I79" s="281">
        <v>0</v>
      </c>
      <c r="J79" s="281">
        <v>0</v>
      </c>
      <c r="K79" s="281">
        <v>0</v>
      </c>
      <c r="L79" s="281">
        <v>0</v>
      </c>
      <c r="M79" s="235" t="e">
        <f>+VLOOKUP(C79,ABREVIATURAS!$B$4:$C$185,2,0)</f>
        <v>#N/A</v>
      </c>
    </row>
    <row r="80" spans="1:13" ht="409.6" hidden="1" customHeight="1" x14ac:dyDescent="0.25">
      <c r="A80" s="279"/>
      <c r="B80" s="280"/>
      <c r="C80" s="280"/>
      <c r="D80" s="281">
        <v>0</v>
      </c>
      <c r="E80" s="281">
        <v>0</v>
      </c>
      <c r="F80" s="281">
        <v>0</v>
      </c>
      <c r="G80" s="281">
        <v>0</v>
      </c>
      <c r="H80" s="281">
        <v>0</v>
      </c>
      <c r="I80" s="281">
        <v>0</v>
      </c>
      <c r="J80" s="281">
        <v>0</v>
      </c>
      <c r="K80" s="281">
        <v>0</v>
      </c>
      <c r="L80" s="281">
        <v>0</v>
      </c>
      <c r="M80" s="235" t="e">
        <f>+VLOOKUP(C80,ABREVIATURAS!$B$4:$C$185,2,0)</f>
        <v>#N/A</v>
      </c>
    </row>
    <row r="81" spans="1:13" ht="409.6" hidden="1" customHeight="1" x14ac:dyDescent="0.25">
      <c r="A81" s="279"/>
      <c r="B81" s="280"/>
      <c r="C81" s="280"/>
      <c r="D81" s="281">
        <v>0</v>
      </c>
      <c r="E81" s="281">
        <v>0</v>
      </c>
      <c r="F81" s="281">
        <v>0</v>
      </c>
      <c r="G81" s="281">
        <v>0</v>
      </c>
      <c r="H81" s="281">
        <v>0</v>
      </c>
      <c r="I81" s="281">
        <v>0</v>
      </c>
      <c r="J81" s="281">
        <v>0</v>
      </c>
      <c r="K81" s="281">
        <v>0</v>
      </c>
      <c r="L81" s="281">
        <v>0</v>
      </c>
      <c r="M81" s="235" t="e">
        <f>+VLOOKUP(C81,ABREVIATURAS!$B$4:$C$185,2,0)</f>
        <v>#N/A</v>
      </c>
    </row>
    <row r="82" spans="1:13" ht="409.6" hidden="1" customHeight="1" x14ac:dyDescent="0.25">
      <c r="A82" s="279"/>
      <c r="B82" s="280"/>
      <c r="C82" s="280"/>
      <c r="D82" s="281">
        <v>0</v>
      </c>
      <c r="E82" s="281">
        <v>0</v>
      </c>
      <c r="F82" s="281">
        <v>0</v>
      </c>
      <c r="G82" s="281">
        <v>0</v>
      </c>
      <c r="H82" s="281">
        <v>0</v>
      </c>
      <c r="I82" s="281">
        <v>0</v>
      </c>
      <c r="J82" s="281">
        <v>0</v>
      </c>
      <c r="K82" s="281">
        <v>0</v>
      </c>
      <c r="L82" s="281">
        <v>0</v>
      </c>
      <c r="M82" s="235" t="e">
        <f>+VLOOKUP(C82,ABREVIATURAS!$B$4:$C$185,2,0)</f>
        <v>#N/A</v>
      </c>
    </row>
    <row r="83" spans="1:13" ht="409.6" hidden="1" customHeight="1" x14ac:dyDescent="0.25">
      <c r="A83" s="279"/>
      <c r="B83" s="280"/>
      <c r="C83" s="280"/>
      <c r="D83" s="281">
        <v>0</v>
      </c>
      <c r="E83" s="281">
        <v>0</v>
      </c>
      <c r="F83" s="281">
        <v>0</v>
      </c>
      <c r="G83" s="281">
        <v>0</v>
      </c>
      <c r="H83" s="281">
        <v>0</v>
      </c>
      <c r="I83" s="281">
        <v>0</v>
      </c>
      <c r="J83" s="281">
        <v>0</v>
      </c>
      <c r="K83" s="281">
        <v>0</v>
      </c>
      <c r="L83" s="281">
        <v>0</v>
      </c>
      <c r="M83" s="235" t="e">
        <f>+VLOOKUP(C83,ABREVIATURAS!$B$4:$C$185,2,0)</f>
        <v>#N/A</v>
      </c>
    </row>
    <row r="84" spans="1:13" ht="409.6" hidden="1" customHeight="1" x14ac:dyDescent="0.25">
      <c r="A84" s="279"/>
      <c r="B84" s="280"/>
      <c r="C84" s="280"/>
      <c r="D84" s="281">
        <v>0</v>
      </c>
      <c r="E84" s="281">
        <v>0</v>
      </c>
      <c r="F84" s="281">
        <v>0</v>
      </c>
      <c r="G84" s="281">
        <v>0</v>
      </c>
      <c r="H84" s="281">
        <v>0</v>
      </c>
      <c r="I84" s="281">
        <v>0</v>
      </c>
      <c r="J84" s="281">
        <v>0</v>
      </c>
      <c r="K84" s="281">
        <v>0</v>
      </c>
      <c r="L84" s="281">
        <v>0</v>
      </c>
      <c r="M84" s="235" t="e">
        <f>+VLOOKUP(C84,ABREVIATURAS!$B$4:$C$185,2,0)</f>
        <v>#N/A</v>
      </c>
    </row>
    <row r="85" spans="1:13" ht="409.6" hidden="1" customHeight="1" x14ac:dyDescent="0.25">
      <c r="A85" s="279"/>
      <c r="B85" s="280"/>
      <c r="C85" s="280"/>
      <c r="D85" s="281">
        <v>0</v>
      </c>
      <c r="E85" s="281">
        <v>0</v>
      </c>
      <c r="F85" s="281">
        <v>0</v>
      </c>
      <c r="G85" s="281">
        <v>0</v>
      </c>
      <c r="H85" s="281">
        <v>0</v>
      </c>
      <c r="I85" s="281">
        <v>0</v>
      </c>
      <c r="J85" s="281">
        <v>0</v>
      </c>
      <c r="K85" s="281">
        <v>0</v>
      </c>
      <c r="L85" s="281">
        <v>0</v>
      </c>
      <c r="M85" s="235" t="e">
        <f>+VLOOKUP(C85,ABREVIATURAS!$B$4:$C$185,2,0)</f>
        <v>#N/A</v>
      </c>
    </row>
    <row r="86" spans="1:13" ht="409.6" hidden="1" customHeight="1" x14ac:dyDescent="0.25">
      <c r="A86" s="279"/>
      <c r="B86" s="280"/>
      <c r="C86" s="280"/>
      <c r="D86" s="281">
        <v>0</v>
      </c>
      <c r="E86" s="281">
        <v>0</v>
      </c>
      <c r="F86" s="281">
        <v>0</v>
      </c>
      <c r="G86" s="281">
        <v>0</v>
      </c>
      <c r="H86" s="281">
        <v>0</v>
      </c>
      <c r="I86" s="281">
        <v>0</v>
      </c>
      <c r="J86" s="281">
        <v>0</v>
      </c>
      <c r="K86" s="281">
        <v>0</v>
      </c>
      <c r="L86" s="281">
        <v>0</v>
      </c>
      <c r="M86" s="235" t="e">
        <f>+VLOOKUP(C86,ABREVIATURAS!$B$4:$C$185,2,0)</f>
        <v>#N/A</v>
      </c>
    </row>
    <row r="87" spans="1:13" ht="409.6" hidden="1" customHeight="1" x14ac:dyDescent="0.25">
      <c r="A87" s="279"/>
      <c r="B87" s="280"/>
      <c r="C87" s="280"/>
      <c r="D87" s="281">
        <v>0</v>
      </c>
      <c r="E87" s="281">
        <v>0</v>
      </c>
      <c r="F87" s="281">
        <v>0</v>
      </c>
      <c r="G87" s="281">
        <v>0</v>
      </c>
      <c r="H87" s="281">
        <v>0</v>
      </c>
      <c r="I87" s="281">
        <v>0</v>
      </c>
      <c r="J87" s="281">
        <v>0</v>
      </c>
      <c r="K87" s="281">
        <v>0</v>
      </c>
      <c r="L87" s="281">
        <v>0</v>
      </c>
      <c r="M87" s="235" t="e">
        <f>+VLOOKUP(C87,ABREVIATURAS!$B$4:$C$185,2,0)</f>
        <v>#N/A</v>
      </c>
    </row>
    <row r="88" spans="1:13" ht="409.6" hidden="1" customHeight="1" x14ac:dyDescent="0.25">
      <c r="A88" s="279"/>
      <c r="B88" s="280"/>
      <c r="C88" s="280"/>
      <c r="D88" s="281">
        <v>0</v>
      </c>
      <c r="E88" s="281">
        <v>0</v>
      </c>
      <c r="F88" s="281">
        <v>0</v>
      </c>
      <c r="G88" s="281">
        <v>0</v>
      </c>
      <c r="H88" s="281">
        <v>0</v>
      </c>
      <c r="I88" s="281">
        <v>0</v>
      </c>
      <c r="J88" s="281">
        <v>0</v>
      </c>
      <c r="K88" s="281">
        <v>0</v>
      </c>
      <c r="L88" s="281">
        <v>0</v>
      </c>
      <c r="M88" s="235" t="e">
        <f>+VLOOKUP(C88,ABREVIATURAS!$B$4:$C$185,2,0)</f>
        <v>#N/A</v>
      </c>
    </row>
    <row r="89" spans="1:13" ht="409.6" hidden="1" customHeight="1" x14ac:dyDescent="0.25">
      <c r="A89" s="279"/>
      <c r="B89" s="280"/>
      <c r="C89" s="280"/>
      <c r="D89" s="281">
        <v>0</v>
      </c>
      <c r="E89" s="281">
        <v>0</v>
      </c>
      <c r="F89" s="281">
        <v>0</v>
      </c>
      <c r="G89" s="281">
        <v>0</v>
      </c>
      <c r="H89" s="281">
        <v>0</v>
      </c>
      <c r="I89" s="281">
        <v>0</v>
      </c>
      <c r="J89" s="281">
        <v>0</v>
      </c>
      <c r="K89" s="281">
        <v>0</v>
      </c>
      <c r="L89" s="281">
        <v>0</v>
      </c>
      <c r="M89" s="235" t="e">
        <f>+VLOOKUP(C89,ABREVIATURAS!$B$4:$C$185,2,0)</f>
        <v>#N/A</v>
      </c>
    </row>
    <row r="90" spans="1:13" ht="409.6" hidden="1" customHeight="1" x14ac:dyDescent="0.25">
      <c r="A90" s="279"/>
      <c r="B90" s="280"/>
      <c r="C90" s="280"/>
      <c r="D90" s="281">
        <v>0</v>
      </c>
      <c r="E90" s="281">
        <v>0</v>
      </c>
      <c r="F90" s="281">
        <v>0</v>
      </c>
      <c r="G90" s="281">
        <v>0</v>
      </c>
      <c r="H90" s="281">
        <v>0</v>
      </c>
      <c r="I90" s="281">
        <v>0</v>
      </c>
      <c r="J90" s="281">
        <v>0</v>
      </c>
      <c r="K90" s="281">
        <v>0</v>
      </c>
      <c r="L90" s="281">
        <v>0</v>
      </c>
      <c r="M90" s="235" t="e">
        <f>+VLOOKUP(C90,ABREVIATURAS!$B$4:$C$185,2,0)</f>
        <v>#N/A</v>
      </c>
    </row>
    <row r="91" spans="1:13" ht="409.6" hidden="1" customHeight="1" x14ac:dyDescent="0.25">
      <c r="A91" s="279"/>
      <c r="B91" s="280"/>
      <c r="C91" s="280"/>
      <c r="D91" s="281">
        <v>0</v>
      </c>
      <c r="E91" s="281">
        <v>0</v>
      </c>
      <c r="F91" s="281">
        <v>0</v>
      </c>
      <c r="G91" s="281">
        <v>0</v>
      </c>
      <c r="H91" s="281">
        <v>0</v>
      </c>
      <c r="I91" s="281">
        <v>0</v>
      </c>
      <c r="J91" s="281">
        <v>0</v>
      </c>
      <c r="K91" s="281">
        <v>0</v>
      </c>
      <c r="L91" s="281">
        <v>0</v>
      </c>
      <c r="M91" s="235" t="e">
        <f>+VLOOKUP(C91,ABREVIATURAS!$B$4:$C$185,2,0)</f>
        <v>#N/A</v>
      </c>
    </row>
    <row r="92" spans="1:13" ht="409.6" hidden="1" customHeight="1" x14ac:dyDescent="0.25">
      <c r="A92" s="279"/>
      <c r="B92" s="280"/>
      <c r="C92" s="280"/>
      <c r="D92" s="281">
        <v>0</v>
      </c>
      <c r="E92" s="281">
        <v>0</v>
      </c>
      <c r="F92" s="281">
        <v>0</v>
      </c>
      <c r="G92" s="281">
        <v>0</v>
      </c>
      <c r="H92" s="281">
        <v>0</v>
      </c>
      <c r="I92" s="281">
        <v>0</v>
      </c>
      <c r="J92" s="281">
        <v>0</v>
      </c>
      <c r="K92" s="281">
        <v>0</v>
      </c>
      <c r="L92" s="281">
        <v>0</v>
      </c>
      <c r="M92" s="235" t="e">
        <f>+VLOOKUP(C92,ABREVIATURAS!$B$4:$C$185,2,0)</f>
        <v>#N/A</v>
      </c>
    </row>
    <row r="93" spans="1:13" ht="409.6" hidden="1" customHeight="1" x14ac:dyDescent="0.25">
      <c r="A93" s="279"/>
      <c r="B93" s="280"/>
      <c r="C93" s="280"/>
      <c r="D93" s="281">
        <v>0</v>
      </c>
      <c r="E93" s="281">
        <v>0</v>
      </c>
      <c r="F93" s="281">
        <v>0</v>
      </c>
      <c r="G93" s="281">
        <v>0</v>
      </c>
      <c r="H93" s="281">
        <v>0</v>
      </c>
      <c r="I93" s="281">
        <v>0</v>
      </c>
      <c r="J93" s="281">
        <v>0</v>
      </c>
      <c r="K93" s="281">
        <v>0</v>
      </c>
      <c r="L93" s="281">
        <v>0</v>
      </c>
      <c r="M93" s="235" t="e">
        <f>+VLOOKUP(C93,ABREVIATURAS!$B$4:$C$185,2,0)</f>
        <v>#N/A</v>
      </c>
    </row>
    <row r="94" spans="1:13" ht="9" customHeight="1" x14ac:dyDescent="0.25">
      <c r="A94" s="282"/>
      <c r="B94" s="283"/>
      <c r="C94" s="283"/>
      <c r="D94" s="283"/>
      <c r="E94" s="283"/>
      <c r="F94" s="283"/>
      <c r="G94" s="283"/>
      <c r="H94" s="283"/>
      <c r="I94" s="283"/>
      <c r="J94" s="283"/>
      <c r="K94" s="283"/>
      <c r="L94" s="283"/>
    </row>
    <row r="95" spans="1:13" x14ac:dyDescent="0.25">
      <c r="A95" s="250" t="s">
        <v>787</v>
      </c>
      <c r="B95" s="284"/>
      <c r="C95" s="284"/>
      <c r="D95" s="284"/>
      <c r="E95" s="284"/>
      <c r="F95" s="284"/>
      <c r="G95" s="284"/>
      <c r="H95" s="284"/>
      <c r="I95" s="284"/>
      <c r="J95" s="284"/>
      <c r="K95" s="284"/>
      <c r="L95" s="284"/>
    </row>
    <row r="96" spans="1:13" x14ac:dyDescent="0.25">
      <c r="A96" s="285"/>
      <c r="B96" s="285"/>
      <c r="C96" s="285"/>
      <c r="D96" s="285"/>
      <c r="E96" s="285"/>
      <c r="F96" s="285"/>
      <c r="G96" s="285"/>
      <c r="H96" s="285"/>
      <c r="I96" s="285"/>
      <c r="J96" s="285"/>
      <c r="K96" s="285"/>
      <c r="L96" s="285"/>
    </row>
    <row r="97" spans="1:12" x14ac:dyDescent="0.25">
      <c r="A97" s="285"/>
      <c r="B97" s="285"/>
      <c r="C97" s="285"/>
      <c r="D97" s="285"/>
      <c r="E97" s="285"/>
      <c r="F97" s="285"/>
      <c r="G97" s="285"/>
      <c r="H97" s="285"/>
      <c r="I97" s="285"/>
      <c r="J97" s="285"/>
      <c r="K97" s="285"/>
      <c r="L97" s="285"/>
    </row>
  </sheetData>
  <mergeCells count="13">
    <mergeCell ref="A8:A11"/>
    <mergeCell ref="A1:L1"/>
    <mergeCell ref="A2:L2"/>
    <mergeCell ref="A3:L3"/>
    <mergeCell ref="A4:L4"/>
    <mergeCell ref="D6:L6"/>
    <mergeCell ref="A23:A59"/>
    <mergeCell ref="A60:A69"/>
    <mergeCell ref="A16:L16"/>
    <mergeCell ref="A17:L17"/>
    <mergeCell ref="A18:L18"/>
    <mergeCell ref="A19:L19"/>
    <mergeCell ref="D21:L21"/>
  </mergeCells>
  <pageMargins left="0.7" right="0.7" top="0.75" bottom="0.75" header="0.3" footer="0.3"/>
  <pageSetup orientation="portrait" r:id="rId1"/>
  <ignoredErrors>
    <ignoredError sqref="D22" twoDigitTextYea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9"/>
  <sheetViews>
    <sheetView zoomScale="90" zoomScaleNormal="90" workbookViewId="0">
      <selection activeCell="J11" sqref="J11"/>
    </sheetView>
  </sheetViews>
  <sheetFormatPr baseColWidth="10" defaultColWidth="11.42578125" defaultRowHeight="15" x14ac:dyDescent="0.25"/>
  <cols>
    <col min="1" max="1" width="32.85546875" style="235" customWidth="1"/>
    <col min="2" max="256" width="11.42578125" style="235"/>
    <col min="257" max="257" width="32.85546875" style="235" customWidth="1"/>
    <col min="258" max="512" width="11.42578125" style="235"/>
    <col min="513" max="513" width="32.85546875" style="235" customWidth="1"/>
    <col min="514" max="768" width="11.42578125" style="235"/>
    <col min="769" max="769" width="32.85546875" style="235" customWidth="1"/>
    <col min="770" max="1024" width="11.42578125" style="235"/>
    <col min="1025" max="1025" width="32.85546875" style="235" customWidth="1"/>
    <col min="1026" max="1280" width="11.42578125" style="235"/>
    <col min="1281" max="1281" width="32.85546875" style="235" customWidth="1"/>
    <col min="1282" max="1536" width="11.42578125" style="235"/>
    <col min="1537" max="1537" width="32.85546875" style="235" customWidth="1"/>
    <col min="1538" max="1792" width="11.42578125" style="235"/>
    <col min="1793" max="1793" width="32.85546875" style="235" customWidth="1"/>
    <col min="1794" max="2048" width="11.42578125" style="235"/>
    <col min="2049" max="2049" width="32.85546875" style="235" customWidth="1"/>
    <col min="2050" max="2304" width="11.42578125" style="235"/>
    <col min="2305" max="2305" width="32.85546875" style="235" customWidth="1"/>
    <col min="2306" max="2560" width="11.42578125" style="235"/>
    <col min="2561" max="2561" width="32.85546875" style="235" customWidth="1"/>
    <col min="2562" max="2816" width="11.42578125" style="235"/>
    <col min="2817" max="2817" width="32.85546875" style="235" customWidth="1"/>
    <col min="2818" max="3072" width="11.42578125" style="235"/>
    <col min="3073" max="3073" width="32.85546875" style="235" customWidth="1"/>
    <col min="3074" max="3328" width="11.42578125" style="235"/>
    <col min="3329" max="3329" width="32.85546875" style="235" customWidth="1"/>
    <col min="3330" max="3584" width="11.42578125" style="235"/>
    <col min="3585" max="3585" width="32.85546875" style="235" customWidth="1"/>
    <col min="3586" max="3840" width="11.42578125" style="235"/>
    <col min="3841" max="3841" width="32.85546875" style="235" customWidth="1"/>
    <col min="3842" max="4096" width="11.42578125" style="235"/>
    <col min="4097" max="4097" width="32.85546875" style="235" customWidth="1"/>
    <col min="4098" max="4352" width="11.42578125" style="235"/>
    <col min="4353" max="4353" width="32.85546875" style="235" customWidth="1"/>
    <col min="4354" max="4608" width="11.42578125" style="235"/>
    <col min="4609" max="4609" width="32.85546875" style="235" customWidth="1"/>
    <col min="4610" max="4864" width="11.42578125" style="235"/>
    <col min="4865" max="4865" width="32.85546875" style="235" customWidth="1"/>
    <col min="4866" max="5120" width="11.42578125" style="235"/>
    <col min="5121" max="5121" width="32.85546875" style="235" customWidth="1"/>
    <col min="5122" max="5376" width="11.42578125" style="235"/>
    <col min="5377" max="5377" width="32.85546875" style="235" customWidth="1"/>
    <col min="5378" max="5632" width="11.42578125" style="235"/>
    <col min="5633" max="5633" width="32.85546875" style="235" customWidth="1"/>
    <col min="5634" max="5888" width="11.42578125" style="235"/>
    <col min="5889" max="5889" width="32.85546875" style="235" customWidth="1"/>
    <col min="5890" max="6144" width="11.42578125" style="235"/>
    <col min="6145" max="6145" width="32.85546875" style="235" customWidth="1"/>
    <col min="6146" max="6400" width="11.42578125" style="235"/>
    <col min="6401" max="6401" width="32.85546875" style="235" customWidth="1"/>
    <col min="6402" max="6656" width="11.42578125" style="235"/>
    <col min="6657" max="6657" width="32.85546875" style="235" customWidth="1"/>
    <col min="6658" max="6912" width="11.42578125" style="235"/>
    <col min="6913" max="6913" width="32.85546875" style="235" customWidth="1"/>
    <col min="6914" max="7168" width="11.42578125" style="235"/>
    <col min="7169" max="7169" width="32.85546875" style="235" customWidth="1"/>
    <col min="7170" max="7424" width="11.42578125" style="235"/>
    <col min="7425" max="7425" width="32.85546875" style="235" customWidth="1"/>
    <col min="7426" max="7680" width="11.42578125" style="235"/>
    <col min="7681" max="7681" width="32.85546875" style="235" customWidth="1"/>
    <col min="7682" max="7936" width="11.42578125" style="235"/>
    <col min="7937" max="7937" width="32.85546875" style="235" customWidth="1"/>
    <col min="7938" max="8192" width="11.42578125" style="235"/>
    <col min="8193" max="8193" width="32.85546875" style="235" customWidth="1"/>
    <col min="8194" max="8448" width="11.42578125" style="235"/>
    <col min="8449" max="8449" width="32.85546875" style="235" customWidth="1"/>
    <col min="8450" max="8704" width="11.42578125" style="235"/>
    <col min="8705" max="8705" width="32.85546875" style="235" customWidth="1"/>
    <col min="8706" max="8960" width="11.42578125" style="235"/>
    <col min="8961" max="8961" width="32.85546875" style="235" customWidth="1"/>
    <col min="8962" max="9216" width="11.42578125" style="235"/>
    <col min="9217" max="9217" width="32.85546875" style="235" customWidth="1"/>
    <col min="9218" max="9472" width="11.42578125" style="235"/>
    <col min="9473" max="9473" width="32.85546875" style="235" customWidth="1"/>
    <col min="9474" max="9728" width="11.42578125" style="235"/>
    <col min="9729" max="9729" width="32.85546875" style="235" customWidth="1"/>
    <col min="9730" max="9984" width="11.42578125" style="235"/>
    <col min="9985" max="9985" width="32.85546875" style="235" customWidth="1"/>
    <col min="9986" max="10240" width="11.42578125" style="235"/>
    <col min="10241" max="10241" width="32.85546875" style="235" customWidth="1"/>
    <col min="10242" max="10496" width="11.42578125" style="235"/>
    <col min="10497" max="10497" width="32.85546875" style="235" customWidth="1"/>
    <col min="10498" max="10752" width="11.42578125" style="235"/>
    <col min="10753" max="10753" width="32.85546875" style="235" customWidth="1"/>
    <col min="10754" max="11008" width="11.42578125" style="235"/>
    <col min="11009" max="11009" width="32.85546875" style="235" customWidth="1"/>
    <col min="11010" max="11264" width="11.42578125" style="235"/>
    <col min="11265" max="11265" width="32.85546875" style="235" customWidth="1"/>
    <col min="11266" max="11520" width="11.42578125" style="235"/>
    <col min="11521" max="11521" width="32.85546875" style="235" customWidth="1"/>
    <col min="11522" max="11776" width="11.42578125" style="235"/>
    <col min="11777" max="11777" width="32.85546875" style="235" customWidth="1"/>
    <col min="11778" max="12032" width="11.42578125" style="235"/>
    <col min="12033" max="12033" width="32.85546875" style="235" customWidth="1"/>
    <col min="12034" max="12288" width="11.42578125" style="235"/>
    <col min="12289" max="12289" width="32.85546875" style="235" customWidth="1"/>
    <col min="12290" max="12544" width="11.42578125" style="235"/>
    <col min="12545" max="12545" width="32.85546875" style="235" customWidth="1"/>
    <col min="12546" max="12800" width="11.42578125" style="235"/>
    <col min="12801" max="12801" width="32.85546875" style="235" customWidth="1"/>
    <col min="12802" max="13056" width="11.42578125" style="235"/>
    <col min="13057" max="13057" width="32.85546875" style="235" customWidth="1"/>
    <col min="13058" max="13312" width="11.42578125" style="235"/>
    <col min="13313" max="13313" width="32.85546875" style="235" customWidth="1"/>
    <col min="13314" max="13568" width="11.42578125" style="235"/>
    <col min="13569" max="13569" width="32.85546875" style="235" customWidth="1"/>
    <col min="13570" max="13824" width="11.42578125" style="235"/>
    <col min="13825" max="13825" width="32.85546875" style="235" customWidth="1"/>
    <col min="13826" max="14080" width="11.42578125" style="235"/>
    <col min="14081" max="14081" width="32.85546875" style="235" customWidth="1"/>
    <col min="14082" max="14336" width="11.42578125" style="235"/>
    <col min="14337" max="14337" width="32.85546875" style="235" customWidth="1"/>
    <col min="14338" max="14592" width="11.42578125" style="235"/>
    <col min="14593" max="14593" width="32.85546875" style="235" customWidth="1"/>
    <col min="14594" max="14848" width="11.42578125" style="235"/>
    <col min="14849" max="14849" width="32.85546875" style="235" customWidth="1"/>
    <col min="14850" max="15104" width="11.42578125" style="235"/>
    <col min="15105" max="15105" width="32.85546875" style="235" customWidth="1"/>
    <col min="15106" max="15360" width="11.42578125" style="235"/>
    <col min="15361" max="15361" width="32.85546875" style="235" customWidth="1"/>
    <col min="15362" max="15616" width="11.42578125" style="235"/>
    <col min="15617" max="15617" width="32.85546875" style="235" customWidth="1"/>
    <col min="15618" max="15872" width="11.42578125" style="235"/>
    <col min="15873" max="15873" width="32.85546875" style="235" customWidth="1"/>
    <col min="15874" max="16128" width="11.42578125" style="235"/>
    <col min="16129" max="16129" width="32.85546875" style="235" customWidth="1"/>
    <col min="16130" max="16384" width="11.42578125" style="235"/>
  </cols>
  <sheetData>
    <row r="1" spans="1:10" ht="15.75" x14ac:dyDescent="0.25">
      <c r="A1" s="1910" t="s">
        <v>601</v>
      </c>
      <c r="B1" s="1910"/>
      <c r="C1" s="1910"/>
      <c r="D1" s="1910"/>
      <c r="E1" s="1910"/>
      <c r="F1" s="1910"/>
      <c r="G1" s="1910"/>
      <c r="H1" s="1910"/>
      <c r="I1" s="1910"/>
    </row>
    <row r="2" spans="1:10" ht="15.75" x14ac:dyDescent="0.25">
      <c r="A2" s="1910" t="s">
        <v>1285</v>
      </c>
      <c r="B2" s="1910"/>
      <c r="C2" s="1910"/>
      <c r="D2" s="1910"/>
      <c r="E2" s="1910"/>
      <c r="F2" s="1910"/>
      <c r="G2" s="1910"/>
      <c r="H2" s="1910"/>
      <c r="I2" s="1910"/>
    </row>
    <row r="3" spans="1:10" ht="15.75" x14ac:dyDescent="0.25">
      <c r="A3" s="1911" t="s">
        <v>1397</v>
      </c>
      <c r="B3" s="1911"/>
      <c r="C3" s="1911"/>
      <c r="D3" s="1911"/>
      <c r="E3" s="1911"/>
      <c r="F3" s="1911"/>
      <c r="G3" s="1911"/>
      <c r="H3" s="1911"/>
      <c r="I3" s="1911"/>
    </row>
    <row r="4" spans="1:10" ht="15.75" x14ac:dyDescent="0.25">
      <c r="A4" s="1911" t="s">
        <v>319</v>
      </c>
      <c r="B4" s="1911"/>
      <c r="C4" s="1911"/>
      <c r="D4" s="1911"/>
      <c r="E4" s="1911"/>
      <c r="F4" s="1911"/>
      <c r="G4" s="1911"/>
      <c r="H4" s="1911"/>
      <c r="I4" s="1911"/>
    </row>
    <row r="5" spans="1:10" ht="4.5" customHeight="1" thickBot="1" x14ac:dyDescent="0.3">
      <c r="A5" s="256"/>
      <c r="B5" s="236"/>
      <c r="C5" s="256"/>
      <c r="D5" s="256"/>
      <c r="E5" s="256"/>
      <c r="F5" s="236"/>
      <c r="G5" s="236"/>
      <c r="H5" s="239"/>
      <c r="I5" s="239"/>
    </row>
    <row r="6" spans="1:10" ht="13.5" customHeight="1" thickBot="1" x14ac:dyDescent="0.3">
      <c r="A6" s="286"/>
      <c r="B6" s="287"/>
      <c r="C6" s="287"/>
      <c r="D6" s="1922" t="s">
        <v>1375</v>
      </c>
      <c r="E6" s="1923"/>
      <c r="F6" s="1923"/>
      <c r="G6" s="1923"/>
      <c r="H6" s="1923"/>
      <c r="I6" s="1924"/>
    </row>
    <row r="7" spans="1:10" ht="15.75" thickBot="1" x14ac:dyDescent="0.3">
      <c r="A7" s="288" t="s">
        <v>237</v>
      </c>
      <c r="B7" s="289" t="s">
        <v>238</v>
      </c>
      <c r="C7" s="290" t="s">
        <v>170</v>
      </c>
      <c r="D7" s="291" t="s">
        <v>258</v>
      </c>
      <c r="E7" s="291" t="s">
        <v>259</v>
      </c>
      <c r="F7" s="291" t="s">
        <v>260</v>
      </c>
      <c r="G7" s="291" t="s">
        <v>261</v>
      </c>
      <c r="H7" s="291" t="s">
        <v>262</v>
      </c>
      <c r="I7" s="292" t="s">
        <v>263</v>
      </c>
    </row>
    <row r="8" spans="1:10" x14ac:dyDescent="0.25">
      <c r="A8" s="1925" t="s">
        <v>248</v>
      </c>
      <c r="B8" s="787" t="s">
        <v>249</v>
      </c>
      <c r="C8" s="788" t="s">
        <v>52</v>
      </c>
      <c r="D8" s="293"/>
      <c r="E8" s="294"/>
      <c r="F8" s="294"/>
      <c r="G8" s="294"/>
      <c r="H8" s="294"/>
      <c r="I8" s="295">
        <v>3</v>
      </c>
      <c r="J8" s="858"/>
    </row>
    <row r="9" spans="1:10" x14ac:dyDescent="0.25">
      <c r="A9" s="1926"/>
      <c r="B9" s="789" t="s">
        <v>249</v>
      </c>
      <c r="C9" s="790" t="s">
        <v>62</v>
      </c>
      <c r="D9" s="296"/>
      <c r="E9" s="297">
        <v>4</v>
      </c>
      <c r="F9" s="297"/>
      <c r="G9" s="297"/>
      <c r="H9" s="297"/>
      <c r="I9" s="298">
        <v>3.5</v>
      </c>
      <c r="J9" s="858"/>
    </row>
    <row r="10" spans="1:10" x14ac:dyDescent="0.25">
      <c r="A10" s="1926"/>
      <c r="B10" s="789" t="s">
        <v>249</v>
      </c>
      <c r="C10" s="790" t="s">
        <v>53</v>
      </c>
      <c r="D10" s="296"/>
      <c r="E10" s="297">
        <v>4.5</v>
      </c>
      <c r="F10" s="297"/>
      <c r="G10" s="297">
        <v>3.28</v>
      </c>
      <c r="H10" s="297">
        <v>3.87</v>
      </c>
      <c r="I10" s="298">
        <v>3.81</v>
      </c>
      <c r="J10" s="858"/>
    </row>
    <row r="11" spans="1:10" x14ac:dyDescent="0.25">
      <c r="A11" s="1926"/>
      <c r="B11" s="789" t="s">
        <v>249</v>
      </c>
      <c r="C11" s="790" t="s">
        <v>54</v>
      </c>
      <c r="D11" s="296">
        <v>3.5</v>
      </c>
      <c r="E11" s="297"/>
      <c r="F11" s="297">
        <v>3</v>
      </c>
      <c r="G11" s="297">
        <v>3.51</v>
      </c>
      <c r="H11" s="297">
        <v>3.06</v>
      </c>
      <c r="I11" s="298">
        <v>2.99</v>
      </c>
      <c r="J11" s="858"/>
    </row>
    <row r="12" spans="1:10" x14ac:dyDescent="0.25">
      <c r="A12" s="1926"/>
      <c r="B12" s="789" t="s">
        <v>249</v>
      </c>
      <c r="C12" s="790" t="s">
        <v>55</v>
      </c>
      <c r="D12" s="296"/>
      <c r="E12" s="297"/>
      <c r="F12" s="297">
        <v>3.61</v>
      </c>
      <c r="G12" s="297">
        <v>4.5</v>
      </c>
      <c r="H12" s="297"/>
      <c r="I12" s="298"/>
      <c r="J12" s="858"/>
    </row>
    <row r="13" spans="1:10" x14ac:dyDescent="0.25">
      <c r="A13" s="1926"/>
      <c r="B13" s="789" t="s">
        <v>249</v>
      </c>
      <c r="C13" s="790" t="s">
        <v>255</v>
      </c>
      <c r="D13" s="296"/>
      <c r="E13" s="297"/>
      <c r="F13" s="297">
        <v>3.5</v>
      </c>
      <c r="G13" s="297"/>
      <c r="H13" s="297"/>
      <c r="I13" s="298">
        <v>3.5</v>
      </c>
      <c r="J13" s="858"/>
    </row>
    <row r="14" spans="1:10" x14ac:dyDescent="0.25">
      <c r="A14" s="1926"/>
      <c r="B14" s="789" t="s">
        <v>249</v>
      </c>
      <c r="C14" s="790" t="s">
        <v>63</v>
      </c>
      <c r="D14" s="296"/>
      <c r="E14" s="297"/>
      <c r="F14" s="297"/>
      <c r="G14" s="297">
        <v>3.5</v>
      </c>
      <c r="H14" s="297"/>
      <c r="I14" s="298">
        <v>3.5</v>
      </c>
      <c r="J14" s="858"/>
    </row>
    <row r="15" spans="1:10" x14ac:dyDescent="0.25">
      <c r="A15" s="1926"/>
      <c r="B15" s="789" t="s">
        <v>249</v>
      </c>
      <c r="C15" s="790" t="s">
        <v>64</v>
      </c>
      <c r="D15" s="296"/>
      <c r="E15" s="297"/>
      <c r="F15" s="297"/>
      <c r="G15" s="297">
        <v>3.5</v>
      </c>
      <c r="H15" s="297"/>
      <c r="I15" s="298">
        <v>3.59</v>
      </c>
      <c r="J15" s="858"/>
    </row>
    <row r="16" spans="1:10" x14ac:dyDescent="0.25">
      <c r="A16" s="1926"/>
      <c r="B16" s="789" t="s">
        <v>249</v>
      </c>
      <c r="C16" s="790" t="s">
        <v>58</v>
      </c>
      <c r="D16" s="296"/>
      <c r="E16" s="297"/>
      <c r="F16" s="297"/>
      <c r="G16" s="297">
        <v>4.5</v>
      </c>
      <c r="H16" s="297">
        <v>4</v>
      </c>
      <c r="I16" s="298">
        <v>3.27</v>
      </c>
      <c r="J16" s="858"/>
    </row>
    <row r="17" spans="1:10" x14ac:dyDescent="0.25">
      <c r="A17" s="1926"/>
      <c r="B17" s="789" t="s">
        <v>250</v>
      </c>
      <c r="C17" s="790" t="s">
        <v>60</v>
      </c>
      <c r="D17" s="296"/>
      <c r="E17" s="297">
        <v>4</v>
      </c>
      <c r="F17" s="297"/>
      <c r="G17" s="297"/>
      <c r="H17" s="297"/>
      <c r="I17" s="298">
        <v>3.8</v>
      </c>
      <c r="J17" s="858"/>
    </row>
    <row r="18" spans="1:10" x14ac:dyDescent="0.25">
      <c r="A18" s="1926"/>
      <c r="B18" s="789" t="s">
        <v>250</v>
      </c>
      <c r="C18" s="790" t="s">
        <v>323</v>
      </c>
      <c r="D18" s="296"/>
      <c r="E18" s="297"/>
      <c r="F18" s="297"/>
      <c r="G18" s="297"/>
      <c r="H18" s="297"/>
      <c r="I18" s="298">
        <v>3</v>
      </c>
      <c r="J18" s="858"/>
    </row>
    <row r="19" spans="1:10" x14ac:dyDescent="0.25">
      <c r="A19" s="1926"/>
      <c r="B19" s="789" t="s">
        <v>250</v>
      </c>
      <c r="C19" s="790" t="s">
        <v>1161</v>
      </c>
      <c r="D19" s="296"/>
      <c r="E19" s="297"/>
      <c r="F19" s="297"/>
      <c r="G19" s="297"/>
      <c r="H19" s="297"/>
      <c r="I19" s="298">
        <v>4.5</v>
      </c>
      <c r="J19" s="858"/>
    </row>
    <row r="20" spans="1:10" x14ac:dyDescent="0.25">
      <c r="A20" s="1926"/>
      <c r="B20" s="789" t="s">
        <v>250</v>
      </c>
      <c r="C20" s="790" t="s">
        <v>46</v>
      </c>
      <c r="D20" s="296"/>
      <c r="E20" s="297"/>
      <c r="F20" s="297"/>
      <c r="G20" s="297"/>
      <c r="H20" s="297"/>
      <c r="I20" s="298">
        <v>3.8</v>
      </c>
      <c r="J20" s="858"/>
    </row>
    <row r="21" spans="1:10" x14ac:dyDescent="0.25">
      <c r="A21" s="1926"/>
      <c r="B21" s="789" t="s">
        <v>250</v>
      </c>
      <c r="C21" s="790" t="s">
        <v>861</v>
      </c>
      <c r="D21" s="296"/>
      <c r="E21" s="297"/>
      <c r="F21" s="297"/>
      <c r="G21" s="297">
        <v>3.5</v>
      </c>
      <c r="H21" s="297"/>
      <c r="I21" s="298">
        <v>3.5</v>
      </c>
      <c r="J21" s="858"/>
    </row>
    <row r="22" spans="1:10" x14ac:dyDescent="0.25">
      <c r="A22" s="1926"/>
      <c r="B22" s="789" t="s">
        <v>250</v>
      </c>
      <c r="C22" s="790" t="s">
        <v>369</v>
      </c>
      <c r="D22" s="296"/>
      <c r="E22" s="297"/>
      <c r="F22" s="297"/>
      <c r="G22" s="297"/>
      <c r="H22" s="297"/>
      <c r="I22" s="298">
        <v>3.87</v>
      </c>
      <c r="J22" s="858"/>
    </row>
    <row r="23" spans="1:10" x14ac:dyDescent="0.25">
      <c r="A23" s="1926"/>
      <c r="B23" s="789" t="s">
        <v>250</v>
      </c>
      <c r="C23" s="790" t="s">
        <v>638</v>
      </c>
      <c r="D23" s="296"/>
      <c r="E23" s="297"/>
      <c r="F23" s="297"/>
      <c r="G23" s="297"/>
      <c r="H23" s="297">
        <v>3</v>
      </c>
      <c r="I23" s="298"/>
      <c r="J23" s="858"/>
    </row>
    <row r="24" spans="1:10" x14ac:dyDescent="0.25">
      <c r="A24" s="1926"/>
      <c r="B24" s="789" t="s">
        <v>250</v>
      </c>
      <c r="C24" s="790" t="s">
        <v>205</v>
      </c>
      <c r="D24" s="296"/>
      <c r="E24" s="297"/>
      <c r="F24" s="297">
        <v>3</v>
      </c>
      <c r="G24" s="297">
        <v>3</v>
      </c>
      <c r="H24" s="297"/>
      <c r="I24" s="298">
        <v>3</v>
      </c>
      <c r="J24" s="858"/>
    </row>
    <row r="25" spans="1:10" x14ac:dyDescent="0.25">
      <c r="A25" s="1926"/>
      <c r="B25" s="789" t="s">
        <v>250</v>
      </c>
      <c r="C25" s="790" t="s">
        <v>448</v>
      </c>
      <c r="D25" s="296"/>
      <c r="E25" s="297"/>
      <c r="F25" s="297"/>
      <c r="G25" s="297">
        <v>3.5</v>
      </c>
      <c r="H25" s="297"/>
      <c r="I25" s="298">
        <v>3.5</v>
      </c>
      <c r="J25" s="858"/>
    </row>
    <row r="26" spans="1:10" x14ac:dyDescent="0.25">
      <c r="A26" s="1926"/>
      <c r="B26" s="789" t="s">
        <v>250</v>
      </c>
      <c r="C26" s="790" t="s">
        <v>368</v>
      </c>
      <c r="D26" s="296"/>
      <c r="E26" s="297"/>
      <c r="F26" s="297"/>
      <c r="G26" s="297"/>
      <c r="H26" s="297"/>
      <c r="I26" s="298">
        <v>3.5</v>
      </c>
      <c r="J26" s="858"/>
    </row>
    <row r="27" spans="1:10" x14ac:dyDescent="0.25">
      <c r="A27" s="1926"/>
      <c r="B27" s="789" t="s">
        <v>250</v>
      </c>
      <c r="C27" s="790" t="s">
        <v>30</v>
      </c>
      <c r="D27" s="296"/>
      <c r="E27" s="297"/>
      <c r="F27" s="297"/>
      <c r="G27" s="297"/>
      <c r="H27" s="297">
        <v>3.8</v>
      </c>
      <c r="I27" s="298">
        <v>3.8</v>
      </c>
      <c r="J27" s="858"/>
    </row>
    <row r="28" spans="1:10" x14ac:dyDescent="0.25">
      <c r="A28" s="1926"/>
      <c r="B28" s="789" t="s">
        <v>250</v>
      </c>
      <c r="C28" s="790" t="s">
        <v>156</v>
      </c>
      <c r="D28" s="296"/>
      <c r="E28" s="297"/>
      <c r="F28" s="297"/>
      <c r="G28" s="297"/>
      <c r="H28" s="297"/>
      <c r="I28" s="298">
        <v>3.24</v>
      </c>
      <c r="J28" s="858"/>
    </row>
    <row r="29" spans="1:10" x14ac:dyDescent="0.25">
      <c r="A29" s="1926"/>
      <c r="B29" s="789" t="s">
        <v>252</v>
      </c>
      <c r="C29" s="790" t="s">
        <v>253</v>
      </c>
      <c r="D29" s="296"/>
      <c r="E29" s="297">
        <v>4</v>
      </c>
      <c r="F29" s="297">
        <v>4.07</v>
      </c>
      <c r="G29" s="297"/>
      <c r="H29" s="297"/>
      <c r="I29" s="298">
        <v>3.9</v>
      </c>
      <c r="J29" s="858"/>
    </row>
    <row r="30" spans="1:10" x14ac:dyDescent="0.25">
      <c r="A30" s="1926"/>
      <c r="B30" s="789" t="s">
        <v>324</v>
      </c>
      <c r="C30" s="790" t="s">
        <v>253</v>
      </c>
      <c r="D30" s="296"/>
      <c r="E30" s="297">
        <v>3.8</v>
      </c>
      <c r="F30" s="297">
        <v>3.93</v>
      </c>
      <c r="G30" s="297"/>
      <c r="H30" s="297">
        <v>2.9</v>
      </c>
      <c r="I30" s="298">
        <v>3.66</v>
      </c>
      <c r="J30" s="858"/>
    </row>
    <row r="31" spans="1:10" x14ac:dyDescent="0.25">
      <c r="A31" s="1926"/>
      <c r="B31" s="789" t="s">
        <v>254</v>
      </c>
      <c r="C31" s="790" t="s">
        <v>52</v>
      </c>
      <c r="D31" s="296">
        <v>2.5</v>
      </c>
      <c r="E31" s="297">
        <v>1.2</v>
      </c>
      <c r="F31" s="297"/>
      <c r="G31" s="297"/>
      <c r="H31" s="297">
        <v>1.98</v>
      </c>
      <c r="I31" s="298">
        <v>1.84</v>
      </c>
      <c r="J31" s="858"/>
    </row>
    <row r="32" spans="1:10" x14ac:dyDescent="0.25">
      <c r="A32" s="1926"/>
      <c r="B32" s="789" t="s">
        <v>254</v>
      </c>
      <c r="C32" s="790" t="s">
        <v>61</v>
      </c>
      <c r="D32" s="296"/>
      <c r="E32" s="297">
        <v>3.25</v>
      </c>
      <c r="F32" s="297"/>
      <c r="G32" s="297">
        <v>1.99</v>
      </c>
      <c r="H32" s="297">
        <v>2</v>
      </c>
      <c r="I32" s="298">
        <v>2.8</v>
      </c>
      <c r="J32" s="858"/>
    </row>
    <row r="33" spans="1:10" x14ac:dyDescent="0.25">
      <c r="A33" s="1926"/>
      <c r="B33" s="789" t="s">
        <v>254</v>
      </c>
      <c r="C33" s="790" t="s">
        <v>62</v>
      </c>
      <c r="D33" s="296"/>
      <c r="E33" s="297">
        <v>1.99</v>
      </c>
      <c r="F33" s="297">
        <v>1.8</v>
      </c>
      <c r="G33" s="297">
        <v>3</v>
      </c>
      <c r="H33" s="297">
        <v>2.46</v>
      </c>
      <c r="I33" s="298">
        <v>2.23</v>
      </c>
      <c r="J33" s="858"/>
    </row>
    <row r="34" spans="1:10" x14ac:dyDescent="0.25">
      <c r="A34" s="1926"/>
      <c r="B34" s="789" t="s">
        <v>254</v>
      </c>
      <c r="C34" s="790" t="s">
        <v>53</v>
      </c>
      <c r="D34" s="296">
        <v>4.16</v>
      </c>
      <c r="E34" s="297">
        <v>3.83</v>
      </c>
      <c r="F34" s="297">
        <v>3.54</v>
      </c>
      <c r="G34" s="297">
        <v>3.12</v>
      </c>
      <c r="H34" s="297">
        <v>3.78</v>
      </c>
      <c r="I34" s="298">
        <v>3.4</v>
      </c>
      <c r="J34" s="858"/>
    </row>
    <row r="35" spans="1:10" x14ac:dyDescent="0.25">
      <c r="A35" s="1926"/>
      <c r="B35" s="789" t="s">
        <v>254</v>
      </c>
      <c r="C35" s="790" t="s">
        <v>54</v>
      </c>
      <c r="D35" s="296">
        <v>2.58</v>
      </c>
      <c r="E35" s="297">
        <v>1.92</v>
      </c>
      <c r="F35" s="297">
        <v>1.7</v>
      </c>
      <c r="G35" s="297">
        <v>3.8</v>
      </c>
      <c r="H35" s="297">
        <v>1.98</v>
      </c>
      <c r="I35" s="298">
        <v>2.54</v>
      </c>
      <c r="J35" s="858"/>
    </row>
    <row r="36" spans="1:10" x14ac:dyDescent="0.25">
      <c r="A36" s="1926"/>
      <c r="B36" s="789" t="s">
        <v>254</v>
      </c>
      <c r="C36" s="790" t="s">
        <v>55</v>
      </c>
      <c r="D36" s="296">
        <v>4.4800000000000004</v>
      </c>
      <c r="E36" s="297">
        <v>3.25</v>
      </c>
      <c r="F36" s="297">
        <v>4.07</v>
      </c>
      <c r="G36" s="297">
        <v>3.62</v>
      </c>
      <c r="H36" s="297">
        <v>3.48</v>
      </c>
      <c r="I36" s="298">
        <v>3.31</v>
      </c>
      <c r="J36" s="858"/>
    </row>
    <row r="37" spans="1:10" x14ac:dyDescent="0.25">
      <c r="A37" s="1926"/>
      <c r="B37" s="789" t="s">
        <v>254</v>
      </c>
      <c r="C37" s="790" t="s">
        <v>255</v>
      </c>
      <c r="D37" s="296">
        <v>1.8</v>
      </c>
      <c r="E37" s="297">
        <v>2.46</v>
      </c>
      <c r="F37" s="297">
        <v>1.84</v>
      </c>
      <c r="G37" s="297">
        <v>3.07</v>
      </c>
      <c r="H37" s="297">
        <v>3.11</v>
      </c>
      <c r="I37" s="298">
        <v>2.39</v>
      </c>
      <c r="J37" s="858"/>
    </row>
    <row r="38" spans="1:10" x14ac:dyDescent="0.25">
      <c r="A38" s="1926"/>
      <c r="B38" s="789" t="s">
        <v>254</v>
      </c>
      <c r="C38" s="790" t="s">
        <v>56</v>
      </c>
      <c r="D38" s="296">
        <v>3.96</v>
      </c>
      <c r="E38" s="297">
        <v>3.63</v>
      </c>
      <c r="F38" s="297">
        <v>3.7</v>
      </c>
      <c r="G38" s="297">
        <v>2.87</v>
      </c>
      <c r="H38" s="297">
        <v>2.41</v>
      </c>
      <c r="I38" s="298">
        <v>3.34</v>
      </c>
      <c r="J38" s="858"/>
    </row>
    <row r="39" spans="1:10" x14ac:dyDescent="0.25">
      <c r="A39" s="1926"/>
      <c r="B39" s="789" t="s">
        <v>254</v>
      </c>
      <c r="C39" s="790" t="s">
        <v>57</v>
      </c>
      <c r="D39" s="296">
        <v>4.05</v>
      </c>
      <c r="E39" s="297"/>
      <c r="F39" s="297">
        <v>4</v>
      </c>
      <c r="G39" s="297">
        <v>3.77</v>
      </c>
      <c r="H39" s="297"/>
      <c r="I39" s="298"/>
      <c r="J39" s="858"/>
    </row>
    <row r="40" spans="1:10" x14ac:dyDescent="0.25">
      <c r="A40" s="1926"/>
      <c r="B40" s="789" t="s">
        <v>254</v>
      </c>
      <c r="C40" s="790" t="s">
        <v>63</v>
      </c>
      <c r="D40" s="296">
        <v>2.5099999999999998</v>
      </c>
      <c r="E40" s="297">
        <v>1.8</v>
      </c>
      <c r="F40" s="297">
        <v>2</v>
      </c>
      <c r="G40" s="297"/>
      <c r="H40" s="297">
        <v>2</v>
      </c>
      <c r="I40" s="298">
        <v>2.92</v>
      </c>
      <c r="J40" s="858"/>
    </row>
    <row r="41" spans="1:10" x14ac:dyDescent="0.25">
      <c r="A41" s="1926"/>
      <c r="B41" s="789" t="s">
        <v>254</v>
      </c>
      <c r="C41" s="790" t="s">
        <v>64</v>
      </c>
      <c r="D41" s="296">
        <v>2.5</v>
      </c>
      <c r="E41" s="297">
        <v>2.25</v>
      </c>
      <c r="F41" s="297">
        <v>2</v>
      </c>
      <c r="G41" s="297">
        <v>3.2</v>
      </c>
      <c r="H41" s="297">
        <v>2.2999999999999998</v>
      </c>
      <c r="I41" s="298">
        <v>2.94</v>
      </c>
      <c r="J41" s="858"/>
    </row>
    <row r="42" spans="1:10" x14ac:dyDescent="0.25">
      <c r="A42" s="1926"/>
      <c r="B42" s="789" t="s">
        <v>254</v>
      </c>
      <c r="C42" s="790" t="s">
        <v>58</v>
      </c>
      <c r="D42" s="296">
        <v>2.72</v>
      </c>
      <c r="E42" s="297">
        <v>3.8</v>
      </c>
      <c r="F42" s="297">
        <v>3.55</v>
      </c>
      <c r="G42" s="297">
        <v>4.3600000000000003</v>
      </c>
      <c r="H42" s="297">
        <v>3.63</v>
      </c>
      <c r="I42" s="298">
        <v>3.81</v>
      </c>
      <c r="J42" s="858"/>
    </row>
    <row r="43" spans="1:10" x14ac:dyDescent="0.25">
      <c r="A43" s="1926"/>
      <c r="B43" s="789" t="s">
        <v>254</v>
      </c>
      <c r="C43" s="790" t="s">
        <v>59</v>
      </c>
      <c r="D43" s="296"/>
      <c r="E43" s="297"/>
      <c r="F43" s="297"/>
      <c r="G43" s="297">
        <v>8</v>
      </c>
      <c r="H43" s="297">
        <v>8</v>
      </c>
      <c r="I43" s="298">
        <v>8</v>
      </c>
      <c r="J43" s="858"/>
    </row>
    <row r="44" spans="1:10" x14ac:dyDescent="0.25">
      <c r="A44" s="1926"/>
      <c r="B44" s="789" t="s">
        <v>254</v>
      </c>
      <c r="C44" s="790" t="s">
        <v>51</v>
      </c>
      <c r="D44" s="296">
        <v>5</v>
      </c>
      <c r="E44" s="297">
        <v>3.34</v>
      </c>
      <c r="F44" s="297">
        <v>4.5</v>
      </c>
      <c r="G44" s="297">
        <v>4</v>
      </c>
      <c r="H44" s="297"/>
      <c r="I44" s="298">
        <v>3.26</v>
      </c>
      <c r="J44" s="858"/>
    </row>
    <row r="45" spans="1:10" x14ac:dyDescent="0.25">
      <c r="A45" s="1926"/>
      <c r="B45" s="789" t="s">
        <v>254</v>
      </c>
      <c r="C45" s="790" t="s">
        <v>125</v>
      </c>
      <c r="D45" s="296">
        <v>3.93</v>
      </c>
      <c r="E45" s="297"/>
      <c r="F45" s="297"/>
      <c r="G45" s="297">
        <v>2.75</v>
      </c>
      <c r="H45" s="297">
        <v>2.66</v>
      </c>
      <c r="I45" s="298">
        <v>2.1800000000000002</v>
      </c>
      <c r="J45" s="858"/>
    </row>
    <row r="46" spans="1:10" x14ac:dyDescent="0.25">
      <c r="A46" s="1926"/>
      <c r="B46" s="789" t="s">
        <v>256</v>
      </c>
      <c r="C46" s="790" t="s">
        <v>639</v>
      </c>
      <c r="D46" s="296"/>
      <c r="E46" s="297"/>
      <c r="F46" s="297">
        <v>6.5</v>
      </c>
      <c r="G46" s="297"/>
      <c r="H46" s="297">
        <v>6.5</v>
      </c>
      <c r="I46" s="298">
        <v>6.5</v>
      </c>
      <c r="J46" s="858"/>
    </row>
    <row r="47" spans="1:10" x14ac:dyDescent="0.25">
      <c r="A47" s="1926"/>
      <c r="B47" s="789" t="s">
        <v>256</v>
      </c>
      <c r="C47" s="790" t="s">
        <v>743</v>
      </c>
      <c r="D47" s="296"/>
      <c r="E47" s="297"/>
      <c r="F47" s="297"/>
      <c r="G47" s="297"/>
      <c r="H47" s="297">
        <v>4</v>
      </c>
      <c r="I47" s="298">
        <v>4</v>
      </c>
      <c r="J47" s="858"/>
    </row>
    <row r="48" spans="1:10" x14ac:dyDescent="0.25">
      <c r="A48" s="1926"/>
      <c r="B48" s="789" t="s">
        <v>256</v>
      </c>
      <c r="C48" s="790" t="s">
        <v>1065</v>
      </c>
      <c r="D48" s="296"/>
      <c r="E48" s="297"/>
      <c r="F48" s="297"/>
      <c r="G48" s="297"/>
      <c r="H48" s="297"/>
      <c r="I48" s="298">
        <v>4.8</v>
      </c>
      <c r="J48" s="858"/>
    </row>
    <row r="49" spans="1:10" x14ac:dyDescent="0.25">
      <c r="A49" s="1926"/>
      <c r="B49" s="789" t="s">
        <v>256</v>
      </c>
      <c r="C49" s="790" t="s">
        <v>830</v>
      </c>
      <c r="D49" s="296"/>
      <c r="E49" s="297"/>
      <c r="F49" s="297"/>
      <c r="G49" s="297"/>
      <c r="H49" s="297"/>
      <c r="I49" s="298">
        <v>4.8</v>
      </c>
      <c r="J49" s="858"/>
    </row>
    <row r="50" spans="1:10" x14ac:dyDescent="0.25">
      <c r="A50" s="1926"/>
      <c r="B50" s="789" t="s">
        <v>256</v>
      </c>
      <c r="C50" s="790" t="s">
        <v>781</v>
      </c>
      <c r="D50" s="296"/>
      <c r="E50" s="297">
        <v>3</v>
      </c>
      <c r="F50" s="297">
        <v>3</v>
      </c>
      <c r="G50" s="297">
        <v>3</v>
      </c>
      <c r="H50" s="297">
        <v>3</v>
      </c>
      <c r="I50" s="298">
        <v>3</v>
      </c>
      <c r="J50" s="858"/>
    </row>
    <row r="51" spans="1:10" x14ac:dyDescent="0.25">
      <c r="A51" s="1926"/>
      <c r="B51" s="789" t="s">
        <v>256</v>
      </c>
      <c r="C51" s="790" t="s">
        <v>1268</v>
      </c>
      <c r="D51" s="296"/>
      <c r="E51" s="297"/>
      <c r="F51" s="297"/>
      <c r="G51" s="297"/>
      <c r="H51" s="297"/>
      <c r="I51" s="298">
        <v>4</v>
      </c>
      <c r="J51" s="858"/>
    </row>
    <row r="52" spans="1:10" ht="15.75" thickBot="1" x14ac:dyDescent="0.3">
      <c r="A52" s="1927"/>
      <c r="B52" s="791" t="s">
        <v>256</v>
      </c>
      <c r="C52" s="792" t="s">
        <v>1160</v>
      </c>
      <c r="D52" s="299"/>
      <c r="E52" s="300"/>
      <c r="F52" s="300"/>
      <c r="G52" s="300"/>
      <c r="H52" s="300"/>
      <c r="I52" s="301">
        <v>3</v>
      </c>
      <c r="J52" s="858"/>
    </row>
    <row r="53" spans="1:10" ht="15" customHeight="1" x14ac:dyDescent="0.25">
      <c r="A53" s="1921" t="s">
        <v>788</v>
      </c>
      <c r="B53" s="789" t="s">
        <v>249</v>
      </c>
      <c r="C53" s="790" t="s">
        <v>53</v>
      </c>
      <c r="D53" s="296"/>
      <c r="E53" s="297"/>
      <c r="F53" s="297"/>
      <c r="G53" s="297"/>
      <c r="H53" s="297">
        <v>0.6</v>
      </c>
      <c r="I53" s="298"/>
      <c r="J53" s="858"/>
    </row>
    <row r="54" spans="1:10" ht="15" customHeight="1" x14ac:dyDescent="0.25">
      <c r="A54" s="1921"/>
      <c r="B54" s="789" t="s">
        <v>249</v>
      </c>
      <c r="C54" s="790" t="s">
        <v>54</v>
      </c>
      <c r="D54" s="296">
        <v>0.1</v>
      </c>
      <c r="E54" s="297"/>
      <c r="F54" s="297"/>
      <c r="G54" s="297">
        <v>0.5</v>
      </c>
      <c r="H54" s="297"/>
      <c r="I54" s="298">
        <v>0.59</v>
      </c>
      <c r="J54" s="858"/>
    </row>
    <row r="55" spans="1:10" ht="15" customHeight="1" x14ac:dyDescent="0.25">
      <c r="A55" s="1921"/>
      <c r="B55" s="789" t="s">
        <v>249</v>
      </c>
      <c r="C55" s="790" t="s">
        <v>51</v>
      </c>
      <c r="D55" s="296"/>
      <c r="E55" s="297"/>
      <c r="F55" s="297"/>
      <c r="G55" s="297"/>
      <c r="H55" s="297"/>
      <c r="I55" s="298">
        <v>2.54</v>
      </c>
      <c r="J55" s="858"/>
    </row>
    <row r="56" spans="1:10" ht="15" customHeight="1" x14ac:dyDescent="0.25">
      <c r="A56" s="1921"/>
      <c r="B56" s="789" t="s">
        <v>249</v>
      </c>
      <c r="C56" s="790" t="s">
        <v>389</v>
      </c>
      <c r="D56" s="296"/>
      <c r="E56" s="297"/>
      <c r="F56" s="297"/>
      <c r="G56" s="297"/>
      <c r="H56" s="297">
        <v>1.1000000000000001</v>
      </c>
      <c r="I56" s="298">
        <v>1.1000000000000001</v>
      </c>
      <c r="J56" s="858"/>
    </row>
    <row r="57" spans="1:10" ht="15" customHeight="1" x14ac:dyDescent="0.25">
      <c r="A57" s="1921"/>
      <c r="B57" s="789" t="s">
        <v>250</v>
      </c>
      <c r="C57" s="790" t="s">
        <v>323</v>
      </c>
      <c r="D57" s="296"/>
      <c r="E57" s="297"/>
      <c r="F57" s="297"/>
      <c r="G57" s="297"/>
      <c r="H57" s="297"/>
      <c r="I57" s="298">
        <v>0.65</v>
      </c>
      <c r="J57" s="858"/>
    </row>
    <row r="58" spans="1:10" ht="15" customHeight="1" x14ac:dyDescent="0.25">
      <c r="A58" s="1921"/>
      <c r="B58" s="789" t="s">
        <v>250</v>
      </c>
      <c r="C58" s="790" t="s">
        <v>368</v>
      </c>
      <c r="D58" s="296"/>
      <c r="E58" s="297"/>
      <c r="F58" s="297"/>
      <c r="G58" s="297"/>
      <c r="H58" s="297">
        <v>0.6</v>
      </c>
      <c r="I58" s="298"/>
      <c r="J58" s="858"/>
    </row>
    <row r="59" spans="1:10" ht="15" customHeight="1" x14ac:dyDescent="0.25">
      <c r="A59" s="1921"/>
      <c r="B59" s="789" t="s">
        <v>250</v>
      </c>
      <c r="C59" s="790" t="s">
        <v>568</v>
      </c>
      <c r="D59" s="296"/>
      <c r="E59" s="297"/>
      <c r="F59" s="297"/>
      <c r="G59" s="297">
        <v>1.8</v>
      </c>
      <c r="H59" s="297"/>
      <c r="I59" s="298"/>
      <c r="J59" s="858"/>
    </row>
    <row r="60" spans="1:10" ht="15" customHeight="1" x14ac:dyDescent="0.25">
      <c r="A60" s="1921"/>
      <c r="B60" s="789" t="s">
        <v>254</v>
      </c>
      <c r="C60" s="790" t="s">
        <v>61</v>
      </c>
      <c r="D60" s="296"/>
      <c r="E60" s="297"/>
      <c r="F60" s="297"/>
      <c r="G60" s="297"/>
      <c r="H60" s="297"/>
      <c r="I60" s="298">
        <v>0.6</v>
      </c>
      <c r="J60" s="858"/>
    </row>
    <row r="61" spans="1:10" ht="15" customHeight="1" x14ac:dyDescent="0.25">
      <c r="A61" s="1921"/>
      <c r="B61" s="789" t="s">
        <v>254</v>
      </c>
      <c r="C61" s="790" t="s">
        <v>53</v>
      </c>
      <c r="D61" s="296">
        <v>0.4</v>
      </c>
      <c r="E61" s="297"/>
      <c r="F61" s="297"/>
      <c r="G61" s="297">
        <v>0.5</v>
      </c>
      <c r="H61" s="297"/>
      <c r="I61" s="298">
        <v>0.6</v>
      </c>
      <c r="J61" s="858"/>
    </row>
    <row r="62" spans="1:10" ht="15" customHeight="1" x14ac:dyDescent="0.25">
      <c r="A62" s="1921"/>
      <c r="B62" s="789" t="s">
        <v>254</v>
      </c>
      <c r="C62" s="790" t="s">
        <v>54</v>
      </c>
      <c r="D62" s="296"/>
      <c r="E62" s="297"/>
      <c r="F62" s="297">
        <v>0.6</v>
      </c>
      <c r="G62" s="297"/>
      <c r="H62" s="297"/>
      <c r="I62" s="298">
        <v>0.5</v>
      </c>
      <c r="J62" s="858"/>
    </row>
    <row r="63" spans="1:10" ht="15" customHeight="1" x14ac:dyDescent="0.25">
      <c r="A63" s="1921"/>
      <c r="B63" s="789" t="s">
        <v>254</v>
      </c>
      <c r="C63" s="790" t="s">
        <v>55</v>
      </c>
      <c r="D63" s="296"/>
      <c r="E63" s="297"/>
      <c r="F63" s="297">
        <v>0.6</v>
      </c>
      <c r="G63" s="297">
        <v>0.6</v>
      </c>
      <c r="H63" s="297"/>
      <c r="I63" s="298"/>
      <c r="J63" s="858"/>
    </row>
    <row r="64" spans="1:10" ht="15" customHeight="1" x14ac:dyDescent="0.25">
      <c r="A64" s="1921"/>
      <c r="B64" s="789" t="s">
        <v>254</v>
      </c>
      <c r="C64" s="790" t="s">
        <v>56</v>
      </c>
      <c r="D64" s="296">
        <v>0.3</v>
      </c>
      <c r="E64" s="297"/>
      <c r="F64" s="297"/>
      <c r="G64" s="297">
        <v>0.4</v>
      </c>
      <c r="H64" s="297"/>
      <c r="I64" s="298"/>
      <c r="J64" s="858"/>
    </row>
    <row r="65" spans="1:10" ht="15" customHeight="1" x14ac:dyDescent="0.25">
      <c r="A65" s="1921"/>
      <c r="B65" s="789" t="s">
        <v>254</v>
      </c>
      <c r="C65" s="790" t="s">
        <v>64</v>
      </c>
      <c r="D65" s="296"/>
      <c r="E65" s="297"/>
      <c r="F65" s="297"/>
      <c r="G65" s="297"/>
      <c r="H65" s="297"/>
      <c r="I65" s="298">
        <v>0.6</v>
      </c>
      <c r="J65" s="858"/>
    </row>
    <row r="66" spans="1:10" ht="15" customHeight="1" x14ac:dyDescent="0.25">
      <c r="A66" s="1921"/>
      <c r="B66" s="789" t="s">
        <v>254</v>
      </c>
      <c r="C66" s="790" t="s">
        <v>58</v>
      </c>
      <c r="D66" s="296"/>
      <c r="E66" s="297"/>
      <c r="F66" s="297"/>
      <c r="G66" s="297"/>
      <c r="H66" s="297"/>
      <c r="I66" s="298">
        <v>0.45</v>
      </c>
      <c r="J66" s="858"/>
    </row>
    <row r="67" spans="1:10" ht="15" customHeight="1" thickBot="1" x14ac:dyDescent="0.3">
      <c r="A67" s="1921"/>
      <c r="B67" s="789" t="s">
        <v>254</v>
      </c>
      <c r="C67" s="790" t="s">
        <v>125</v>
      </c>
      <c r="D67" s="296">
        <v>0.3</v>
      </c>
      <c r="E67" s="297"/>
      <c r="F67" s="297"/>
      <c r="G67" s="297"/>
      <c r="H67" s="297"/>
      <c r="I67" s="298"/>
      <c r="J67" s="858"/>
    </row>
    <row r="68" spans="1:10" ht="15" customHeight="1" thickBot="1" x14ac:dyDescent="0.3">
      <c r="A68" s="793" t="s">
        <v>1269</v>
      </c>
      <c r="B68" s="794" t="s">
        <v>254</v>
      </c>
      <c r="C68" s="795" t="s">
        <v>63</v>
      </c>
      <c r="D68" s="796"/>
      <c r="E68" s="797"/>
      <c r="F68" s="797">
        <v>2</v>
      </c>
      <c r="G68" s="797"/>
      <c r="H68" s="797"/>
      <c r="I68" s="798"/>
      <c r="J68" s="858"/>
    </row>
    <row r="69" spans="1:10" ht="409.6" hidden="1" customHeight="1" x14ac:dyDescent="0.25">
      <c r="A69" s="114"/>
      <c r="B69" s="135" t="s">
        <v>254</v>
      </c>
      <c r="C69" s="135" t="s">
        <v>57</v>
      </c>
      <c r="D69" s="136">
        <v>0.5</v>
      </c>
      <c r="E69" s="136"/>
      <c r="F69" s="136"/>
      <c r="G69" s="136"/>
      <c r="H69" s="134"/>
      <c r="I69" s="134"/>
      <c r="J69" s="858"/>
    </row>
    <row r="70" spans="1:10" ht="409.6" hidden="1" customHeight="1" x14ac:dyDescent="0.25">
      <c r="A70" s="302"/>
      <c r="B70" s="303"/>
      <c r="C70" s="303"/>
      <c r="D70" s="304"/>
      <c r="E70" s="304"/>
      <c r="F70" s="304"/>
      <c r="G70" s="304"/>
      <c r="H70" s="305"/>
      <c r="I70" s="305"/>
    </row>
    <row r="71" spans="1:10" ht="409.6" hidden="1" customHeight="1" x14ac:dyDescent="0.25">
      <c r="A71" s="302"/>
      <c r="B71" s="303"/>
      <c r="C71" s="303"/>
      <c r="D71" s="304"/>
      <c r="E71" s="304"/>
      <c r="F71" s="304"/>
      <c r="G71" s="304"/>
      <c r="H71" s="305"/>
      <c r="I71" s="305"/>
    </row>
    <row r="72" spans="1:10" ht="409.6" hidden="1" customHeight="1" x14ac:dyDescent="0.25">
      <c r="A72" s="302"/>
      <c r="B72" s="303"/>
      <c r="C72" s="303"/>
      <c r="D72" s="304"/>
      <c r="E72" s="304"/>
      <c r="F72" s="304"/>
      <c r="G72" s="304"/>
      <c r="H72" s="305"/>
      <c r="I72" s="305"/>
    </row>
    <row r="73" spans="1:10" ht="409.6" hidden="1" customHeight="1" x14ac:dyDescent="0.25">
      <c r="A73" s="302"/>
      <c r="B73" s="303"/>
      <c r="C73" s="303"/>
      <c r="D73" s="304"/>
      <c r="E73" s="304"/>
      <c r="F73" s="304"/>
      <c r="G73" s="304"/>
      <c r="H73" s="305"/>
      <c r="I73" s="305"/>
    </row>
    <row r="74" spans="1:10" ht="409.6" hidden="1" customHeight="1" x14ac:dyDescent="0.25">
      <c r="A74" s="302"/>
      <c r="B74" s="303"/>
      <c r="C74" s="303"/>
      <c r="D74" s="304"/>
      <c r="E74" s="304"/>
      <c r="F74" s="304"/>
      <c r="G74" s="304"/>
      <c r="H74" s="305"/>
      <c r="I74" s="305"/>
    </row>
    <row r="75" spans="1:10" ht="409.6" hidden="1" customHeight="1" x14ac:dyDescent="0.25">
      <c r="A75" s="302"/>
      <c r="B75" s="303"/>
      <c r="C75" s="303"/>
      <c r="D75" s="304"/>
      <c r="E75" s="304"/>
      <c r="F75" s="304"/>
      <c r="G75" s="304"/>
      <c r="H75" s="305"/>
      <c r="I75" s="305"/>
    </row>
    <row r="76" spans="1:10" ht="409.6" hidden="1" customHeight="1" x14ac:dyDescent="0.25">
      <c r="A76" s="302"/>
      <c r="B76" s="303"/>
      <c r="C76" s="303"/>
      <c r="D76" s="304"/>
      <c r="E76" s="304"/>
      <c r="F76" s="304"/>
      <c r="G76" s="304"/>
      <c r="H76" s="305"/>
      <c r="I76" s="305"/>
    </row>
    <row r="77" spans="1:10" ht="409.6" hidden="1" customHeight="1" x14ac:dyDescent="0.25">
      <c r="A77" s="302"/>
      <c r="B77" s="303"/>
      <c r="C77" s="303"/>
      <c r="D77" s="304"/>
      <c r="E77" s="304"/>
      <c r="F77" s="304"/>
      <c r="G77" s="304"/>
      <c r="H77" s="305"/>
      <c r="I77" s="305"/>
    </row>
    <row r="78" spans="1:10" ht="409.6" hidden="1" customHeight="1" x14ac:dyDescent="0.25">
      <c r="A78" s="302"/>
      <c r="B78" s="303"/>
      <c r="C78" s="303"/>
      <c r="D78" s="304"/>
      <c r="E78" s="304"/>
      <c r="F78" s="304"/>
      <c r="G78" s="304"/>
      <c r="H78" s="305"/>
      <c r="I78" s="305"/>
    </row>
    <row r="79" spans="1:10" ht="409.6" hidden="1" customHeight="1" x14ac:dyDescent="0.25">
      <c r="A79" s="302"/>
      <c r="B79" s="303"/>
      <c r="C79" s="303"/>
      <c r="D79" s="304"/>
      <c r="E79" s="304"/>
      <c r="F79" s="304"/>
      <c r="G79" s="304"/>
      <c r="H79" s="305"/>
      <c r="I79" s="305"/>
    </row>
    <row r="80" spans="1:10" ht="409.6" hidden="1" customHeight="1" x14ac:dyDescent="0.25">
      <c r="A80" s="302"/>
      <c r="B80" s="303"/>
      <c r="C80" s="303"/>
      <c r="D80" s="304"/>
      <c r="E80" s="304"/>
      <c r="F80" s="304"/>
      <c r="G80" s="304"/>
      <c r="H80" s="305"/>
      <c r="I80" s="305"/>
    </row>
    <row r="81" spans="1:9" ht="409.6" hidden="1" customHeight="1" x14ac:dyDescent="0.25">
      <c r="A81" s="302"/>
      <c r="B81" s="303"/>
      <c r="C81" s="303"/>
      <c r="D81" s="304"/>
      <c r="E81" s="304"/>
      <c r="F81" s="304"/>
      <c r="G81" s="304"/>
      <c r="H81" s="305"/>
      <c r="I81" s="305"/>
    </row>
    <row r="82" spans="1:9" ht="409.6" hidden="1" customHeight="1" x14ac:dyDescent="0.25">
      <c r="A82" s="302"/>
      <c r="B82" s="303"/>
      <c r="C82" s="303"/>
      <c r="D82" s="304"/>
      <c r="E82" s="304"/>
      <c r="F82" s="304"/>
      <c r="G82" s="304"/>
      <c r="H82" s="305"/>
      <c r="I82" s="305"/>
    </row>
    <row r="83" spans="1:9" ht="409.6" hidden="1" customHeight="1" x14ac:dyDescent="0.25">
      <c r="A83" s="302"/>
      <c r="B83" s="303"/>
      <c r="C83" s="303"/>
      <c r="D83" s="304"/>
      <c r="E83" s="304"/>
      <c r="F83" s="304"/>
      <c r="G83" s="304"/>
      <c r="H83" s="305"/>
      <c r="I83" s="305"/>
    </row>
    <row r="84" spans="1:9" ht="409.6" hidden="1" customHeight="1" x14ac:dyDescent="0.25">
      <c r="A84" s="302"/>
      <c r="B84" s="303"/>
      <c r="C84" s="303"/>
      <c r="D84" s="304"/>
      <c r="E84" s="304"/>
      <c r="F84" s="304"/>
      <c r="G84" s="304"/>
      <c r="H84" s="305"/>
      <c r="I84" s="305"/>
    </row>
    <row r="85" spans="1:9" ht="409.6" hidden="1" customHeight="1" x14ac:dyDescent="0.25">
      <c r="A85" s="302"/>
      <c r="B85" s="303"/>
      <c r="C85" s="303"/>
      <c r="D85" s="304"/>
      <c r="E85" s="304"/>
      <c r="F85" s="304"/>
      <c r="G85" s="304"/>
      <c r="H85" s="305"/>
      <c r="I85" s="305"/>
    </row>
    <row r="86" spans="1:9" ht="409.6" hidden="1" customHeight="1" x14ac:dyDescent="0.25">
      <c r="A86" s="302"/>
      <c r="B86" s="303"/>
      <c r="C86" s="303"/>
      <c r="D86" s="304"/>
      <c r="E86" s="304"/>
      <c r="F86" s="304"/>
      <c r="G86" s="304"/>
      <c r="H86" s="305"/>
      <c r="I86" s="305"/>
    </row>
    <row r="87" spans="1:9" ht="409.6" hidden="1" customHeight="1" x14ac:dyDescent="0.25">
      <c r="A87" s="302"/>
      <c r="B87" s="303"/>
      <c r="C87" s="303"/>
      <c r="D87" s="304"/>
      <c r="E87" s="304"/>
      <c r="F87" s="304"/>
      <c r="G87" s="304"/>
      <c r="H87" s="305"/>
      <c r="I87" s="305"/>
    </row>
    <row r="88" spans="1:9" ht="409.6" hidden="1" customHeight="1" x14ac:dyDescent="0.25">
      <c r="A88" s="302"/>
      <c r="B88" s="303"/>
      <c r="C88" s="303"/>
      <c r="D88" s="304"/>
      <c r="E88" s="304"/>
      <c r="F88" s="304"/>
      <c r="G88" s="304"/>
      <c r="H88" s="305"/>
      <c r="I88" s="305"/>
    </row>
    <row r="89" spans="1:9" ht="409.6" hidden="1" customHeight="1" x14ac:dyDescent="0.25">
      <c r="A89" s="302"/>
      <c r="B89" s="303"/>
      <c r="C89" s="303"/>
      <c r="D89" s="304"/>
      <c r="E89" s="304"/>
      <c r="F89" s="304"/>
      <c r="G89" s="304"/>
      <c r="H89" s="305"/>
      <c r="I89" s="305"/>
    </row>
    <row r="90" spans="1:9" ht="409.6" hidden="1" customHeight="1" x14ac:dyDescent="0.25">
      <c r="A90" s="302"/>
      <c r="B90" s="303"/>
      <c r="C90" s="303"/>
      <c r="D90" s="304"/>
      <c r="E90" s="304"/>
      <c r="F90" s="304"/>
      <c r="G90" s="304"/>
      <c r="H90" s="305"/>
      <c r="I90" s="305"/>
    </row>
    <row r="91" spans="1:9" ht="409.6" hidden="1" customHeight="1" x14ac:dyDescent="0.25">
      <c r="A91" s="302"/>
      <c r="B91" s="303"/>
      <c r="C91" s="303"/>
      <c r="D91" s="304"/>
      <c r="E91" s="304"/>
      <c r="F91" s="304"/>
      <c r="G91" s="304"/>
      <c r="H91" s="305"/>
      <c r="I91" s="305"/>
    </row>
    <row r="92" spans="1:9" ht="409.6" hidden="1" customHeight="1" x14ac:dyDescent="0.25">
      <c r="A92" s="302"/>
      <c r="B92" s="303"/>
      <c r="C92" s="303"/>
      <c r="D92" s="304"/>
      <c r="E92" s="304"/>
      <c r="F92" s="304"/>
      <c r="G92" s="304"/>
      <c r="H92" s="305"/>
      <c r="I92" s="305"/>
    </row>
    <row r="93" spans="1:9" ht="409.6" hidden="1" customHeight="1" x14ac:dyDescent="0.25">
      <c r="A93" s="302"/>
      <c r="B93" s="303"/>
      <c r="C93" s="303"/>
      <c r="D93" s="304"/>
      <c r="E93" s="304"/>
      <c r="F93" s="304"/>
      <c r="G93" s="304"/>
      <c r="H93" s="305"/>
      <c r="I93" s="305"/>
    </row>
    <row r="94" spans="1:9" ht="409.6" hidden="1" customHeight="1" x14ac:dyDescent="0.25">
      <c r="A94" s="302"/>
      <c r="B94" s="303"/>
      <c r="C94" s="303"/>
      <c r="D94" s="304"/>
      <c r="E94" s="304"/>
      <c r="F94" s="304"/>
      <c r="G94" s="304"/>
      <c r="H94" s="305"/>
      <c r="I94" s="305"/>
    </row>
    <row r="95" spans="1:9" ht="409.6" hidden="1" customHeight="1" x14ac:dyDescent="0.25">
      <c r="A95" s="302"/>
      <c r="B95" s="303"/>
      <c r="C95" s="303"/>
      <c r="D95" s="304"/>
      <c r="E95" s="304"/>
      <c r="F95" s="304"/>
      <c r="G95" s="304"/>
      <c r="H95" s="305"/>
      <c r="I95" s="305"/>
    </row>
    <row r="96" spans="1:9" ht="409.6" hidden="1" customHeight="1" x14ac:dyDescent="0.25">
      <c r="A96" s="302"/>
      <c r="B96" s="303"/>
      <c r="C96" s="303"/>
      <c r="D96" s="304"/>
      <c r="E96" s="304"/>
      <c r="F96" s="304"/>
      <c r="G96" s="304"/>
      <c r="H96" s="305"/>
      <c r="I96" s="305"/>
    </row>
    <row r="97" spans="1:9" ht="409.6" hidden="1" customHeight="1" x14ac:dyDescent="0.25">
      <c r="A97" s="302"/>
      <c r="B97" s="303"/>
      <c r="C97" s="303"/>
      <c r="D97" s="304"/>
      <c r="E97" s="304"/>
      <c r="F97" s="304"/>
      <c r="G97" s="304"/>
      <c r="H97" s="305"/>
      <c r="I97" s="305"/>
    </row>
    <row r="98" spans="1:9" ht="409.6" hidden="1" customHeight="1" x14ac:dyDescent="0.25">
      <c r="A98" s="302"/>
      <c r="B98" s="303"/>
      <c r="C98" s="303"/>
      <c r="D98" s="304"/>
      <c r="E98" s="304"/>
      <c r="F98" s="304"/>
      <c r="G98" s="304"/>
      <c r="H98" s="305"/>
      <c r="I98" s="305"/>
    </row>
    <row r="99" spans="1:9" ht="409.6" hidden="1" customHeight="1" x14ac:dyDescent="0.25">
      <c r="A99" s="302"/>
      <c r="B99" s="303"/>
      <c r="C99" s="303"/>
      <c r="D99" s="304"/>
      <c r="E99" s="304"/>
      <c r="F99" s="304"/>
      <c r="G99" s="304"/>
      <c r="H99" s="305"/>
      <c r="I99" s="305"/>
    </row>
    <row r="100" spans="1:9" ht="409.6" hidden="1" customHeight="1" x14ac:dyDescent="0.25">
      <c r="A100" s="302"/>
      <c r="B100" s="303"/>
      <c r="C100" s="303"/>
      <c r="D100" s="304"/>
      <c r="E100" s="304"/>
      <c r="F100" s="304"/>
      <c r="G100" s="304"/>
      <c r="H100" s="305"/>
      <c r="I100" s="305"/>
    </row>
    <row r="101" spans="1:9" ht="409.6" hidden="1" customHeight="1" x14ac:dyDescent="0.25">
      <c r="A101" s="302"/>
      <c r="B101" s="303"/>
      <c r="C101" s="303"/>
      <c r="D101" s="304"/>
      <c r="E101" s="304"/>
      <c r="F101" s="304"/>
      <c r="G101" s="304"/>
      <c r="H101" s="305"/>
      <c r="I101" s="305"/>
    </row>
    <row r="102" spans="1:9" ht="409.6" hidden="1" customHeight="1" x14ac:dyDescent="0.25">
      <c r="A102" s="302"/>
      <c r="B102" s="303"/>
      <c r="C102" s="303"/>
      <c r="D102" s="304"/>
      <c r="E102" s="304"/>
      <c r="F102" s="304"/>
      <c r="G102" s="304"/>
      <c r="H102" s="305"/>
      <c r="I102" s="305"/>
    </row>
    <row r="103" spans="1:9" ht="409.6" hidden="1" customHeight="1" x14ac:dyDescent="0.25">
      <c r="A103" s="302"/>
      <c r="B103" s="303"/>
      <c r="C103" s="303"/>
      <c r="D103" s="304"/>
      <c r="E103" s="304"/>
      <c r="F103" s="304"/>
      <c r="G103" s="304"/>
      <c r="H103" s="305"/>
      <c r="I103" s="305"/>
    </row>
    <row r="104" spans="1:9" ht="409.6" hidden="1" customHeight="1" x14ac:dyDescent="0.25">
      <c r="A104" s="302"/>
      <c r="B104" s="303"/>
      <c r="C104" s="303"/>
      <c r="D104" s="304"/>
      <c r="E104" s="304"/>
      <c r="F104" s="304"/>
      <c r="G104" s="304"/>
      <c r="H104" s="305"/>
      <c r="I104" s="305"/>
    </row>
    <row r="105" spans="1:9" ht="409.6" hidden="1" customHeight="1" x14ac:dyDescent="0.25">
      <c r="A105" s="302"/>
      <c r="B105" s="303"/>
      <c r="C105" s="303"/>
      <c r="D105" s="304"/>
      <c r="E105" s="304"/>
      <c r="F105" s="304"/>
      <c r="G105" s="304"/>
      <c r="H105" s="305"/>
      <c r="I105" s="305"/>
    </row>
    <row r="106" spans="1:9" ht="409.6" hidden="1" customHeight="1" x14ac:dyDescent="0.25">
      <c r="A106" s="302"/>
      <c r="B106" s="303"/>
      <c r="C106" s="303"/>
      <c r="D106" s="304"/>
      <c r="E106" s="304"/>
      <c r="F106" s="304"/>
      <c r="G106" s="304"/>
      <c r="H106" s="305"/>
      <c r="I106" s="305"/>
    </row>
    <row r="107" spans="1:9" ht="409.6" hidden="1" customHeight="1" x14ac:dyDescent="0.25">
      <c r="A107" s="302"/>
      <c r="B107" s="303"/>
      <c r="C107" s="303"/>
      <c r="D107" s="304"/>
      <c r="E107" s="304"/>
      <c r="F107" s="304"/>
      <c r="G107" s="304"/>
      <c r="H107" s="305"/>
      <c r="I107" s="305"/>
    </row>
    <row r="108" spans="1:9" ht="4.5" customHeight="1" x14ac:dyDescent="0.25">
      <c r="A108" s="306"/>
      <c r="B108" s="307"/>
      <c r="C108" s="307"/>
      <c r="D108" s="307"/>
      <c r="E108" s="307"/>
      <c r="F108" s="307"/>
      <c r="G108" s="307"/>
      <c r="H108" s="307"/>
      <c r="I108" s="307"/>
    </row>
    <row r="109" spans="1:9" x14ac:dyDescent="0.25">
      <c r="A109" s="308" t="s">
        <v>787</v>
      </c>
      <c r="B109" s="309"/>
      <c r="C109" s="309"/>
      <c r="D109" s="309"/>
      <c r="E109" s="309"/>
      <c r="F109" s="309"/>
      <c r="G109" s="309"/>
    </row>
  </sheetData>
  <mergeCells count="7">
    <mergeCell ref="A53:A67"/>
    <mergeCell ref="A1:I1"/>
    <mergeCell ref="A2:I2"/>
    <mergeCell ref="A3:I3"/>
    <mergeCell ref="A4:I4"/>
    <mergeCell ref="D6:I6"/>
    <mergeCell ref="A8:A52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3"/>
  <sheetViews>
    <sheetView workbookViewId="0">
      <selection activeCell="B24" sqref="B24"/>
    </sheetView>
  </sheetViews>
  <sheetFormatPr baseColWidth="10" defaultColWidth="11.42578125" defaultRowHeight="15" x14ac:dyDescent="0.25"/>
  <cols>
    <col min="1" max="1" width="62.28515625" style="235" customWidth="1"/>
    <col min="2" max="2" width="45.7109375" style="235" customWidth="1"/>
    <col min="3" max="3" width="14.140625" style="235" bestFit="1" customWidth="1"/>
    <col min="4" max="7" width="11.5703125" style="235" bestFit="1" customWidth="1"/>
    <col min="8" max="8" width="9.28515625" style="235" customWidth="1"/>
    <col min="9" max="9" width="10.5703125" style="235" customWidth="1"/>
    <col min="10" max="10" width="11.5703125" style="235" customWidth="1"/>
    <col min="11" max="11" width="13.5703125" style="235" customWidth="1"/>
    <col min="12" max="12" width="9.28515625" style="235" customWidth="1"/>
    <col min="13" max="13" width="11.7109375" style="235" customWidth="1"/>
    <col min="14" max="14" width="11.42578125" style="235"/>
    <col min="15" max="15" width="11.42578125" style="235" customWidth="1"/>
    <col min="16" max="19" width="12" style="235" bestFit="1" customWidth="1"/>
    <col min="20" max="256" width="11.42578125" style="235"/>
    <col min="257" max="257" width="58.85546875" style="235" customWidth="1"/>
    <col min="258" max="258" width="23.140625" style="235" bestFit="1" customWidth="1"/>
    <col min="259" max="259" width="13.42578125" style="235" bestFit="1" customWidth="1"/>
    <col min="260" max="263" width="11.42578125" style="235"/>
    <col min="264" max="264" width="9.28515625" style="235" customWidth="1"/>
    <col min="265" max="265" width="10.5703125" style="235" customWidth="1"/>
    <col min="266" max="266" width="11.5703125" style="235" customWidth="1"/>
    <col min="267" max="267" width="13.5703125" style="235" customWidth="1"/>
    <col min="268" max="268" width="9.28515625" style="235" customWidth="1"/>
    <col min="269" max="269" width="11.7109375" style="235" customWidth="1"/>
    <col min="270" max="270" width="11.42578125" style="235"/>
    <col min="271" max="271" width="11.42578125" style="235" customWidth="1"/>
    <col min="272" max="275" width="0" style="235" hidden="1" customWidth="1"/>
    <col min="276" max="512" width="11.42578125" style="235"/>
    <col min="513" max="513" width="58.85546875" style="235" customWidth="1"/>
    <col min="514" max="514" width="23.140625" style="235" bestFit="1" customWidth="1"/>
    <col min="515" max="515" width="13.42578125" style="235" bestFit="1" customWidth="1"/>
    <col min="516" max="519" width="11.42578125" style="235"/>
    <col min="520" max="520" width="9.28515625" style="235" customWidth="1"/>
    <col min="521" max="521" width="10.5703125" style="235" customWidth="1"/>
    <col min="522" max="522" width="11.5703125" style="235" customWidth="1"/>
    <col min="523" max="523" width="13.5703125" style="235" customWidth="1"/>
    <col min="524" max="524" width="9.28515625" style="235" customWidth="1"/>
    <col min="525" max="525" width="11.7109375" style="235" customWidth="1"/>
    <col min="526" max="526" width="11.42578125" style="235"/>
    <col min="527" max="527" width="11.42578125" style="235" customWidth="1"/>
    <col min="528" max="531" width="0" style="235" hidden="1" customWidth="1"/>
    <col min="532" max="768" width="11.42578125" style="235"/>
    <col min="769" max="769" width="58.85546875" style="235" customWidth="1"/>
    <col min="770" max="770" width="23.140625" style="235" bestFit="1" customWidth="1"/>
    <col min="771" max="771" width="13.42578125" style="235" bestFit="1" customWidth="1"/>
    <col min="772" max="775" width="11.42578125" style="235"/>
    <col min="776" max="776" width="9.28515625" style="235" customWidth="1"/>
    <col min="777" max="777" width="10.5703125" style="235" customWidth="1"/>
    <col min="778" max="778" width="11.5703125" style="235" customWidth="1"/>
    <col min="779" max="779" width="13.5703125" style="235" customWidth="1"/>
    <col min="780" max="780" width="9.28515625" style="235" customWidth="1"/>
    <col min="781" max="781" width="11.7109375" style="235" customWidth="1"/>
    <col min="782" max="782" width="11.42578125" style="235"/>
    <col min="783" max="783" width="11.42578125" style="235" customWidth="1"/>
    <col min="784" max="787" width="0" style="235" hidden="1" customWidth="1"/>
    <col min="788" max="1024" width="11.42578125" style="235"/>
    <col min="1025" max="1025" width="58.85546875" style="235" customWidth="1"/>
    <col min="1026" max="1026" width="23.140625" style="235" bestFit="1" customWidth="1"/>
    <col min="1027" max="1027" width="13.42578125" style="235" bestFit="1" customWidth="1"/>
    <col min="1028" max="1031" width="11.42578125" style="235"/>
    <col min="1032" max="1032" width="9.28515625" style="235" customWidth="1"/>
    <col min="1033" max="1033" width="10.5703125" style="235" customWidth="1"/>
    <col min="1034" max="1034" width="11.5703125" style="235" customWidth="1"/>
    <col min="1035" max="1035" width="13.5703125" style="235" customWidth="1"/>
    <col min="1036" max="1036" width="9.28515625" style="235" customWidth="1"/>
    <col min="1037" max="1037" width="11.7109375" style="235" customWidth="1"/>
    <col min="1038" max="1038" width="11.42578125" style="235"/>
    <col min="1039" max="1039" width="11.42578125" style="235" customWidth="1"/>
    <col min="1040" max="1043" width="0" style="235" hidden="1" customWidth="1"/>
    <col min="1044" max="1280" width="11.42578125" style="235"/>
    <col min="1281" max="1281" width="58.85546875" style="235" customWidth="1"/>
    <col min="1282" max="1282" width="23.140625" style="235" bestFit="1" customWidth="1"/>
    <col min="1283" max="1283" width="13.42578125" style="235" bestFit="1" customWidth="1"/>
    <col min="1284" max="1287" width="11.42578125" style="235"/>
    <col min="1288" max="1288" width="9.28515625" style="235" customWidth="1"/>
    <col min="1289" max="1289" width="10.5703125" style="235" customWidth="1"/>
    <col min="1290" max="1290" width="11.5703125" style="235" customWidth="1"/>
    <col min="1291" max="1291" width="13.5703125" style="235" customWidth="1"/>
    <col min="1292" max="1292" width="9.28515625" style="235" customWidth="1"/>
    <col min="1293" max="1293" width="11.7109375" style="235" customWidth="1"/>
    <col min="1294" max="1294" width="11.42578125" style="235"/>
    <col min="1295" max="1295" width="11.42578125" style="235" customWidth="1"/>
    <col min="1296" max="1299" width="0" style="235" hidden="1" customWidth="1"/>
    <col min="1300" max="1536" width="11.42578125" style="235"/>
    <col min="1537" max="1537" width="58.85546875" style="235" customWidth="1"/>
    <col min="1538" max="1538" width="23.140625" style="235" bestFit="1" customWidth="1"/>
    <col min="1539" max="1539" width="13.42578125" style="235" bestFit="1" customWidth="1"/>
    <col min="1540" max="1543" width="11.42578125" style="235"/>
    <col min="1544" max="1544" width="9.28515625" style="235" customWidth="1"/>
    <col min="1545" max="1545" width="10.5703125" style="235" customWidth="1"/>
    <col min="1546" max="1546" width="11.5703125" style="235" customWidth="1"/>
    <col min="1547" max="1547" width="13.5703125" style="235" customWidth="1"/>
    <col min="1548" max="1548" width="9.28515625" style="235" customWidth="1"/>
    <col min="1549" max="1549" width="11.7109375" style="235" customWidth="1"/>
    <col min="1550" max="1550" width="11.42578125" style="235"/>
    <col min="1551" max="1551" width="11.42578125" style="235" customWidth="1"/>
    <col min="1552" max="1555" width="0" style="235" hidden="1" customWidth="1"/>
    <col min="1556" max="1792" width="11.42578125" style="235"/>
    <col min="1793" max="1793" width="58.85546875" style="235" customWidth="1"/>
    <col min="1794" max="1794" width="23.140625" style="235" bestFit="1" customWidth="1"/>
    <col min="1795" max="1795" width="13.42578125" style="235" bestFit="1" customWidth="1"/>
    <col min="1796" max="1799" width="11.42578125" style="235"/>
    <col min="1800" max="1800" width="9.28515625" style="235" customWidth="1"/>
    <col min="1801" max="1801" width="10.5703125" style="235" customWidth="1"/>
    <col min="1802" max="1802" width="11.5703125" style="235" customWidth="1"/>
    <col min="1803" max="1803" width="13.5703125" style="235" customWidth="1"/>
    <col min="1804" max="1804" width="9.28515625" style="235" customWidth="1"/>
    <col min="1805" max="1805" width="11.7109375" style="235" customWidth="1"/>
    <col min="1806" max="1806" width="11.42578125" style="235"/>
    <col min="1807" max="1807" width="11.42578125" style="235" customWidth="1"/>
    <col min="1808" max="1811" width="0" style="235" hidden="1" customWidth="1"/>
    <col min="1812" max="2048" width="11.42578125" style="235"/>
    <col min="2049" max="2049" width="58.85546875" style="235" customWidth="1"/>
    <col min="2050" max="2050" width="23.140625" style="235" bestFit="1" customWidth="1"/>
    <col min="2051" max="2051" width="13.42578125" style="235" bestFit="1" customWidth="1"/>
    <col min="2052" max="2055" width="11.42578125" style="235"/>
    <col min="2056" max="2056" width="9.28515625" style="235" customWidth="1"/>
    <col min="2057" max="2057" width="10.5703125" style="235" customWidth="1"/>
    <col min="2058" max="2058" width="11.5703125" style="235" customWidth="1"/>
    <col min="2059" max="2059" width="13.5703125" style="235" customWidth="1"/>
    <col min="2060" max="2060" width="9.28515625" style="235" customWidth="1"/>
    <col min="2061" max="2061" width="11.7109375" style="235" customWidth="1"/>
    <col min="2062" max="2062" width="11.42578125" style="235"/>
    <col min="2063" max="2063" width="11.42578125" style="235" customWidth="1"/>
    <col min="2064" max="2067" width="0" style="235" hidden="1" customWidth="1"/>
    <col min="2068" max="2304" width="11.42578125" style="235"/>
    <col min="2305" max="2305" width="58.85546875" style="235" customWidth="1"/>
    <col min="2306" max="2306" width="23.140625" style="235" bestFit="1" customWidth="1"/>
    <col min="2307" max="2307" width="13.42578125" style="235" bestFit="1" customWidth="1"/>
    <col min="2308" max="2311" width="11.42578125" style="235"/>
    <col min="2312" max="2312" width="9.28515625" style="235" customWidth="1"/>
    <col min="2313" max="2313" width="10.5703125" style="235" customWidth="1"/>
    <col min="2314" max="2314" width="11.5703125" style="235" customWidth="1"/>
    <col min="2315" max="2315" width="13.5703125" style="235" customWidth="1"/>
    <col min="2316" max="2316" width="9.28515625" style="235" customWidth="1"/>
    <col min="2317" max="2317" width="11.7109375" style="235" customWidth="1"/>
    <col min="2318" max="2318" width="11.42578125" style="235"/>
    <col min="2319" max="2319" width="11.42578125" style="235" customWidth="1"/>
    <col min="2320" max="2323" width="0" style="235" hidden="1" customWidth="1"/>
    <col min="2324" max="2560" width="11.42578125" style="235"/>
    <col min="2561" max="2561" width="58.85546875" style="235" customWidth="1"/>
    <col min="2562" max="2562" width="23.140625" style="235" bestFit="1" customWidth="1"/>
    <col min="2563" max="2563" width="13.42578125" style="235" bestFit="1" customWidth="1"/>
    <col min="2564" max="2567" width="11.42578125" style="235"/>
    <col min="2568" max="2568" width="9.28515625" style="235" customWidth="1"/>
    <col min="2569" max="2569" width="10.5703125" style="235" customWidth="1"/>
    <col min="2570" max="2570" width="11.5703125" style="235" customWidth="1"/>
    <col min="2571" max="2571" width="13.5703125" style="235" customWidth="1"/>
    <col min="2572" max="2572" width="9.28515625" style="235" customWidth="1"/>
    <col min="2573" max="2573" width="11.7109375" style="235" customWidth="1"/>
    <col min="2574" max="2574" width="11.42578125" style="235"/>
    <col min="2575" max="2575" width="11.42578125" style="235" customWidth="1"/>
    <col min="2576" max="2579" width="0" style="235" hidden="1" customWidth="1"/>
    <col min="2580" max="2816" width="11.42578125" style="235"/>
    <col min="2817" max="2817" width="58.85546875" style="235" customWidth="1"/>
    <col min="2818" max="2818" width="23.140625" style="235" bestFit="1" customWidth="1"/>
    <col min="2819" max="2819" width="13.42578125" style="235" bestFit="1" customWidth="1"/>
    <col min="2820" max="2823" width="11.42578125" style="235"/>
    <col min="2824" max="2824" width="9.28515625" style="235" customWidth="1"/>
    <col min="2825" max="2825" width="10.5703125" style="235" customWidth="1"/>
    <col min="2826" max="2826" width="11.5703125" style="235" customWidth="1"/>
    <col min="2827" max="2827" width="13.5703125" style="235" customWidth="1"/>
    <col min="2828" max="2828" width="9.28515625" style="235" customWidth="1"/>
    <col min="2829" max="2829" width="11.7109375" style="235" customWidth="1"/>
    <col min="2830" max="2830" width="11.42578125" style="235"/>
    <col min="2831" max="2831" width="11.42578125" style="235" customWidth="1"/>
    <col min="2832" max="2835" width="0" style="235" hidden="1" customWidth="1"/>
    <col min="2836" max="3072" width="11.42578125" style="235"/>
    <col min="3073" max="3073" width="58.85546875" style="235" customWidth="1"/>
    <col min="3074" max="3074" width="23.140625" style="235" bestFit="1" customWidth="1"/>
    <col min="3075" max="3075" width="13.42578125" style="235" bestFit="1" customWidth="1"/>
    <col min="3076" max="3079" width="11.42578125" style="235"/>
    <col min="3080" max="3080" width="9.28515625" style="235" customWidth="1"/>
    <col min="3081" max="3081" width="10.5703125" style="235" customWidth="1"/>
    <col min="3082" max="3082" width="11.5703125" style="235" customWidth="1"/>
    <col min="3083" max="3083" width="13.5703125" style="235" customWidth="1"/>
    <col min="3084" max="3084" width="9.28515625" style="235" customWidth="1"/>
    <col min="3085" max="3085" width="11.7109375" style="235" customWidth="1"/>
    <col min="3086" max="3086" width="11.42578125" style="235"/>
    <col min="3087" max="3087" width="11.42578125" style="235" customWidth="1"/>
    <col min="3088" max="3091" width="0" style="235" hidden="1" customWidth="1"/>
    <col min="3092" max="3328" width="11.42578125" style="235"/>
    <col min="3329" max="3329" width="58.85546875" style="235" customWidth="1"/>
    <col min="3330" max="3330" width="23.140625" style="235" bestFit="1" customWidth="1"/>
    <col min="3331" max="3331" width="13.42578125" style="235" bestFit="1" customWidth="1"/>
    <col min="3332" max="3335" width="11.42578125" style="235"/>
    <col min="3336" max="3336" width="9.28515625" style="235" customWidth="1"/>
    <col min="3337" max="3337" width="10.5703125" style="235" customWidth="1"/>
    <col min="3338" max="3338" width="11.5703125" style="235" customWidth="1"/>
    <col min="3339" max="3339" width="13.5703125" style="235" customWidth="1"/>
    <col min="3340" max="3340" width="9.28515625" style="235" customWidth="1"/>
    <col min="3341" max="3341" width="11.7109375" style="235" customWidth="1"/>
    <col min="3342" max="3342" width="11.42578125" style="235"/>
    <col min="3343" max="3343" width="11.42578125" style="235" customWidth="1"/>
    <col min="3344" max="3347" width="0" style="235" hidden="1" customWidth="1"/>
    <col min="3348" max="3584" width="11.42578125" style="235"/>
    <col min="3585" max="3585" width="58.85546875" style="235" customWidth="1"/>
    <col min="3586" max="3586" width="23.140625" style="235" bestFit="1" customWidth="1"/>
    <col min="3587" max="3587" width="13.42578125" style="235" bestFit="1" customWidth="1"/>
    <col min="3588" max="3591" width="11.42578125" style="235"/>
    <col min="3592" max="3592" width="9.28515625" style="235" customWidth="1"/>
    <col min="3593" max="3593" width="10.5703125" style="235" customWidth="1"/>
    <col min="3594" max="3594" width="11.5703125" style="235" customWidth="1"/>
    <col min="3595" max="3595" width="13.5703125" style="235" customWidth="1"/>
    <col min="3596" max="3596" width="9.28515625" style="235" customWidth="1"/>
    <col min="3597" max="3597" width="11.7109375" style="235" customWidth="1"/>
    <col min="3598" max="3598" width="11.42578125" style="235"/>
    <col min="3599" max="3599" width="11.42578125" style="235" customWidth="1"/>
    <col min="3600" max="3603" width="0" style="235" hidden="1" customWidth="1"/>
    <col min="3604" max="3840" width="11.42578125" style="235"/>
    <col min="3841" max="3841" width="58.85546875" style="235" customWidth="1"/>
    <col min="3842" max="3842" width="23.140625" style="235" bestFit="1" customWidth="1"/>
    <col min="3843" max="3843" width="13.42578125" style="235" bestFit="1" customWidth="1"/>
    <col min="3844" max="3847" width="11.42578125" style="235"/>
    <col min="3848" max="3848" width="9.28515625" style="235" customWidth="1"/>
    <col min="3849" max="3849" width="10.5703125" style="235" customWidth="1"/>
    <col min="3850" max="3850" width="11.5703125" style="235" customWidth="1"/>
    <col min="3851" max="3851" width="13.5703125" style="235" customWidth="1"/>
    <col min="3852" max="3852" width="9.28515625" style="235" customWidth="1"/>
    <col min="3853" max="3853" width="11.7109375" style="235" customWidth="1"/>
    <col min="3854" max="3854" width="11.42578125" style="235"/>
    <col min="3855" max="3855" width="11.42578125" style="235" customWidth="1"/>
    <col min="3856" max="3859" width="0" style="235" hidden="1" customWidth="1"/>
    <col min="3860" max="4096" width="11.42578125" style="235"/>
    <col min="4097" max="4097" width="58.85546875" style="235" customWidth="1"/>
    <col min="4098" max="4098" width="23.140625" style="235" bestFit="1" customWidth="1"/>
    <col min="4099" max="4099" width="13.42578125" style="235" bestFit="1" customWidth="1"/>
    <col min="4100" max="4103" width="11.42578125" style="235"/>
    <col min="4104" max="4104" width="9.28515625" style="235" customWidth="1"/>
    <col min="4105" max="4105" width="10.5703125" style="235" customWidth="1"/>
    <col min="4106" max="4106" width="11.5703125" style="235" customWidth="1"/>
    <col min="4107" max="4107" width="13.5703125" style="235" customWidth="1"/>
    <col min="4108" max="4108" width="9.28515625" style="235" customWidth="1"/>
    <col min="4109" max="4109" width="11.7109375" style="235" customWidth="1"/>
    <col min="4110" max="4110" width="11.42578125" style="235"/>
    <col min="4111" max="4111" width="11.42578125" style="235" customWidth="1"/>
    <col min="4112" max="4115" width="0" style="235" hidden="1" customWidth="1"/>
    <col min="4116" max="4352" width="11.42578125" style="235"/>
    <col min="4353" max="4353" width="58.85546875" style="235" customWidth="1"/>
    <col min="4354" max="4354" width="23.140625" style="235" bestFit="1" customWidth="1"/>
    <col min="4355" max="4355" width="13.42578125" style="235" bestFit="1" customWidth="1"/>
    <col min="4356" max="4359" width="11.42578125" style="235"/>
    <col min="4360" max="4360" width="9.28515625" style="235" customWidth="1"/>
    <col min="4361" max="4361" width="10.5703125" style="235" customWidth="1"/>
    <col min="4362" max="4362" width="11.5703125" style="235" customWidth="1"/>
    <col min="4363" max="4363" width="13.5703125" style="235" customWidth="1"/>
    <col min="4364" max="4364" width="9.28515625" style="235" customWidth="1"/>
    <col min="4365" max="4365" width="11.7109375" style="235" customWidth="1"/>
    <col min="4366" max="4366" width="11.42578125" style="235"/>
    <col min="4367" max="4367" width="11.42578125" style="235" customWidth="1"/>
    <col min="4368" max="4371" width="0" style="235" hidden="1" customWidth="1"/>
    <col min="4372" max="4608" width="11.42578125" style="235"/>
    <col min="4609" max="4609" width="58.85546875" style="235" customWidth="1"/>
    <col min="4610" max="4610" width="23.140625" style="235" bestFit="1" customWidth="1"/>
    <col min="4611" max="4611" width="13.42578125" style="235" bestFit="1" customWidth="1"/>
    <col min="4612" max="4615" width="11.42578125" style="235"/>
    <col min="4616" max="4616" width="9.28515625" style="235" customWidth="1"/>
    <col min="4617" max="4617" width="10.5703125" style="235" customWidth="1"/>
    <col min="4618" max="4618" width="11.5703125" style="235" customWidth="1"/>
    <col min="4619" max="4619" width="13.5703125" style="235" customWidth="1"/>
    <col min="4620" max="4620" width="9.28515625" style="235" customWidth="1"/>
    <col min="4621" max="4621" width="11.7109375" style="235" customWidth="1"/>
    <col min="4622" max="4622" width="11.42578125" style="235"/>
    <col min="4623" max="4623" width="11.42578125" style="235" customWidth="1"/>
    <col min="4624" max="4627" width="0" style="235" hidden="1" customWidth="1"/>
    <col min="4628" max="4864" width="11.42578125" style="235"/>
    <col min="4865" max="4865" width="58.85546875" style="235" customWidth="1"/>
    <col min="4866" max="4866" width="23.140625" style="235" bestFit="1" customWidth="1"/>
    <col min="4867" max="4867" width="13.42578125" style="235" bestFit="1" customWidth="1"/>
    <col min="4868" max="4871" width="11.42578125" style="235"/>
    <col min="4872" max="4872" width="9.28515625" style="235" customWidth="1"/>
    <col min="4873" max="4873" width="10.5703125" style="235" customWidth="1"/>
    <col min="4874" max="4874" width="11.5703125" style="235" customWidth="1"/>
    <col min="4875" max="4875" width="13.5703125" style="235" customWidth="1"/>
    <col min="4876" max="4876" width="9.28515625" style="235" customWidth="1"/>
    <col min="4877" max="4877" width="11.7109375" style="235" customWidth="1"/>
    <col min="4878" max="4878" width="11.42578125" style="235"/>
    <col min="4879" max="4879" width="11.42578125" style="235" customWidth="1"/>
    <col min="4880" max="4883" width="0" style="235" hidden="1" customWidth="1"/>
    <col min="4884" max="5120" width="11.42578125" style="235"/>
    <col min="5121" max="5121" width="58.85546875" style="235" customWidth="1"/>
    <col min="5122" max="5122" width="23.140625" style="235" bestFit="1" customWidth="1"/>
    <col min="5123" max="5123" width="13.42578125" style="235" bestFit="1" customWidth="1"/>
    <col min="5124" max="5127" width="11.42578125" style="235"/>
    <col min="5128" max="5128" width="9.28515625" style="235" customWidth="1"/>
    <col min="5129" max="5129" width="10.5703125" style="235" customWidth="1"/>
    <col min="5130" max="5130" width="11.5703125" style="235" customWidth="1"/>
    <col min="5131" max="5131" width="13.5703125" style="235" customWidth="1"/>
    <col min="5132" max="5132" width="9.28515625" style="235" customWidth="1"/>
    <col min="5133" max="5133" width="11.7109375" style="235" customWidth="1"/>
    <col min="5134" max="5134" width="11.42578125" style="235"/>
    <col min="5135" max="5135" width="11.42578125" style="235" customWidth="1"/>
    <col min="5136" max="5139" width="0" style="235" hidden="1" customWidth="1"/>
    <col min="5140" max="5376" width="11.42578125" style="235"/>
    <col min="5377" max="5377" width="58.85546875" style="235" customWidth="1"/>
    <col min="5378" max="5378" width="23.140625" style="235" bestFit="1" customWidth="1"/>
    <col min="5379" max="5379" width="13.42578125" style="235" bestFit="1" customWidth="1"/>
    <col min="5380" max="5383" width="11.42578125" style="235"/>
    <col min="5384" max="5384" width="9.28515625" style="235" customWidth="1"/>
    <col min="5385" max="5385" width="10.5703125" style="235" customWidth="1"/>
    <col min="5386" max="5386" width="11.5703125" style="235" customWidth="1"/>
    <col min="5387" max="5387" width="13.5703125" style="235" customWidth="1"/>
    <col min="5388" max="5388" width="9.28515625" style="235" customWidth="1"/>
    <col min="5389" max="5389" width="11.7109375" style="235" customWidth="1"/>
    <col min="5390" max="5390" width="11.42578125" style="235"/>
    <col min="5391" max="5391" width="11.42578125" style="235" customWidth="1"/>
    <col min="5392" max="5395" width="0" style="235" hidden="1" customWidth="1"/>
    <col min="5396" max="5632" width="11.42578125" style="235"/>
    <col min="5633" max="5633" width="58.85546875" style="235" customWidth="1"/>
    <col min="5634" max="5634" width="23.140625" style="235" bestFit="1" customWidth="1"/>
    <col min="5635" max="5635" width="13.42578125" style="235" bestFit="1" customWidth="1"/>
    <col min="5636" max="5639" width="11.42578125" style="235"/>
    <col min="5640" max="5640" width="9.28515625" style="235" customWidth="1"/>
    <col min="5641" max="5641" width="10.5703125" style="235" customWidth="1"/>
    <col min="5642" max="5642" width="11.5703125" style="235" customWidth="1"/>
    <col min="5643" max="5643" width="13.5703125" style="235" customWidth="1"/>
    <col min="5644" max="5644" width="9.28515625" style="235" customWidth="1"/>
    <col min="5645" max="5645" width="11.7109375" style="235" customWidth="1"/>
    <col min="5646" max="5646" width="11.42578125" style="235"/>
    <col min="5647" max="5647" width="11.42578125" style="235" customWidth="1"/>
    <col min="5648" max="5651" width="0" style="235" hidden="1" customWidth="1"/>
    <col min="5652" max="5888" width="11.42578125" style="235"/>
    <col min="5889" max="5889" width="58.85546875" style="235" customWidth="1"/>
    <col min="5890" max="5890" width="23.140625" style="235" bestFit="1" customWidth="1"/>
    <col min="5891" max="5891" width="13.42578125" style="235" bestFit="1" customWidth="1"/>
    <col min="5892" max="5895" width="11.42578125" style="235"/>
    <col min="5896" max="5896" width="9.28515625" style="235" customWidth="1"/>
    <col min="5897" max="5897" width="10.5703125" style="235" customWidth="1"/>
    <col min="5898" max="5898" width="11.5703125" style="235" customWidth="1"/>
    <col min="5899" max="5899" width="13.5703125" style="235" customWidth="1"/>
    <col min="5900" max="5900" width="9.28515625" style="235" customWidth="1"/>
    <col min="5901" max="5901" width="11.7109375" style="235" customWidth="1"/>
    <col min="5902" max="5902" width="11.42578125" style="235"/>
    <col min="5903" max="5903" width="11.42578125" style="235" customWidth="1"/>
    <col min="5904" max="5907" width="0" style="235" hidden="1" customWidth="1"/>
    <col min="5908" max="6144" width="11.42578125" style="235"/>
    <col min="6145" max="6145" width="58.85546875" style="235" customWidth="1"/>
    <col min="6146" max="6146" width="23.140625" style="235" bestFit="1" customWidth="1"/>
    <col min="6147" max="6147" width="13.42578125" style="235" bestFit="1" customWidth="1"/>
    <col min="6148" max="6151" width="11.42578125" style="235"/>
    <col min="6152" max="6152" width="9.28515625" style="235" customWidth="1"/>
    <col min="6153" max="6153" width="10.5703125" style="235" customWidth="1"/>
    <col min="6154" max="6154" width="11.5703125" style="235" customWidth="1"/>
    <col min="6155" max="6155" width="13.5703125" style="235" customWidth="1"/>
    <col min="6156" max="6156" width="9.28515625" style="235" customWidth="1"/>
    <col min="6157" max="6157" width="11.7109375" style="235" customWidth="1"/>
    <col min="6158" max="6158" width="11.42578125" style="235"/>
    <col min="6159" max="6159" width="11.42578125" style="235" customWidth="1"/>
    <col min="6160" max="6163" width="0" style="235" hidden="1" customWidth="1"/>
    <col min="6164" max="6400" width="11.42578125" style="235"/>
    <col min="6401" max="6401" width="58.85546875" style="235" customWidth="1"/>
    <col min="6402" max="6402" width="23.140625" style="235" bestFit="1" customWidth="1"/>
    <col min="6403" max="6403" width="13.42578125" style="235" bestFit="1" customWidth="1"/>
    <col min="6404" max="6407" width="11.42578125" style="235"/>
    <col min="6408" max="6408" width="9.28515625" style="235" customWidth="1"/>
    <col min="6409" max="6409" width="10.5703125" style="235" customWidth="1"/>
    <col min="6410" max="6410" width="11.5703125" style="235" customWidth="1"/>
    <col min="6411" max="6411" width="13.5703125" style="235" customWidth="1"/>
    <col min="6412" max="6412" width="9.28515625" style="235" customWidth="1"/>
    <col min="6413" max="6413" width="11.7109375" style="235" customWidth="1"/>
    <col min="6414" max="6414" width="11.42578125" style="235"/>
    <col min="6415" max="6415" width="11.42578125" style="235" customWidth="1"/>
    <col min="6416" max="6419" width="0" style="235" hidden="1" customWidth="1"/>
    <col min="6420" max="6656" width="11.42578125" style="235"/>
    <col min="6657" max="6657" width="58.85546875" style="235" customWidth="1"/>
    <col min="6658" max="6658" width="23.140625" style="235" bestFit="1" customWidth="1"/>
    <col min="6659" max="6659" width="13.42578125" style="235" bestFit="1" customWidth="1"/>
    <col min="6660" max="6663" width="11.42578125" style="235"/>
    <col min="6664" max="6664" width="9.28515625" style="235" customWidth="1"/>
    <col min="6665" max="6665" width="10.5703125" style="235" customWidth="1"/>
    <col min="6666" max="6666" width="11.5703125" style="235" customWidth="1"/>
    <col min="6667" max="6667" width="13.5703125" style="235" customWidth="1"/>
    <col min="6668" max="6668" width="9.28515625" style="235" customWidth="1"/>
    <col min="6669" max="6669" width="11.7109375" style="235" customWidth="1"/>
    <col min="6670" max="6670" width="11.42578125" style="235"/>
    <col min="6671" max="6671" width="11.42578125" style="235" customWidth="1"/>
    <col min="6672" max="6675" width="0" style="235" hidden="1" customWidth="1"/>
    <col min="6676" max="6912" width="11.42578125" style="235"/>
    <col min="6913" max="6913" width="58.85546875" style="235" customWidth="1"/>
    <col min="6914" max="6914" width="23.140625" style="235" bestFit="1" customWidth="1"/>
    <col min="6915" max="6915" width="13.42578125" style="235" bestFit="1" customWidth="1"/>
    <col min="6916" max="6919" width="11.42578125" style="235"/>
    <col min="6920" max="6920" width="9.28515625" style="235" customWidth="1"/>
    <col min="6921" max="6921" width="10.5703125" style="235" customWidth="1"/>
    <col min="6922" max="6922" width="11.5703125" style="235" customWidth="1"/>
    <col min="6923" max="6923" width="13.5703125" style="235" customWidth="1"/>
    <col min="6924" max="6924" width="9.28515625" style="235" customWidth="1"/>
    <col min="6925" max="6925" width="11.7109375" style="235" customWidth="1"/>
    <col min="6926" max="6926" width="11.42578125" style="235"/>
    <col min="6927" max="6927" width="11.42578125" style="235" customWidth="1"/>
    <col min="6928" max="6931" width="0" style="235" hidden="1" customWidth="1"/>
    <col min="6932" max="7168" width="11.42578125" style="235"/>
    <col min="7169" max="7169" width="58.85546875" style="235" customWidth="1"/>
    <col min="7170" max="7170" width="23.140625" style="235" bestFit="1" customWidth="1"/>
    <col min="7171" max="7171" width="13.42578125" style="235" bestFit="1" customWidth="1"/>
    <col min="7172" max="7175" width="11.42578125" style="235"/>
    <col min="7176" max="7176" width="9.28515625" style="235" customWidth="1"/>
    <col min="7177" max="7177" width="10.5703125" style="235" customWidth="1"/>
    <col min="7178" max="7178" width="11.5703125" style="235" customWidth="1"/>
    <col min="7179" max="7179" width="13.5703125" style="235" customWidth="1"/>
    <col min="7180" max="7180" width="9.28515625" style="235" customWidth="1"/>
    <col min="7181" max="7181" width="11.7109375" style="235" customWidth="1"/>
    <col min="7182" max="7182" width="11.42578125" style="235"/>
    <col min="7183" max="7183" width="11.42578125" style="235" customWidth="1"/>
    <col min="7184" max="7187" width="0" style="235" hidden="1" customWidth="1"/>
    <col min="7188" max="7424" width="11.42578125" style="235"/>
    <col min="7425" max="7425" width="58.85546875" style="235" customWidth="1"/>
    <col min="7426" max="7426" width="23.140625" style="235" bestFit="1" customWidth="1"/>
    <col min="7427" max="7427" width="13.42578125" style="235" bestFit="1" customWidth="1"/>
    <col min="7428" max="7431" width="11.42578125" style="235"/>
    <col min="7432" max="7432" width="9.28515625" style="235" customWidth="1"/>
    <col min="7433" max="7433" width="10.5703125" style="235" customWidth="1"/>
    <col min="7434" max="7434" width="11.5703125" style="235" customWidth="1"/>
    <col min="7435" max="7435" width="13.5703125" style="235" customWidth="1"/>
    <col min="7436" max="7436" width="9.28515625" style="235" customWidth="1"/>
    <col min="7437" max="7437" width="11.7109375" style="235" customWidth="1"/>
    <col min="7438" max="7438" width="11.42578125" style="235"/>
    <col min="7439" max="7439" width="11.42578125" style="235" customWidth="1"/>
    <col min="7440" max="7443" width="0" style="235" hidden="1" customWidth="1"/>
    <col min="7444" max="7680" width="11.42578125" style="235"/>
    <col min="7681" max="7681" width="58.85546875" style="235" customWidth="1"/>
    <col min="7682" max="7682" width="23.140625" style="235" bestFit="1" customWidth="1"/>
    <col min="7683" max="7683" width="13.42578125" style="235" bestFit="1" customWidth="1"/>
    <col min="7684" max="7687" width="11.42578125" style="235"/>
    <col min="7688" max="7688" width="9.28515625" style="235" customWidth="1"/>
    <col min="7689" max="7689" width="10.5703125" style="235" customWidth="1"/>
    <col min="7690" max="7690" width="11.5703125" style="235" customWidth="1"/>
    <col min="7691" max="7691" width="13.5703125" style="235" customWidth="1"/>
    <col min="7692" max="7692" width="9.28515625" style="235" customWidth="1"/>
    <col min="7693" max="7693" width="11.7109375" style="235" customWidth="1"/>
    <col min="7694" max="7694" width="11.42578125" style="235"/>
    <col min="7695" max="7695" width="11.42578125" style="235" customWidth="1"/>
    <col min="7696" max="7699" width="0" style="235" hidden="1" customWidth="1"/>
    <col min="7700" max="7936" width="11.42578125" style="235"/>
    <col min="7937" max="7937" width="58.85546875" style="235" customWidth="1"/>
    <col min="7938" max="7938" width="23.140625" style="235" bestFit="1" customWidth="1"/>
    <col min="7939" max="7939" width="13.42578125" style="235" bestFit="1" customWidth="1"/>
    <col min="7940" max="7943" width="11.42578125" style="235"/>
    <col min="7944" max="7944" width="9.28515625" style="235" customWidth="1"/>
    <col min="7945" max="7945" width="10.5703125" style="235" customWidth="1"/>
    <col min="7946" max="7946" width="11.5703125" style="235" customWidth="1"/>
    <col min="7947" max="7947" width="13.5703125" style="235" customWidth="1"/>
    <col min="7948" max="7948" width="9.28515625" style="235" customWidth="1"/>
    <col min="7949" max="7949" width="11.7109375" style="235" customWidth="1"/>
    <col min="7950" max="7950" width="11.42578125" style="235"/>
    <col min="7951" max="7951" width="11.42578125" style="235" customWidth="1"/>
    <col min="7952" max="7955" width="0" style="235" hidden="1" customWidth="1"/>
    <col min="7956" max="8192" width="11.42578125" style="235"/>
    <col min="8193" max="8193" width="58.85546875" style="235" customWidth="1"/>
    <col min="8194" max="8194" width="23.140625" style="235" bestFit="1" customWidth="1"/>
    <col min="8195" max="8195" width="13.42578125" style="235" bestFit="1" customWidth="1"/>
    <col min="8196" max="8199" width="11.42578125" style="235"/>
    <col min="8200" max="8200" width="9.28515625" style="235" customWidth="1"/>
    <col min="8201" max="8201" width="10.5703125" style="235" customWidth="1"/>
    <col min="8202" max="8202" width="11.5703125" style="235" customWidth="1"/>
    <col min="8203" max="8203" width="13.5703125" style="235" customWidth="1"/>
    <col min="8204" max="8204" width="9.28515625" style="235" customWidth="1"/>
    <col min="8205" max="8205" width="11.7109375" style="235" customWidth="1"/>
    <col min="8206" max="8206" width="11.42578125" style="235"/>
    <col min="8207" max="8207" width="11.42578125" style="235" customWidth="1"/>
    <col min="8208" max="8211" width="0" style="235" hidden="1" customWidth="1"/>
    <col min="8212" max="8448" width="11.42578125" style="235"/>
    <col min="8449" max="8449" width="58.85546875" style="235" customWidth="1"/>
    <col min="8450" max="8450" width="23.140625" style="235" bestFit="1" customWidth="1"/>
    <col min="8451" max="8451" width="13.42578125" style="235" bestFit="1" customWidth="1"/>
    <col min="8452" max="8455" width="11.42578125" style="235"/>
    <col min="8456" max="8456" width="9.28515625" style="235" customWidth="1"/>
    <col min="8457" max="8457" width="10.5703125" style="235" customWidth="1"/>
    <col min="8458" max="8458" width="11.5703125" style="235" customWidth="1"/>
    <col min="8459" max="8459" width="13.5703125" style="235" customWidth="1"/>
    <col min="8460" max="8460" width="9.28515625" style="235" customWidth="1"/>
    <col min="8461" max="8461" width="11.7109375" style="235" customWidth="1"/>
    <col min="8462" max="8462" width="11.42578125" style="235"/>
    <col min="8463" max="8463" width="11.42578125" style="235" customWidth="1"/>
    <col min="8464" max="8467" width="0" style="235" hidden="1" customWidth="1"/>
    <col min="8468" max="8704" width="11.42578125" style="235"/>
    <col min="8705" max="8705" width="58.85546875" style="235" customWidth="1"/>
    <col min="8706" max="8706" width="23.140625" style="235" bestFit="1" customWidth="1"/>
    <col min="8707" max="8707" width="13.42578125" style="235" bestFit="1" customWidth="1"/>
    <col min="8708" max="8711" width="11.42578125" style="235"/>
    <col min="8712" max="8712" width="9.28515625" style="235" customWidth="1"/>
    <col min="8713" max="8713" width="10.5703125" style="235" customWidth="1"/>
    <col min="8714" max="8714" width="11.5703125" style="235" customWidth="1"/>
    <col min="8715" max="8715" width="13.5703125" style="235" customWidth="1"/>
    <col min="8716" max="8716" width="9.28515625" style="235" customWidth="1"/>
    <col min="8717" max="8717" width="11.7109375" style="235" customWidth="1"/>
    <col min="8718" max="8718" width="11.42578125" style="235"/>
    <col min="8719" max="8719" width="11.42578125" style="235" customWidth="1"/>
    <col min="8720" max="8723" width="0" style="235" hidden="1" customWidth="1"/>
    <col min="8724" max="8960" width="11.42578125" style="235"/>
    <col min="8961" max="8961" width="58.85546875" style="235" customWidth="1"/>
    <col min="8962" max="8962" width="23.140625" style="235" bestFit="1" customWidth="1"/>
    <col min="8963" max="8963" width="13.42578125" style="235" bestFit="1" customWidth="1"/>
    <col min="8964" max="8967" width="11.42578125" style="235"/>
    <col min="8968" max="8968" width="9.28515625" style="235" customWidth="1"/>
    <col min="8969" max="8969" width="10.5703125" style="235" customWidth="1"/>
    <col min="8970" max="8970" width="11.5703125" style="235" customWidth="1"/>
    <col min="8971" max="8971" width="13.5703125" style="235" customWidth="1"/>
    <col min="8972" max="8972" width="9.28515625" style="235" customWidth="1"/>
    <col min="8973" max="8973" width="11.7109375" style="235" customWidth="1"/>
    <col min="8974" max="8974" width="11.42578125" style="235"/>
    <col min="8975" max="8975" width="11.42578125" style="235" customWidth="1"/>
    <col min="8976" max="8979" width="0" style="235" hidden="1" customWidth="1"/>
    <col min="8980" max="9216" width="11.42578125" style="235"/>
    <col min="9217" max="9217" width="58.85546875" style="235" customWidth="1"/>
    <col min="9218" max="9218" width="23.140625" style="235" bestFit="1" customWidth="1"/>
    <col min="9219" max="9219" width="13.42578125" style="235" bestFit="1" customWidth="1"/>
    <col min="9220" max="9223" width="11.42578125" style="235"/>
    <col min="9224" max="9224" width="9.28515625" style="235" customWidth="1"/>
    <col min="9225" max="9225" width="10.5703125" style="235" customWidth="1"/>
    <col min="9226" max="9226" width="11.5703125" style="235" customWidth="1"/>
    <col min="9227" max="9227" width="13.5703125" style="235" customWidth="1"/>
    <col min="9228" max="9228" width="9.28515625" style="235" customWidth="1"/>
    <col min="9229" max="9229" width="11.7109375" style="235" customWidth="1"/>
    <col min="9230" max="9230" width="11.42578125" style="235"/>
    <col min="9231" max="9231" width="11.42578125" style="235" customWidth="1"/>
    <col min="9232" max="9235" width="0" style="235" hidden="1" customWidth="1"/>
    <col min="9236" max="9472" width="11.42578125" style="235"/>
    <col min="9473" max="9473" width="58.85546875" style="235" customWidth="1"/>
    <col min="9474" max="9474" width="23.140625" style="235" bestFit="1" customWidth="1"/>
    <col min="9475" max="9475" width="13.42578125" style="235" bestFit="1" customWidth="1"/>
    <col min="9476" max="9479" width="11.42578125" style="235"/>
    <col min="9480" max="9480" width="9.28515625" style="235" customWidth="1"/>
    <col min="9481" max="9481" width="10.5703125" style="235" customWidth="1"/>
    <col min="9482" max="9482" width="11.5703125" style="235" customWidth="1"/>
    <col min="9483" max="9483" width="13.5703125" style="235" customWidth="1"/>
    <col min="9484" max="9484" width="9.28515625" style="235" customWidth="1"/>
    <col min="9485" max="9485" width="11.7109375" style="235" customWidth="1"/>
    <col min="9486" max="9486" width="11.42578125" style="235"/>
    <col min="9487" max="9487" width="11.42578125" style="235" customWidth="1"/>
    <col min="9488" max="9491" width="0" style="235" hidden="1" customWidth="1"/>
    <col min="9492" max="9728" width="11.42578125" style="235"/>
    <col min="9729" max="9729" width="58.85546875" style="235" customWidth="1"/>
    <col min="9730" max="9730" width="23.140625" style="235" bestFit="1" customWidth="1"/>
    <col min="9731" max="9731" width="13.42578125" style="235" bestFit="1" customWidth="1"/>
    <col min="9732" max="9735" width="11.42578125" style="235"/>
    <col min="9736" max="9736" width="9.28515625" style="235" customWidth="1"/>
    <col min="9737" max="9737" width="10.5703125" style="235" customWidth="1"/>
    <col min="9738" max="9738" width="11.5703125" style="235" customWidth="1"/>
    <col min="9739" max="9739" width="13.5703125" style="235" customWidth="1"/>
    <col min="9740" max="9740" width="9.28515625" style="235" customWidth="1"/>
    <col min="9741" max="9741" width="11.7109375" style="235" customWidth="1"/>
    <col min="9742" max="9742" width="11.42578125" style="235"/>
    <col min="9743" max="9743" width="11.42578125" style="235" customWidth="1"/>
    <col min="9744" max="9747" width="0" style="235" hidden="1" customWidth="1"/>
    <col min="9748" max="9984" width="11.42578125" style="235"/>
    <col min="9985" max="9985" width="58.85546875" style="235" customWidth="1"/>
    <col min="9986" max="9986" width="23.140625" style="235" bestFit="1" customWidth="1"/>
    <col min="9987" max="9987" width="13.42578125" style="235" bestFit="1" customWidth="1"/>
    <col min="9988" max="9991" width="11.42578125" style="235"/>
    <col min="9992" max="9992" width="9.28515625" style="235" customWidth="1"/>
    <col min="9993" max="9993" width="10.5703125" style="235" customWidth="1"/>
    <col min="9994" max="9994" width="11.5703125" style="235" customWidth="1"/>
    <col min="9995" max="9995" width="13.5703125" style="235" customWidth="1"/>
    <col min="9996" max="9996" width="9.28515625" style="235" customWidth="1"/>
    <col min="9997" max="9997" width="11.7109375" style="235" customWidth="1"/>
    <col min="9998" max="9998" width="11.42578125" style="235"/>
    <col min="9999" max="9999" width="11.42578125" style="235" customWidth="1"/>
    <col min="10000" max="10003" width="0" style="235" hidden="1" customWidth="1"/>
    <col min="10004" max="10240" width="11.42578125" style="235"/>
    <col min="10241" max="10241" width="58.85546875" style="235" customWidth="1"/>
    <col min="10242" max="10242" width="23.140625" style="235" bestFit="1" customWidth="1"/>
    <col min="10243" max="10243" width="13.42578125" style="235" bestFit="1" customWidth="1"/>
    <col min="10244" max="10247" width="11.42578125" style="235"/>
    <col min="10248" max="10248" width="9.28515625" style="235" customWidth="1"/>
    <col min="10249" max="10249" width="10.5703125" style="235" customWidth="1"/>
    <col min="10250" max="10250" width="11.5703125" style="235" customWidth="1"/>
    <col min="10251" max="10251" width="13.5703125" style="235" customWidth="1"/>
    <col min="10252" max="10252" width="9.28515625" style="235" customWidth="1"/>
    <col min="10253" max="10253" width="11.7109375" style="235" customWidth="1"/>
    <col min="10254" max="10254" width="11.42578125" style="235"/>
    <col min="10255" max="10255" width="11.42578125" style="235" customWidth="1"/>
    <col min="10256" max="10259" width="0" style="235" hidden="1" customWidth="1"/>
    <col min="10260" max="10496" width="11.42578125" style="235"/>
    <col min="10497" max="10497" width="58.85546875" style="235" customWidth="1"/>
    <col min="10498" max="10498" width="23.140625" style="235" bestFit="1" customWidth="1"/>
    <col min="10499" max="10499" width="13.42578125" style="235" bestFit="1" customWidth="1"/>
    <col min="10500" max="10503" width="11.42578125" style="235"/>
    <col min="10504" max="10504" width="9.28515625" style="235" customWidth="1"/>
    <col min="10505" max="10505" width="10.5703125" style="235" customWidth="1"/>
    <col min="10506" max="10506" width="11.5703125" style="235" customWidth="1"/>
    <col min="10507" max="10507" width="13.5703125" style="235" customWidth="1"/>
    <col min="10508" max="10508" width="9.28515625" style="235" customWidth="1"/>
    <col min="10509" max="10509" width="11.7109375" style="235" customWidth="1"/>
    <col min="10510" max="10510" width="11.42578125" style="235"/>
    <col min="10511" max="10511" width="11.42578125" style="235" customWidth="1"/>
    <col min="10512" max="10515" width="0" style="235" hidden="1" customWidth="1"/>
    <col min="10516" max="10752" width="11.42578125" style="235"/>
    <col min="10753" max="10753" width="58.85546875" style="235" customWidth="1"/>
    <col min="10754" max="10754" width="23.140625" style="235" bestFit="1" customWidth="1"/>
    <col min="10755" max="10755" width="13.42578125" style="235" bestFit="1" customWidth="1"/>
    <col min="10756" max="10759" width="11.42578125" style="235"/>
    <col min="10760" max="10760" width="9.28515625" style="235" customWidth="1"/>
    <col min="10761" max="10761" width="10.5703125" style="235" customWidth="1"/>
    <col min="10762" max="10762" width="11.5703125" style="235" customWidth="1"/>
    <col min="10763" max="10763" width="13.5703125" style="235" customWidth="1"/>
    <col min="10764" max="10764" width="9.28515625" style="235" customWidth="1"/>
    <col min="10765" max="10765" width="11.7109375" style="235" customWidth="1"/>
    <col min="10766" max="10766" width="11.42578125" style="235"/>
    <col min="10767" max="10767" width="11.42578125" style="235" customWidth="1"/>
    <col min="10768" max="10771" width="0" style="235" hidden="1" customWidth="1"/>
    <col min="10772" max="11008" width="11.42578125" style="235"/>
    <col min="11009" max="11009" width="58.85546875" style="235" customWidth="1"/>
    <col min="11010" max="11010" width="23.140625" style="235" bestFit="1" customWidth="1"/>
    <col min="11011" max="11011" width="13.42578125" style="235" bestFit="1" customWidth="1"/>
    <col min="11012" max="11015" width="11.42578125" style="235"/>
    <col min="11016" max="11016" width="9.28515625" style="235" customWidth="1"/>
    <col min="11017" max="11017" width="10.5703125" style="235" customWidth="1"/>
    <col min="11018" max="11018" width="11.5703125" style="235" customWidth="1"/>
    <col min="11019" max="11019" width="13.5703125" style="235" customWidth="1"/>
    <col min="11020" max="11020" width="9.28515625" style="235" customWidth="1"/>
    <col min="11021" max="11021" width="11.7109375" style="235" customWidth="1"/>
    <col min="11022" max="11022" width="11.42578125" style="235"/>
    <col min="11023" max="11023" width="11.42578125" style="235" customWidth="1"/>
    <col min="11024" max="11027" width="0" style="235" hidden="1" customWidth="1"/>
    <col min="11028" max="11264" width="11.42578125" style="235"/>
    <col min="11265" max="11265" width="58.85546875" style="235" customWidth="1"/>
    <col min="11266" max="11266" width="23.140625" style="235" bestFit="1" customWidth="1"/>
    <col min="11267" max="11267" width="13.42578125" style="235" bestFit="1" customWidth="1"/>
    <col min="11268" max="11271" width="11.42578125" style="235"/>
    <col min="11272" max="11272" width="9.28515625" style="235" customWidth="1"/>
    <col min="11273" max="11273" width="10.5703125" style="235" customWidth="1"/>
    <col min="11274" max="11274" width="11.5703125" style="235" customWidth="1"/>
    <col min="11275" max="11275" width="13.5703125" style="235" customWidth="1"/>
    <col min="11276" max="11276" width="9.28515625" style="235" customWidth="1"/>
    <col min="11277" max="11277" width="11.7109375" style="235" customWidth="1"/>
    <col min="11278" max="11278" width="11.42578125" style="235"/>
    <col min="11279" max="11279" width="11.42578125" style="235" customWidth="1"/>
    <col min="11280" max="11283" width="0" style="235" hidden="1" customWidth="1"/>
    <col min="11284" max="11520" width="11.42578125" style="235"/>
    <col min="11521" max="11521" width="58.85546875" style="235" customWidth="1"/>
    <col min="11522" max="11522" width="23.140625" style="235" bestFit="1" customWidth="1"/>
    <col min="11523" max="11523" width="13.42578125" style="235" bestFit="1" customWidth="1"/>
    <col min="11524" max="11527" width="11.42578125" style="235"/>
    <col min="11528" max="11528" width="9.28515625" style="235" customWidth="1"/>
    <col min="11529" max="11529" width="10.5703125" style="235" customWidth="1"/>
    <col min="11530" max="11530" width="11.5703125" style="235" customWidth="1"/>
    <col min="11531" max="11531" width="13.5703125" style="235" customWidth="1"/>
    <col min="11532" max="11532" width="9.28515625" style="235" customWidth="1"/>
    <col min="11533" max="11533" width="11.7109375" style="235" customWidth="1"/>
    <col min="11534" max="11534" width="11.42578125" style="235"/>
    <col min="11535" max="11535" width="11.42578125" style="235" customWidth="1"/>
    <col min="11536" max="11539" width="0" style="235" hidden="1" customWidth="1"/>
    <col min="11540" max="11776" width="11.42578125" style="235"/>
    <col min="11777" max="11777" width="58.85546875" style="235" customWidth="1"/>
    <col min="11778" max="11778" width="23.140625" style="235" bestFit="1" customWidth="1"/>
    <col min="11779" max="11779" width="13.42578125" style="235" bestFit="1" customWidth="1"/>
    <col min="11780" max="11783" width="11.42578125" style="235"/>
    <col min="11784" max="11784" width="9.28515625" style="235" customWidth="1"/>
    <col min="11785" max="11785" width="10.5703125" style="235" customWidth="1"/>
    <col min="11786" max="11786" width="11.5703125" style="235" customWidth="1"/>
    <col min="11787" max="11787" width="13.5703125" style="235" customWidth="1"/>
    <col min="11788" max="11788" width="9.28515625" style="235" customWidth="1"/>
    <col min="11789" max="11789" width="11.7109375" style="235" customWidth="1"/>
    <col min="11790" max="11790" width="11.42578125" style="235"/>
    <col min="11791" max="11791" width="11.42578125" style="235" customWidth="1"/>
    <col min="11792" max="11795" width="0" style="235" hidden="1" customWidth="1"/>
    <col min="11796" max="12032" width="11.42578125" style="235"/>
    <col min="12033" max="12033" width="58.85546875" style="235" customWidth="1"/>
    <col min="12034" max="12034" width="23.140625" style="235" bestFit="1" customWidth="1"/>
    <col min="12035" max="12035" width="13.42578125" style="235" bestFit="1" customWidth="1"/>
    <col min="12036" max="12039" width="11.42578125" style="235"/>
    <col min="12040" max="12040" width="9.28515625" style="235" customWidth="1"/>
    <col min="12041" max="12041" width="10.5703125" style="235" customWidth="1"/>
    <col min="12042" max="12042" width="11.5703125" style="235" customWidth="1"/>
    <col min="12043" max="12043" width="13.5703125" style="235" customWidth="1"/>
    <col min="12044" max="12044" width="9.28515625" style="235" customWidth="1"/>
    <col min="12045" max="12045" width="11.7109375" style="235" customWidth="1"/>
    <col min="12046" max="12046" width="11.42578125" style="235"/>
    <col min="12047" max="12047" width="11.42578125" style="235" customWidth="1"/>
    <col min="12048" max="12051" width="0" style="235" hidden="1" customWidth="1"/>
    <col min="12052" max="12288" width="11.42578125" style="235"/>
    <col min="12289" max="12289" width="58.85546875" style="235" customWidth="1"/>
    <col min="12290" max="12290" width="23.140625" style="235" bestFit="1" customWidth="1"/>
    <col min="12291" max="12291" width="13.42578125" style="235" bestFit="1" customWidth="1"/>
    <col min="12292" max="12295" width="11.42578125" style="235"/>
    <col min="12296" max="12296" width="9.28515625" style="235" customWidth="1"/>
    <col min="12297" max="12297" width="10.5703125" style="235" customWidth="1"/>
    <col min="12298" max="12298" width="11.5703125" style="235" customWidth="1"/>
    <col min="12299" max="12299" width="13.5703125" style="235" customWidth="1"/>
    <col min="12300" max="12300" width="9.28515625" style="235" customWidth="1"/>
    <col min="12301" max="12301" width="11.7109375" style="235" customWidth="1"/>
    <col min="12302" max="12302" width="11.42578125" style="235"/>
    <col min="12303" max="12303" width="11.42578125" style="235" customWidth="1"/>
    <col min="12304" max="12307" width="0" style="235" hidden="1" customWidth="1"/>
    <col min="12308" max="12544" width="11.42578125" style="235"/>
    <col min="12545" max="12545" width="58.85546875" style="235" customWidth="1"/>
    <col min="12546" max="12546" width="23.140625" style="235" bestFit="1" customWidth="1"/>
    <col min="12547" max="12547" width="13.42578125" style="235" bestFit="1" customWidth="1"/>
    <col min="12548" max="12551" width="11.42578125" style="235"/>
    <col min="12552" max="12552" width="9.28515625" style="235" customWidth="1"/>
    <col min="12553" max="12553" width="10.5703125" style="235" customWidth="1"/>
    <col min="12554" max="12554" width="11.5703125" style="235" customWidth="1"/>
    <col min="12555" max="12555" width="13.5703125" style="235" customWidth="1"/>
    <col min="12556" max="12556" width="9.28515625" style="235" customWidth="1"/>
    <col min="12557" max="12557" width="11.7109375" style="235" customWidth="1"/>
    <col min="12558" max="12558" width="11.42578125" style="235"/>
    <col min="12559" max="12559" width="11.42578125" style="235" customWidth="1"/>
    <col min="12560" max="12563" width="0" style="235" hidden="1" customWidth="1"/>
    <col min="12564" max="12800" width="11.42578125" style="235"/>
    <col min="12801" max="12801" width="58.85546875" style="235" customWidth="1"/>
    <col min="12802" max="12802" width="23.140625" style="235" bestFit="1" customWidth="1"/>
    <col min="12803" max="12803" width="13.42578125" style="235" bestFit="1" customWidth="1"/>
    <col min="12804" max="12807" width="11.42578125" style="235"/>
    <col min="12808" max="12808" width="9.28515625" style="235" customWidth="1"/>
    <col min="12809" max="12809" width="10.5703125" style="235" customWidth="1"/>
    <col min="12810" max="12810" width="11.5703125" style="235" customWidth="1"/>
    <col min="12811" max="12811" width="13.5703125" style="235" customWidth="1"/>
    <col min="12812" max="12812" width="9.28515625" style="235" customWidth="1"/>
    <col min="12813" max="12813" width="11.7109375" style="235" customWidth="1"/>
    <col min="12814" max="12814" width="11.42578125" style="235"/>
    <col min="12815" max="12815" width="11.42578125" style="235" customWidth="1"/>
    <col min="12816" max="12819" width="0" style="235" hidden="1" customWidth="1"/>
    <col min="12820" max="13056" width="11.42578125" style="235"/>
    <col min="13057" max="13057" width="58.85546875" style="235" customWidth="1"/>
    <col min="13058" max="13058" width="23.140625" style="235" bestFit="1" customWidth="1"/>
    <col min="13059" max="13059" width="13.42578125" style="235" bestFit="1" customWidth="1"/>
    <col min="13060" max="13063" width="11.42578125" style="235"/>
    <col min="13064" max="13064" width="9.28515625" style="235" customWidth="1"/>
    <col min="13065" max="13065" width="10.5703125" style="235" customWidth="1"/>
    <col min="13066" max="13066" width="11.5703125" style="235" customWidth="1"/>
    <col min="13067" max="13067" width="13.5703125" style="235" customWidth="1"/>
    <col min="13068" max="13068" width="9.28515625" style="235" customWidth="1"/>
    <col min="13069" max="13069" width="11.7109375" style="235" customWidth="1"/>
    <col min="13070" max="13070" width="11.42578125" style="235"/>
    <col min="13071" max="13071" width="11.42578125" style="235" customWidth="1"/>
    <col min="13072" max="13075" width="0" style="235" hidden="1" customWidth="1"/>
    <col min="13076" max="13312" width="11.42578125" style="235"/>
    <col min="13313" max="13313" width="58.85546875" style="235" customWidth="1"/>
    <col min="13314" max="13314" width="23.140625" style="235" bestFit="1" customWidth="1"/>
    <col min="13315" max="13315" width="13.42578125" style="235" bestFit="1" customWidth="1"/>
    <col min="13316" max="13319" width="11.42578125" style="235"/>
    <col min="13320" max="13320" width="9.28515625" style="235" customWidth="1"/>
    <col min="13321" max="13321" width="10.5703125" style="235" customWidth="1"/>
    <col min="13322" max="13322" width="11.5703125" style="235" customWidth="1"/>
    <col min="13323" max="13323" width="13.5703125" style="235" customWidth="1"/>
    <col min="13324" max="13324" width="9.28515625" style="235" customWidth="1"/>
    <col min="13325" max="13325" width="11.7109375" style="235" customWidth="1"/>
    <col min="13326" max="13326" width="11.42578125" style="235"/>
    <col min="13327" max="13327" width="11.42578125" style="235" customWidth="1"/>
    <col min="13328" max="13331" width="0" style="235" hidden="1" customWidth="1"/>
    <col min="13332" max="13568" width="11.42578125" style="235"/>
    <col min="13569" max="13569" width="58.85546875" style="235" customWidth="1"/>
    <col min="13570" max="13570" width="23.140625" style="235" bestFit="1" customWidth="1"/>
    <col min="13571" max="13571" width="13.42578125" style="235" bestFit="1" customWidth="1"/>
    <col min="13572" max="13575" width="11.42578125" style="235"/>
    <col min="13576" max="13576" width="9.28515625" style="235" customWidth="1"/>
    <col min="13577" max="13577" width="10.5703125" style="235" customWidth="1"/>
    <col min="13578" max="13578" width="11.5703125" style="235" customWidth="1"/>
    <col min="13579" max="13579" width="13.5703125" style="235" customWidth="1"/>
    <col min="13580" max="13580" width="9.28515625" style="235" customWidth="1"/>
    <col min="13581" max="13581" width="11.7109375" style="235" customWidth="1"/>
    <col min="13582" max="13582" width="11.42578125" style="235"/>
    <col min="13583" max="13583" width="11.42578125" style="235" customWidth="1"/>
    <col min="13584" max="13587" width="0" style="235" hidden="1" customWidth="1"/>
    <col min="13588" max="13824" width="11.42578125" style="235"/>
    <col min="13825" max="13825" width="58.85546875" style="235" customWidth="1"/>
    <col min="13826" max="13826" width="23.140625" style="235" bestFit="1" customWidth="1"/>
    <col min="13827" max="13827" width="13.42578125" style="235" bestFit="1" customWidth="1"/>
    <col min="13828" max="13831" width="11.42578125" style="235"/>
    <col min="13832" max="13832" width="9.28515625" style="235" customWidth="1"/>
    <col min="13833" max="13833" width="10.5703125" style="235" customWidth="1"/>
    <col min="13834" max="13834" width="11.5703125" style="235" customWidth="1"/>
    <col min="13835" max="13835" width="13.5703125" style="235" customWidth="1"/>
    <col min="13836" max="13836" width="9.28515625" style="235" customWidth="1"/>
    <col min="13837" max="13837" width="11.7109375" style="235" customWidth="1"/>
    <col min="13838" max="13838" width="11.42578125" style="235"/>
    <col min="13839" max="13839" width="11.42578125" style="235" customWidth="1"/>
    <col min="13840" max="13843" width="0" style="235" hidden="1" customWidth="1"/>
    <col min="13844" max="14080" width="11.42578125" style="235"/>
    <col min="14081" max="14081" width="58.85546875" style="235" customWidth="1"/>
    <col min="14082" max="14082" width="23.140625" style="235" bestFit="1" customWidth="1"/>
    <col min="14083" max="14083" width="13.42578125" style="235" bestFit="1" customWidth="1"/>
    <col min="14084" max="14087" width="11.42578125" style="235"/>
    <col min="14088" max="14088" width="9.28515625" style="235" customWidth="1"/>
    <col min="14089" max="14089" width="10.5703125" style="235" customWidth="1"/>
    <col min="14090" max="14090" width="11.5703125" style="235" customWidth="1"/>
    <col min="14091" max="14091" width="13.5703125" style="235" customWidth="1"/>
    <col min="14092" max="14092" width="9.28515625" style="235" customWidth="1"/>
    <col min="14093" max="14093" width="11.7109375" style="235" customWidth="1"/>
    <col min="14094" max="14094" width="11.42578125" style="235"/>
    <col min="14095" max="14095" width="11.42578125" style="235" customWidth="1"/>
    <col min="14096" max="14099" width="0" style="235" hidden="1" customWidth="1"/>
    <col min="14100" max="14336" width="11.42578125" style="235"/>
    <col min="14337" max="14337" width="58.85546875" style="235" customWidth="1"/>
    <col min="14338" max="14338" width="23.140625" style="235" bestFit="1" customWidth="1"/>
    <col min="14339" max="14339" width="13.42578125" style="235" bestFit="1" customWidth="1"/>
    <col min="14340" max="14343" width="11.42578125" style="235"/>
    <col min="14344" max="14344" width="9.28515625" style="235" customWidth="1"/>
    <col min="14345" max="14345" width="10.5703125" style="235" customWidth="1"/>
    <col min="14346" max="14346" width="11.5703125" style="235" customWidth="1"/>
    <col min="14347" max="14347" width="13.5703125" style="235" customWidth="1"/>
    <col min="14348" max="14348" width="9.28515625" style="235" customWidth="1"/>
    <col min="14349" max="14349" width="11.7109375" style="235" customWidth="1"/>
    <col min="14350" max="14350" width="11.42578125" style="235"/>
    <col min="14351" max="14351" width="11.42578125" style="235" customWidth="1"/>
    <col min="14352" max="14355" width="0" style="235" hidden="1" customWidth="1"/>
    <col min="14356" max="14592" width="11.42578125" style="235"/>
    <col min="14593" max="14593" width="58.85546875" style="235" customWidth="1"/>
    <col min="14594" max="14594" width="23.140625" style="235" bestFit="1" customWidth="1"/>
    <col min="14595" max="14595" width="13.42578125" style="235" bestFit="1" customWidth="1"/>
    <col min="14596" max="14599" width="11.42578125" style="235"/>
    <col min="14600" max="14600" width="9.28515625" style="235" customWidth="1"/>
    <col min="14601" max="14601" width="10.5703125" style="235" customWidth="1"/>
    <col min="14602" max="14602" width="11.5703125" style="235" customWidth="1"/>
    <col min="14603" max="14603" width="13.5703125" style="235" customWidth="1"/>
    <col min="14604" max="14604" width="9.28515625" style="235" customWidth="1"/>
    <col min="14605" max="14605" width="11.7109375" style="235" customWidth="1"/>
    <col min="14606" max="14606" width="11.42578125" style="235"/>
    <col min="14607" max="14607" width="11.42578125" style="235" customWidth="1"/>
    <col min="14608" max="14611" width="0" style="235" hidden="1" customWidth="1"/>
    <col min="14612" max="14848" width="11.42578125" style="235"/>
    <col min="14849" max="14849" width="58.85546875" style="235" customWidth="1"/>
    <col min="14850" max="14850" width="23.140625" style="235" bestFit="1" customWidth="1"/>
    <col min="14851" max="14851" width="13.42578125" style="235" bestFit="1" customWidth="1"/>
    <col min="14852" max="14855" width="11.42578125" style="235"/>
    <col min="14856" max="14856" width="9.28515625" style="235" customWidth="1"/>
    <col min="14857" max="14857" width="10.5703125" style="235" customWidth="1"/>
    <col min="14858" max="14858" width="11.5703125" style="235" customWidth="1"/>
    <col min="14859" max="14859" width="13.5703125" style="235" customWidth="1"/>
    <col min="14860" max="14860" width="9.28515625" style="235" customWidth="1"/>
    <col min="14861" max="14861" width="11.7109375" style="235" customWidth="1"/>
    <col min="14862" max="14862" width="11.42578125" style="235"/>
    <col min="14863" max="14863" width="11.42578125" style="235" customWidth="1"/>
    <col min="14864" max="14867" width="0" style="235" hidden="1" customWidth="1"/>
    <col min="14868" max="15104" width="11.42578125" style="235"/>
    <col min="15105" max="15105" width="58.85546875" style="235" customWidth="1"/>
    <col min="15106" max="15106" width="23.140625" style="235" bestFit="1" customWidth="1"/>
    <col min="15107" max="15107" width="13.42578125" style="235" bestFit="1" customWidth="1"/>
    <col min="15108" max="15111" width="11.42578125" style="235"/>
    <col min="15112" max="15112" width="9.28515625" style="235" customWidth="1"/>
    <col min="15113" max="15113" width="10.5703125" style="235" customWidth="1"/>
    <col min="15114" max="15114" width="11.5703125" style="235" customWidth="1"/>
    <col min="15115" max="15115" width="13.5703125" style="235" customWidth="1"/>
    <col min="15116" max="15116" width="9.28515625" style="235" customWidth="1"/>
    <col min="15117" max="15117" width="11.7109375" style="235" customWidth="1"/>
    <col min="15118" max="15118" width="11.42578125" style="235"/>
    <col min="15119" max="15119" width="11.42578125" style="235" customWidth="1"/>
    <col min="15120" max="15123" width="0" style="235" hidden="1" customWidth="1"/>
    <col min="15124" max="15360" width="11.42578125" style="235"/>
    <col min="15361" max="15361" width="58.85546875" style="235" customWidth="1"/>
    <col min="15362" max="15362" width="23.140625" style="235" bestFit="1" customWidth="1"/>
    <col min="15363" max="15363" width="13.42578125" style="235" bestFit="1" customWidth="1"/>
    <col min="15364" max="15367" width="11.42578125" style="235"/>
    <col min="15368" max="15368" width="9.28515625" style="235" customWidth="1"/>
    <col min="15369" max="15369" width="10.5703125" style="235" customWidth="1"/>
    <col min="15370" max="15370" width="11.5703125" style="235" customWidth="1"/>
    <col min="15371" max="15371" width="13.5703125" style="235" customWidth="1"/>
    <col min="15372" max="15372" width="9.28515625" style="235" customWidth="1"/>
    <col min="15373" max="15373" width="11.7109375" style="235" customWidth="1"/>
    <col min="15374" max="15374" width="11.42578125" style="235"/>
    <col min="15375" max="15375" width="11.42578125" style="235" customWidth="1"/>
    <col min="15376" max="15379" width="0" style="235" hidden="1" customWidth="1"/>
    <col min="15380" max="15616" width="11.42578125" style="235"/>
    <col min="15617" max="15617" width="58.85546875" style="235" customWidth="1"/>
    <col min="15618" max="15618" width="23.140625" style="235" bestFit="1" customWidth="1"/>
    <col min="15619" max="15619" width="13.42578125" style="235" bestFit="1" customWidth="1"/>
    <col min="15620" max="15623" width="11.42578125" style="235"/>
    <col min="15624" max="15624" width="9.28515625" style="235" customWidth="1"/>
    <col min="15625" max="15625" width="10.5703125" style="235" customWidth="1"/>
    <col min="15626" max="15626" width="11.5703125" style="235" customWidth="1"/>
    <col min="15627" max="15627" width="13.5703125" style="235" customWidth="1"/>
    <col min="15628" max="15628" width="9.28515625" style="235" customWidth="1"/>
    <col min="15629" max="15629" width="11.7109375" style="235" customWidth="1"/>
    <col min="15630" max="15630" width="11.42578125" style="235"/>
    <col min="15631" max="15631" width="11.42578125" style="235" customWidth="1"/>
    <col min="15632" max="15635" width="0" style="235" hidden="1" customWidth="1"/>
    <col min="15636" max="15872" width="11.42578125" style="235"/>
    <col min="15873" max="15873" width="58.85546875" style="235" customWidth="1"/>
    <col min="15874" max="15874" width="23.140625" style="235" bestFit="1" customWidth="1"/>
    <col min="15875" max="15875" width="13.42578125" style="235" bestFit="1" customWidth="1"/>
    <col min="15876" max="15879" width="11.42578125" style="235"/>
    <col min="15880" max="15880" width="9.28515625" style="235" customWidth="1"/>
    <col min="15881" max="15881" width="10.5703125" style="235" customWidth="1"/>
    <col min="15882" max="15882" width="11.5703125" style="235" customWidth="1"/>
    <col min="15883" max="15883" width="13.5703125" style="235" customWidth="1"/>
    <col min="15884" max="15884" width="9.28515625" style="235" customWidth="1"/>
    <col min="15885" max="15885" width="11.7109375" style="235" customWidth="1"/>
    <col min="15886" max="15886" width="11.42578125" style="235"/>
    <col min="15887" max="15887" width="11.42578125" style="235" customWidth="1"/>
    <col min="15888" max="15891" width="0" style="235" hidden="1" customWidth="1"/>
    <col min="15892" max="16128" width="11.42578125" style="235"/>
    <col min="16129" max="16129" width="58.85546875" style="235" customWidth="1"/>
    <col min="16130" max="16130" width="23.140625" style="235" bestFit="1" customWidth="1"/>
    <col min="16131" max="16131" width="13.42578125" style="235" bestFit="1" customWidth="1"/>
    <col min="16132" max="16135" width="11.42578125" style="235"/>
    <col min="16136" max="16136" width="9.28515625" style="235" customWidth="1"/>
    <col min="16137" max="16137" width="10.5703125" style="235" customWidth="1"/>
    <col min="16138" max="16138" width="11.5703125" style="235" customWidth="1"/>
    <col min="16139" max="16139" width="13.5703125" style="235" customWidth="1"/>
    <col min="16140" max="16140" width="9.28515625" style="235" customWidth="1"/>
    <col min="16141" max="16141" width="11.7109375" style="235" customWidth="1"/>
    <col min="16142" max="16142" width="11.42578125" style="235"/>
    <col min="16143" max="16143" width="11.42578125" style="235" customWidth="1"/>
    <col min="16144" max="16147" width="0" style="235" hidden="1" customWidth="1"/>
    <col min="16148" max="16384" width="11.42578125" style="235"/>
  </cols>
  <sheetData>
    <row r="1" spans="1:25" x14ac:dyDescent="0.25">
      <c r="A1" s="310"/>
      <c r="B1" s="311"/>
      <c r="C1" s="311"/>
      <c r="D1" s="311"/>
      <c r="E1" s="311"/>
      <c r="F1" s="311"/>
      <c r="G1" s="311"/>
      <c r="H1" s="311"/>
    </row>
    <row r="2" spans="1:25" ht="15.75" x14ac:dyDescent="0.25">
      <c r="A2" s="1938" t="s">
        <v>307</v>
      </c>
      <c r="B2" s="1938"/>
      <c r="C2" s="1938"/>
      <c r="D2" s="1938"/>
      <c r="E2" s="1938"/>
      <c r="F2" s="1938"/>
      <c r="G2" s="1938"/>
      <c r="H2" s="1938"/>
    </row>
    <row r="3" spans="1:25" ht="15.75" x14ac:dyDescent="0.25">
      <c r="A3" s="1938" t="s">
        <v>1397</v>
      </c>
      <c r="B3" s="1938"/>
      <c r="C3" s="1938"/>
      <c r="D3" s="1938"/>
      <c r="E3" s="1938"/>
      <c r="F3" s="1938"/>
      <c r="G3" s="1938"/>
      <c r="H3" s="1938"/>
    </row>
    <row r="4" spans="1:25" ht="15.75" x14ac:dyDescent="0.25">
      <c r="A4" s="1938" t="s">
        <v>1278</v>
      </c>
      <c r="B4" s="1938"/>
      <c r="C4" s="1938"/>
      <c r="D4" s="1938"/>
      <c r="E4" s="1938"/>
      <c r="F4" s="1938"/>
      <c r="G4" s="1938"/>
      <c r="H4" s="1938"/>
    </row>
    <row r="5" spans="1:25" ht="3.75" customHeight="1" thickBot="1" x14ac:dyDescent="0.3">
      <c r="A5" s="312"/>
      <c r="B5" s="313"/>
      <c r="C5" s="313"/>
      <c r="D5" s="313"/>
      <c r="E5" s="313"/>
      <c r="F5" s="313"/>
      <c r="G5" s="313"/>
      <c r="H5" s="314"/>
    </row>
    <row r="6" spans="1:25" ht="15.75" customHeight="1" thickBot="1" x14ac:dyDescent="0.3">
      <c r="A6" s="1939" t="s">
        <v>308</v>
      </c>
      <c r="B6" s="1941" t="s">
        <v>309</v>
      </c>
      <c r="C6" s="1943" t="s">
        <v>1384</v>
      </c>
      <c r="D6" s="1943" t="s">
        <v>310</v>
      </c>
      <c r="E6" s="1945" t="s">
        <v>311</v>
      </c>
      <c r="F6" s="1946"/>
      <c r="G6" s="1946"/>
      <c r="H6" s="1947"/>
      <c r="I6" s="315"/>
      <c r="J6" s="315"/>
      <c r="K6" s="315"/>
      <c r="L6" s="315"/>
      <c r="M6" s="315"/>
      <c r="N6" s="315"/>
      <c r="O6" s="315"/>
      <c r="P6" s="315"/>
      <c r="Q6" s="315"/>
      <c r="R6" s="315"/>
      <c r="S6" s="315"/>
      <c r="T6" s="315"/>
      <c r="U6" s="315"/>
      <c r="V6" s="315"/>
      <c r="W6" s="315"/>
      <c r="X6" s="315"/>
      <c r="Y6" s="315"/>
    </row>
    <row r="7" spans="1:25" ht="15.75" thickBot="1" x14ac:dyDescent="0.3">
      <c r="A7" s="1940"/>
      <c r="B7" s="1942"/>
      <c r="C7" s="1944"/>
      <c r="D7" s="1944"/>
      <c r="E7" s="316" t="s">
        <v>312</v>
      </c>
      <c r="F7" s="316" t="s">
        <v>313</v>
      </c>
      <c r="G7" s="316" t="s">
        <v>314</v>
      </c>
      <c r="H7" s="317" t="s">
        <v>315</v>
      </c>
      <c r="I7" s="315"/>
      <c r="J7" s="315"/>
      <c r="K7" s="315"/>
      <c r="L7" s="315"/>
      <c r="M7" s="315"/>
      <c r="N7" s="318"/>
      <c r="O7" s="318"/>
      <c r="P7" s="318"/>
      <c r="Q7" s="318"/>
      <c r="R7" s="318"/>
      <c r="S7" s="318"/>
      <c r="T7" s="315"/>
      <c r="U7" s="315"/>
      <c r="V7" s="315"/>
      <c r="W7" s="315"/>
      <c r="X7" s="315"/>
      <c r="Y7" s="315"/>
    </row>
    <row r="8" spans="1:25" x14ac:dyDescent="0.25">
      <c r="A8" s="1931" t="s">
        <v>106</v>
      </c>
      <c r="B8" s="66" t="s">
        <v>880</v>
      </c>
      <c r="C8" s="319">
        <v>279.52126000959998</v>
      </c>
      <c r="D8" s="320">
        <v>2070</v>
      </c>
      <c r="E8" s="321">
        <v>4.7229999999999998E-3</v>
      </c>
      <c r="F8" s="321">
        <v>7.0499999999999998E-3</v>
      </c>
      <c r="G8" s="321">
        <v>3.7209999999999999E-3</v>
      </c>
      <c r="H8" s="322">
        <v>5.3269999999999993E-3</v>
      </c>
      <c r="I8" s="315"/>
      <c r="J8" s="315"/>
      <c r="K8" s="315"/>
      <c r="L8" s="315"/>
      <c r="M8" s="315"/>
      <c r="N8" s="318"/>
      <c r="O8" s="318"/>
      <c r="P8" s="318">
        <v>1.2010534960107137E-3</v>
      </c>
      <c r="Q8" s="318">
        <v>9.9118565268420324E-4</v>
      </c>
      <c r="R8" s="318">
        <v>9.4326082138605685E-4</v>
      </c>
      <c r="S8" s="318">
        <v>8.8846914858847423E-4</v>
      </c>
      <c r="T8" s="315"/>
      <c r="U8" s="315"/>
      <c r="V8" s="315"/>
      <c r="W8" s="315"/>
      <c r="X8" s="315"/>
      <c r="Y8" s="315"/>
    </row>
    <row r="9" spans="1:25" ht="15.75" thickBot="1" x14ac:dyDescent="0.3">
      <c r="A9" s="1932" t="s">
        <v>106</v>
      </c>
      <c r="B9" s="67" t="s">
        <v>881</v>
      </c>
      <c r="C9" s="323">
        <v>331.37949819800002</v>
      </c>
      <c r="D9" s="324">
        <v>2007</v>
      </c>
      <c r="E9" s="325">
        <v>4.9580000000000006E-3</v>
      </c>
      <c r="F9" s="325">
        <v>4.4069999999999995E-3</v>
      </c>
      <c r="G9" s="325">
        <v>4.0879999999999996E-3</v>
      </c>
      <c r="H9" s="326">
        <v>5.0200000000000002E-3</v>
      </c>
      <c r="I9" s="315"/>
      <c r="J9" s="315"/>
      <c r="K9" s="315"/>
      <c r="L9" s="315"/>
      <c r="M9" s="315"/>
      <c r="N9" s="318"/>
      <c r="O9" s="318"/>
      <c r="P9" s="318">
        <v>1.0771526233527592E-3</v>
      </c>
      <c r="Q9" s="318">
        <v>7.3124112990062117E-4</v>
      </c>
      <c r="R9" s="318">
        <v>8.0565151913582732E-4</v>
      </c>
      <c r="S9" s="318">
        <v>7.9479424115262351E-4</v>
      </c>
      <c r="T9" s="315"/>
      <c r="U9" s="315"/>
      <c r="V9" s="315"/>
      <c r="W9" s="315"/>
      <c r="X9" s="315"/>
      <c r="Y9" s="315"/>
    </row>
    <row r="10" spans="1:25" x14ac:dyDescent="0.25">
      <c r="A10" s="1931" t="s">
        <v>107</v>
      </c>
      <c r="B10" s="66" t="s">
        <v>882</v>
      </c>
      <c r="C10" s="319">
        <v>291.03169496380002</v>
      </c>
      <c r="D10" s="320">
        <v>3496</v>
      </c>
      <c r="E10" s="321">
        <v>8.1049999999999994E-3</v>
      </c>
      <c r="F10" s="321">
        <v>1.0170999999999999E-2</v>
      </c>
      <c r="G10" s="321">
        <v>1.0629E-2</v>
      </c>
      <c r="H10" s="322">
        <v>9.8650000000000005E-3</v>
      </c>
      <c r="I10" s="315"/>
      <c r="J10" s="315"/>
      <c r="K10" s="315"/>
      <c r="L10" s="315"/>
      <c r="M10" s="315"/>
      <c r="N10" s="318"/>
      <c r="O10" s="318"/>
      <c r="P10" s="318">
        <v>4.0889116406490873E-4</v>
      </c>
      <c r="Q10" s="318">
        <v>5.7520259130379317E-4</v>
      </c>
      <c r="R10" s="318">
        <v>6.96194303698091E-4</v>
      </c>
      <c r="S10" s="318">
        <v>6.5475061709679126E-4</v>
      </c>
      <c r="T10" s="315"/>
      <c r="U10" s="315"/>
      <c r="V10" s="315"/>
      <c r="W10" s="315"/>
      <c r="X10" s="315"/>
      <c r="Y10" s="315"/>
    </row>
    <row r="11" spans="1:25" ht="15.75" thickBot="1" x14ac:dyDescent="0.3">
      <c r="A11" s="1932" t="s">
        <v>107</v>
      </c>
      <c r="B11" s="67" t="s">
        <v>883</v>
      </c>
      <c r="C11" s="323">
        <v>953.52940047679999</v>
      </c>
      <c r="D11" s="324">
        <v>10637</v>
      </c>
      <c r="E11" s="325">
        <v>8.8120000000000004E-3</v>
      </c>
      <c r="F11" s="325">
        <v>8.5009999999999999E-3</v>
      </c>
      <c r="G11" s="325">
        <v>9.3589999999999993E-3</v>
      </c>
      <c r="H11" s="326">
        <v>1.0105999999999999E-2</v>
      </c>
      <c r="I11" s="315"/>
      <c r="J11" s="315"/>
      <c r="K11" s="315"/>
      <c r="L11" s="315"/>
      <c r="M11" s="315"/>
      <c r="N11" s="318"/>
      <c r="O11" s="318"/>
      <c r="P11" s="318">
        <v>2.6901790039025875E-3</v>
      </c>
      <c r="Q11" s="318">
        <v>2.2749887494579748E-3</v>
      </c>
      <c r="R11" s="318">
        <v>2.1590277844602437E-3</v>
      </c>
      <c r="S11" s="318">
        <v>2.2792194977663497E-3</v>
      </c>
      <c r="T11" s="315"/>
      <c r="U11" s="315"/>
      <c r="V11" s="315"/>
      <c r="W11" s="315"/>
      <c r="X11" s="315"/>
      <c r="Y11" s="315"/>
    </row>
    <row r="12" spans="1:25" ht="26.25" x14ac:dyDescent="0.25">
      <c r="A12" s="1931" t="s">
        <v>108</v>
      </c>
      <c r="B12" s="116" t="s">
        <v>688</v>
      </c>
      <c r="C12" s="319">
        <v>113.29789730420001</v>
      </c>
      <c r="D12" s="320">
        <v>1001</v>
      </c>
      <c r="E12" s="321">
        <v>1.1821E-2</v>
      </c>
      <c r="F12" s="321">
        <v>1.0481000000000001E-2</v>
      </c>
      <c r="G12" s="321">
        <v>1.0222999999999999E-2</v>
      </c>
      <c r="H12" s="322">
        <v>9.9570000000000006E-3</v>
      </c>
      <c r="I12" s="315"/>
      <c r="J12" s="315"/>
      <c r="K12" s="315"/>
      <c r="L12" s="315"/>
      <c r="M12" s="315"/>
      <c r="N12" s="318"/>
      <c r="O12" s="318"/>
      <c r="P12" s="318">
        <v>1.6775330829824582E-4</v>
      </c>
      <c r="Q12" s="318">
        <v>2.4871271025399131E-4</v>
      </c>
      <c r="R12" s="318">
        <v>2.2191469591947778E-4</v>
      </c>
      <c r="S12" s="318">
        <v>3.0680899618256959E-4</v>
      </c>
      <c r="T12" s="315"/>
      <c r="U12" s="315"/>
      <c r="V12" s="315"/>
      <c r="W12" s="315"/>
      <c r="X12" s="315"/>
      <c r="Y12" s="315"/>
    </row>
    <row r="13" spans="1:25" ht="25.5" x14ac:dyDescent="0.25">
      <c r="A13" s="1933" t="s">
        <v>108</v>
      </c>
      <c r="B13" s="73" t="s">
        <v>1157</v>
      </c>
      <c r="C13" s="327">
        <v>311.18823985479997</v>
      </c>
      <c r="D13" s="328">
        <v>2922</v>
      </c>
      <c r="E13" s="329">
        <v>1.0182E-2</v>
      </c>
      <c r="F13" s="329">
        <v>8.3739999999999995E-3</v>
      </c>
      <c r="G13" s="329">
        <v>7.62E-3</v>
      </c>
      <c r="H13" s="330">
        <v>9.6290000000000004E-3</v>
      </c>
      <c r="I13" s="315"/>
      <c r="J13" s="315"/>
      <c r="K13" s="315"/>
      <c r="L13" s="315"/>
      <c r="M13" s="315"/>
      <c r="N13" s="318"/>
      <c r="O13" s="318"/>
      <c r="P13" s="318">
        <v>8.8933849794714439E-4</v>
      </c>
      <c r="Q13" s="318">
        <v>6.0477076789300051E-4</v>
      </c>
      <c r="R13" s="318">
        <v>5.253832211059462E-4</v>
      </c>
      <c r="S13" s="318">
        <v>4.6753523813542944E-4</v>
      </c>
      <c r="T13" s="315"/>
      <c r="U13" s="315"/>
      <c r="V13" s="315"/>
      <c r="W13" s="315"/>
      <c r="X13" s="315"/>
      <c r="Y13" s="315"/>
    </row>
    <row r="14" spans="1:25" ht="27" thickBot="1" x14ac:dyDescent="0.3">
      <c r="A14" s="1932" t="s">
        <v>108</v>
      </c>
      <c r="B14" s="117" t="s">
        <v>689</v>
      </c>
      <c r="C14" s="323">
        <v>366.29163719539997</v>
      </c>
      <c r="D14" s="324">
        <v>3347</v>
      </c>
      <c r="E14" s="325">
        <v>1.2629999999999999E-2</v>
      </c>
      <c r="F14" s="325">
        <v>1.0874E-2</v>
      </c>
      <c r="G14" s="325">
        <v>9.9889999999999996E-3</v>
      </c>
      <c r="H14" s="326">
        <v>9.8370000000000003E-3</v>
      </c>
      <c r="I14" s="315"/>
      <c r="J14" s="315"/>
      <c r="K14" s="315"/>
      <c r="L14" s="315"/>
      <c r="M14" s="315"/>
      <c r="N14" s="318"/>
      <c r="O14" s="318"/>
      <c r="P14" s="318">
        <v>1.7920312060888605E-3</v>
      </c>
      <c r="Q14" s="318">
        <v>8.6526152731133195E-4</v>
      </c>
      <c r="R14" s="318">
        <v>7.8568755307163523E-4</v>
      </c>
      <c r="S14" s="318">
        <v>8.3236345315569745E-4</v>
      </c>
      <c r="T14" s="315"/>
      <c r="U14" s="315"/>
      <c r="V14" s="315"/>
      <c r="W14" s="315"/>
      <c r="X14" s="315"/>
      <c r="Y14" s="315"/>
    </row>
    <row r="15" spans="1:25" ht="26.25" x14ac:dyDescent="0.25">
      <c r="A15" s="1931" t="s">
        <v>109</v>
      </c>
      <c r="B15" s="116" t="s">
        <v>884</v>
      </c>
      <c r="C15" s="319">
        <v>99.294313616400004</v>
      </c>
      <c r="D15" s="320">
        <v>1838</v>
      </c>
      <c r="E15" s="321">
        <v>1.1217999999999999E-2</v>
      </c>
      <c r="F15" s="321">
        <v>9.6679999999999995E-3</v>
      </c>
      <c r="G15" s="321">
        <v>7.5620000000000001E-3</v>
      </c>
      <c r="H15" s="322">
        <v>6.1609999999999998E-3</v>
      </c>
      <c r="I15" s="315"/>
      <c r="J15" s="315"/>
      <c r="K15" s="315"/>
      <c r="L15" s="315"/>
      <c r="M15" s="315"/>
      <c r="N15" s="318"/>
      <c r="O15" s="318"/>
      <c r="P15" s="318">
        <v>-1.6141925275551369E-3</v>
      </c>
      <c r="Q15" s="318">
        <v>1.6938163742058387E-4</v>
      </c>
      <c r="R15" s="318">
        <v>2.0038668073759958E-4</v>
      </c>
      <c r="S15" s="318">
        <v>6.6962448611321279E-4</v>
      </c>
      <c r="T15" s="315"/>
      <c r="U15" s="315"/>
      <c r="V15" s="315"/>
      <c r="W15" s="315"/>
      <c r="X15" s="315"/>
      <c r="Y15" s="315"/>
    </row>
    <row r="16" spans="1:25" ht="26.25" x14ac:dyDescent="0.25">
      <c r="A16" s="1933" t="s">
        <v>109</v>
      </c>
      <c r="B16" s="118" t="s">
        <v>885</v>
      </c>
      <c r="C16" s="327">
        <v>67.346234363800008</v>
      </c>
      <c r="D16" s="328">
        <v>1147</v>
      </c>
      <c r="E16" s="329">
        <v>8.2290000000000002E-3</v>
      </c>
      <c r="F16" s="329">
        <v>7.3089999999999995E-3</v>
      </c>
      <c r="G16" s="329">
        <v>6.235000000000001E-3</v>
      </c>
      <c r="H16" s="331">
        <v>7.1399999999999996E-3</v>
      </c>
      <c r="I16" s="315"/>
      <c r="J16" s="315"/>
      <c r="K16" s="315"/>
      <c r="L16" s="315"/>
      <c r="M16" s="315"/>
      <c r="N16" s="318"/>
      <c r="O16" s="318"/>
      <c r="P16" s="318">
        <v>7.7558522935854829E-4</v>
      </c>
      <c r="Q16" s="318">
        <v>6.9881862255409197E-4</v>
      </c>
      <c r="R16" s="318">
        <v>5.2584746753812754E-4</v>
      </c>
      <c r="S16" s="318">
        <v>6.2072584040997298E-4</v>
      </c>
      <c r="T16" s="315"/>
      <c r="U16" s="315"/>
      <c r="V16" s="315"/>
      <c r="W16" s="315"/>
      <c r="X16" s="315"/>
      <c r="Y16" s="315"/>
    </row>
    <row r="17" spans="1:25" ht="26.25" x14ac:dyDescent="0.25">
      <c r="A17" s="1933" t="s">
        <v>109</v>
      </c>
      <c r="B17" s="118" t="s">
        <v>350</v>
      </c>
      <c r="C17" s="327">
        <v>326.14111706540001</v>
      </c>
      <c r="D17" s="328">
        <v>2103</v>
      </c>
      <c r="E17" s="329">
        <v>1.1413E-2</v>
      </c>
      <c r="F17" s="329">
        <v>1.0922000000000001E-2</v>
      </c>
      <c r="G17" s="329">
        <v>1.0096000000000001E-2</v>
      </c>
      <c r="H17" s="330">
        <v>9.75E-3</v>
      </c>
      <c r="I17" s="315"/>
      <c r="J17" s="315"/>
      <c r="K17" s="315"/>
      <c r="L17" s="315"/>
      <c r="M17" s="315"/>
      <c r="N17" s="318"/>
      <c r="O17" s="318"/>
      <c r="P17" s="318">
        <v>2.5702305106360825E-4</v>
      </c>
      <c r="Q17" s="318">
        <v>2.7922665686800962E-4</v>
      </c>
      <c r="R17" s="318">
        <v>2.7221587251831538E-4</v>
      </c>
      <c r="S17" s="318">
        <v>2.1622999081407528E-4</v>
      </c>
      <c r="T17" s="315"/>
      <c r="U17" s="315"/>
      <c r="V17" s="315"/>
      <c r="W17" s="315"/>
      <c r="X17" s="315"/>
      <c r="Y17" s="315"/>
    </row>
    <row r="18" spans="1:25" ht="15" customHeight="1" x14ac:dyDescent="0.25">
      <c r="A18" s="1933" t="s">
        <v>109</v>
      </c>
      <c r="B18" s="118" t="s">
        <v>349</v>
      </c>
      <c r="C18" s="327">
        <v>53.215315973400003</v>
      </c>
      <c r="D18" s="328">
        <v>1615</v>
      </c>
      <c r="E18" s="329">
        <v>9.6020000000000012E-3</v>
      </c>
      <c r="F18" s="329">
        <v>8.9470000000000001E-3</v>
      </c>
      <c r="G18" s="329">
        <v>7.5909999999999997E-3</v>
      </c>
      <c r="H18" s="330">
        <v>8.456E-3</v>
      </c>
      <c r="I18" s="315"/>
      <c r="J18" s="315"/>
      <c r="K18" s="315"/>
      <c r="L18" s="315"/>
      <c r="M18" s="315"/>
      <c r="N18" s="318"/>
      <c r="O18" s="318"/>
      <c r="P18" s="318">
        <v>5.7399811537272554E-5</v>
      </c>
      <c r="Q18" s="318">
        <v>1.0338742550300794E-4</v>
      </c>
      <c r="R18" s="318">
        <v>1.0648304184832369E-4</v>
      </c>
      <c r="S18" s="318">
        <v>1.4721888878046373E-4</v>
      </c>
      <c r="T18" s="315"/>
      <c r="U18" s="315"/>
      <c r="V18" s="315"/>
      <c r="W18" s="315"/>
      <c r="X18" s="315"/>
      <c r="Y18" s="315"/>
    </row>
    <row r="19" spans="1:25" ht="27" thickBot="1" x14ac:dyDescent="0.3">
      <c r="A19" s="1932" t="s">
        <v>109</v>
      </c>
      <c r="B19" s="117" t="s">
        <v>348</v>
      </c>
      <c r="C19" s="323">
        <v>48.190367002400002</v>
      </c>
      <c r="D19" s="324">
        <v>182</v>
      </c>
      <c r="E19" s="325">
        <v>1.057E-2</v>
      </c>
      <c r="F19" s="325">
        <v>1.0529999999999999E-2</v>
      </c>
      <c r="G19" s="325">
        <v>8.8660000000000006E-3</v>
      </c>
      <c r="H19" s="326">
        <v>7.953E-3</v>
      </c>
      <c r="I19" s="315"/>
      <c r="J19" s="315"/>
      <c r="K19" s="315"/>
      <c r="L19" s="315"/>
      <c r="M19" s="315"/>
      <c r="N19" s="318"/>
      <c r="O19" s="318"/>
      <c r="P19" s="318">
        <v>-1.034541220205343E-4</v>
      </c>
      <c r="Q19" s="318">
        <v>2.0297568687357152E-4</v>
      </c>
      <c r="R19" s="318">
        <v>1.301614492407411E-4</v>
      </c>
      <c r="S19" s="318">
        <v>1.7362085069414423E-4</v>
      </c>
      <c r="T19" s="315"/>
      <c r="U19" s="315"/>
      <c r="V19" s="315"/>
      <c r="W19" s="315"/>
      <c r="X19" s="315"/>
      <c r="Y19" s="315"/>
    </row>
    <row r="20" spans="1:25" ht="26.25" thickBot="1" x14ac:dyDescent="0.3">
      <c r="A20" s="950" t="s">
        <v>1458</v>
      </c>
      <c r="B20" s="1424" t="s">
        <v>1456</v>
      </c>
      <c r="C20" s="323">
        <v>18.318295592800002</v>
      </c>
      <c r="D20" s="1420">
        <v>9</v>
      </c>
      <c r="E20" s="1421">
        <v>1.9766000000000002E-2</v>
      </c>
      <c r="F20" s="1422">
        <v>0</v>
      </c>
      <c r="G20" s="1422">
        <v>0</v>
      </c>
      <c r="H20" s="1423">
        <v>0</v>
      </c>
      <c r="I20" s="315"/>
      <c r="J20" s="315"/>
      <c r="K20" s="315"/>
      <c r="L20" s="315"/>
      <c r="M20" s="315"/>
      <c r="N20" s="318"/>
      <c r="O20" s="318"/>
      <c r="P20" s="318"/>
      <c r="Q20" s="318"/>
      <c r="R20" s="318"/>
      <c r="S20" s="318"/>
      <c r="T20" s="315"/>
      <c r="U20" s="315"/>
      <c r="V20" s="315"/>
      <c r="W20" s="315"/>
      <c r="X20" s="315"/>
      <c r="Y20" s="315"/>
    </row>
    <row r="21" spans="1:25" ht="15.75" thickBot="1" x14ac:dyDescent="0.3">
      <c r="A21" s="332" t="s">
        <v>602</v>
      </c>
      <c r="B21" s="69" t="s">
        <v>886</v>
      </c>
      <c r="C21" s="333">
        <v>4.3015420083999993</v>
      </c>
      <c r="D21" s="334">
        <v>4</v>
      </c>
      <c r="E21" s="335">
        <v>3.202E-3</v>
      </c>
      <c r="F21" s="335">
        <v>3.16E-3</v>
      </c>
      <c r="G21" s="335">
        <v>3.4529999999999999E-3</v>
      </c>
      <c r="H21" s="336">
        <v>3.4009999999999999E-3</v>
      </c>
      <c r="I21" s="315"/>
      <c r="J21" s="315"/>
      <c r="K21" s="315"/>
      <c r="L21" s="315"/>
      <c r="M21" s="315"/>
      <c r="N21" s="318"/>
      <c r="O21" s="318"/>
      <c r="P21" s="318">
        <v>1.6208130384090655E-6</v>
      </c>
      <c r="Q21" s="318">
        <v>3.0194178376814046E-6</v>
      </c>
      <c r="R21" s="318">
        <v>3.2808392954893181E-6</v>
      </c>
      <c r="S21" s="318">
        <v>6.9293025160210142E-6</v>
      </c>
      <c r="T21" s="315"/>
      <c r="U21" s="315"/>
      <c r="V21" s="315"/>
      <c r="W21" s="315"/>
      <c r="X21" s="315"/>
      <c r="Y21" s="315"/>
    </row>
    <row r="22" spans="1:25" x14ac:dyDescent="0.25">
      <c r="A22" s="1931" t="s">
        <v>603</v>
      </c>
      <c r="B22" s="66" t="s">
        <v>887</v>
      </c>
      <c r="C22" s="319">
        <v>437.5472480848</v>
      </c>
      <c r="D22" s="320">
        <v>4814</v>
      </c>
      <c r="E22" s="321">
        <v>5.4690000000000008E-3</v>
      </c>
      <c r="F22" s="321">
        <v>4.1599999999999996E-3</v>
      </c>
      <c r="G22" s="321">
        <v>3.558E-3</v>
      </c>
      <c r="H22" s="322">
        <v>2.993E-3</v>
      </c>
      <c r="I22" s="315"/>
      <c r="J22" s="315"/>
      <c r="K22" s="315"/>
      <c r="L22" s="315"/>
      <c r="M22" s="315"/>
      <c r="N22" s="318"/>
      <c r="O22" s="318"/>
      <c r="P22" s="318">
        <v>8.3925409347218428E-5</v>
      </c>
      <c r="Q22" s="318">
        <v>1.0765541046177037E-4</v>
      </c>
      <c r="R22" s="318">
        <v>9.2262977306385347E-5</v>
      </c>
      <c r="S22" s="318">
        <v>1.4054757416881341E-4</v>
      </c>
      <c r="T22" s="315"/>
      <c r="U22" s="315"/>
      <c r="V22" s="315"/>
      <c r="W22" s="315"/>
      <c r="X22" s="315"/>
      <c r="Y22" s="315"/>
    </row>
    <row r="23" spans="1:25" x14ac:dyDescent="0.25">
      <c r="A23" s="1934" t="s">
        <v>603</v>
      </c>
      <c r="B23" s="68" t="s">
        <v>888</v>
      </c>
      <c r="C23" s="327">
        <v>308.29197975379998</v>
      </c>
      <c r="D23" s="328">
        <v>3061</v>
      </c>
      <c r="E23" s="329">
        <v>1.1148999999999999E-2</v>
      </c>
      <c r="F23" s="329">
        <v>1.0907E-2</v>
      </c>
      <c r="G23" s="329">
        <v>1.0465E-2</v>
      </c>
      <c r="H23" s="330">
        <v>1.0422000000000001E-2</v>
      </c>
      <c r="I23" s="315"/>
      <c r="J23" s="315"/>
      <c r="K23" s="315"/>
      <c r="L23" s="315"/>
      <c r="M23" s="315"/>
      <c r="N23" s="318"/>
      <c r="O23" s="318"/>
      <c r="P23" s="318">
        <v>5.1366200976603479E-4</v>
      </c>
      <c r="Q23" s="318">
        <v>4.4284487018214679E-4</v>
      </c>
      <c r="R23" s="318">
        <v>3.9802148818947992E-4</v>
      </c>
      <c r="S23" s="318">
        <v>3.9079395559094525E-4</v>
      </c>
      <c r="T23" s="315"/>
      <c r="U23" s="315"/>
      <c r="V23" s="315"/>
      <c r="W23" s="315"/>
      <c r="X23" s="315"/>
      <c r="Y23" s="315"/>
    </row>
    <row r="24" spans="1:25" ht="15.75" thickBot="1" x14ac:dyDescent="0.3">
      <c r="A24" s="1935" t="s">
        <v>603</v>
      </c>
      <c r="B24" s="67" t="s">
        <v>889</v>
      </c>
      <c r="C24" s="323">
        <v>622.29158906179998</v>
      </c>
      <c r="D24" s="324">
        <v>9781</v>
      </c>
      <c r="E24" s="325">
        <v>5.8970000000000003E-3</v>
      </c>
      <c r="F24" s="325">
        <v>5.8460000000000005E-3</v>
      </c>
      <c r="G24" s="325">
        <v>5.6699999999999997E-3</v>
      </c>
      <c r="H24" s="326">
        <v>5.3700000000000006E-3</v>
      </c>
      <c r="I24" s="315"/>
      <c r="J24" s="315"/>
      <c r="K24" s="315"/>
      <c r="L24" s="315"/>
      <c r="M24" s="315"/>
      <c r="N24" s="318"/>
      <c r="O24" s="318"/>
      <c r="P24" s="318">
        <v>3.6876626729510518E-4</v>
      </c>
      <c r="Q24" s="318">
        <v>3.390417072069042E-4</v>
      </c>
      <c r="R24" s="318">
        <v>3.0399528264876327E-4</v>
      </c>
      <c r="S24" s="318">
        <v>2.621991763238692E-4</v>
      </c>
      <c r="T24" s="315"/>
      <c r="U24" s="315"/>
      <c r="V24" s="315"/>
      <c r="W24" s="315"/>
      <c r="X24" s="315"/>
      <c r="Y24" s="315"/>
    </row>
    <row r="25" spans="1:25" x14ac:dyDescent="0.25">
      <c r="A25" s="1936" t="s">
        <v>604</v>
      </c>
      <c r="B25" s="68" t="s">
        <v>890</v>
      </c>
      <c r="C25" s="327">
        <v>115.10353793540001</v>
      </c>
      <c r="D25" s="328">
        <v>1845</v>
      </c>
      <c r="E25" s="337">
        <v>5.0939999999999996E-3</v>
      </c>
      <c r="F25" s="321">
        <v>1.2183999999999999E-2</v>
      </c>
      <c r="G25" s="321">
        <v>6.9820000000000004E-3</v>
      </c>
      <c r="H25" s="322">
        <v>6.744E-3</v>
      </c>
      <c r="I25" s="315"/>
      <c r="J25" s="315"/>
      <c r="K25" s="315"/>
      <c r="L25" s="315"/>
      <c r="M25" s="315"/>
      <c r="N25" s="318"/>
      <c r="O25" s="318"/>
      <c r="P25" s="318">
        <v>1.8467973537306798E-4</v>
      </c>
      <c r="Q25" s="318">
        <v>3.6656165218482871E-4</v>
      </c>
      <c r="R25" s="318">
        <v>2.4767807365606213E-4</v>
      </c>
      <c r="S25" s="318">
        <v>2.7468413587071412E-4</v>
      </c>
      <c r="T25" s="315"/>
      <c r="U25" s="315"/>
      <c r="V25" s="315"/>
      <c r="W25" s="315"/>
      <c r="X25" s="315"/>
      <c r="Y25" s="315"/>
    </row>
    <row r="26" spans="1:25" ht="16.5" customHeight="1" thickBot="1" x14ac:dyDescent="0.3">
      <c r="A26" s="1937"/>
      <c r="B26" s="117" t="s">
        <v>891</v>
      </c>
      <c r="C26" s="338">
        <v>83.907869862599995</v>
      </c>
      <c r="D26" s="338">
        <v>536</v>
      </c>
      <c r="E26" s="339">
        <v>-0.34370800000000001</v>
      </c>
      <c r="F26" s="340">
        <v>-9.3619999999999995E-2</v>
      </c>
      <c r="G26" s="340">
        <v>-4.0751000000000002E-2</v>
      </c>
      <c r="H26" s="341">
        <v>-1.4785999999999999E-2</v>
      </c>
      <c r="I26" s="315"/>
      <c r="J26" s="315"/>
      <c r="K26" s="315"/>
      <c r="L26" s="315"/>
      <c r="M26" s="315"/>
      <c r="N26" s="318"/>
      <c r="O26" s="318"/>
      <c r="P26" s="318">
        <v>1.8878789884865522E-4</v>
      </c>
      <c r="Q26" s="318">
        <v>2.1555500938963824E-4</v>
      </c>
      <c r="R26" s="318">
        <v>1.550877324501107E-4</v>
      </c>
      <c r="S26" s="318">
        <v>1.4332911214623515E-4</v>
      </c>
      <c r="T26" s="315"/>
      <c r="U26" s="315"/>
      <c r="V26" s="315"/>
      <c r="W26" s="315"/>
      <c r="X26" s="315"/>
      <c r="Y26" s="315"/>
    </row>
    <row r="27" spans="1:25" ht="15.75" thickBot="1" x14ac:dyDescent="0.3">
      <c r="A27" s="1928" t="s">
        <v>481</v>
      </c>
      <c r="B27" s="1929"/>
      <c r="C27" s="342">
        <f>SUM(C8:C26)</f>
        <v>4830.1890383235977</v>
      </c>
      <c r="D27" s="342">
        <f>SUM(D8:D26)</f>
        <v>52415</v>
      </c>
      <c r="E27" s="343"/>
      <c r="F27" s="343"/>
      <c r="G27" s="343"/>
      <c r="H27" s="344"/>
      <c r="I27" s="315"/>
      <c r="J27" s="315"/>
      <c r="K27" s="315"/>
      <c r="L27" s="315"/>
      <c r="M27" s="315"/>
      <c r="N27" s="318"/>
      <c r="O27" s="318"/>
      <c r="P27" s="318"/>
      <c r="Q27" s="318"/>
      <c r="R27" s="318"/>
      <c r="S27" s="318"/>
      <c r="T27" s="315"/>
      <c r="U27" s="315"/>
      <c r="V27" s="315"/>
      <c r="W27" s="315"/>
      <c r="X27" s="315"/>
      <c r="Y27" s="315"/>
    </row>
    <row r="28" spans="1:25" ht="15.75" thickBot="1" x14ac:dyDescent="0.3">
      <c r="A28" s="1928" t="s">
        <v>317</v>
      </c>
      <c r="B28" s="1930"/>
      <c r="C28" s="1930"/>
      <c r="D28" s="1930"/>
      <c r="E28" s="343">
        <v>2.2548493950889752E-3</v>
      </c>
      <c r="F28" s="343">
        <v>6.3460397661103934E-3</v>
      </c>
      <c r="G28" s="343">
        <v>6.7504524343857597E-3</v>
      </c>
      <c r="H28" s="344">
        <v>7.4340645204652679E-3</v>
      </c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5"/>
      <c r="V28" s="315"/>
      <c r="W28" s="315"/>
      <c r="X28" s="315"/>
      <c r="Y28" s="315"/>
    </row>
    <row r="29" spans="1:25" ht="5.25" customHeight="1" x14ac:dyDescent="0.25">
      <c r="A29" s="345"/>
      <c r="B29" s="346"/>
      <c r="C29" s="347"/>
      <c r="D29" s="348"/>
      <c r="E29" s="349"/>
      <c r="F29" s="349"/>
      <c r="G29" s="349"/>
      <c r="H29" s="349"/>
    </row>
    <row r="30" spans="1:25" ht="19.5" customHeight="1" x14ac:dyDescent="0.25">
      <c r="A30" s="387" t="s">
        <v>1277</v>
      </c>
      <c r="B30" s="351"/>
      <c r="C30" s="354"/>
      <c r="D30" s="353"/>
      <c r="E30" s="799"/>
      <c r="F30" s="799"/>
      <c r="G30" s="799"/>
      <c r="H30" s="799"/>
    </row>
    <row r="31" spans="1:25" x14ac:dyDescent="0.25">
      <c r="A31" s="350" t="s">
        <v>539</v>
      </c>
      <c r="B31" s="351"/>
      <c r="C31" s="352"/>
      <c r="D31" s="353"/>
      <c r="E31" s="354"/>
      <c r="F31" s="354"/>
      <c r="G31" s="354"/>
      <c r="H31" s="354"/>
    </row>
    <row r="32" spans="1:25" x14ac:dyDescent="0.25">
      <c r="C32" s="858"/>
    </row>
    <row r="33" spans="4:4" x14ac:dyDescent="0.25">
      <c r="D33" s="428"/>
    </row>
  </sheetData>
  <mergeCells count="16">
    <mergeCell ref="A2:H2"/>
    <mergeCell ref="A3:H3"/>
    <mergeCell ref="A4:H4"/>
    <mergeCell ref="A6:A7"/>
    <mergeCell ref="B6:B7"/>
    <mergeCell ref="C6:C7"/>
    <mergeCell ref="D6:D7"/>
    <mergeCell ref="E6:H6"/>
    <mergeCell ref="A27:B27"/>
    <mergeCell ref="A28:D28"/>
    <mergeCell ref="A8:A9"/>
    <mergeCell ref="A10:A11"/>
    <mergeCell ref="A12:A14"/>
    <mergeCell ref="A15:A19"/>
    <mergeCell ref="A22:A24"/>
    <mergeCell ref="A25:A2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S61"/>
  <sheetViews>
    <sheetView zoomScaleNormal="100" workbookViewId="0">
      <selection activeCell="E14" sqref="E14"/>
    </sheetView>
  </sheetViews>
  <sheetFormatPr baseColWidth="10" defaultColWidth="0" defaultRowHeight="15" zeroHeight="1" x14ac:dyDescent="0.25"/>
  <cols>
    <col min="1" max="1" width="54.7109375" style="204" customWidth="1"/>
    <col min="2" max="2" width="15.5703125" style="204" customWidth="1"/>
    <col min="3" max="3" width="18.42578125" style="204" customWidth="1"/>
    <col min="4" max="4" width="16.42578125" style="204" customWidth="1"/>
    <col min="5" max="5" width="10.42578125" style="204" customWidth="1"/>
    <col min="6" max="6" width="15.140625" style="204" customWidth="1"/>
    <col min="7" max="7" width="19.85546875" style="204" customWidth="1"/>
    <col min="8" max="8" width="19.7109375" style="204" customWidth="1"/>
    <col min="9" max="9" width="13.28515625" style="204" customWidth="1"/>
    <col min="10" max="10" width="19.7109375" style="204" customWidth="1"/>
    <col min="11" max="11" width="18.85546875" style="204" customWidth="1"/>
    <col min="12" max="256" width="11.42578125" style="204" hidden="1"/>
    <col min="257" max="257" width="63.85546875" style="204" customWidth="1"/>
    <col min="258" max="259" width="15.5703125" style="204" customWidth="1"/>
    <col min="260" max="260" width="16.42578125" style="204" customWidth="1"/>
    <col min="261" max="261" width="10.42578125" style="204" customWidth="1"/>
    <col min="262" max="262" width="17.42578125" style="204" customWidth="1"/>
    <col min="263" max="263" width="19.85546875" style="204" customWidth="1"/>
    <col min="264" max="264" width="19.7109375" style="204" customWidth="1"/>
    <col min="265" max="265" width="20.28515625" style="204" customWidth="1"/>
    <col min="266" max="266" width="22.5703125" style="204" customWidth="1"/>
    <col min="267" max="267" width="24.42578125" style="204" customWidth="1"/>
    <col min="268" max="512" width="11.42578125" style="204" hidden="1"/>
    <col min="513" max="513" width="63.85546875" style="204" customWidth="1"/>
    <col min="514" max="515" width="15.5703125" style="204" customWidth="1"/>
    <col min="516" max="516" width="16.42578125" style="204" customWidth="1"/>
    <col min="517" max="517" width="10.42578125" style="204" customWidth="1"/>
    <col min="518" max="518" width="17.42578125" style="204" customWidth="1"/>
    <col min="519" max="519" width="19.85546875" style="204" customWidth="1"/>
    <col min="520" max="520" width="19.7109375" style="204" customWidth="1"/>
    <col min="521" max="521" width="20.28515625" style="204" customWidth="1"/>
    <col min="522" max="522" width="22.5703125" style="204" customWidth="1"/>
    <col min="523" max="523" width="24.42578125" style="204" customWidth="1"/>
    <col min="524" max="768" width="11.42578125" style="204" hidden="1"/>
    <col min="769" max="769" width="63.85546875" style="204" customWidth="1"/>
    <col min="770" max="771" width="15.5703125" style="204" customWidth="1"/>
    <col min="772" max="772" width="16.42578125" style="204" customWidth="1"/>
    <col min="773" max="773" width="10.42578125" style="204" customWidth="1"/>
    <col min="774" max="774" width="17.42578125" style="204" customWidth="1"/>
    <col min="775" max="775" width="19.85546875" style="204" customWidth="1"/>
    <col min="776" max="776" width="19.7109375" style="204" customWidth="1"/>
    <col min="777" max="777" width="20.28515625" style="204" customWidth="1"/>
    <col min="778" max="778" width="22.5703125" style="204" customWidth="1"/>
    <col min="779" max="779" width="24.42578125" style="204" customWidth="1"/>
    <col min="780" max="1024" width="11.42578125" style="204" hidden="1"/>
    <col min="1025" max="1025" width="63.85546875" style="204" customWidth="1"/>
    <col min="1026" max="1027" width="15.5703125" style="204" customWidth="1"/>
    <col min="1028" max="1028" width="16.42578125" style="204" customWidth="1"/>
    <col min="1029" max="1029" width="10.42578125" style="204" customWidth="1"/>
    <col min="1030" max="1030" width="17.42578125" style="204" customWidth="1"/>
    <col min="1031" max="1031" width="19.85546875" style="204" customWidth="1"/>
    <col min="1032" max="1032" width="19.7109375" style="204" customWidth="1"/>
    <col min="1033" max="1033" width="20.28515625" style="204" customWidth="1"/>
    <col min="1034" max="1034" width="22.5703125" style="204" customWidth="1"/>
    <col min="1035" max="1035" width="24.42578125" style="204" customWidth="1"/>
    <col min="1036" max="1280" width="11.42578125" style="204" hidden="1"/>
    <col min="1281" max="1281" width="63.85546875" style="204" customWidth="1"/>
    <col min="1282" max="1283" width="15.5703125" style="204" customWidth="1"/>
    <col min="1284" max="1284" width="16.42578125" style="204" customWidth="1"/>
    <col min="1285" max="1285" width="10.42578125" style="204" customWidth="1"/>
    <col min="1286" max="1286" width="17.42578125" style="204" customWidth="1"/>
    <col min="1287" max="1287" width="19.85546875" style="204" customWidth="1"/>
    <col min="1288" max="1288" width="19.7109375" style="204" customWidth="1"/>
    <col min="1289" max="1289" width="20.28515625" style="204" customWidth="1"/>
    <col min="1290" max="1290" width="22.5703125" style="204" customWidth="1"/>
    <col min="1291" max="1291" width="24.42578125" style="204" customWidth="1"/>
    <col min="1292" max="1536" width="11.42578125" style="204" hidden="1"/>
    <col min="1537" max="1537" width="63.85546875" style="204" customWidth="1"/>
    <col min="1538" max="1539" width="15.5703125" style="204" customWidth="1"/>
    <col min="1540" max="1540" width="16.42578125" style="204" customWidth="1"/>
    <col min="1541" max="1541" width="10.42578125" style="204" customWidth="1"/>
    <col min="1542" max="1542" width="17.42578125" style="204" customWidth="1"/>
    <col min="1543" max="1543" width="19.85546875" style="204" customWidth="1"/>
    <col min="1544" max="1544" width="19.7109375" style="204" customWidth="1"/>
    <col min="1545" max="1545" width="20.28515625" style="204" customWidth="1"/>
    <col min="1546" max="1546" width="22.5703125" style="204" customWidth="1"/>
    <col min="1547" max="1547" width="24.42578125" style="204" customWidth="1"/>
    <col min="1548" max="1792" width="11.42578125" style="204" hidden="1"/>
    <col min="1793" max="1793" width="63.85546875" style="204" customWidth="1"/>
    <col min="1794" max="1795" width="15.5703125" style="204" customWidth="1"/>
    <col min="1796" max="1796" width="16.42578125" style="204" customWidth="1"/>
    <col min="1797" max="1797" width="10.42578125" style="204" customWidth="1"/>
    <col min="1798" max="1798" width="17.42578125" style="204" customWidth="1"/>
    <col min="1799" max="1799" width="19.85546875" style="204" customWidth="1"/>
    <col min="1800" max="1800" width="19.7109375" style="204" customWidth="1"/>
    <col min="1801" max="1801" width="20.28515625" style="204" customWidth="1"/>
    <col min="1802" max="1802" width="22.5703125" style="204" customWidth="1"/>
    <col min="1803" max="1803" width="24.42578125" style="204" customWidth="1"/>
    <col min="1804" max="2048" width="11.42578125" style="204" hidden="1"/>
    <col min="2049" max="2049" width="63.85546875" style="204" customWidth="1"/>
    <col min="2050" max="2051" width="15.5703125" style="204" customWidth="1"/>
    <col min="2052" max="2052" width="16.42578125" style="204" customWidth="1"/>
    <col min="2053" max="2053" width="10.42578125" style="204" customWidth="1"/>
    <col min="2054" max="2054" width="17.42578125" style="204" customWidth="1"/>
    <col min="2055" max="2055" width="19.85546875" style="204" customWidth="1"/>
    <col min="2056" max="2056" width="19.7109375" style="204" customWidth="1"/>
    <col min="2057" max="2057" width="20.28515625" style="204" customWidth="1"/>
    <col min="2058" max="2058" width="22.5703125" style="204" customWidth="1"/>
    <col min="2059" max="2059" width="24.42578125" style="204" customWidth="1"/>
    <col min="2060" max="2304" width="11.42578125" style="204" hidden="1"/>
    <col min="2305" max="2305" width="63.85546875" style="204" customWidth="1"/>
    <col min="2306" max="2307" width="15.5703125" style="204" customWidth="1"/>
    <col min="2308" max="2308" width="16.42578125" style="204" customWidth="1"/>
    <col min="2309" max="2309" width="10.42578125" style="204" customWidth="1"/>
    <col min="2310" max="2310" width="17.42578125" style="204" customWidth="1"/>
    <col min="2311" max="2311" width="19.85546875" style="204" customWidth="1"/>
    <col min="2312" max="2312" width="19.7109375" style="204" customWidth="1"/>
    <col min="2313" max="2313" width="20.28515625" style="204" customWidth="1"/>
    <col min="2314" max="2314" width="22.5703125" style="204" customWidth="1"/>
    <col min="2315" max="2315" width="24.42578125" style="204" customWidth="1"/>
    <col min="2316" max="2560" width="11.42578125" style="204" hidden="1"/>
    <col min="2561" max="2561" width="63.85546875" style="204" customWidth="1"/>
    <col min="2562" max="2563" width="15.5703125" style="204" customWidth="1"/>
    <col min="2564" max="2564" width="16.42578125" style="204" customWidth="1"/>
    <col min="2565" max="2565" width="10.42578125" style="204" customWidth="1"/>
    <col min="2566" max="2566" width="17.42578125" style="204" customWidth="1"/>
    <col min="2567" max="2567" width="19.85546875" style="204" customWidth="1"/>
    <col min="2568" max="2568" width="19.7109375" style="204" customWidth="1"/>
    <col min="2569" max="2569" width="20.28515625" style="204" customWidth="1"/>
    <col min="2570" max="2570" width="22.5703125" style="204" customWidth="1"/>
    <col min="2571" max="2571" width="24.42578125" style="204" customWidth="1"/>
    <col min="2572" max="2816" width="11.42578125" style="204" hidden="1"/>
    <col min="2817" max="2817" width="63.85546875" style="204" customWidth="1"/>
    <col min="2818" max="2819" width="15.5703125" style="204" customWidth="1"/>
    <col min="2820" max="2820" width="16.42578125" style="204" customWidth="1"/>
    <col min="2821" max="2821" width="10.42578125" style="204" customWidth="1"/>
    <col min="2822" max="2822" width="17.42578125" style="204" customWidth="1"/>
    <col min="2823" max="2823" width="19.85546875" style="204" customWidth="1"/>
    <col min="2824" max="2824" width="19.7109375" style="204" customWidth="1"/>
    <col min="2825" max="2825" width="20.28515625" style="204" customWidth="1"/>
    <col min="2826" max="2826" width="22.5703125" style="204" customWidth="1"/>
    <col min="2827" max="2827" width="24.42578125" style="204" customWidth="1"/>
    <col min="2828" max="3072" width="11.42578125" style="204" hidden="1"/>
    <col min="3073" max="3073" width="63.85546875" style="204" customWidth="1"/>
    <col min="3074" max="3075" width="15.5703125" style="204" customWidth="1"/>
    <col min="3076" max="3076" width="16.42578125" style="204" customWidth="1"/>
    <col min="3077" max="3077" width="10.42578125" style="204" customWidth="1"/>
    <col min="3078" max="3078" width="17.42578125" style="204" customWidth="1"/>
    <col min="3079" max="3079" width="19.85546875" style="204" customWidth="1"/>
    <col min="3080" max="3080" width="19.7109375" style="204" customWidth="1"/>
    <col min="3081" max="3081" width="20.28515625" style="204" customWidth="1"/>
    <col min="3082" max="3082" width="22.5703125" style="204" customWidth="1"/>
    <col min="3083" max="3083" width="24.42578125" style="204" customWidth="1"/>
    <col min="3084" max="3328" width="11.42578125" style="204" hidden="1"/>
    <col min="3329" max="3329" width="63.85546875" style="204" customWidth="1"/>
    <col min="3330" max="3331" width="15.5703125" style="204" customWidth="1"/>
    <col min="3332" max="3332" width="16.42578125" style="204" customWidth="1"/>
    <col min="3333" max="3333" width="10.42578125" style="204" customWidth="1"/>
    <col min="3334" max="3334" width="17.42578125" style="204" customWidth="1"/>
    <col min="3335" max="3335" width="19.85546875" style="204" customWidth="1"/>
    <col min="3336" max="3336" width="19.7109375" style="204" customWidth="1"/>
    <col min="3337" max="3337" width="20.28515625" style="204" customWidth="1"/>
    <col min="3338" max="3338" width="22.5703125" style="204" customWidth="1"/>
    <col min="3339" max="3339" width="24.42578125" style="204" customWidth="1"/>
    <col min="3340" max="3584" width="11.42578125" style="204" hidden="1"/>
    <col min="3585" max="3585" width="63.85546875" style="204" customWidth="1"/>
    <col min="3586" max="3587" width="15.5703125" style="204" customWidth="1"/>
    <col min="3588" max="3588" width="16.42578125" style="204" customWidth="1"/>
    <col min="3589" max="3589" width="10.42578125" style="204" customWidth="1"/>
    <col min="3590" max="3590" width="17.42578125" style="204" customWidth="1"/>
    <col min="3591" max="3591" width="19.85546875" style="204" customWidth="1"/>
    <col min="3592" max="3592" width="19.7109375" style="204" customWidth="1"/>
    <col min="3593" max="3593" width="20.28515625" style="204" customWidth="1"/>
    <col min="3594" max="3594" width="22.5703125" style="204" customWidth="1"/>
    <col min="3595" max="3595" width="24.42578125" style="204" customWidth="1"/>
    <col min="3596" max="3840" width="11.42578125" style="204" hidden="1"/>
    <col min="3841" max="3841" width="63.85546875" style="204" customWidth="1"/>
    <col min="3842" max="3843" width="15.5703125" style="204" customWidth="1"/>
    <col min="3844" max="3844" width="16.42578125" style="204" customWidth="1"/>
    <col min="3845" max="3845" width="10.42578125" style="204" customWidth="1"/>
    <col min="3846" max="3846" width="17.42578125" style="204" customWidth="1"/>
    <col min="3847" max="3847" width="19.85546875" style="204" customWidth="1"/>
    <col min="3848" max="3848" width="19.7109375" style="204" customWidth="1"/>
    <col min="3849" max="3849" width="20.28515625" style="204" customWidth="1"/>
    <col min="3850" max="3850" width="22.5703125" style="204" customWidth="1"/>
    <col min="3851" max="3851" width="24.42578125" style="204" customWidth="1"/>
    <col min="3852" max="4096" width="11.42578125" style="204" hidden="1"/>
    <col min="4097" max="4097" width="63.85546875" style="204" customWidth="1"/>
    <col min="4098" max="4099" width="15.5703125" style="204" customWidth="1"/>
    <col min="4100" max="4100" width="16.42578125" style="204" customWidth="1"/>
    <col min="4101" max="4101" width="10.42578125" style="204" customWidth="1"/>
    <col min="4102" max="4102" width="17.42578125" style="204" customWidth="1"/>
    <col min="4103" max="4103" width="19.85546875" style="204" customWidth="1"/>
    <col min="4104" max="4104" width="19.7109375" style="204" customWidth="1"/>
    <col min="4105" max="4105" width="20.28515625" style="204" customWidth="1"/>
    <col min="4106" max="4106" width="22.5703125" style="204" customWidth="1"/>
    <col min="4107" max="4107" width="24.42578125" style="204" customWidth="1"/>
    <col min="4108" max="4352" width="11.42578125" style="204" hidden="1"/>
    <col min="4353" max="4353" width="63.85546875" style="204" customWidth="1"/>
    <col min="4354" max="4355" width="15.5703125" style="204" customWidth="1"/>
    <col min="4356" max="4356" width="16.42578125" style="204" customWidth="1"/>
    <col min="4357" max="4357" width="10.42578125" style="204" customWidth="1"/>
    <col min="4358" max="4358" width="17.42578125" style="204" customWidth="1"/>
    <col min="4359" max="4359" width="19.85546875" style="204" customWidth="1"/>
    <col min="4360" max="4360" width="19.7109375" style="204" customWidth="1"/>
    <col min="4361" max="4361" width="20.28515625" style="204" customWidth="1"/>
    <col min="4362" max="4362" width="22.5703125" style="204" customWidth="1"/>
    <col min="4363" max="4363" width="24.42578125" style="204" customWidth="1"/>
    <col min="4364" max="4608" width="11.42578125" style="204" hidden="1"/>
    <col min="4609" max="4609" width="63.85546875" style="204" customWidth="1"/>
    <col min="4610" max="4611" width="15.5703125" style="204" customWidth="1"/>
    <col min="4612" max="4612" width="16.42578125" style="204" customWidth="1"/>
    <col min="4613" max="4613" width="10.42578125" style="204" customWidth="1"/>
    <col min="4614" max="4614" width="17.42578125" style="204" customWidth="1"/>
    <col min="4615" max="4615" width="19.85546875" style="204" customWidth="1"/>
    <col min="4616" max="4616" width="19.7109375" style="204" customWidth="1"/>
    <col min="4617" max="4617" width="20.28515625" style="204" customWidth="1"/>
    <col min="4618" max="4618" width="22.5703125" style="204" customWidth="1"/>
    <col min="4619" max="4619" width="24.42578125" style="204" customWidth="1"/>
    <col min="4620" max="4864" width="11.42578125" style="204" hidden="1"/>
    <col min="4865" max="4865" width="63.85546875" style="204" customWidth="1"/>
    <col min="4866" max="4867" width="15.5703125" style="204" customWidth="1"/>
    <col min="4868" max="4868" width="16.42578125" style="204" customWidth="1"/>
    <col min="4869" max="4869" width="10.42578125" style="204" customWidth="1"/>
    <col min="4870" max="4870" width="17.42578125" style="204" customWidth="1"/>
    <col min="4871" max="4871" width="19.85546875" style="204" customWidth="1"/>
    <col min="4872" max="4872" width="19.7109375" style="204" customWidth="1"/>
    <col min="4873" max="4873" width="20.28515625" style="204" customWidth="1"/>
    <col min="4874" max="4874" width="22.5703125" style="204" customWidth="1"/>
    <col min="4875" max="4875" width="24.42578125" style="204" customWidth="1"/>
    <col min="4876" max="5120" width="11.42578125" style="204" hidden="1"/>
    <col min="5121" max="5121" width="63.85546875" style="204" customWidth="1"/>
    <col min="5122" max="5123" width="15.5703125" style="204" customWidth="1"/>
    <col min="5124" max="5124" width="16.42578125" style="204" customWidth="1"/>
    <col min="5125" max="5125" width="10.42578125" style="204" customWidth="1"/>
    <col min="5126" max="5126" width="17.42578125" style="204" customWidth="1"/>
    <col min="5127" max="5127" width="19.85546875" style="204" customWidth="1"/>
    <col min="5128" max="5128" width="19.7109375" style="204" customWidth="1"/>
    <col min="5129" max="5129" width="20.28515625" style="204" customWidth="1"/>
    <col min="5130" max="5130" width="22.5703125" style="204" customWidth="1"/>
    <col min="5131" max="5131" width="24.42578125" style="204" customWidth="1"/>
    <col min="5132" max="5376" width="11.42578125" style="204" hidden="1"/>
    <col min="5377" max="5377" width="63.85546875" style="204" customWidth="1"/>
    <col min="5378" max="5379" width="15.5703125" style="204" customWidth="1"/>
    <col min="5380" max="5380" width="16.42578125" style="204" customWidth="1"/>
    <col min="5381" max="5381" width="10.42578125" style="204" customWidth="1"/>
    <col min="5382" max="5382" width="17.42578125" style="204" customWidth="1"/>
    <col min="5383" max="5383" width="19.85546875" style="204" customWidth="1"/>
    <col min="5384" max="5384" width="19.7109375" style="204" customWidth="1"/>
    <col min="5385" max="5385" width="20.28515625" style="204" customWidth="1"/>
    <col min="5386" max="5386" width="22.5703125" style="204" customWidth="1"/>
    <col min="5387" max="5387" width="24.42578125" style="204" customWidth="1"/>
    <col min="5388" max="5632" width="11.42578125" style="204" hidden="1"/>
    <col min="5633" max="5633" width="63.85546875" style="204" customWidth="1"/>
    <col min="5634" max="5635" width="15.5703125" style="204" customWidth="1"/>
    <col min="5636" max="5636" width="16.42578125" style="204" customWidth="1"/>
    <col min="5637" max="5637" width="10.42578125" style="204" customWidth="1"/>
    <col min="5638" max="5638" width="17.42578125" style="204" customWidth="1"/>
    <col min="5639" max="5639" width="19.85546875" style="204" customWidth="1"/>
    <col min="5640" max="5640" width="19.7109375" style="204" customWidth="1"/>
    <col min="5641" max="5641" width="20.28515625" style="204" customWidth="1"/>
    <col min="5642" max="5642" width="22.5703125" style="204" customWidth="1"/>
    <col min="5643" max="5643" width="24.42578125" style="204" customWidth="1"/>
    <col min="5644" max="5888" width="11.42578125" style="204" hidden="1"/>
    <col min="5889" max="5889" width="63.85546875" style="204" customWidth="1"/>
    <col min="5890" max="5891" width="15.5703125" style="204" customWidth="1"/>
    <col min="5892" max="5892" width="16.42578125" style="204" customWidth="1"/>
    <col min="5893" max="5893" width="10.42578125" style="204" customWidth="1"/>
    <col min="5894" max="5894" width="17.42578125" style="204" customWidth="1"/>
    <col min="5895" max="5895" width="19.85546875" style="204" customWidth="1"/>
    <col min="5896" max="5896" width="19.7109375" style="204" customWidth="1"/>
    <col min="5897" max="5897" width="20.28515625" style="204" customWidth="1"/>
    <col min="5898" max="5898" width="22.5703125" style="204" customWidth="1"/>
    <col min="5899" max="5899" width="24.42578125" style="204" customWidth="1"/>
    <col min="5900" max="6144" width="11.42578125" style="204" hidden="1"/>
    <col min="6145" max="6145" width="63.85546875" style="204" customWidth="1"/>
    <col min="6146" max="6147" width="15.5703125" style="204" customWidth="1"/>
    <col min="6148" max="6148" width="16.42578125" style="204" customWidth="1"/>
    <col min="6149" max="6149" width="10.42578125" style="204" customWidth="1"/>
    <col min="6150" max="6150" width="17.42578125" style="204" customWidth="1"/>
    <col min="6151" max="6151" width="19.85546875" style="204" customWidth="1"/>
    <col min="6152" max="6152" width="19.7109375" style="204" customWidth="1"/>
    <col min="6153" max="6153" width="20.28515625" style="204" customWidth="1"/>
    <col min="6154" max="6154" width="22.5703125" style="204" customWidth="1"/>
    <col min="6155" max="6155" width="24.42578125" style="204" customWidth="1"/>
    <col min="6156" max="6400" width="11.42578125" style="204" hidden="1"/>
    <col min="6401" max="6401" width="63.85546875" style="204" customWidth="1"/>
    <col min="6402" max="6403" width="15.5703125" style="204" customWidth="1"/>
    <col min="6404" max="6404" width="16.42578125" style="204" customWidth="1"/>
    <col min="6405" max="6405" width="10.42578125" style="204" customWidth="1"/>
    <col min="6406" max="6406" width="17.42578125" style="204" customWidth="1"/>
    <col min="6407" max="6407" width="19.85546875" style="204" customWidth="1"/>
    <col min="6408" max="6408" width="19.7109375" style="204" customWidth="1"/>
    <col min="6409" max="6409" width="20.28515625" style="204" customWidth="1"/>
    <col min="6410" max="6410" width="22.5703125" style="204" customWidth="1"/>
    <col min="6411" max="6411" width="24.42578125" style="204" customWidth="1"/>
    <col min="6412" max="6656" width="11.42578125" style="204" hidden="1"/>
    <col min="6657" max="6657" width="63.85546875" style="204" customWidth="1"/>
    <col min="6658" max="6659" width="15.5703125" style="204" customWidth="1"/>
    <col min="6660" max="6660" width="16.42578125" style="204" customWidth="1"/>
    <col min="6661" max="6661" width="10.42578125" style="204" customWidth="1"/>
    <col min="6662" max="6662" width="17.42578125" style="204" customWidth="1"/>
    <col min="6663" max="6663" width="19.85546875" style="204" customWidth="1"/>
    <col min="6664" max="6664" width="19.7109375" style="204" customWidth="1"/>
    <col min="6665" max="6665" width="20.28515625" style="204" customWidth="1"/>
    <col min="6666" max="6666" width="22.5703125" style="204" customWidth="1"/>
    <col min="6667" max="6667" width="24.42578125" style="204" customWidth="1"/>
    <col min="6668" max="6912" width="11.42578125" style="204" hidden="1"/>
    <col min="6913" max="6913" width="63.85546875" style="204" customWidth="1"/>
    <col min="6914" max="6915" width="15.5703125" style="204" customWidth="1"/>
    <col min="6916" max="6916" width="16.42578125" style="204" customWidth="1"/>
    <col min="6917" max="6917" width="10.42578125" style="204" customWidth="1"/>
    <col min="6918" max="6918" width="17.42578125" style="204" customWidth="1"/>
    <col min="6919" max="6919" width="19.85546875" style="204" customWidth="1"/>
    <col min="6920" max="6920" width="19.7109375" style="204" customWidth="1"/>
    <col min="6921" max="6921" width="20.28515625" style="204" customWidth="1"/>
    <col min="6922" max="6922" width="22.5703125" style="204" customWidth="1"/>
    <col min="6923" max="6923" width="24.42578125" style="204" customWidth="1"/>
    <col min="6924" max="7168" width="11.42578125" style="204" hidden="1"/>
    <col min="7169" max="7169" width="63.85546875" style="204" customWidth="1"/>
    <col min="7170" max="7171" width="15.5703125" style="204" customWidth="1"/>
    <col min="7172" max="7172" width="16.42578125" style="204" customWidth="1"/>
    <col min="7173" max="7173" width="10.42578125" style="204" customWidth="1"/>
    <col min="7174" max="7174" width="17.42578125" style="204" customWidth="1"/>
    <col min="7175" max="7175" width="19.85546875" style="204" customWidth="1"/>
    <col min="7176" max="7176" width="19.7109375" style="204" customWidth="1"/>
    <col min="7177" max="7177" width="20.28515625" style="204" customWidth="1"/>
    <col min="7178" max="7178" width="22.5703125" style="204" customWidth="1"/>
    <col min="7179" max="7179" width="24.42578125" style="204" customWidth="1"/>
    <col min="7180" max="7424" width="11.42578125" style="204" hidden="1"/>
    <col min="7425" max="7425" width="63.85546875" style="204" customWidth="1"/>
    <col min="7426" max="7427" width="15.5703125" style="204" customWidth="1"/>
    <col min="7428" max="7428" width="16.42578125" style="204" customWidth="1"/>
    <col min="7429" max="7429" width="10.42578125" style="204" customWidth="1"/>
    <col min="7430" max="7430" width="17.42578125" style="204" customWidth="1"/>
    <col min="7431" max="7431" width="19.85546875" style="204" customWidth="1"/>
    <col min="7432" max="7432" width="19.7109375" style="204" customWidth="1"/>
    <col min="7433" max="7433" width="20.28515625" style="204" customWidth="1"/>
    <col min="7434" max="7434" width="22.5703125" style="204" customWidth="1"/>
    <col min="7435" max="7435" width="24.42578125" style="204" customWidth="1"/>
    <col min="7436" max="7680" width="11.42578125" style="204" hidden="1"/>
    <col min="7681" max="7681" width="63.85546875" style="204" customWidth="1"/>
    <col min="7682" max="7683" width="15.5703125" style="204" customWidth="1"/>
    <col min="7684" max="7684" width="16.42578125" style="204" customWidth="1"/>
    <col min="7685" max="7685" width="10.42578125" style="204" customWidth="1"/>
    <col min="7686" max="7686" width="17.42578125" style="204" customWidth="1"/>
    <col min="7687" max="7687" width="19.85546875" style="204" customWidth="1"/>
    <col min="7688" max="7688" width="19.7109375" style="204" customWidth="1"/>
    <col min="7689" max="7689" width="20.28515625" style="204" customWidth="1"/>
    <col min="7690" max="7690" width="22.5703125" style="204" customWidth="1"/>
    <col min="7691" max="7691" width="24.42578125" style="204" customWidth="1"/>
    <col min="7692" max="7936" width="11.42578125" style="204" hidden="1"/>
    <col min="7937" max="7937" width="63.85546875" style="204" customWidth="1"/>
    <col min="7938" max="7939" width="15.5703125" style="204" customWidth="1"/>
    <col min="7940" max="7940" width="16.42578125" style="204" customWidth="1"/>
    <col min="7941" max="7941" width="10.42578125" style="204" customWidth="1"/>
    <col min="7942" max="7942" width="17.42578125" style="204" customWidth="1"/>
    <col min="7943" max="7943" width="19.85546875" style="204" customWidth="1"/>
    <col min="7944" max="7944" width="19.7109375" style="204" customWidth="1"/>
    <col min="7945" max="7945" width="20.28515625" style="204" customWidth="1"/>
    <col min="7946" max="7946" width="22.5703125" style="204" customWidth="1"/>
    <col min="7947" max="7947" width="24.42578125" style="204" customWidth="1"/>
    <col min="7948" max="8192" width="11.42578125" style="204" hidden="1"/>
    <col min="8193" max="8193" width="63.85546875" style="204" customWidth="1"/>
    <col min="8194" max="8195" width="15.5703125" style="204" customWidth="1"/>
    <col min="8196" max="8196" width="16.42578125" style="204" customWidth="1"/>
    <col min="8197" max="8197" width="10.42578125" style="204" customWidth="1"/>
    <col min="8198" max="8198" width="17.42578125" style="204" customWidth="1"/>
    <col min="8199" max="8199" width="19.85546875" style="204" customWidth="1"/>
    <col min="8200" max="8200" width="19.7109375" style="204" customWidth="1"/>
    <col min="8201" max="8201" width="20.28515625" style="204" customWidth="1"/>
    <col min="8202" max="8202" width="22.5703125" style="204" customWidth="1"/>
    <col min="8203" max="8203" width="24.42578125" style="204" customWidth="1"/>
    <col min="8204" max="8448" width="11.42578125" style="204" hidden="1"/>
    <col min="8449" max="8449" width="63.85546875" style="204" customWidth="1"/>
    <col min="8450" max="8451" width="15.5703125" style="204" customWidth="1"/>
    <col min="8452" max="8452" width="16.42578125" style="204" customWidth="1"/>
    <col min="8453" max="8453" width="10.42578125" style="204" customWidth="1"/>
    <col min="8454" max="8454" width="17.42578125" style="204" customWidth="1"/>
    <col min="8455" max="8455" width="19.85546875" style="204" customWidth="1"/>
    <col min="8456" max="8456" width="19.7109375" style="204" customWidth="1"/>
    <col min="8457" max="8457" width="20.28515625" style="204" customWidth="1"/>
    <col min="8458" max="8458" width="22.5703125" style="204" customWidth="1"/>
    <col min="8459" max="8459" width="24.42578125" style="204" customWidth="1"/>
    <col min="8460" max="8704" width="11.42578125" style="204" hidden="1"/>
    <col min="8705" max="8705" width="63.85546875" style="204" customWidth="1"/>
    <col min="8706" max="8707" width="15.5703125" style="204" customWidth="1"/>
    <col min="8708" max="8708" width="16.42578125" style="204" customWidth="1"/>
    <col min="8709" max="8709" width="10.42578125" style="204" customWidth="1"/>
    <col min="8710" max="8710" width="17.42578125" style="204" customWidth="1"/>
    <col min="8711" max="8711" width="19.85546875" style="204" customWidth="1"/>
    <col min="8712" max="8712" width="19.7109375" style="204" customWidth="1"/>
    <col min="8713" max="8713" width="20.28515625" style="204" customWidth="1"/>
    <col min="8714" max="8714" width="22.5703125" style="204" customWidth="1"/>
    <col min="8715" max="8715" width="24.42578125" style="204" customWidth="1"/>
    <col min="8716" max="8960" width="11.42578125" style="204" hidden="1"/>
    <col min="8961" max="8961" width="63.85546875" style="204" customWidth="1"/>
    <col min="8962" max="8963" width="15.5703125" style="204" customWidth="1"/>
    <col min="8964" max="8964" width="16.42578125" style="204" customWidth="1"/>
    <col min="8965" max="8965" width="10.42578125" style="204" customWidth="1"/>
    <col min="8966" max="8966" width="17.42578125" style="204" customWidth="1"/>
    <col min="8967" max="8967" width="19.85546875" style="204" customWidth="1"/>
    <col min="8968" max="8968" width="19.7109375" style="204" customWidth="1"/>
    <col min="8969" max="8969" width="20.28515625" style="204" customWidth="1"/>
    <col min="8970" max="8970" width="22.5703125" style="204" customWidth="1"/>
    <col min="8971" max="8971" width="24.42578125" style="204" customWidth="1"/>
    <col min="8972" max="9216" width="11.42578125" style="204" hidden="1"/>
    <col min="9217" max="9217" width="63.85546875" style="204" customWidth="1"/>
    <col min="9218" max="9219" width="15.5703125" style="204" customWidth="1"/>
    <col min="9220" max="9220" width="16.42578125" style="204" customWidth="1"/>
    <col min="9221" max="9221" width="10.42578125" style="204" customWidth="1"/>
    <col min="9222" max="9222" width="17.42578125" style="204" customWidth="1"/>
    <col min="9223" max="9223" width="19.85546875" style="204" customWidth="1"/>
    <col min="9224" max="9224" width="19.7109375" style="204" customWidth="1"/>
    <col min="9225" max="9225" width="20.28515625" style="204" customWidth="1"/>
    <col min="9226" max="9226" width="22.5703125" style="204" customWidth="1"/>
    <col min="9227" max="9227" width="24.42578125" style="204" customWidth="1"/>
    <col min="9228" max="9472" width="11.42578125" style="204" hidden="1"/>
    <col min="9473" max="9473" width="63.85546875" style="204" customWidth="1"/>
    <col min="9474" max="9475" width="15.5703125" style="204" customWidth="1"/>
    <col min="9476" max="9476" width="16.42578125" style="204" customWidth="1"/>
    <col min="9477" max="9477" width="10.42578125" style="204" customWidth="1"/>
    <col min="9478" max="9478" width="17.42578125" style="204" customWidth="1"/>
    <col min="9479" max="9479" width="19.85546875" style="204" customWidth="1"/>
    <col min="9480" max="9480" width="19.7109375" style="204" customWidth="1"/>
    <col min="9481" max="9481" width="20.28515625" style="204" customWidth="1"/>
    <col min="9482" max="9482" width="22.5703125" style="204" customWidth="1"/>
    <col min="9483" max="9483" width="24.42578125" style="204" customWidth="1"/>
    <col min="9484" max="9728" width="11.42578125" style="204" hidden="1"/>
    <col min="9729" max="9729" width="63.85546875" style="204" customWidth="1"/>
    <col min="9730" max="9731" width="15.5703125" style="204" customWidth="1"/>
    <col min="9732" max="9732" width="16.42578125" style="204" customWidth="1"/>
    <col min="9733" max="9733" width="10.42578125" style="204" customWidth="1"/>
    <col min="9734" max="9734" width="17.42578125" style="204" customWidth="1"/>
    <col min="9735" max="9735" width="19.85546875" style="204" customWidth="1"/>
    <col min="9736" max="9736" width="19.7109375" style="204" customWidth="1"/>
    <col min="9737" max="9737" width="20.28515625" style="204" customWidth="1"/>
    <col min="9738" max="9738" width="22.5703125" style="204" customWidth="1"/>
    <col min="9739" max="9739" width="24.42578125" style="204" customWidth="1"/>
    <col min="9740" max="9984" width="11.42578125" style="204" hidden="1"/>
    <col min="9985" max="9985" width="63.85546875" style="204" customWidth="1"/>
    <col min="9986" max="9987" width="15.5703125" style="204" customWidth="1"/>
    <col min="9988" max="9988" width="16.42578125" style="204" customWidth="1"/>
    <col min="9989" max="9989" width="10.42578125" style="204" customWidth="1"/>
    <col min="9990" max="9990" width="17.42578125" style="204" customWidth="1"/>
    <col min="9991" max="9991" width="19.85546875" style="204" customWidth="1"/>
    <col min="9992" max="9992" width="19.7109375" style="204" customWidth="1"/>
    <col min="9993" max="9993" width="20.28515625" style="204" customWidth="1"/>
    <col min="9994" max="9994" width="22.5703125" style="204" customWidth="1"/>
    <col min="9995" max="9995" width="24.42578125" style="204" customWidth="1"/>
    <col min="9996" max="10240" width="11.42578125" style="204" hidden="1"/>
    <col min="10241" max="10241" width="63.85546875" style="204" customWidth="1"/>
    <col min="10242" max="10243" width="15.5703125" style="204" customWidth="1"/>
    <col min="10244" max="10244" width="16.42578125" style="204" customWidth="1"/>
    <col min="10245" max="10245" width="10.42578125" style="204" customWidth="1"/>
    <col min="10246" max="10246" width="17.42578125" style="204" customWidth="1"/>
    <col min="10247" max="10247" width="19.85546875" style="204" customWidth="1"/>
    <col min="10248" max="10248" width="19.7109375" style="204" customWidth="1"/>
    <col min="10249" max="10249" width="20.28515625" style="204" customWidth="1"/>
    <col min="10250" max="10250" width="22.5703125" style="204" customWidth="1"/>
    <col min="10251" max="10251" width="24.42578125" style="204" customWidth="1"/>
    <col min="10252" max="10496" width="11.42578125" style="204" hidden="1"/>
    <col min="10497" max="10497" width="63.85546875" style="204" customWidth="1"/>
    <col min="10498" max="10499" width="15.5703125" style="204" customWidth="1"/>
    <col min="10500" max="10500" width="16.42578125" style="204" customWidth="1"/>
    <col min="10501" max="10501" width="10.42578125" style="204" customWidth="1"/>
    <col min="10502" max="10502" width="17.42578125" style="204" customWidth="1"/>
    <col min="10503" max="10503" width="19.85546875" style="204" customWidth="1"/>
    <col min="10504" max="10504" width="19.7109375" style="204" customWidth="1"/>
    <col min="10505" max="10505" width="20.28515625" style="204" customWidth="1"/>
    <col min="10506" max="10506" width="22.5703125" style="204" customWidth="1"/>
    <col min="10507" max="10507" width="24.42578125" style="204" customWidth="1"/>
    <col min="10508" max="10752" width="11.42578125" style="204" hidden="1"/>
    <col min="10753" max="10753" width="63.85546875" style="204" customWidth="1"/>
    <col min="10754" max="10755" width="15.5703125" style="204" customWidth="1"/>
    <col min="10756" max="10756" width="16.42578125" style="204" customWidth="1"/>
    <col min="10757" max="10757" width="10.42578125" style="204" customWidth="1"/>
    <col min="10758" max="10758" width="17.42578125" style="204" customWidth="1"/>
    <col min="10759" max="10759" width="19.85546875" style="204" customWidth="1"/>
    <col min="10760" max="10760" width="19.7109375" style="204" customWidth="1"/>
    <col min="10761" max="10761" width="20.28515625" style="204" customWidth="1"/>
    <col min="10762" max="10762" width="22.5703125" style="204" customWidth="1"/>
    <col min="10763" max="10763" width="24.42578125" style="204" customWidth="1"/>
    <col min="10764" max="11008" width="11.42578125" style="204" hidden="1"/>
    <col min="11009" max="11009" width="63.85546875" style="204" customWidth="1"/>
    <col min="11010" max="11011" width="15.5703125" style="204" customWidth="1"/>
    <col min="11012" max="11012" width="16.42578125" style="204" customWidth="1"/>
    <col min="11013" max="11013" width="10.42578125" style="204" customWidth="1"/>
    <col min="11014" max="11014" width="17.42578125" style="204" customWidth="1"/>
    <col min="11015" max="11015" width="19.85546875" style="204" customWidth="1"/>
    <col min="11016" max="11016" width="19.7109375" style="204" customWidth="1"/>
    <col min="11017" max="11017" width="20.28515625" style="204" customWidth="1"/>
    <col min="11018" max="11018" width="22.5703125" style="204" customWidth="1"/>
    <col min="11019" max="11019" width="24.42578125" style="204" customWidth="1"/>
    <col min="11020" max="11264" width="11.42578125" style="204" hidden="1"/>
    <col min="11265" max="11265" width="63.85546875" style="204" customWidth="1"/>
    <col min="11266" max="11267" width="15.5703125" style="204" customWidth="1"/>
    <col min="11268" max="11268" width="16.42578125" style="204" customWidth="1"/>
    <col min="11269" max="11269" width="10.42578125" style="204" customWidth="1"/>
    <col min="11270" max="11270" width="17.42578125" style="204" customWidth="1"/>
    <col min="11271" max="11271" width="19.85546875" style="204" customWidth="1"/>
    <col min="11272" max="11272" width="19.7109375" style="204" customWidth="1"/>
    <col min="11273" max="11273" width="20.28515625" style="204" customWidth="1"/>
    <col min="11274" max="11274" width="22.5703125" style="204" customWidth="1"/>
    <col min="11275" max="11275" width="24.42578125" style="204" customWidth="1"/>
    <col min="11276" max="11520" width="11.42578125" style="204" hidden="1"/>
    <col min="11521" max="11521" width="63.85546875" style="204" customWidth="1"/>
    <col min="11522" max="11523" width="15.5703125" style="204" customWidth="1"/>
    <col min="11524" max="11524" width="16.42578125" style="204" customWidth="1"/>
    <col min="11525" max="11525" width="10.42578125" style="204" customWidth="1"/>
    <col min="11526" max="11526" width="17.42578125" style="204" customWidth="1"/>
    <col min="11527" max="11527" width="19.85546875" style="204" customWidth="1"/>
    <col min="11528" max="11528" width="19.7109375" style="204" customWidth="1"/>
    <col min="11529" max="11529" width="20.28515625" style="204" customWidth="1"/>
    <col min="11530" max="11530" width="22.5703125" style="204" customWidth="1"/>
    <col min="11531" max="11531" width="24.42578125" style="204" customWidth="1"/>
    <col min="11532" max="11776" width="11.42578125" style="204" hidden="1"/>
    <col min="11777" max="11777" width="63.85546875" style="204" customWidth="1"/>
    <col min="11778" max="11779" width="15.5703125" style="204" customWidth="1"/>
    <col min="11780" max="11780" width="16.42578125" style="204" customWidth="1"/>
    <col min="11781" max="11781" width="10.42578125" style="204" customWidth="1"/>
    <col min="11782" max="11782" width="17.42578125" style="204" customWidth="1"/>
    <col min="11783" max="11783" width="19.85546875" style="204" customWidth="1"/>
    <col min="11784" max="11784" width="19.7109375" style="204" customWidth="1"/>
    <col min="11785" max="11785" width="20.28515625" style="204" customWidth="1"/>
    <col min="11786" max="11786" width="22.5703125" style="204" customWidth="1"/>
    <col min="11787" max="11787" width="24.42578125" style="204" customWidth="1"/>
    <col min="11788" max="12032" width="11.42578125" style="204" hidden="1"/>
    <col min="12033" max="12033" width="63.85546875" style="204" customWidth="1"/>
    <col min="12034" max="12035" width="15.5703125" style="204" customWidth="1"/>
    <col min="12036" max="12036" width="16.42578125" style="204" customWidth="1"/>
    <col min="12037" max="12037" width="10.42578125" style="204" customWidth="1"/>
    <col min="12038" max="12038" width="17.42578125" style="204" customWidth="1"/>
    <col min="12039" max="12039" width="19.85546875" style="204" customWidth="1"/>
    <col min="12040" max="12040" width="19.7109375" style="204" customWidth="1"/>
    <col min="12041" max="12041" width="20.28515625" style="204" customWidth="1"/>
    <col min="12042" max="12042" width="22.5703125" style="204" customWidth="1"/>
    <col min="12043" max="12043" width="24.42578125" style="204" customWidth="1"/>
    <col min="12044" max="12288" width="11.42578125" style="204" hidden="1"/>
    <col min="12289" max="12289" width="63.85546875" style="204" customWidth="1"/>
    <col min="12290" max="12291" width="15.5703125" style="204" customWidth="1"/>
    <col min="12292" max="12292" width="16.42578125" style="204" customWidth="1"/>
    <col min="12293" max="12293" width="10.42578125" style="204" customWidth="1"/>
    <col min="12294" max="12294" width="17.42578125" style="204" customWidth="1"/>
    <col min="12295" max="12295" width="19.85546875" style="204" customWidth="1"/>
    <col min="12296" max="12296" width="19.7109375" style="204" customWidth="1"/>
    <col min="12297" max="12297" width="20.28515625" style="204" customWidth="1"/>
    <col min="12298" max="12298" width="22.5703125" style="204" customWidth="1"/>
    <col min="12299" max="12299" width="24.42578125" style="204" customWidth="1"/>
    <col min="12300" max="12544" width="11.42578125" style="204" hidden="1"/>
    <col min="12545" max="12545" width="63.85546875" style="204" customWidth="1"/>
    <col min="12546" max="12547" width="15.5703125" style="204" customWidth="1"/>
    <col min="12548" max="12548" width="16.42578125" style="204" customWidth="1"/>
    <col min="12549" max="12549" width="10.42578125" style="204" customWidth="1"/>
    <col min="12550" max="12550" width="17.42578125" style="204" customWidth="1"/>
    <col min="12551" max="12551" width="19.85546875" style="204" customWidth="1"/>
    <col min="12552" max="12552" width="19.7109375" style="204" customWidth="1"/>
    <col min="12553" max="12553" width="20.28515625" style="204" customWidth="1"/>
    <col min="12554" max="12554" width="22.5703125" style="204" customWidth="1"/>
    <col min="12555" max="12555" width="24.42578125" style="204" customWidth="1"/>
    <col min="12556" max="12800" width="11.42578125" style="204" hidden="1"/>
    <col min="12801" max="12801" width="63.85546875" style="204" customWidth="1"/>
    <col min="12802" max="12803" width="15.5703125" style="204" customWidth="1"/>
    <col min="12804" max="12804" width="16.42578125" style="204" customWidth="1"/>
    <col min="12805" max="12805" width="10.42578125" style="204" customWidth="1"/>
    <col min="12806" max="12806" width="17.42578125" style="204" customWidth="1"/>
    <col min="12807" max="12807" width="19.85546875" style="204" customWidth="1"/>
    <col min="12808" max="12808" width="19.7109375" style="204" customWidth="1"/>
    <col min="12809" max="12809" width="20.28515625" style="204" customWidth="1"/>
    <col min="12810" max="12810" width="22.5703125" style="204" customWidth="1"/>
    <col min="12811" max="12811" width="24.42578125" style="204" customWidth="1"/>
    <col min="12812" max="13056" width="11.42578125" style="204" hidden="1"/>
    <col min="13057" max="13057" width="63.85546875" style="204" customWidth="1"/>
    <col min="13058" max="13059" width="15.5703125" style="204" customWidth="1"/>
    <col min="13060" max="13060" width="16.42578125" style="204" customWidth="1"/>
    <col min="13061" max="13061" width="10.42578125" style="204" customWidth="1"/>
    <col min="13062" max="13062" width="17.42578125" style="204" customWidth="1"/>
    <col min="13063" max="13063" width="19.85546875" style="204" customWidth="1"/>
    <col min="13064" max="13064" width="19.7109375" style="204" customWidth="1"/>
    <col min="13065" max="13065" width="20.28515625" style="204" customWidth="1"/>
    <col min="13066" max="13066" width="22.5703125" style="204" customWidth="1"/>
    <col min="13067" max="13067" width="24.42578125" style="204" customWidth="1"/>
    <col min="13068" max="13312" width="11.42578125" style="204" hidden="1"/>
    <col min="13313" max="13313" width="63.85546875" style="204" customWidth="1"/>
    <col min="13314" max="13315" width="15.5703125" style="204" customWidth="1"/>
    <col min="13316" max="13316" width="16.42578125" style="204" customWidth="1"/>
    <col min="13317" max="13317" width="10.42578125" style="204" customWidth="1"/>
    <col min="13318" max="13318" width="17.42578125" style="204" customWidth="1"/>
    <col min="13319" max="13319" width="19.85546875" style="204" customWidth="1"/>
    <col min="13320" max="13320" width="19.7109375" style="204" customWidth="1"/>
    <col min="13321" max="13321" width="20.28515625" style="204" customWidth="1"/>
    <col min="13322" max="13322" width="22.5703125" style="204" customWidth="1"/>
    <col min="13323" max="13323" width="24.42578125" style="204" customWidth="1"/>
    <col min="13324" max="13568" width="11.42578125" style="204" hidden="1"/>
    <col min="13569" max="13569" width="63.85546875" style="204" customWidth="1"/>
    <col min="13570" max="13571" width="15.5703125" style="204" customWidth="1"/>
    <col min="13572" max="13572" width="16.42578125" style="204" customWidth="1"/>
    <col min="13573" max="13573" width="10.42578125" style="204" customWidth="1"/>
    <col min="13574" max="13574" width="17.42578125" style="204" customWidth="1"/>
    <col min="13575" max="13575" width="19.85546875" style="204" customWidth="1"/>
    <col min="13576" max="13576" width="19.7109375" style="204" customWidth="1"/>
    <col min="13577" max="13577" width="20.28515625" style="204" customWidth="1"/>
    <col min="13578" max="13578" width="22.5703125" style="204" customWidth="1"/>
    <col min="13579" max="13579" width="24.42578125" style="204" customWidth="1"/>
    <col min="13580" max="13824" width="11.42578125" style="204" hidden="1"/>
    <col min="13825" max="13825" width="63.85546875" style="204" customWidth="1"/>
    <col min="13826" max="13827" width="15.5703125" style="204" customWidth="1"/>
    <col min="13828" max="13828" width="16.42578125" style="204" customWidth="1"/>
    <col min="13829" max="13829" width="10.42578125" style="204" customWidth="1"/>
    <col min="13830" max="13830" width="17.42578125" style="204" customWidth="1"/>
    <col min="13831" max="13831" width="19.85546875" style="204" customWidth="1"/>
    <col min="13832" max="13832" width="19.7109375" style="204" customWidth="1"/>
    <col min="13833" max="13833" width="20.28515625" style="204" customWidth="1"/>
    <col min="13834" max="13834" width="22.5703125" style="204" customWidth="1"/>
    <col min="13835" max="13835" width="24.42578125" style="204" customWidth="1"/>
    <col min="13836" max="14080" width="11.42578125" style="204" hidden="1"/>
    <col min="14081" max="14081" width="63.85546875" style="204" customWidth="1"/>
    <col min="14082" max="14083" width="15.5703125" style="204" customWidth="1"/>
    <col min="14084" max="14084" width="16.42578125" style="204" customWidth="1"/>
    <col min="14085" max="14085" width="10.42578125" style="204" customWidth="1"/>
    <col min="14086" max="14086" width="17.42578125" style="204" customWidth="1"/>
    <col min="14087" max="14087" width="19.85546875" style="204" customWidth="1"/>
    <col min="14088" max="14088" width="19.7109375" style="204" customWidth="1"/>
    <col min="14089" max="14089" width="20.28515625" style="204" customWidth="1"/>
    <col min="14090" max="14090" width="22.5703125" style="204" customWidth="1"/>
    <col min="14091" max="14091" width="24.42578125" style="204" customWidth="1"/>
    <col min="14092" max="14336" width="11.42578125" style="204" hidden="1"/>
    <col min="14337" max="14337" width="63.85546875" style="204" customWidth="1"/>
    <col min="14338" max="14339" width="15.5703125" style="204" customWidth="1"/>
    <col min="14340" max="14340" width="16.42578125" style="204" customWidth="1"/>
    <col min="14341" max="14341" width="10.42578125" style="204" customWidth="1"/>
    <col min="14342" max="14342" width="17.42578125" style="204" customWidth="1"/>
    <col min="14343" max="14343" width="19.85546875" style="204" customWidth="1"/>
    <col min="14344" max="14344" width="19.7109375" style="204" customWidth="1"/>
    <col min="14345" max="14345" width="20.28515625" style="204" customWidth="1"/>
    <col min="14346" max="14346" width="22.5703125" style="204" customWidth="1"/>
    <col min="14347" max="14347" width="24.42578125" style="204" customWidth="1"/>
    <col min="14348" max="14592" width="11.42578125" style="204" hidden="1"/>
    <col min="14593" max="14593" width="63.85546875" style="204" customWidth="1"/>
    <col min="14594" max="14595" width="15.5703125" style="204" customWidth="1"/>
    <col min="14596" max="14596" width="16.42578125" style="204" customWidth="1"/>
    <col min="14597" max="14597" width="10.42578125" style="204" customWidth="1"/>
    <col min="14598" max="14598" width="17.42578125" style="204" customWidth="1"/>
    <col min="14599" max="14599" width="19.85546875" style="204" customWidth="1"/>
    <col min="14600" max="14600" width="19.7109375" style="204" customWidth="1"/>
    <col min="14601" max="14601" width="20.28515625" style="204" customWidth="1"/>
    <col min="14602" max="14602" width="22.5703125" style="204" customWidth="1"/>
    <col min="14603" max="14603" width="24.42578125" style="204" customWidth="1"/>
    <col min="14604" max="14848" width="11.42578125" style="204" hidden="1"/>
    <col min="14849" max="14849" width="63.85546875" style="204" customWidth="1"/>
    <col min="14850" max="14851" width="15.5703125" style="204" customWidth="1"/>
    <col min="14852" max="14852" width="16.42578125" style="204" customWidth="1"/>
    <col min="14853" max="14853" width="10.42578125" style="204" customWidth="1"/>
    <col min="14854" max="14854" width="17.42578125" style="204" customWidth="1"/>
    <col min="14855" max="14855" width="19.85546875" style="204" customWidth="1"/>
    <col min="14856" max="14856" width="19.7109375" style="204" customWidth="1"/>
    <col min="14857" max="14857" width="20.28515625" style="204" customWidth="1"/>
    <col min="14858" max="14858" width="22.5703125" style="204" customWidth="1"/>
    <col min="14859" max="14859" width="24.42578125" style="204" customWidth="1"/>
    <col min="14860" max="15104" width="11.42578125" style="204" hidden="1"/>
    <col min="15105" max="15105" width="63.85546875" style="204" customWidth="1"/>
    <col min="15106" max="15107" width="15.5703125" style="204" customWidth="1"/>
    <col min="15108" max="15108" width="16.42578125" style="204" customWidth="1"/>
    <col min="15109" max="15109" width="10.42578125" style="204" customWidth="1"/>
    <col min="15110" max="15110" width="17.42578125" style="204" customWidth="1"/>
    <col min="15111" max="15111" width="19.85546875" style="204" customWidth="1"/>
    <col min="15112" max="15112" width="19.7109375" style="204" customWidth="1"/>
    <col min="15113" max="15113" width="20.28515625" style="204" customWidth="1"/>
    <col min="15114" max="15114" width="22.5703125" style="204" customWidth="1"/>
    <col min="15115" max="15115" width="24.42578125" style="204" customWidth="1"/>
    <col min="15116" max="15360" width="11.42578125" style="204" hidden="1"/>
    <col min="15361" max="15361" width="63.85546875" style="204" customWidth="1"/>
    <col min="15362" max="15363" width="15.5703125" style="204" customWidth="1"/>
    <col min="15364" max="15364" width="16.42578125" style="204" customWidth="1"/>
    <col min="15365" max="15365" width="10.42578125" style="204" customWidth="1"/>
    <col min="15366" max="15366" width="17.42578125" style="204" customWidth="1"/>
    <col min="15367" max="15367" width="19.85546875" style="204" customWidth="1"/>
    <col min="15368" max="15368" width="19.7109375" style="204" customWidth="1"/>
    <col min="15369" max="15369" width="20.28515625" style="204" customWidth="1"/>
    <col min="15370" max="15370" width="22.5703125" style="204" customWidth="1"/>
    <col min="15371" max="15371" width="24.42578125" style="204" customWidth="1"/>
    <col min="15372" max="15616" width="11.42578125" style="204" hidden="1"/>
    <col min="15617" max="15617" width="63.85546875" style="204" customWidth="1"/>
    <col min="15618" max="15619" width="15.5703125" style="204" customWidth="1"/>
    <col min="15620" max="15620" width="16.42578125" style="204" customWidth="1"/>
    <col min="15621" max="15621" width="10.42578125" style="204" customWidth="1"/>
    <col min="15622" max="15622" width="17.42578125" style="204" customWidth="1"/>
    <col min="15623" max="15623" width="19.85546875" style="204" customWidth="1"/>
    <col min="15624" max="15624" width="19.7109375" style="204" customWidth="1"/>
    <col min="15625" max="15625" width="20.28515625" style="204" customWidth="1"/>
    <col min="15626" max="15626" width="22.5703125" style="204" customWidth="1"/>
    <col min="15627" max="15627" width="24.42578125" style="204" customWidth="1"/>
    <col min="15628" max="15872" width="11.42578125" style="204" hidden="1"/>
    <col min="15873" max="15873" width="63.85546875" style="204" customWidth="1"/>
    <col min="15874" max="15875" width="15.5703125" style="204" customWidth="1"/>
    <col min="15876" max="15876" width="16.42578125" style="204" customWidth="1"/>
    <col min="15877" max="15877" width="10.42578125" style="204" customWidth="1"/>
    <col min="15878" max="15878" width="17.42578125" style="204" customWidth="1"/>
    <col min="15879" max="15879" width="19.85546875" style="204" customWidth="1"/>
    <col min="15880" max="15880" width="19.7109375" style="204" customWidth="1"/>
    <col min="15881" max="15881" width="20.28515625" style="204" customWidth="1"/>
    <col min="15882" max="15882" width="22.5703125" style="204" customWidth="1"/>
    <col min="15883" max="15883" width="24.42578125" style="204" customWidth="1"/>
    <col min="15884" max="16128" width="11.42578125" style="204" hidden="1"/>
    <col min="16129" max="16129" width="63.85546875" style="204" customWidth="1"/>
    <col min="16130" max="16131" width="15.5703125" style="204" customWidth="1"/>
    <col min="16132" max="16132" width="16.42578125" style="204" customWidth="1"/>
    <col min="16133" max="16133" width="10.42578125" style="204" customWidth="1"/>
    <col min="16134" max="16134" width="17.42578125" style="204" customWidth="1"/>
    <col min="16135" max="16135" width="19.85546875" style="204" customWidth="1"/>
    <col min="16136" max="16136" width="19.7109375" style="204" customWidth="1"/>
    <col min="16137" max="16137" width="20.28515625" style="204" customWidth="1"/>
    <col min="16138" max="16138" width="22.5703125" style="204" customWidth="1"/>
    <col min="16139" max="16139" width="24.42578125" style="204" customWidth="1"/>
    <col min="16140" max="16384" width="11.42578125" style="204" hidden="1"/>
  </cols>
  <sheetData>
    <row r="1" spans="1:11" ht="15.75" x14ac:dyDescent="0.25">
      <c r="A1" s="1748" t="s">
        <v>664</v>
      </c>
      <c r="B1" s="1749"/>
      <c r="C1" s="1749"/>
      <c r="D1" s="1749"/>
      <c r="E1" s="1749"/>
      <c r="F1" s="1749"/>
      <c r="G1" s="1749"/>
      <c r="H1" s="1749"/>
      <c r="I1" s="1749"/>
      <c r="J1" s="1749"/>
      <c r="K1" s="1750"/>
    </row>
    <row r="2" spans="1:11" ht="15.75" x14ac:dyDescent="0.25">
      <c r="A2" s="1751" t="s">
        <v>1403</v>
      </c>
      <c r="B2" s="1752"/>
      <c r="C2" s="1752"/>
      <c r="D2" s="1752"/>
      <c r="E2" s="1752"/>
      <c r="F2" s="1752"/>
      <c r="G2" s="1752"/>
      <c r="H2" s="1752"/>
      <c r="I2" s="1752"/>
      <c r="J2" s="1752"/>
      <c r="K2" s="1753"/>
    </row>
    <row r="3" spans="1:11" ht="15.75" x14ac:dyDescent="0.25">
      <c r="A3" s="1754" t="s">
        <v>1092</v>
      </c>
      <c r="B3" s="1755"/>
      <c r="C3" s="1755"/>
      <c r="D3" s="1755"/>
      <c r="E3" s="1755"/>
      <c r="F3" s="1755"/>
      <c r="G3" s="1755"/>
      <c r="H3" s="1755"/>
      <c r="I3" s="1755"/>
      <c r="J3" s="1755"/>
      <c r="K3" s="1756"/>
    </row>
    <row r="4" spans="1:11" ht="4.5" customHeight="1" thickBot="1" x14ac:dyDescent="0.3">
      <c r="A4" s="773"/>
      <c r="B4" s="774"/>
      <c r="C4" s="774"/>
      <c r="D4" s="774"/>
      <c r="E4" s="774"/>
      <c r="F4" s="774"/>
      <c r="G4" s="774"/>
      <c r="H4" s="774"/>
      <c r="I4" s="774"/>
      <c r="J4" s="774"/>
      <c r="K4" s="775"/>
    </row>
    <row r="5" spans="1:11" ht="21" customHeight="1" thickBot="1" x14ac:dyDescent="0.3">
      <c r="A5" s="1757" t="s">
        <v>982</v>
      </c>
      <c r="B5" s="1759" t="s">
        <v>1236</v>
      </c>
      <c r="C5" s="1759"/>
      <c r="D5" s="1759"/>
      <c r="E5" s="1760"/>
      <c r="F5" s="1761" t="s">
        <v>905</v>
      </c>
      <c r="G5" s="1759"/>
      <c r="H5" s="1759"/>
      <c r="I5" s="1759"/>
      <c r="J5" s="1762" t="s">
        <v>1331</v>
      </c>
      <c r="K5" s="1762" t="s">
        <v>1332</v>
      </c>
    </row>
    <row r="6" spans="1:11" s="211" customFormat="1" ht="27" customHeight="1" thickBot="1" x14ac:dyDescent="0.25">
      <c r="A6" s="1758"/>
      <c r="B6" s="205" t="s">
        <v>163</v>
      </c>
      <c r="C6" s="206" t="s">
        <v>784</v>
      </c>
      <c r="D6" s="206" t="s">
        <v>164</v>
      </c>
      <c r="E6" s="207" t="s">
        <v>165</v>
      </c>
      <c r="F6" s="208" t="s">
        <v>163</v>
      </c>
      <c r="G6" s="209" t="s">
        <v>784</v>
      </c>
      <c r="H6" s="209" t="s">
        <v>164</v>
      </c>
      <c r="I6" s="210" t="s">
        <v>165</v>
      </c>
      <c r="J6" s="1763"/>
      <c r="K6" s="1763"/>
    </row>
    <row r="7" spans="1:11" s="212" customFormat="1" x14ac:dyDescent="0.25">
      <c r="A7" s="776" t="s">
        <v>487</v>
      </c>
      <c r="B7" s="778">
        <v>1585</v>
      </c>
      <c r="C7" s="778">
        <v>403</v>
      </c>
      <c r="D7" s="778">
        <v>0</v>
      </c>
      <c r="E7" s="778">
        <v>0</v>
      </c>
      <c r="F7" s="779">
        <v>10309740.949999999</v>
      </c>
      <c r="G7" s="779">
        <v>79521770.870000005</v>
      </c>
      <c r="H7" s="779">
        <v>0</v>
      </c>
      <c r="I7" s="779">
        <v>0</v>
      </c>
      <c r="J7" s="201">
        <f>SUM(B7:E7)</f>
        <v>1988</v>
      </c>
      <c r="K7" s="176">
        <f>SUM(F7:I7)</f>
        <v>89831511.820000008</v>
      </c>
    </row>
    <row r="8" spans="1:11" s="212" customFormat="1" x14ac:dyDescent="0.25">
      <c r="A8" s="776" t="s">
        <v>166</v>
      </c>
      <c r="B8" s="778">
        <v>2524</v>
      </c>
      <c r="C8" s="778">
        <v>146</v>
      </c>
      <c r="D8" s="778">
        <v>0</v>
      </c>
      <c r="E8" s="778">
        <v>0</v>
      </c>
      <c r="F8" s="779">
        <v>24963661.449999999</v>
      </c>
      <c r="G8" s="779">
        <v>14084533.550000001</v>
      </c>
      <c r="H8" s="779">
        <v>0</v>
      </c>
      <c r="I8" s="779">
        <v>0</v>
      </c>
      <c r="J8" s="202">
        <f t="shared" ref="J8:J23" si="0">SUM(B8:E8)</f>
        <v>2670</v>
      </c>
      <c r="K8" s="175">
        <f t="shared" ref="K8:K24" si="1">SUM(F8:I8)</f>
        <v>39048195</v>
      </c>
    </row>
    <row r="9" spans="1:11" s="212" customFormat="1" x14ac:dyDescent="0.25">
      <c r="A9" s="776" t="s">
        <v>344</v>
      </c>
      <c r="B9" s="778">
        <v>1077</v>
      </c>
      <c r="C9" s="778">
        <v>54</v>
      </c>
      <c r="D9" s="778">
        <v>0</v>
      </c>
      <c r="E9" s="778">
        <v>0</v>
      </c>
      <c r="F9" s="779">
        <v>319351282.22000003</v>
      </c>
      <c r="G9" s="779">
        <v>39256350</v>
      </c>
      <c r="H9" s="779">
        <v>0</v>
      </c>
      <c r="I9" s="779">
        <v>0</v>
      </c>
      <c r="J9" s="202">
        <f t="shared" si="0"/>
        <v>1131</v>
      </c>
      <c r="K9" s="175">
        <f t="shared" si="1"/>
        <v>358607632.22000003</v>
      </c>
    </row>
    <row r="10" spans="1:11" s="212" customFormat="1" x14ac:dyDescent="0.25">
      <c r="A10" s="776" t="s">
        <v>1</v>
      </c>
      <c r="B10" s="778">
        <v>1568</v>
      </c>
      <c r="C10" s="778">
        <v>138</v>
      </c>
      <c r="D10" s="778">
        <v>0</v>
      </c>
      <c r="E10" s="778">
        <v>0</v>
      </c>
      <c r="F10" s="779">
        <v>373990428.63999999</v>
      </c>
      <c r="G10" s="779">
        <v>17026472.050000001</v>
      </c>
      <c r="H10" s="779">
        <v>0</v>
      </c>
      <c r="I10" s="779">
        <v>0</v>
      </c>
      <c r="J10" s="202">
        <f t="shared" si="0"/>
        <v>1706</v>
      </c>
      <c r="K10" s="175">
        <f t="shared" si="1"/>
        <v>391016900.69</v>
      </c>
    </row>
    <row r="11" spans="1:11" s="212" customFormat="1" x14ac:dyDescent="0.25">
      <c r="A11" s="776" t="s">
        <v>167</v>
      </c>
      <c r="B11" s="778">
        <v>13562</v>
      </c>
      <c r="C11" s="778">
        <v>1500</v>
      </c>
      <c r="D11" s="778">
        <v>0</v>
      </c>
      <c r="E11" s="778">
        <v>0</v>
      </c>
      <c r="F11" s="779">
        <v>667472820.10000002</v>
      </c>
      <c r="G11" s="779">
        <v>167548462.53999999</v>
      </c>
      <c r="H11" s="779">
        <v>0</v>
      </c>
      <c r="I11" s="779">
        <v>0</v>
      </c>
      <c r="J11" s="202">
        <f t="shared" si="0"/>
        <v>15062</v>
      </c>
      <c r="K11" s="175">
        <f t="shared" si="1"/>
        <v>835021282.63999999</v>
      </c>
    </row>
    <row r="12" spans="1:11" s="212" customFormat="1" x14ac:dyDescent="0.25">
      <c r="A12" s="776" t="s">
        <v>329</v>
      </c>
      <c r="B12" s="778">
        <v>1705</v>
      </c>
      <c r="C12" s="778">
        <v>117</v>
      </c>
      <c r="D12" s="778">
        <v>0</v>
      </c>
      <c r="E12" s="778">
        <v>0</v>
      </c>
      <c r="F12" s="779">
        <v>194704722.50999999</v>
      </c>
      <c r="G12" s="779">
        <v>27500358.550000001</v>
      </c>
      <c r="H12" s="779">
        <v>0</v>
      </c>
      <c r="I12" s="779">
        <v>0</v>
      </c>
      <c r="J12" s="202">
        <f t="shared" si="0"/>
        <v>1822</v>
      </c>
      <c r="K12" s="175">
        <f t="shared" si="1"/>
        <v>222205081.06</v>
      </c>
    </row>
    <row r="13" spans="1:11" s="212" customFormat="1" x14ac:dyDescent="0.25">
      <c r="A13" s="776" t="s">
        <v>168</v>
      </c>
      <c r="B13" s="778">
        <v>1239</v>
      </c>
      <c r="C13" s="778">
        <v>200</v>
      </c>
      <c r="D13" s="778">
        <v>0</v>
      </c>
      <c r="E13" s="778">
        <v>0</v>
      </c>
      <c r="F13" s="779">
        <v>64259752.289999999</v>
      </c>
      <c r="G13" s="779">
        <v>26626429.149999999</v>
      </c>
      <c r="H13" s="779">
        <v>0</v>
      </c>
      <c r="I13" s="779">
        <v>0</v>
      </c>
      <c r="J13" s="202">
        <f t="shared" si="0"/>
        <v>1439</v>
      </c>
      <c r="K13" s="175">
        <f t="shared" si="1"/>
        <v>90886181.439999998</v>
      </c>
    </row>
    <row r="14" spans="1:11" s="212" customFormat="1" x14ac:dyDescent="0.25">
      <c r="A14" s="776" t="s">
        <v>10</v>
      </c>
      <c r="B14" s="778">
        <v>5690</v>
      </c>
      <c r="C14" s="778">
        <v>1135</v>
      </c>
      <c r="D14" s="778">
        <v>0</v>
      </c>
      <c r="E14" s="778">
        <v>2</v>
      </c>
      <c r="F14" s="779">
        <v>347969367.68000001</v>
      </c>
      <c r="G14" s="779">
        <v>19423213.699999999</v>
      </c>
      <c r="H14" s="779">
        <v>0</v>
      </c>
      <c r="I14" s="779">
        <v>0</v>
      </c>
      <c r="J14" s="202">
        <f t="shared" si="0"/>
        <v>6827</v>
      </c>
      <c r="K14" s="175">
        <f t="shared" si="1"/>
        <v>367392581.38</v>
      </c>
    </row>
    <row r="15" spans="1:11" s="212" customFormat="1" x14ac:dyDescent="0.25">
      <c r="A15" s="776" t="s">
        <v>3</v>
      </c>
      <c r="B15" s="778">
        <v>3714</v>
      </c>
      <c r="C15" s="778">
        <v>863</v>
      </c>
      <c r="D15" s="778">
        <v>0</v>
      </c>
      <c r="E15" s="778">
        <v>0</v>
      </c>
      <c r="F15" s="779">
        <v>188115142.97</v>
      </c>
      <c r="G15" s="779">
        <v>41760123.32</v>
      </c>
      <c r="H15" s="779">
        <v>0</v>
      </c>
      <c r="I15" s="779">
        <v>0</v>
      </c>
      <c r="J15" s="202">
        <f t="shared" si="0"/>
        <v>4577</v>
      </c>
      <c r="K15" s="175">
        <f t="shared" si="1"/>
        <v>229875266.28999999</v>
      </c>
    </row>
    <row r="16" spans="1:11" s="212" customFormat="1" x14ac:dyDescent="0.25">
      <c r="A16" s="776" t="s">
        <v>93</v>
      </c>
      <c r="B16" s="778">
        <v>18295</v>
      </c>
      <c r="C16" s="778">
        <v>785</v>
      </c>
      <c r="D16" s="778">
        <v>0</v>
      </c>
      <c r="E16" s="778">
        <v>3</v>
      </c>
      <c r="F16" s="779">
        <v>385922053.14999998</v>
      </c>
      <c r="G16" s="779">
        <v>24707891.609999999</v>
      </c>
      <c r="H16" s="779">
        <v>0</v>
      </c>
      <c r="I16" s="779">
        <v>1068852.05</v>
      </c>
      <c r="J16" s="202">
        <f t="shared" si="0"/>
        <v>19083</v>
      </c>
      <c r="K16" s="175">
        <f t="shared" si="1"/>
        <v>411698796.81</v>
      </c>
    </row>
    <row r="17" spans="1:256" s="212" customFormat="1" x14ac:dyDescent="0.25">
      <c r="A17" s="776" t="s">
        <v>169</v>
      </c>
      <c r="B17" s="778">
        <v>24048</v>
      </c>
      <c r="C17" s="778">
        <v>428</v>
      </c>
      <c r="D17" s="778">
        <v>0</v>
      </c>
      <c r="E17" s="778">
        <v>0</v>
      </c>
      <c r="F17" s="779">
        <v>211209820.91999999</v>
      </c>
      <c r="G17" s="779">
        <v>10797545.859999999</v>
      </c>
      <c r="H17" s="779">
        <v>0</v>
      </c>
      <c r="I17" s="779">
        <v>0</v>
      </c>
      <c r="J17" s="202">
        <f t="shared" si="0"/>
        <v>24476</v>
      </c>
      <c r="K17" s="175">
        <f t="shared" si="1"/>
        <v>222007366.77999997</v>
      </c>
    </row>
    <row r="18" spans="1:256" s="212" customFormat="1" x14ac:dyDescent="0.25">
      <c r="A18" s="776" t="s">
        <v>665</v>
      </c>
      <c r="B18" s="778">
        <v>350</v>
      </c>
      <c r="C18" s="778">
        <v>200</v>
      </c>
      <c r="D18" s="778">
        <v>0</v>
      </c>
      <c r="E18" s="778">
        <v>0</v>
      </c>
      <c r="F18" s="779">
        <v>6541338.1399999997</v>
      </c>
      <c r="G18" s="779">
        <v>5258321.0999999996</v>
      </c>
      <c r="H18" s="779">
        <v>0</v>
      </c>
      <c r="I18" s="779">
        <v>0</v>
      </c>
      <c r="J18" s="202">
        <f t="shared" si="0"/>
        <v>550</v>
      </c>
      <c r="K18" s="175">
        <f t="shared" si="1"/>
        <v>11799659.239999998</v>
      </c>
    </row>
    <row r="19" spans="1:256" s="212" customFormat="1" x14ac:dyDescent="0.25">
      <c r="A19" s="776" t="s">
        <v>620</v>
      </c>
      <c r="B19" s="778">
        <v>14400</v>
      </c>
      <c r="C19" s="778">
        <v>62</v>
      </c>
      <c r="D19" s="778">
        <v>0</v>
      </c>
      <c r="E19" s="778">
        <v>0</v>
      </c>
      <c r="F19" s="779">
        <v>75560309.340000004</v>
      </c>
      <c r="G19" s="779">
        <v>461809.45</v>
      </c>
      <c r="H19" s="779">
        <v>0</v>
      </c>
      <c r="I19" s="779">
        <v>0</v>
      </c>
      <c r="J19" s="202">
        <f t="shared" si="0"/>
        <v>14462</v>
      </c>
      <c r="K19" s="175">
        <f t="shared" si="1"/>
        <v>76022118.790000007</v>
      </c>
    </row>
    <row r="20" spans="1:256" s="212" customFormat="1" x14ac:dyDescent="0.25">
      <c r="A20" s="776" t="s">
        <v>12</v>
      </c>
      <c r="B20" s="778">
        <v>40602</v>
      </c>
      <c r="C20" s="778">
        <v>368</v>
      </c>
      <c r="D20" s="778">
        <v>0</v>
      </c>
      <c r="E20" s="778">
        <v>0</v>
      </c>
      <c r="F20" s="779">
        <v>476610137.72000003</v>
      </c>
      <c r="G20" s="779">
        <v>5567227.3899999997</v>
      </c>
      <c r="H20" s="779">
        <v>0</v>
      </c>
      <c r="I20" s="779">
        <v>0</v>
      </c>
      <c r="J20" s="202">
        <f t="shared" si="0"/>
        <v>40970</v>
      </c>
      <c r="K20" s="175">
        <f t="shared" si="1"/>
        <v>482177365.11000001</v>
      </c>
    </row>
    <row r="21" spans="1:256" s="212" customFormat="1" x14ac:dyDescent="0.25">
      <c r="A21" s="776" t="s">
        <v>96</v>
      </c>
      <c r="B21" s="778">
        <v>20500</v>
      </c>
      <c r="C21" s="778">
        <v>532</v>
      </c>
      <c r="D21" s="778">
        <v>0</v>
      </c>
      <c r="E21" s="778">
        <v>0</v>
      </c>
      <c r="F21" s="779">
        <v>431964934.38</v>
      </c>
      <c r="G21" s="779">
        <v>304929024.10000002</v>
      </c>
      <c r="H21" s="779">
        <v>0</v>
      </c>
      <c r="I21" s="779">
        <v>0</v>
      </c>
      <c r="J21" s="202">
        <f t="shared" si="0"/>
        <v>21032</v>
      </c>
      <c r="K21" s="175">
        <f t="shared" si="1"/>
        <v>736893958.48000002</v>
      </c>
    </row>
    <row r="22" spans="1:256" s="212" customFormat="1" x14ac:dyDescent="0.25">
      <c r="A22" s="776" t="s">
        <v>735</v>
      </c>
      <c r="B22" s="778">
        <v>2407</v>
      </c>
      <c r="C22" s="778">
        <v>1225</v>
      </c>
      <c r="D22" s="778">
        <v>0</v>
      </c>
      <c r="E22" s="778">
        <v>0</v>
      </c>
      <c r="F22" s="779">
        <v>45364656.329999998</v>
      </c>
      <c r="G22" s="779">
        <v>48952045.840000004</v>
      </c>
      <c r="H22" s="779">
        <v>0</v>
      </c>
      <c r="I22" s="779">
        <v>0</v>
      </c>
      <c r="J22" s="202">
        <f t="shared" si="0"/>
        <v>3632</v>
      </c>
      <c r="K22" s="175">
        <f t="shared" si="1"/>
        <v>94316702.170000002</v>
      </c>
    </row>
    <row r="23" spans="1:256" s="212" customFormat="1" x14ac:dyDescent="0.25">
      <c r="A23" s="776" t="s">
        <v>683</v>
      </c>
      <c r="B23" s="778">
        <v>122</v>
      </c>
      <c r="C23" s="778">
        <v>104</v>
      </c>
      <c r="D23" s="778">
        <v>0</v>
      </c>
      <c r="E23" s="778">
        <v>0</v>
      </c>
      <c r="F23" s="779">
        <v>7165780.2199999997</v>
      </c>
      <c r="G23" s="779">
        <v>15288727.789999999</v>
      </c>
      <c r="H23" s="779">
        <v>0</v>
      </c>
      <c r="I23" s="779">
        <v>0</v>
      </c>
      <c r="J23" s="202">
        <f t="shared" si="0"/>
        <v>226</v>
      </c>
      <c r="K23" s="175">
        <f t="shared" si="1"/>
        <v>22454508.009999998</v>
      </c>
    </row>
    <row r="24" spans="1:256" s="212" customFormat="1" ht="15.75" thickBot="1" x14ac:dyDescent="0.3">
      <c r="A24" s="776" t="s">
        <v>682</v>
      </c>
      <c r="B24" s="778">
        <v>446</v>
      </c>
      <c r="C24" s="778">
        <v>0</v>
      </c>
      <c r="D24" s="778">
        <v>0</v>
      </c>
      <c r="E24" s="778">
        <v>0</v>
      </c>
      <c r="F24" s="779">
        <v>1747271.27</v>
      </c>
      <c r="G24" s="779">
        <v>0</v>
      </c>
      <c r="H24" s="779">
        <v>0</v>
      </c>
      <c r="I24" s="779">
        <v>0</v>
      </c>
      <c r="J24" s="200">
        <f>SUM(B24:E24)</f>
        <v>446</v>
      </c>
      <c r="K24" s="190">
        <f t="shared" si="1"/>
        <v>1747271.27</v>
      </c>
    </row>
    <row r="25" spans="1:256" s="212" customFormat="1" ht="15.75" thickBot="1" x14ac:dyDescent="0.3">
      <c r="A25" s="213" t="s">
        <v>791</v>
      </c>
      <c r="B25" s="214">
        <f>SUM(B7:B24)</f>
        <v>153834</v>
      </c>
      <c r="C25" s="214">
        <f t="shared" ref="C25:K25" si="2">SUM(C7:C24)</f>
        <v>8260</v>
      </c>
      <c r="D25" s="214">
        <f t="shared" si="2"/>
        <v>0</v>
      </c>
      <c r="E25" s="214">
        <f t="shared" si="2"/>
        <v>5</v>
      </c>
      <c r="F25" s="214">
        <f t="shared" si="2"/>
        <v>3833223220.2799997</v>
      </c>
      <c r="G25" s="214">
        <f t="shared" si="2"/>
        <v>848710306.87</v>
      </c>
      <c r="H25" s="214">
        <f t="shared" si="2"/>
        <v>0</v>
      </c>
      <c r="I25" s="214">
        <f t="shared" si="2"/>
        <v>1068852.05</v>
      </c>
      <c r="J25" s="215">
        <f t="shared" si="2"/>
        <v>162099</v>
      </c>
      <c r="K25" s="777">
        <f t="shared" si="2"/>
        <v>4683002379.2000008</v>
      </c>
      <c r="L25" s="772">
        <f t="shared" ref="L25:BW25" si="3">SUM(L7:L24)</f>
        <v>0</v>
      </c>
      <c r="M25" s="214">
        <f t="shared" si="3"/>
        <v>0</v>
      </c>
      <c r="N25" s="214">
        <f t="shared" si="3"/>
        <v>0</v>
      </c>
      <c r="O25" s="214">
        <f t="shared" si="3"/>
        <v>0</v>
      </c>
      <c r="P25" s="214">
        <f t="shared" si="3"/>
        <v>0</v>
      </c>
      <c r="Q25" s="214">
        <f t="shared" si="3"/>
        <v>0</v>
      </c>
      <c r="R25" s="214">
        <f t="shared" si="3"/>
        <v>0</v>
      </c>
      <c r="S25" s="214">
        <f t="shared" si="3"/>
        <v>0</v>
      </c>
      <c r="T25" s="214">
        <f t="shared" si="3"/>
        <v>0</v>
      </c>
      <c r="U25" s="214">
        <f t="shared" si="3"/>
        <v>0</v>
      </c>
      <c r="V25" s="214">
        <f t="shared" si="3"/>
        <v>0</v>
      </c>
      <c r="W25" s="214">
        <f t="shared" si="3"/>
        <v>0</v>
      </c>
      <c r="X25" s="214">
        <f t="shared" si="3"/>
        <v>0</v>
      </c>
      <c r="Y25" s="214">
        <f t="shared" si="3"/>
        <v>0</v>
      </c>
      <c r="Z25" s="214">
        <f t="shared" si="3"/>
        <v>0</v>
      </c>
      <c r="AA25" s="214">
        <f t="shared" si="3"/>
        <v>0</v>
      </c>
      <c r="AB25" s="214">
        <f t="shared" si="3"/>
        <v>0</v>
      </c>
      <c r="AC25" s="214">
        <f t="shared" si="3"/>
        <v>0</v>
      </c>
      <c r="AD25" s="214">
        <f t="shared" si="3"/>
        <v>0</v>
      </c>
      <c r="AE25" s="214">
        <f t="shared" si="3"/>
        <v>0</v>
      </c>
      <c r="AF25" s="214">
        <f t="shared" si="3"/>
        <v>0</v>
      </c>
      <c r="AG25" s="214">
        <f t="shared" si="3"/>
        <v>0</v>
      </c>
      <c r="AH25" s="214">
        <f t="shared" si="3"/>
        <v>0</v>
      </c>
      <c r="AI25" s="214">
        <f t="shared" si="3"/>
        <v>0</v>
      </c>
      <c r="AJ25" s="214">
        <f t="shared" si="3"/>
        <v>0</v>
      </c>
      <c r="AK25" s="214">
        <f t="shared" si="3"/>
        <v>0</v>
      </c>
      <c r="AL25" s="214">
        <f t="shared" si="3"/>
        <v>0</v>
      </c>
      <c r="AM25" s="214">
        <f t="shared" si="3"/>
        <v>0</v>
      </c>
      <c r="AN25" s="214">
        <f t="shared" si="3"/>
        <v>0</v>
      </c>
      <c r="AO25" s="214">
        <f t="shared" si="3"/>
        <v>0</v>
      </c>
      <c r="AP25" s="214">
        <f t="shared" si="3"/>
        <v>0</v>
      </c>
      <c r="AQ25" s="214">
        <f t="shared" si="3"/>
        <v>0</v>
      </c>
      <c r="AR25" s="214">
        <f t="shared" si="3"/>
        <v>0</v>
      </c>
      <c r="AS25" s="214">
        <f t="shared" si="3"/>
        <v>0</v>
      </c>
      <c r="AT25" s="214">
        <f t="shared" si="3"/>
        <v>0</v>
      </c>
      <c r="AU25" s="214">
        <f t="shared" si="3"/>
        <v>0</v>
      </c>
      <c r="AV25" s="214">
        <f t="shared" si="3"/>
        <v>0</v>
      </c>
      <c r="AW25" s="214">
        <f t="shared" si="3"/>
        <v>0</v>
      </c>
      <c r="AX25" s="214">
        <f t="shared" si="3"/>
        <v>0</v>
      </c>
      <c r="AY25" s="214">
        <f t="shared" si="3"/>
        <v>0</v>
      </c>
      <c r="AZ25" s="214">
        <f t="shared" si="3"/>
        <v>0</v>
      </c>
      <c r="BA25" s="214">
        <f t="shared" si="3"/>
        <v>0</v>
      </c>
      <c r="BB25" s="214">
        <f t="shared" si="3"/>
        <v>0</v>
      </c>
      <c r="BC25" s="214">
        <f t="shared" si="3"/>
        <v>0</v>
      </c>
      <c r="BD25" s="214">
        <f t="shared" si="3"/>
        <v>0</v>
      </c>
      <c r="BE25" s="214">
        <f t="shared" si="3"/>
        <v>0</v>
      </c>
      <c r="BF25" s="214">
        <f t="shared" si="3"/>
        <v>0</v>
      </c>
      <c r="BG25" s="214">
        <f t="shared" si="3"/>
        <v>0</v>
      </c>
      <c r="BH25" s="214">
        <f t="shared" si="3"/>
        <v>0</v>
      </c>
      <c r="BI25" s="214">
        <f t="shared" si="3"/>
        <v>0</v>
      </c>
      <c r="BJ25" s="214">
        <f t="shared" si="3"/>
        <v>0</v>
      </c>
      <c r="BK25" s="214">
        <f t="shared" si="3"/>
        <v>0</v>
      </c>
      <c r="BL25" s="214">
        <f t="shared" si="3"/>
        <v>0</v>
      </c>
      <c r="BM25" s="214">
        <f t="shared" si="3"/>
        <v>0</v>
      </c>
      <c r="BN25" s="214">
        <f t="shared" si="3"/>
        <v>0</v>
      </c>
      <c r="BO25" s="214">
        <f t="shared" si="3"/>
        <v>0</v>
      </c>
      <c r="BP25" s="214">
        <f t="shared" si="3"/>
        <v>0</v>
      </c>
      <c r="BQ25" s="214">
        <f t="shared" si="3"/>
        <v>0</v>
      </c>
      <c r="BR25" s="214">
        <f t="shared" si="3"/>
        <v>0</v>
      </c>
      <c r="BS25" s="214">
        <f t="shared" si="3"/>
        <v>0</v>
      </c>
      <c r="BT25" s="214">
        <f t="shared" si="3"/>
        <v>0</v>
      </c>
      <c r="BU25" s="214">
        <f t="shared" si="3"/>
        <v>0</v>
      </c>
      <c r="BV25" s="214">
        <f t="shared" si="3"/>
        <v>0</v>
      </c>
      <c r="BW25" s="214">
        <f t="shared" si="3"/>
        <v>0</v>
      </c>
      <c r="BX25" s="214">
        <f t="shared" ref="BX25:EI25" si="4">SUM(BX7:BX24)</f>
        <v>0</v>
      </c>
      <c r="BY25" s="214">
        <f t="shared" si="4"/>
        <v>0</v>
      </c>
      <c r="BZ25" s="214">
        <f t="shared" si="4"/>
        <v>0</v>
      </c>
      <c r="CA25" s="214">
        <f t="shared" si="4"/>
        <v>0</v>
      </c>
      <c r="CB25" s="214">
        <f t="shared" si="4"/>
        <v>0</v>
      </c>
      <c r="CC25" s="214">
        <f t="shared" si="4"/>
        <v>0</v>
      </c>
      <c r="CD25" s="214">
        <f t="shared" si="4"/>
        <v>0</v>
      </c>
      <c r="CE25" s="214">
        <f t="shared" si="4"/>
        <v>0</v>
      </c>
      <c r="CF25" s="214">
        <f t="shared" si="4"/>
        <v>0</v>
      </c>
      <c r="CG25" s="214">
        <f t="shared" si="4"/>
        <v>0</v>
      </c>
      <c r="CH25" s="214">
        <f t="shared" si="4"/>
        <v>0</v>
      </c>
      <c r="CI25" s="214">
        <f t="shared" si="4"/>
        <v>0</v>
      </c>
      <c r="CJ25" s="214">
        <f t="shared" si="4"/>
        <v>0</v>
      </c>
      <c r="CK25" s="214">
        <f t="shared" si="4"/>
        <v>0</v>
      </c>
      <c r="CL25" s="214">
        <f t="shared" si="4"/>
        <v>0</v>
      </c>
      <c r="CM25" s="214">
        <f t="shared" si="4"/>
        <v>0</v>
      </c>
      <c r="CN25" s="214">
        <f t="shared" si="4"/>
        <v>0</v>
      </c>
      <c r="CO25" s="214">
        <f t="shared" si="4"/>
        <v>0</v>
      </c>
      <c r="CP25" s="214">
        <f t="shared" si="4"/>
        <v>0</v>
      </c>
      <c r="CQ25" s="214">
        <f t="shared" si="4"/>
        <v>0</v>
      </c>
      <c r="CR25" s="214">
        <f t="shared" si="4"/>
        <v>0</v>
      </c>
      <c r="CS25" s="214">
        <f t="shared" si="4"/>
        <v>0</v>
      </c>
      <c r="CT25" s="214">
        <f t="shared" si="4"/>
        <v>0</v>
      </c>
      <c r="CU25" s="214">
        <f t="shared" si="4"/>
        <v>0</v>
      </c>
      <c r="CV25" s="214">
        <f t="shared" si="4"/>
        <v>0</v>
      </c>
      <c r="CW25" s="214">
        <f t="shared" si="4"/>
        <v>0</v>
      </c>
      <c r="CX25" s="214">
        <f t="shared" si="4"/>
        <v>0</v>
      </c>
      <c r="CY25" s="214">
        <f t="shared" si="4"/>
        <v>0</v>
      </c>
      <c r="CZ25" s="214">
        <f t="shared" si="4"/>
        <v>0</v>
      </c>
      <c r="DA25" s="214">
        <f t="shared" si="4"/>
        <v>0</v>
      </c>
      <c r="DB25" s="214">
        <f t="shared" si="4"/>
        <v>0</v>
      </c>
      <c r="DC25" s="214">
        <f t="shared" si="4"/>
        <v>0</v>
      </c>
      <c r="DD25" s="214">
        <f t="shared" si="4"/>
        <v>0</v>
      </c>
      <c r="DE25" s="214">
        <f t="shared" si="4"/>
        <v>0</v>
      </c>
      <c r="DF25" s="214">
        <f t="shared" si="4"/>
        <v>0</v>
      </c>
      <c r="DG25" s="214">
        <f t="shared" si="4"/>
        <v>0</v>
      </c>
      <c r="DH25" s="214">
        <f t="shared" si="4"/>
        <v>0</v>
      </c>
      <c r="DI25" s="214">
        <f t="shared" si="4"/>
        <v>0</v>
      </c>
      <c r="DJ25" s="214">
        <f t="shared" si="4"/>
        <v>0</v>
      </c>
      <c r="DK25" s="214">
        <f t="shared" si="4"/>
        <v>0</v>
      </c>
      <c r="DL25" s="214">
        <f t="shared" si="4"/>
        <v>0</v>
      </c>
      <c r="DM25" s="214">
        <f t="shared" si="4"/>
        <v>0</v>
      </c>
      <c r="DN25" s="214">
        <f t="shared" si="4"/>
        <v>0</v>
      </c>
      <c r="DO25" s="214">
        <f t="shared" si="4"/>
        <v>0</v>
      </c>
      <c r="DP25" s="214">
        <f t="shared" si="4"/>
        <v>0</v>
      </c>
      <c r="DQ25" s="214">
        <f t="shared" si="4"/>
        <v>0</v>
      </c>
      <c r="DR25" s="214">
        <f t="shared" si="4"/>
        <v>0</v>
      </c>
      <c r="DS25" s="214">
        <f t="shared" si="4"/>
        <v>0</v>
      </c>
      <c r="DT25" s="214">
        <f t="shared" si="4"/>
        <v>0</v>
      </c>
      <c r="DU25" s="214">
        <f t="shared" si="4"/>
        <v>0</v>
      </c>
      <c r="DV25" s="214">
        <f t="shared" si="4"/>
        <v>0</v>
      </c>
      <c r="DW25" s="214">
        <f t="shared" si="4"/>
        <v>0</v>
      </c>
      <c r="DX25" s="214">
        <f t="shared" si="4"/>
        <v>0</v>
      </c>
      <c r="DY25" s="214">
        <f t="shared" si="4"/>
        <v>0</v>
      </c>
      <c r="DZ25" s="214">
        <f t="shared" si="4"/>
        <v>0</v>
      </c>
      <c r="EA25" s="214">
        <f t="shared" si="4"/>
        <v>0</v>
      </c>
      <c r="EB25" s="214">
        <f t="shared" si="4"/>
        <v>0</v>
      </c>
      <c r="EC25" s="214">
        <f t="shared" si="4"/>
        <v>0</v>
      </c>
      <c r="ED25" s="214">
        <f t="shared" si="4"/>
        <v>0</v>
      </c>
      <c r="EE25" s="214">
        <f t="shared" si="4"/>
        <v>0</v>
      </c>
      <c r="EF25" s="214">
        <f t="shared" si="4"/>
        <v>0</v>
      </c>
      <c r="EG25" s="214">
        <f t="shared" si="4"/>
        <v>0</v>
      </c>
      <c r="EH25" s="214">
        <f t="shared" si="4"/>
        <v>0</v>
      </c>
      <c r="EI25" s="214">
        <f t="shared" si="4"/>
        <v>0</v>
      </c>
      <c r="EJ25" s="214">
        <f t="shared" ref="EJ25:GU25" si="5">SUM(EJ7:EJ24)</f>
        <v>0</v>
      </c>
      <c r="EK25" s="214">
        <f t="shared" si="5"/>
        <v>0</v>
      </c>
      <c r="EL25" s="214">
        <f t="shared" si="5"/>
        <v>0</v>
      </c>
      <c r="EM25" s="214">
        <f t="shared" si="5"/>
        <v>0</v>
      </c>
      <c r="EN25" s="214">
        <f t="shared" si="5"/>
        <v>0</v>
      </c>
      <c r="EO25" s="214">
        <f t="shared" si="5"/>
        <v>0</v>
      </c>
      <c r="EP25" s="214">
        <f t="shared" si="5"/>
        <v>0</v>
      </c>
      <c r="EQ25" s="214">
        <f t="shared" si="5"/>
        <v>0</v>
      </c>
      <c r="ER25" s="214">
        <f t="shared" si="5"/>
        <v>0</v>
      </c>
      <c r="ES25" s="214">
        <f t="shared" si="5"/>
        <v>0</v>
      </c>
      <c r="ET25" s="214">
        <f t="shared" si="5"/>
        <v>0</v>
      </c>
      <c r="EU25" s="214">
        <f t="shared" si="5"/>
        <v>0</v>
      </c>
      <c r="EV25" s="214">
        <f t="shared" si="5"/>
        <v>0</v>
      </c>
      <c r="EW25" s="214">
        <f t="shared" si="5"/>
        <v>0</v>
      </c>
      <c r="EX25" s="214">
        <f t="shared" si="5"/>
        <v>0</v>
      </c>
      <c r="EY25" s="214">
        <f t="shared" si="5"/>
        <v>0</v>
      </c>
      <c r="EZ25" s="214">
        <f t="shared" si="5"/>
        <v>0</v>
      </c>
      <c r="FA25" s="214">
        <f t="shared" si="5"/>
        <v>0</v>
      </c>
      <c r="FB25" s="214">
        <f t="shared" si="5"/>
        <v>0</v>
      </c>
      <c r="FC25" s="214">
        <f t="shared" si="5"/>
        <v>0</v>
      </c>
      <c r="FD25" s="214">
        <f t="shared" si="5"/>
        <v>0</v>
      </c>
      <c r="FE25" s="214">
        <f t="shared" si="5"/>
        <v>0</v>
      </c>
      <c r="FF25" s="214">
        <f t="shared" si="5"/>
        <v>0</v>
      </c>
      <c r="FG25" s="214">
        <f t="shared" si="5"/>
        <v>0</v>
      </c>
      <c r="FH25" s="214">
        <f t="shared" si="5"/>
        <v>0</v>
      </c>
      <c r="FI25" s="214">
        <f t="shared" si="5"/>
        <v>0</v>
      </c>
      <c r="FJ25" s="214">
        <f t="shared" si="5"/>
        <v>0</v>
      </c>
      <c r="FK25" s="214">
        <f t="shared" si="5"/>
        <v>0</v>
      </c>
      <c r="FL25" s="214">
        <f t="shared" si="5"/>
        <v>0</v>
      </c>
      <c r="FM25" s="214">
        <f t="shared" si="5"/>
        <v>0</v>
      </c>
      <c r="FN25" s="214">
        <f t="shared" si="5"/>
        <v>0</v>
      </c>
      <c r="FO25" s="214">
        <f t="shared" si="5"/>
        <v>0</v>
      </c>
      <c r="FP25" s="214">
        <f t="shared" si="5"/>
        <v>0</v>
      </c>
      <c r="FQ25" s="214">
        <f t="shared" si="5"/>
        <v>0</v>
      </c>
      <c r="FR25" s="214">
        <f t="shared" si="5"/>
        <v>0</v>
      </c>
      <c r="FS25" s="214">
        <f t="shared" si="5"/>
        <v>0</v>
      </c>
      <c r="FT25" s="214">
        <f t="shared" si="5"/>
        <v>0</v>
      </c>
      <c r="FU25" s="214">
        <f t="shared" si="5"/>
        <v>0</v>
      </c>
      <c r="FV25" s="214">
        <f t="shared" si="5"/>
        <v>0</v>
      </c>
      <c r="FW25" s="214">
        <f t="shared" si="5"/>
        <v>0</v>
      </c>
      <c r="FX25" s="214">
        <f t="shared" si="5"/>
        <v>0</v>
      </c>
      <c r="FY25" s="214">
        <f t="shared" si="5"/>
        <v>0</v>
      </c>
      <c r="FZ25" s="214">
        <f t="shared" si="5"/>
        <v>0</v>
      </c>
      <c r="GA25" s="214">
        <f t="shared" si="5"/>
        <v>0</v>
      </c>
      <c r="GB25" s="214">
        <f t="shared" si="5"/>
        <v>0</v>
      </c>
      <c r="GC25" s="214">
        <f t="shared" si="5"/>
        <v>0</v>
      </c>
      <c r="GD25" s="214">
        <f t="shared" si="5"/>
        <v>0</v>
      </c>
      <c r="GE25" s="214">
        <f t="shared" si="5"/>
        <v>0</v>
      </c>
      <c r="GF25" s="214">
        <f t="shared" si="5"/>
        <v>0</v>
      </c>
      <c r="GG25" s="214">
        <f t="shared" si="5"/>
        <v>0</v>
      </c>
      <c r="GH25" s="214">
        <f t="shared" si="5"/>
        <v>0</v>
      </c>
      <c r="GI25" s="214">
        <f t="shared" si="5"/>
        <v>0</v>
      </c>
      <c r="GJ25" s="214">
        <f t="shared" si="5"/>
        <v>0</v>
      </c>
      <c r="GK25" s="214">
        <f t="shared" si="5"/>
        <v>0</v>
      </c>
      <c r="GL25" s="214">
        <f t="shared" si="5"/>
        <v>0</v>
      </c>
      <c r="GM25" s="214">
        <f t="shared" si="5"/>
        <v>0</v>
      </c>
      <c r="GN25" s="214">
        <f t="shared" si="5"/>
        <v>0</v>
      </c>
      <c r="GO25" s="214">
        <f t="shared" si="5"/>
        <v>0</v>
      </c>
      <c r="GP25" s="214">
        <f t="shared" si="5"/>
        <v>0</v>
      </c>
      <c r="GQ25" s="214">
        <f t="shared" si="5"/>
        <v>0</v>
      </c>
      <c r="GR25" s="214">
        <f t="shared" si="5"/>
        <v>0</v>
      </c>
      <c r="GS25" s="214">
        <f t="shared" si="5"/>
        <v>0</v>
      </c>
      <c r="GT25" s="214">
        <f t="shared" si="5"/>
        <v>0</v>
      </c>
      <c r="GU25" s="214">
        <f t="shared" si="5"/>
        <v>0</v>
      </c>
      <c r="GV25" s="214">
        <f t="shared" ref="GV25:IV25" si="6">SUM(GV7:GV24)</f>
        <v>0</v>
      </c>
      <c r="GW25" s="214">
        <f t="shared" si="6"/>
        <v>0</v>
      </c>
      <c r="GX25" s="214">
        <f t="shared" si="6"/>
        <v>0</v>
      </c>
      <c r="GY25" s="214">
        <f t="shared" si="6"/>
        <v>0</v>
      </c>
      <c r="GZ25" s="214">
        <f t="shared" si="6"/>
        <v>0</v>
      </c>
      <c r="HA25" s="214">
        <f t="shared" si="6"/>
        <v>0</v>
      </c>
      <c r="HB25" s="214">
        <f t="shared" si="6"/>
        <v>0</v>
      </c>
      <c r="HC25" s="214">
        <f t="shared" si="6"/>
        <v>0</v>
      </c>
      <c r="HD25" s="214">
        <f t="shared" si="6"/>
        <v>0</v>
      </c>
      <c r="HE25" s="214">
        <f t="shared" si="6"/>
        <v>0</v>
      </c>
      <c r="HF25" s="214">
        <f t="shared" si="6"/>
        <v>0</v>
      </c>
      <c r="HG25" s="214">
        <f t="shared" si="6"/>
        <v>0</v>
      </c>
      <c r="HH25" s="214">
        <f t="shared" si="6"/>
        <v>0</v>
      </c>
      <c r="HI25" s="214">
        <f t="shared" si="6"/>
        <v>0</v>
      </c>
      <c r="HJ25" s="214">
        <f t="shared" si="6"/>
        <v>0</v>
      </c>
      <c r="HK25" s="214">
        <f t="shared" si="6"/>
        <v>0</v>
      </c>
      <c r="HL25" s="214">
        <f t="shared" si="6"/>
        <v>0</v>
      </c>
      <c r="HM25" s="214">
        <f t="shared" si="6"/>
        <v>0</v>
      </c>
      <c r="HN25" s="214">
        <f t="shared" si="6"/>
        <v>0</v>
      </c>
      <c r="HO25" s="214">
        <f t="shared" si="6"/>
        <v>0</v>
      </c>
      <c r="HP25" s="214">
        <f t="shared" si="6"/>
        <v>0</v>
      </c>
      <c r="HQ25" s="214">
        <f t="shared" si="6"/>
        <v>0</v>
      </c>
      <c r="HR25" s="214">
        <f t="shared" si="6"/>
        <v>0</v>
      </c>
      <c r="HS25" s="214">
        <f t="shared" si="6"/>
        <v>0</v>
      </c>
      <c r="HT25" s="214">
        <f t="shared" si="6"/>
        <v>0</v>
      </c>
      <c r="HU25" s="214">
        <f t="shared" si="6"/>
        <v>0</v>
      </c>
      <c r="HV25" s="214">
        <f t="shared" si="6"/>
        <v>0</v>
      </c>
      <c r="HW25" s="214">
        <f t="shared" si="6"/>
        <v>0</v>
      </c>
      <c r="HX25" s="214">
        <f t="shared" si="6"/>
        <v>0</v>
      </c>
      <c r="HY25" s="214">
        <f t="shared" si="6"/>
        <v>0</v>
      </c>
      <c r="HZ25" s="214">
        <f t="shared" si="6"/>
        <v>0</v>
      </c>
      <c r="IA25" s="214">
        <f t="shared" si="6"/>
        <v>0</v>
      </c>
      <c r="IB25" s="214">
        <f t="shared" si="6"/>
        <v>0</v>
      </c>
      <c r="IC25" s="214">
        <f t="shared" si="6"/>
        <v>0</v>
      </c>
      <c r="ID25" s="214">
        <f t="shared" si="6"/>
        <v>0</v>
      </c>
      <c r="IE25" s="214">
        <f t="shared" si="6"/>
        <v>0</v>
      </c>
      <c r="IF25" s="214">
        <f t="shared" si="6"/>
        <v>0</v>
      </c>
      <c r="IG25" s="214">
        <f t="shared" si="6"/>
        <v>0</v>
      </c>
      <c r="IH25" s="214">
        <f t="shared" si="6"/>
        <v>0</v>
      </c>
      <c r="II25" s="214">
        <f t="shared" si="6"/>
        <v>0</v>
      </c>
      <c r="IJ25" s="214">
        <f t="shared" si="6"/>
        <v>0</v>
      </c>
      <c r="IK25" s="214">
        <f t="shared" si="6"/>
        <v>0</v>
      </c>
      <c r="IL25" s="214">
        <f t="shared" si="6"/>
        <v>0</v>
      </c>
      <c r="IM25" s="214">
        <f t="shared" si="6"/>
        <v>0</v>
      </c>
      <c r="IN25" s="214">
        <f t="shared" si="6"/>
        <v>0</v>
      </c>
      <c r="IO25" s="214">
        <f t="shared" si="6"/>
        <v>0</v>
      </c>
      <c r="IP25" s="214">
        <f t="shared" si="6"/>
        <v>0</v>
      </c>
      <c r="IQ25" s="214">
        <f t="shared" si="6"/>
        <v>0</v>
      </c>
      <c r="IR25" s="214">
        <f t="shared" si="6"/>
        <v>0</v>
      </c>
      <c r="IS25" s="214">
        <f t="shared" si="6"/>
        <v>0</v>
      </c>
      <c r="IT25" s="214">
        <f t="shared" si="6"/>
        <v>0</v>
      </c>
      <c r="IU25" s="214">
        <f t="shared" si="6"/>
        <v>0</v>
      </c>
      <c r="IV25" s="214">
        <f t="shared" si="6"/>
        <v>0</v>
      </c>
    </row>
    <row r="26" spans="1:256" ht="3" customHeight="1" x14ac:dyDescent="0.25">
      <c r="A26" s="216"/>
      <c r="B26" s="216"/>
      <c r="C26" s="216"/>
      <c r="D26" s="216"/>
      <c r="E26" s="216"/>
      <c r="F26" s="216"/>
      <c r="G26" s="216"/>
      <c r="H26" s="216"/>
      <c r="I26" s="216"/>
      <c r="J26" s="216"/>
      <c r="K26" s="216"/>
    </row>
    <row r="27" spans="1:256" ht="4.5" customHeight="1" x14ac:dyDescent="0.25">
      <c r="A27" s="216"/>
      <c r="B27" s="216"/>
      <c r="C27" s="216"/>
      <c r="D27" s="216"/>
      <c r="E27" s="216"/>
      <c r="F27" s="216"/>
      <c r="G27" s="216"/>
      <c r="H27" s="216"/>
      <c r="I27" s="216"/>
      <c r="J27" s="216"/>
      <c r="K27" s="216"/>
    </row>
    <row r="28" spans="1:256" ht="5.25" customHeight="1" x14ac:dyDescent="0.25">
      <c r="A28" s="1747"/>
      <c r="B28" s="1747"/>
      <c r="C28" s="1747"/>
      <c r="D28" s="1747"/>
      <c r="E28" s="1747"/>
      <c r="F28" s="1747"/>
      <c r="G28" s="1747"/>
    </row>
    <row r="29" spans="1:256" ht="14.25" customHeight="1" x14ac:dyDescent="0.25">
      <c r="A29" s="217"/>
      <c r="B29" s="217"/>
      <c r="C29" s="217"/>
      <c r="D29" s="217"/>
      <c r="E29" s="217"/>
      <c r="F29" s="217"/>
      <c r="G29" s="217"/>
    </row>
    <row r="30" spans="1:256" x14ac:dyDescent="0.25">
      <c r="A30" s="217"/>
      <c r="B30" s="217"/>
      <c r="C30" s="217"/>
      <c r="D30" s="217"/>
      <c r="E30" s="217"/>
      <c r="F30" s="217"/>
      <c r="G30" s="217"/>
    </row>
    <row r="31" spans="1:256" x14ac:dyDescent="0.25"/>
    <row r="32" spans="1:256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</sheetData>
  <mergeCells count="9">
    <mergeCell ref="A28:G28"/>
    <mergeCell ref="A1:K1"/>
    <mergeCell ref="A2:K2"/>
    <mergeCell ref="A3:K3"/>
    <mergeCell ref="A5:A6"/>
    <mergeCell ref="B5:E5"/>
    <mergeCell ref="F5:I5"/>
    <mergeCell ref="J5:J6"/>
    <mergeCell ref="K5:K6"/>
  </mergeCells>
  <pageMargins left="0.7" right="0.7" top="0.75" bottom="0.75" header="0.3" footer="0.3"/>
  <pageSetup orientation="portrait" r:id="rId1"/>
  <ignoredErrors>
    <ignoredError sqref="J7:J23 K7:K24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"/>
  <sheetViews>
    <sheetView zoomScale="80" zoomScaleNormal="80" workbookViewId="0">
      <selection activeCell="G65" sqref="G65"/>
    </sheetView>
  </sheetViews>
  <sheetFormatPr baseColWidth="10" defaultColWidth="11.42578125" defaultRowHeight="15" x14ac:dyDescent="0.25"/>
  <cols>
    <col min="1" max="1" width="38.140625" style="235" customWidth="1"/>
    <col min="2" max="2" width="55" style="235" customWidth="1"/>
    <col min="3" max="3" width="21" style="235" customWidth="1"/>
    <col min="4" max="4" width="17.28515625" style="235" customWidth="1"/>
    <col min="5" max="6" width="10.85546875" style="235" customWidth="1"/>
    <col min="7" max="8" width="12.28515625" style="235" customWidth="1"/>
    <col min="9" max="9" width="11.42578125" style="235"/>
    <col min="10" max="10" width="44.85546875" style="235" customWidth="1"/>
    <col min="11" max="252" width="11.42578125" style="235"/>
    <col min="253" max="253" width="25" style="235" customWidth="1"/>
    <col min="254" max="254" width="21.5703125" style="235" bestFit="1" customWidth="1"/>
    <col min="255" max="256" width="13.7109375" style="235" customWidth="1"/>
    <col min="257" max="508" width="11.42578125" style="235"/>
    <col min="509" max="509" width="25" style="235" customWidth="1"/>
    <col min="510" max="510" width="21.5703125" style="235" bestFit="1" customWidth="1"/>
    <col min="511" max="512" width="13.7109375" style="235" customWidth="1"/>
    <col min="513" max="764" width="11.42578125" style="235"/>
    <col min="765" max="765" width="25" style="235" customWidth="1"/>
    <col min="766" max="766" width="21.5703125" style="235" bestFit="1" customWidth="1"/>
    <col min="767" max="768" width="13.7109375" style="235" customWidth="1"/>
    <col min="769" max="1020" width="11.42578125" style="235"/>
    <col min="1021" max="1021" width="25" style="235" customWidth="1"/>
    <col min="1022" max="1022" width="21.5703125" style="235" bestFit="1" customWidth="1"/>
    <col min="1023" max="1024" width="13.7109375" style="235" customWidth="1"/>
    <col min="1025" max="1276" width="11.42578125" style="235"/>
    <col min="1277" max="1277" width="25" style="235" customWidth="1"/>
    <col min="1278" max="1278" width="21.5703125" style="235" bestFit="1" customWidth="1"/>
    <col min="1279" max="1280" width="13.7109375" style="235" customWidth="1"/>
    <col min="1281" max="1532" width="11.42578125" style="235"/>
    <col min="1533" max="1533" width="25" style="235" customWidth="1"/>
    <col min="1534" max="1534" width="21.5703125" style="235" bestFit="1" customWidth="1"/>
    <col min="1535" max="1536" width="13.7109375" style="235" customWidth="1"/>
    <col min="1537" max="1788" width="11.42578125" style="235"/>
    <col min="1789" max="1789" width="25" style="235" customWidth="1"/>
    <col min="1790" max="1790" width="21.5703125" style="235" bestFit="1" customWidth="1"/>
    <col min="1791" max="1792" width="13.7109375" style="235" customWidth="1"/>
    <col min="1793" max="2044" width="11.42578125" style="235"/>
    <col min="2045" max="2045" width="25" style="235" customWidth="1"/>
    <col min="2046" max="2046" width="21.5703125" style="235" bestFit="1" customWidth="1"/>
    <col min="2047" max="2048" width="13.7109375" style="235" customWidth="1"/>
    <col min="2049" max="2300" width="11.42578125" style="235"/>
    <col min="2301" max="2301" width="25" style="235" customWidth="1"/>
    <col min="2302" max="2302" width="21.5703125" style="235" bestFit="1" customWidth="1"/>
    <col min="2303" max="2304" width="13.7109375" style="235" customWidth="1"/>
    <col min="2305" max="2556" width="11.42578125" style="235"/>
    <col min="2557" max="2557" width="25" style="235" customWidth="1"/>
    <col min="2558" max="2558" width="21.5703125" style="235" bestFit="1" customWidth="1"/>
    <col min="2559" max="2560" width="13.7109375" style="235" customWidth="1"/>
    <col min="2561" max="2812" width="11.42578125" style="235"/>
    <col min="2813" max="2813" width="25" style="235" customWidth="1"/>
    <col min="2814" max="2814" width="21.5703125" style="235" bestFit="1" customWidth="1"/>
    <col min="2815" max="2816" width="13.7109375" style="235" customWidth="1"/>
    <col min="2817" max="3068" width="11.42578125" style="235"/>
    <col min="3069" max="3069" width="25" style="235" customWidth="1"/>
    <col min="3070" max="3070" width="21.5703125" style="235" bestFit="1" customWidth="1"/>
    <col min="3071" max="3072" width="13.7109375" style="235" customWidth="1"/>
    <col min="3073" max="3324" width="11.42578125" style="235"/>
    <col min="3325" max="3325" width="25" style="235" customWidth="1"/>
    <col min="3326" max="3326" width="21.5703125" style="235" bestFit="1" customWidth="1"/>
    <col min="3327" max="3328" width="13.7109375" style="235" customWidth="1"/>
    <col min="3329" max="3580" width="11.42578125" style="235"/>
    <col min="3581" max="3581" width="25" style="235" customWidth="1"/>
    <col min="3582" max="3582" width="21.5703125" style="235" bestFit="1" customWidth="1"/>
    <col min="3583" max="3584" width="13.7109375" style="235" customWidth="1"/>
    <col min="3585" max="3836" width="11.42578125" style="235"/>
    <col min="3837" max="3837" width="25" style="235" customWidth="1"/>
    <col min="3838" max="3838" width="21.5703125" style="235" bestFit="1" customWidth="1"/>
    <col min="3839" max="3840" width="13.7109375" style="235" customWidth="1"/>
    <col min="3841" max="4092" width="11.42578125" style="235"/>
    <col min="4093" max="4093" width="25" style="235" customWidth="1"/>
    <col min="4094" max="4094" width="21.5703125" style="235" bestFit="1" customWidth="1"/>
    <col min="4095" max="4096" width="13.7109375" style="235" customWidth="1"/>
    <col min="4097" max="4348" width="11.42578125" style="235"/>
    <col min="4349" max="4349" width="25" style="235" customWidth="1"/>
    <col min="4350" max="4350" width="21.5703125" style="235" bestFit="1" customWidth="1"/>
    <col min="4351" max="4352" width="13.7109375" style="235" customWidth="1"/>
    <col min="4353" max="4604" width="11.42578125" style="235"/>
    <col min="4605" max="4605" width="25" style="235" customWidth="1"/>
    <col min="4606" max="4606" width="21.5703125" style="235" bestFit="1" customWidth="1"/>
    <col min="4607" max="4608" width="13.7109375" style="235" customWidth="1"/>
    <col min="4609" max="4860" width="11.42578125" style="235"/>
    <col min="4861" max="4861" width="25" style="235" customWidth="1"/>
    <col min="4862" max="4862" width="21.5703125" style="235" bestFit="1" customWidth="1"/>
    <col min="4863" max="4864" width="13.7109375" style="235" customWidth="1"/>
    <col min="4865" max="5116" width="11.42578125" style="235"/>
    <col min="5117" max="5117" width="25" style="235" customWidth="1"/>
    <col min="5118" max="5118" width="21.5703125" style="235" bestFit="1" customWidth="1"/>
    <col min="5119" max="5120" width="13.7109375" style="235" customWidth="1"/>
    <col min="5121" max="5372" width="11.42578125" style="235"/>
    <col min="5373" max="5373" width="25" style="235" customWidth="1"/>
    <col min="5374" max="5374" width="21.5703125" style="235" bestFit="1" customWidth="1"/>
    <col min="5375" max="5376" width="13.7109375" style="235" customWidth="1"/>
    <col min="5377" max="5628" width="11.42578125" style="235"/>
    <col min="5629" max="5629" width="25" style="235" customWidth="1"/>
    <col min="5630" max="5630" width="21.5703125" style="235" bestFit="1" customWidth="1"/>
    <col min="5631" max="5632" width="13.7109375" style="235" customWidth="1"/>
    <col min="5633" max="5884" width="11.42578125" style="235"/>
    <col min="5885" max="5885" width="25" style="235" customWidth="1"/>
    <col min="5886" max="5886" width="21.5703125" style="235" bestFit="1" customWidth="1"/>
    <col min="5887" max="5888" width="13.7109375" style="235" customWidth="1"/>
    <col min="5889" max="6140" width="11.42578125" style="235"/>
    <col min="6141" max="6141" width="25" style="235" customWidth="1"/>
    <col min="6142" max="6142" width="21.5703125" style="235" bestFit="1" customWidth="1"/>
    <col min="6143" max="6144" width="13.7109375" style="235" customWidth="1"/>
    <col min="6145" max="6396" width="11.42578125" style="235"/>
    <col min="6397" max="6397" width="25" style="235" customWidth="1"/>
    <col min="6398" max="6398" width="21.5703125" style="235" bestFit="1" customWidth="1"/>
    <col min="6399" max="6400" width="13.7109375" style="235" customWidth="1"/>
    <col min="6401" max="6652" width="11.42578125" style="235"/>
    <col min="6653" max="6653" width="25" style="235" customWidth="1"/>
    <col min="6654" max="6654" width="21.5703125" style="235" bestFit="1" customWidth="1"/>
    <col min="6655" max="6656" width="13.7109375" style="235" customWidth="1"/>
    <col min="6657" max="6908" width="11.42578125" style="235"/>
    <col min="6909" max="6909" width="25" style="235" customWidth="1"/>
    <col min="6910" max="6910" width="21.5703125" style="235" bestFit="1" customWidth="1"/>
    <col min="6911" max="6912" width="13.7109375" style="235" customWidth="1"/>
    <col min="6913" max="7164" width="11.42578125" style="235"/>
    <col min="7165" max="7165" width="25" style="235" customWidth="1"/>
    <col min="7166" max="7166" width="21.5703125" style="235" bestFit="1" customWidth="1"/>
    <col min="7167" max="7168" width="13.7109375" style="235" customWidth="1"/>
    <col min="7169" max="7420" width="11.42578125" style="235"/>
    <col min="7421" max="7421" width="25" style="235" customWidth="1"/>
    <col min="7422" max="7422" width="21.5703125" style="235" bestFit="1" customWidth="1"/>
    <col min="7423" max="7424" width="13.7109375" style="235" customWidth="1"/>
    <col min="7425" max="7676" width="11.42578125" style="235"/>
    <col min="7677" max="7677" width="25" style="235" customWidth="1"/>
    <col min="7678" max="7678" width="21.5703125" style="235" bestFit="1" customWidth="1"/>
    <col min="7679" max="7680" width="13.7109375" style="235" customWidth="1"/>
    <col min="7681" max="7932" width="11.42578125" style="235"/>
    <col min="7933" max="7933" width="25" style="235" customWidth="1"/>
    <col min="7934" max="7934" width="21.5703125" style="235" bestFit="1" customWidth="1"/>
    <col min="7935" max="7936" width="13.7109375" style="235" customWidth="1"/>
    <col min="7937" max="8188" width="11.42578125" style="235"/>
    <col min="8189" max="8189" width="25" style="235" customWidth="1"/>
    <col min="8190" max="8190" width="21.5703125" style="235" bestFit="1" customWidth="1"/>
    <col min="8191" max="8192" width="13.7109375" style="235" customWidth="1"/>
    <col min="8193" max="8444" width="11.42578125" style="235"/>
    <col min="8445" max="8445" width="25" style="235" customWidth="1"/>
    <col min="8446" max="8446" width="21.5703125" style="235" bestFit="1" customWidth="1"/>
    <col min="8447" max="8448" width="13.7109375" style="235" customWidth="1"/>
    <col min="8449" max="8700" width="11.42578125" style="235"/>
    <col min="8701" max="8701" width="25" style="235" customWidth="1"/>
    <col min="8702" max="8702" width="21.5703125" style="235" bestFit="1" customWidth="1"/>
    <col min="8703" max="8704" width="13.7109375" style="235" customWidth="1"/>
    <col min="8705" max="8956" width="11.42578125" style="235"/>
    <col min="8957" max="8957" width="25" style="235" customWidth="1"/>
    <col min="8958" max="8958" width="21.5703125" style="235" bestFit="1" customWidth="1"/>
    <col min="8959" max="8960" width="13.7109375" style="235" customWidth="1"/>
    <col min="8961" max="9212" width="11.42578125" style="235"/>
    <col min="9213" max="9213" width="25" style="235" customWidth="1"/>
    <col min="9214" max="9214" width="21.5703125" style="235" bestFit="1" customWidth="1"/>
    <col min="9215" max="9216" width="13.7109375" style="235" customWidth="1"/>
    <col min="9217" max="9468" width="11.42578125" style="235"/>
    <col min="9469" max="9469" width="25" style="235" customWidth="1"/>
    <col min="9470" max="9470" width="21.5703125" style="235" bestFit="1" customWidth="1"/>
    <col min="9471" max="9472" width="13.7109375" style="235" customWidth="1"/>
    <col min="9473" max="9724" width="11.42578125" style="235"/>
    <col min="9725" max="9725" width="25" style="235" customWidth="1"/>
    <col min="9726" max="9726" width="21.5703125" style="235" bestFit="1" customWidth="1"/>
    <col min="9727" max="9728" width="13.7109375" style="235" customWidth="1"/>
    <col min="9729" max="9980" width="11.42578125" style="235"/>
    <col min="9981" max="9981" width="25" style="235" customWidth="1"/>
    <col min="9982" max="9982" width="21.5703125" style="235" bestFit="1" customWidth="1"/>
    <col min="9983" max="9984" width="13.7109375" style="235" customWidth="1"/>
    <col min="9985" max="10236" width="11.42578125" style="235"/>
    <col min="10237" max="10237" width="25" style="235" customWidth="1"/>
    <col min="10238" max="10238" width="21.5703125" style="235" bestFit="1" customWidth="1"/>
    <col min="10239" max="10240" width="13.7109375" style="235" customWidth="1"/>
    <col min="10241" max="10492" width="11.42578125" style="235"/>
    <col min="10493" max="10493" width="25" style="235" customWidth="1"/>
    <col min="10494" max="10494" width="21.5703125" style="235" bestFit="1" customWidth="1"/>
    <col min="10495" max="10496" width="13.7109375" style="235" customWidth="1"/>
    <col min="10497" max="10748" width="11.42578125" style="235"/>
    <col min="10749" max="10749" width="25" style="235" customWidth="1"/>
    <col min="10750" max="10750" width="21.5703125" style="235" bestFit="1" customWidth="1"/>
    <col min="10751" max="10752" width="13.7109375" style="235" customWidth="1"/>
    <col min="10753" max="11004" width="11.42578125" style="235"/>
    <col min="11005" max="11005" width="25" style="235" customWidth="1"/>
    <col min="11006" max="11006" width="21.5703125" style="235" bestFit="1" customWidth="1"/>
    <col min="11007" max="11008" width="13.7109375" style="235" customWidth="1"/>
    <col min="11009" max="11260" width="11.42578125" style="235"/>
    <col min="11261" max="11261" width="25" style="235" customWidth="1"/>
    <col min="11262" max="11262" width="21.5703125" style="235" bestFit="1" customWidth="1"/>
    <col min="11263" max="11264" width="13.7109375" style="235" customWidth="1"/>
    <col min="11265" max="11516" width="11.42578125" style="235"/>
    <col min="11517" max="11517" width="25" style="235" customWidth="1"/>
    <col min="11518" max="11518" width="21.5703125" style="235" bestFit="1" customWidth="1"/>
    <col min="11519" max="11520" width="13.7109375" style="235" customWidth="1"/>
    <col min="11521" max="11772" width="11.42578125" style="235"/>
    <col min="11773" max="11773" width="25" style="235" customWidth="1"/>
    <col min="11774" max="11774" width="21.5703125" style="235" bestFit="1" customWidth="1"/>
    <col min="11775" max="11776" width="13.7109375" style="235" customWidth="1"/>
    <col min="11777" max="12028" width="11.42578125" style="235"/>
    <col min="12029" max="12029" width="25" style="235" customWidth="1"/>
    <col min="12030" max="12030" width="21.5703125" style="235" bestFit="1" customWidth="1"/>
    <col min="12031" max="12032" width="13.7109375" style="235" customWidth="1"/>
    <col min="12033" max="12284" width="11.42578125" style="235"/>
    <col min="12285" max="12285" width="25" style="235" customWidth="1"/>
    <col min="12286" max="12286" width="21.5703125" style="235" bestFit="1" customWidth="1"/>
    <col min="12287" max="12288" width="13.7109375" style="235" customWidth="1"/>
    <col min="12289" max="12540" width="11.42578125" style="235"/>
    <col min="12541" max="12541" width="25" style="235" customWidth="1"/>
    <col min="12542" max="12542" width="21.5703125" style="235" bestFit="1" customWidth="1"/>
    <col min="12543" max="12544" width="13.7109375" style="235" customWidth="1"/>
    <col min="12545" max="12796" width="11.42578125" style="235"/>
    <col min="12797" max="12797" width="25" style="235" customWidth="1"/>
    <col min="12798" max="12798" width="21.5703125" style="235" bestFit="1" customWidth="1"/>
    <col min="12799" max="12800" width="13.7109375" style="235" customWidth="1"/>
    <col min="12801" max="13052" width="11.42578125" style="235"/>
    <col min="13053" max="13053" width="25" style="235" customWidth="1"/>
    <col min="13054" max="13054" width="21.5703125" style="235" bestFit="1" customWidth="1"/>
    <col min="13055" max="13056" width="13.7109375" style="235" customWidth="1"/>
    <col min="13057" max="13308" width="11.42578125" style="235"/>
    <col min="13309" max="13309" width="25" style="235" customWidth="1"/>
    <col min="13310" max="13310" width="21.5703125" style="235" bestFit="1" customWidth="1"/>
    <col min="13311" max="13312" width="13.7109375" style="235" customWidth="1"/>
    <col min="13313" max="13564" width="11.42578125" style="235"/>
    <col min="13565" max="13565" width="25" style="235" customWidth="1"/>
    <col min="13566" max="13566" width="21.5703125" style="235" bestFit="1" customWidth="1"/>
    <col min="13567" max="13568" width="13.7109375" style="235" customWidth="1"/>
    <col min="13569" max="13820" width="11.42578125" style="235"/>
    <col min="13821" max="13821" width="25" style="235" customWidth="1"/>
    <col min="13822" max="13822" width="21.5703125" style="235" bestFit="1" customWidth="1"/>
    <col min="13823" max="13824" width="13.7109375" style="235" customWidth="1"/>
    <col min="13825" max="14076" width="11.42578125" style="235"/>
    <col min="14077" max="14077" width="25" style="235" customWidth="1"/>
    <col min="14078" max="14078" width="21.5703125" style="235" bestFit="1" customWidth="1"/>
    <col min="14079" max="14080" width="13.7109375" style="235" customWidth="1"/>
    <col min="14081" max="14332" width="11.42578125" style="235"/>
    <col min="14333" max="14333" width="25" style="235" customWidth="1"/>
    <col min="14334" max="14334" width="21.5703125" style="235" bestFit="1" customWidth="1"/>
    <col min="14335" max="14336" width="13.7109375" style="235" customWidth="1"/>
    <col min="14337" max="14588" width="11.42578125" style="235"/>
    <col min="14589" max="14589" width="25" style="235" customWidth="1"/>
    <col min="14590" max="14590" width="21.5703125" style="235" bestFit="1" customWidth="1"/>
    <col min="14591" max="14592" width="13.7109375" style="235" customWidth="1"/>
    <col min="14593" max="14844" width="11.42578125" style="235"/>
    <col min="14845" max="14845" width="25" style="235" customWidth="1"/>
    <col min="14846" max="14846" width="21.5703125" style="235" bestFit="1" customWidth="1"/>
    <col min="14847" max="14848" width="13.7109375" style="235" customWidth="1"/>
    <col min="14849" max="15100" width="11.42578125" style="235"/>
    <col min="15101" max="15101" width="25" style="235" customWidth="1"/>
    <col min="15102" max="15102" width="21.5703125" style="235" bestFit="1" customWidth="1"/>
    <col min="15103" max="15104" width="13.7109375" style="235" customWidth="1"/>
    <col min="15105" max="15356" width="11.42578125" style="235"/>
    <col min="15357" max="15357" width="25" style="235" customWidth="1"/>
    <col min="15358" max="15358" width="21.5703125" style="235" bestFit="1" customWidth="1"/>
    <col min="15359" max="15360" width="13.7109375" style="235" customWidth="1"/>
    <col min="15361" max="15612" width="11.42578125" style="235"/>
    <col min="15613" max="15613" width="25" style="235" customWidth="1"/>
    <col min="15614" max="15614" width="21.5703125" style="235" bestFit="1" customWidth="1"/>
    <col min="15615" max="15616" width="13.7109375" style="235" customWidth="1"/>
    <col min="15617" max="15868" width="11.42578125" style="235"/>
    <col min="15869" max="15869" width="25" style="235" customWidth="1"/>
    <col min="15870" max="15870" width="21.5703125" style="235" bestFit="1" customWidth="1"/>
    <col min="15871" max="15872" width="13.7109375" style="235" customWidth="1"/>
    <col min="15873" max="16124" width="11.42578125" style="235"/>
    <col min="16125" max="16125" width="25" style="235" customWidth="1"/>
    <col min="16126" max="16126" width="21.5703125" style="235" bestFit="1" customWidth="1"/>
    <col min="16127" max="16128" width="13.7109375" style="235" customWidth="1"/>
    <col min="16129" max="16384" width="11.42578125" style="235"/>
  </cols>
  <sheetData>
    <row r="1" spans="1:16" ht="15.75" x14ac:dyDescent="0.25">
      <c r="A1" s="1966" t="s">
        <v>318</v>
      </c>
      <c r="B1" s="1966"/>
      <c r="C1" s="1966"/>
      <c r="D1" s="1966"/>
      <c r="E1" s="1966"/>
      <c r="F1" s="1966"/>
      <c r="G1" s="1966"/>
      <c r="H1" s="1966"/>
      <c r="J1" s="38"/>
    </row>
    <row r="2" spans="1:16" ht="15.75" x14ac:dyDescent="0.25">
      <c r="A2" s="1967" t="s">
        <v>1397</v>
      </c>
      <c r="B2" s="1967"/>
      <c r="C2" s="1967"/>
      <c r="D2" s="1967"/>
      <c r="E2" s="1967"/>
      <c r="F2" s="1967"/>
      <c r="G2" s="1967"/>
      <c r="H2" s="1967"/>
    </row>
    <row r="3" spans="1:16" ht="15.75" x14ac:dyDescent="0.25">
      <c r="A3" s="1966" t="s">
        <v>1278</v>
      </c>
      <c r="B3" s="1966"/>
      <c r="C3" s="1966"/>
      <c r="D3" s="1966"/>
      <c r="E3" s="1966"/>
      <c r="F3" s="1966"/>
      <c r="G3" s="1966"/>
      <c r="H3" s="1966"/>
    </row>
    <row r="4" spans="1:16" ht="5.25" customHeight="1" thickBot="1" x14ac:dyDescent="0.3">
      <c r="A4" s="239"/>
      <c r="B4" s="239"/>
      <c r="C4" s="239"/>
      <c r="D4" s="239"/>
      <c r="E4" s="239"/>
      <c r="F4" s="239"/>
      <c r="G4" s="239"/>
      <c r="H4" s="239"/>
    </row>
    <row r="5" spans="1:16" ht="15.75" customHeight="1" thickBot="1" x14ac:dyDescent="0.3">
      <c r="A5" s="1968" t="s">
        <v>308</v>
      </c>
      <c r="B5" s="1941" t="s">
        <v>309</v>
      </c>
      <c r="C5" s="1943" t="s">
        <v>1385</v>
      </c>
      <c r="D5" s="1943" t="s">
        <v>310</v>
      </c>
      <c r="E5" s="1971" t="s">
        <v>311</v>
      </c>
      <c r="F5" s="1946"/>
      <c r="G5" s="1946"/>
      <c r="H5" s="1947"/>
    </row>
    <row r="6" spans="1:16" ht="15.75" thickBot="1" x14ac:dyDescent="0.3">
      <c r="A6" s="1969"/>
      <c r="B6" s="1942"/>
      <c r="C6" s="1944"/>
      <c r="D6" s="1970"/>
      <c r="E6" s="355" t="s">
        <v>312</v>
      </c>
      <c r="F6" s="355" t="s">
        <v>313</v>
      </c>
      <c r="G6" s="355" t="s">
        <v>314</v>
      </c>
      <c r="H6" s="356" t="s">
        <v>315</v>
      </c>
    </row>
    <row r="7" spans="1:16" ht="25.5" customHeight="1" x14ac:dyDescent="0.25">
      <c r="A7" s="1965" t="s">
        <v>106</v>
      </c>
      <c r="B7" s="193" t="s">
        <v>863</v>
      </c>
      <c r="C7" s="357">
        <v>209.84080321820002</v>
      </c>
      <c r="D7" s="358">
        <v>1413</v>
      </c>
      <c r="E7" s="359">
        <v>3.9803000000000005E-2</v>
      </c>
      <c r="F7" s="359">
        <v>3.4369999999999998E-2</v>
      </c>
      <c r="G7" s="359">
        <v>3.7031000000000001E-2</v>
      </c>
      <c r="H7" s="360">
        <v>3.7183000000000001E-2</v>
      </c>
      <c r="J7" s="1425"/>
      <c r="O7" s="318"/>
    </row>
    <row r="8" spans="1:16" ht="25.5" customHeight="1" x14ac:dyDescent="0.25">
      <c r="A8" s="1934"/>
      <c r="B8" s="192" t="s">
        <v>1066</v>
      </c>
      <c r="C8" s="361">
        <v>306.28316437600006</v>
      </c>
      <c r="D8" s="362">
        <v>33</v>
      </c>
      <c r="E8" s="363">
        <v>3.2578000000000003E-2</v>
      </c>
      <c r="F8" s="363">
        <v>3.2753000000000004E-2</v>
      </c>
      <c r="G8" s="363">
        <v>3.2680000000000001E-2</v>
      </c>
      <c r="H8" s="364">
        <v>3.4336000000000005E-2</v>
      </c>
      <c r="J8" s="1425"/>
      <c r="O8" s="318"/>
    </row>
    <row r="9" spans="1:16" ht="25.5" customHeight="1" x14ac:dyDescent="0.25">
      <c r="A9" s="1934"/>
      <c r="B9" s="192" t="s">
        <v>862</v>
      </c>
      <c r="C9" s="361">
        <v>24.876915075600003</v>
      </c>
      <c r="D9" s="362">
        <v>137</v>
      </c>
      <c r="E9" s="363">
        <v>3.8353999999999999E-2</v>
      </c>
      <c r="F9" s="363">
        <v>3.7867999999999999E-2</v>
      </c>
      <c r="G9" s="363">
        <v>3.5647999999999999E-2</v>
      </c>
      <c r="H9" s="364">
        <v>3.2913999999999999E-2</v>
      </c>
      <c r="J9" s="1425"/>
      <c r="O9" s="318"/>
    </row>
    <row r="10" spans="1:16" ht="25.5" customHeight="1" thickBot="1" x14ac:dyDescent="0.3">
      <c r="A10" s="1935" t="s">
        <v>106</v>
      </c>
      <c r="B10" s="191" t="s">
        <v>864</v>
      </c>
      <c r="C10" s="365">
        <v>331.84338209960003</v>
      </c>
      <c r="D10" s="366">
        <v>2682</v>
      </c>
      <c r="E10" s="367">
        <v>3.9278E-2</v>
      </c>
      <c r="F10" s="367">
        <v>3.6596000000000004E-2</v>
      </c>
      <c r="G10" s="367">
        <v>3.6366999999999997E-2</v>
      </c>
      <c r="H10" s="368">
        <v>3.5570999999999998E-2</v>
      </c>
      <c r="J10" s="1425"/>
      <c r="O10" s="318"/>
    </row>
    <row r="11" spans="1:16" ht="33.75" customHeight="1" x14ac:dyDescent="0.25">
      <c r="A11" s="1972" t="s">
        <v>107</v>
      </c>
      <c r="B11" s="72" t="s">
        <v>694</v>
      </c>
      <c r="C11" s="357">
        <v>165.11540266480003</v>
      </c>
      <c r="D11" s="358">
        <v>1132</v>
      </c>
      <c r="E11" s="359">
        <v>0.101863</v>
      </c>
      <c r="F11" s="359">
        <v>5.9253E-2</v>
      </c>
      <c r="G11" s="359">
        <v>4.9813999999999997E-2</v>
      </c>
      <c r="H11" s="360">
        <v>4.9252999999999998E-2</v>
      </c>
      <c r="J11" s="1425"/>
      <c r="O11" s="318"/>
    </row>
    <row r="12" spans="1:16" ht="33.75" customHeight="1" x14ac:dyDescent="0.25">
      <c r="A12" s="1936" t="s">
        <v>107</v>
      </c>
      <c r="B12" s="73" t="s">
        <v>865</v>
      </c>
      <c r="C12" s="361">
        <v>133.85580810419998</v>
      </c>
      <c r="D12" s="362">
        <v>1467</v>
      </c>
      <c r="E12" s="363">
        <v>4.2303E-2</v>
      </c>
      <c r="F12" s="363">
        <v>4.2751999999999998E-2</v>
      </c>
      <c r="G12" s="363">
        <v>4.4180000000000004E-2</v>
      </c>
      <c r="H12" s="364">
        <v>4.4984000000000003E-2</v>
      </c>
      <c r="J12" s="1425"/>
      <c r="O12" s="318"/>
    </row>
    <row r="13" spans="1:16" ht="33.75" customHeight="1" x14ac:dyDescent="0.25">
      <c r="A13" s="1934" t="s">
        <v>107</v>
      </c>
      <c r="B13" s="73" t="s">
        <v>866</v>
      </c>
      <c r="C13" s="361">
        <v>363.85787589340003</v>
      </c>
      <c r="D13" s="362">
        <v>3212</v>
      </c>
      <c r="E13" s="363">
        <v>3.5281E-2</v>
      </c>
      <c r="F13" s="363">
        <v>3.4820999999999998E-2</v>
      </c>
      <c r="G13" s="363">
        <v>3.4508999999999998E-2</v>
      </c>
      <c r="H13" s="364">
        <v>3.5783000000000002E-2</v>
      </c>
      <c r="J13" s="1425"/>
      <c r="O13" s="318"/>
      <c r="P13" s="315"/>
    </row>
    <row r="14" spans="1:16" ht="33.75" customHeight="1" thickBot="1" x14ac:dyDescent="0.3">
      <c r="A14" s="1935" t="s">
        <v>107</v>
      </c>
      <c r="B14" s="71" t="s">
        <v>867</v>
      </c>
      <c r="C14" s="365">
        <v>242.9939978102</v>
      </c>
      <c r="D14" s="366">
        <v>3627</v>
      </c>
      <c r="E14" s="367">
        <v>2.9672E-2</v>
      </c>
      <c r="F14" s="367">
        <v>3.2182000000000002E-2</v>
      </c>
      <c r="G14" s="367">
        <v>3.1926999999999997E-2</v>
      </c>
      <c r="H14" s="368">
        <v>2.6842000000000001E-2</v>
      </c>
      <c r="J14" s="1425"/>
      <c r="O14" s="318"/>
      <c r="P14" s="315"/>
    </row>
    <row r="15" spans="1:16" ht="33.75" customHeight="1" x14ac:dyDescent="0.25">
      <c r="A15" s="1965" t="s">
        <v>108</v>
      </c>
      <c r="B15" s="70" t="s">
        <v>687</v>
      </c>
      <c r="C15" s="357">
        <v>214.59768986879999</v>
      </c>
      <c r="D15" s="358">
        <v>372</v>
      </c>
      <c r="E15" s="359">
        <v>2.6777000000000002E-2</v>
      </c>
      <c r="F15" s="359">
        <v>2.7928000000000001E-2</v>
      </c>
      <c r="G15" s="359">
        <v>2.7755999999999999E-2</v>
      </c>
      <c r="H15" s="360">
        <v>2.6046999999999997E-2</v>
      </c>
      <c r="J15" s="1425"/>
      <c r="O15" s="318"/>
      <c r="P15" s="315"/>
    </row>
    <row r="16" spans="1:16" ht="33.75" customHeight="1" x14ac:dyDescent="0.25">
      <c r="A16" s="1934" t="s">
        <v>108</v>
      </c>
      <c r="B16" s="73" t="s">
        <v>868</v>
      </c>
      <c r="C16" s="361">
        <v>157.61485873980001</v>
      </c>
      <c r="D16" s="362">
        <v>359</v>
      </c>
      <c r="E16" s="363">
        <v>2.2251E-2</v>
      </c>
      <c r="F16" s="363">
        <v>2.2984000000000001E-2</v>
      </c>
      <c r="G16" s="363">
        <v>2.5162E-2</v>
      </c>
      <c r="H16" s="364">
        <v>2.4946000000000003E-2</v>
      </c>
      <c r="J16" s="1425"/>
      <c r="O16" s="318"/>
      <c r="P16" s="315"/>
    </row>
    <row r="17" spans="1:16" ht="33.75" customHeight="1" thickBot="1" x14ac:dyDescent="0.3">
      <c r="A17" s="1935" t="s">
        <v>108</v>
      </c>
      <c r="B17" s="71" t="s">
        <v>1156</v>
      </c>
      <c r="C17" s="365">
        <v>181.39067583280001</v>
      </c>
      <c r="D17" s="366">
        <v>1580</v>
      </c>
      <c r="E17" s="367">
        <v>2.6918999999999998E-2</v>
      </c>
      <c r="F17" s="367">
        <v>2.8735E-2</v>
      </c>
      <c r="G17" s="367">
        <v>2.7538E-2</v>
      </c>
      <c r="H17" s="368">
        <v>2.6215000000000002E-2</v>
      </c>
      <c r="J17" s="1425"/>
      <c r="O17" s="318"/>
      <c r="P17" s="315"/>
    </row>
    <row r="18" spans="1:16" x14ac:dyDescent="0.25">
      <c r="A18" s="1972" t="s">
        <v>109</v>
      </c>
      <c r="B18" s="70" t="s">
        <v>869</v>
      </c>
      <c r="C18" s="357">
        <v>168.96515927340002</v>
      </c>
      <c r="D18" s="358">
        <v>1785</v>
      </c>
      <c r="E18" s="359">
        <v>2.7031999999999997E-2</v>
      </c>
      <c r="F18" s="359">
        <v>2.5926999999999999E-2</v>
      </c>
      <c r="G18" s="359">
        <v>2.9330999999999999E-2</v>
      </c>
      <c r="H18" s="360">
        <v>3.1419000000000002E-2</v>
      </c>
      <c r="J18" s="1425"/>
      <c r="O18" s="318"/>
      <c r="P18" s="315"/>
    </row>
    <row r="19" spans="1:16" ht="36.75" customHeight="1" x14ac:dyDescent="0.25">
      <c r="A19" s="1936" t="s">
        <v>109</v>
      </c>
      <c r="B19" s="73" t="s">
        <v>870</v>
      </c>
      <c r="C19" s="361">
        <v>100.8337636782</v>
      </c>
      <c r="D19" s="362">
        <v>1803</v>
      </c>
      <c r="E19" s="363">
        <v>2.1768999999999997E-2</v>
      </c>
      <c r="F19" s="363">
        <v>2.1638999999999999E-2</v>
      </c>
      <c r="G19" s="363">
        <v>2.1326999999999999E-2</v>
      </c>
      <c r="H19" s="364">
        <v>2.1396999999999999E-2</v>
      </c>
      <c r="J19" s="1425"/>
      <c r="O19" s="318"/>
      <c r="P19" s="315"/>
    </row>
    <row r="20" spans="1:16" ht="31.5" customHeight="1" x14ac:dyDescent="0.25">
      <c r="A20" s="1936" t="s">
        <v>109</v>
      </c>
      <c r="B20" s="73" t="s">
        <v>871</v>
      </c>
      <c r="C20" s="361">
        <v>111.77943006160001</v>
      </c>
      <c r="D20" s="362">
        <v>2381</v>
      </c>
      <c r="E20" s="363">
        <v>2.1610000000000001E-2</v>
      </c>
      <c r="F20" s="363">
        <v>2.1652999999999999E-2</v>
      </c>
      <c r="G20" s="363">
        <v>2.2131999999999999E-2</v>
      </c>
      <c r="H20" s="364">
        <v>2.1729999999999999E-2</v>
      </c>
      <c r="J20" s="1425"/>
      <c r="O20" s="318"/>
      <c r="P20" s="315"/>
    </row>
    <row r="21" spans="1:16" ht="34.5" customHeight="1" thickBot="1" x14ac:dyDescent="0.3">
      <c r="A21" s="1937" t="s">
        <v>109</v>
      </c>
      <c r="B21" s="71" t="s">
        <v>690</v>
      </c>
      <c r="C21" s="365">
        <v>125.37053875639999</v>
      </c>
      <c r="D21" s="366">
        <v>1705</v>
      </c>
      <c r="E21" s="367">
        <v>2.6025E-2</v>
      </c>
      <c r="F21" s="367">
        <v>2.3848999999999999E-2</v>
      </c>
      <c r="G21" s="367">
        <v>2.4216000000000001E-2</v>
      </c>
      <c r="H21" s="368">
        <v>2.4954999999999998E-2</v>
      </c>
      <c r="J21" s="1425"/>
      <c r="O21" s="318"/>
      <c r="P21" s="315"/>
    </row>
    <row r="22" spans="1:16" ht="41.25" customHeight="1" thickBot="1" x14ac:dyDescent="0.3">
      <c r="A22" s="369" t="s">
        <v>602</v>
      </c>
      <c r="B22" s="74" t="s">
        <v>872</v>
      </c>
      <c r="C22" s="370">
        <v>2.2603747334000004</v>
      </c>
      <c r="D22" s="371">
        <v>37</v>
      </c>
      <c r="E22" s="372">
        <v>1.0217E-2</v>
      </c>
      <c r="F22" s="372">
        <v>1.1082000000000002E-2</v>
      </c>
      <c r="G22" s="372">
        <v>8.9720000000000008E-3</v>
      </c>
      <c r="H22" s="373">
        <v>9.0489999999999998E-3</v>
      </c>
      <c r="J22" s="1425"/>
      <c r="O22" s="318"/>
      <c r="P22" s="315"/>
    </row>
    <row r="23" spans="1:16" x14ac:dyDescent="0.25">
      <c r="A23" s="1972" t="s">
        <v>603</v>
      </c>
      <c r="B23" s="115" t="s">
        <v>873</v>
      </c>
      <c r="C23" s="357">
        <v>415.49739779940001</v>
      </c>
      <c r="D23" s="358">
        <v>11254</v>
      </c>
      <c r="E23" s="359">
        <v>2.4183E-2</v>
      </c>
      <c r="F23" s="359">
        <v>2.3192000000000001E-2</v>
      </c>
      <c r="G23" s="359">
        <v>2.2997E-2</v>
      </c>
      <c r="H23" s="360">
        <v>2.4050999999999999E-2</v>
      </c>
      <c r="J23" s="1425"/>
      <c r="O23" s="318"/>
      <c r="P23" s="315"/>
    </row>
    <row r="24" spans="1:16" x14ac:dyDescent="0.25">
      <c r="A24" s="1936" t="s">
        <v>603</v>
      </c>
      <c r="B24" s="73" t="s">
        <v>874</v>
      </c>
      <c r="C24" s="361">
        <v>196.31592000300003</v>
      </c>
      <c r="D24" s="362">
        <v>1140</v>
      </c>
      <c r="E24" s="363">
        <v>1.9252999999999999E-2</v>
      </c>
      <c r="F24" s="363">
        <v>2.1278999999999999E-2</v>
      </c>
      <c r="G24" s="363">
        <v>2.5500999999999999E-2</v>
      </c>
      <c r="H24" s="364">
        <v>0</v>
      </c>
      <c r="J24" s="1425"/>
      <c r="O24" s="318"/>
      <c r="P24" s="315"/>
    </row>
    <row r="25" spans="1:16" x14ac:dyDescent="0.25">
      <c r="A25" s="1936"/>
      <c r="B25" s="73" t="s">
        <v>1158</v>
      </c>
      <c r="C25" s="361">
        <v>8.0561548074000005</v>
      </c>
      <c r="D25" s="362">
        <v>233</v>
      </c>
      <c r="E25" s="363">
        <v>2.4609000000000002E-2</v>
      </c>
      <c r="F25" s="363">
        <v>2.1055999999999998E-2</v>
      </c>
      <c r="G25" s="363">
        <v>3.2461000000000004E-2</v>
      </c>
      <c r="H25" s="364">
        <v>3.3732000000000005E-2</v>
      </c>
      <c r="J25" s="1425"/>
      <c r="O25" s="318"/>
      <c r="P25" s="315"/>
    </row>
    <row r="26" spans="1:16" x14ac:dyDescent="0.25">
      <c r="A26" s="1934" t="s">
        <v>603</v>
      </c>
      <c r="B26" s="73" t="s">
        <v>875</v>
      </c>
      <c r="C26" s="361">
        <v>153.59589529199999</v>
      </c>
      <c r="D26" s="362">
        <v>3810</v>
      </c>
      <c r="E26" s="363">
        <v>2.5541999999999999E-2</v>
      </c>
      <c r="F26" s="363">
        <v>2.7563000000000001E-2</v>
      </c>
      <c r="G26" s="363">
        <v>2.8151000000000002E-2</v>
      </c>
      <c r="H26" s="364">
        <v>2.8108000000000001E-2</v>
      </c>
      <c r="J26" s="1425"/>
      <c r="O26" s="318"/>
      <c r="P26" s="315"/>
    </row>
    <row r="27" spans="1:16" ht="15.75" thickBot="1" x14ac:dyDescent="0.3">
      <c r="A27" s="1935" t="s">
        <v>603</v>
      </c>
      <c r="B27" s="71" t="s">
        <v>876</v>
      </c>
      <c r="C27" s="365">
        <v>126.38257973879999</v>
      </c>
      <c r="D27" s="366">
        <v>667</v>
      </c>
      <c r="E27" s="367">
        <v>2.9916000000000002E-2</v>
      </c>
      <c r="F27" s="367">
        <v>2.3441999999999998E-2</v>
      </c>
      <c r="G27" s="367">
        <v>2.2730999999999998E-2</v>
      </c>
      <c r="H27" s="368">
        <v>2.1089000000000004E-2</v>
      </c>
      <c r="J27" s="1425"/>
      <c r="O27" s="318"/>
      <c r="P27" s="315"/>
    </row>
    <row r="28" spans="1:16" ht="30" customHeight="1" x14ac:dyDescent="0.25">
      <c r="A28" s="1965" t="s">
        <v>604</v>
      </c>
      <c r="B28" s="70" t="s">
        <v>877</v>
      </c>
      <c r="C28" s="357">
        <v>142.5583074468</v>
      </c>
      <c r="D28" s="358">
        <v>947</v>
      </c>
      <c r="E28" s="359">
        <v>-0.38077899999999998</v>
      </c>
      <c r="F28" s="359">
        <v>-8.2705000000000001E-2</v>
      </c>
      <c r="G28" s="359">
        <v>-3.8260000000000002E-2</v>
      </c>
      <c r="H28" s="360">
        <v>-9.4610000000000007E-3</v>
      </c>
      <c r="J28" s="1425"/>
      <c r="O28" s="318"/>
      <c r="P28" s="315"/>
    </row>
    <row r="29" spans="1:16" x14ac:dyDescent="0.25">
      <c r="A29" s="1934" t="s">
        <v>604</v>
      </c>
      <c r="B29" s="73" t="s">
        <v>878</v>
      </c>
      <c r="C29" s="361">
        <v>167.84023342379999</v>
      </c>
      <c r="D29" s="362">
        <v>3014</v>
      </c>
      <c r="E29" s="363">
        <v>-0.13892200000000002</v>
      </c>
      <c r="F29" s="363">
        <v>-2.6696000000000001E-2</v>
      </c>
      <c r="G29" s="363">
        <v>-7.1250000000000003E-3</v>
      </c>
      <c r="H29" s="364">
        <v>3.1059999999999998E-3</v>
      </c>
      <c r="J29" s="1425"/>
      <c r="O29" s="318"/>
      <c r="P29" s="315"/>
    </row>
    <row r="30" spans="1:16" ht="15.75" thickBot="1" x14ac:dyDescent="0.3">
      <c r="A30" s="1935" t="s">
        <v>604</v>
      </c>
      <c r="B30" s="71" t="s">
        <v>692</v>
      </c>
      <c r="C30" s="365">
        <v>54.6017813124</v>
      </c>
      <c r="D30" s="366">
        <v>1212</v>
      </c>
      <c r="E30" s="367">
        <v>1.0241999999999999E-2</v>
      </c>
      <c r="F30" s="367">
        <v>2.9613999999999998E-2</v>
      </c>
      <c r="G30" s="367">
        <v>1.7695000000000002E-2</v>
      </c>
      <c r="H30" s="368">
        <v>1.7073999999999999E-2</v>
      </c>
      <c r="J30" s="1425"/>
      <c r="O30" s="318"/>
      <c r="P30" s="315"/>
    </row>
    <row r="31" spans="1:16" ht="15.75" thickBot="1" x14ac:dyDescent="0.3">
      <c r="A31" s="1951" t="s">
        <v>316</v>
      </c>
      <c r="B31" s="1952"/>
      <c r="C31" s="166">
        <f>SUM(C7:C30)</f>
        <v>4106.3281100100003</v>
      </c>
      <c r="D31" s="166">
        <f>SUM(D7:D30)</f>
        <v>46002</v>
      </c>
      <c r="E31" s="376"/>
      <c r="F31" s="377"/>
      <c r="G31" s="377"/>
      <c r="H31" s="377"/>
      <c r="O31" s="315"/>
      <c r="P31" s="315"/>
    </row>
    <row r="32" spans="1:16" ht="15.75" thickBot="1" x14ac:dyDescent="0.3">
      <c r="A32" s="1948" t="s">
        <v>520</v>
      </c>
      <c r="B32" s="1950"/>
      <c r="C32" s="1950"/>
      <c r="D32" s="1950"/>
      <c r="E32" s="378">
        <v>1.1241149679711402E-2</v>
      </c>
      <c r="F32" s="378">
        <v>2.4258456421068542E-2</v>
      </c>
      <c r="G32" s="378">
        <v>2.6563342651234972E-2</v>
      </c>
      <c r="H32" s="378">
        <v>2.6620189710485864E-2</v>
      </c>
      <c r="J32" s="38"/>
      <c r="O32" s="315"/>
      <c r="P32" s="315"/>
    </row>
    <row r="33" spans="1:10" x14ac:dyDescent="0.25">
      <c r="A33" s="350" t="s">
        <v>539</v>
      </c>
      <c r="B33" s="311"/>
      <c r="C33" s="311"/>
      <c r="D33" s="311"/>
      <c r="E33" s="379"/>
      <c r="F33" s="379"/>
      <c r="G33" s="379"/>
      <c r="H33" s="311"/>
      <c r="I33" s="113"/>
      <c r="J33" s="380"/>
    </row>
    <row r="34" spans="1:10" x14ac:dyDescent="0.25">
      <c r="A34" s="285"/>
      <c r="B34" s="285"/>
      <c r="C34" s="285"/>
      <c r="D34" s="285"/>
      <c r="E34" s="285"/>
      <c r="F34" s="285"/>
      <c r="G34" s="285"/>
      <c r="H34" s="285"/>
    </row>
    <row r="35" spans="1:10" ht="15.75" x14ac:dyDescent="0.25">
      <c r="A35" s="1938" t="s">
        <v>782</v>
      </c>
      <c r="B35" s="1938"/>
      <c r="C35" s="1938"/>
      <c r="D35" s="1938"/>
      <c r="E35" s="1938"/>
      <c r="F35" s="1938"/>
      <c r="G35" s="1938"/>
      <c r="H35" s="1938"/>
    </row>
    <row r="36" spans="1:10" ht="15.75" x14ac:dyDescent="0.25">
      <c r="A36" s="1953" t="s">
        <v>1397</v>
      </c>
      <c r="B36" s="1953"/>
      <c r="C36" s="1953"/>
      <c r="D36" s="1953"/>
      <c r="E36" s="1953"/>
      <c r="F36" s="1953"/>
      <c r="G36" s="1953"/>
      <c r="H36" s="1953"/>
    </row>
    <row r="37" spans="1:10" ht="15.75" x14ac:dyDescent="0.25">
      <c r="A37" s="1938" t="s">
        <v>1278</v>
      </c>
      <c r="B37" s="1938"/>
      <c r="C37" s="1938"/>
      <c r="D37" s="1938"/>
      <c r="E37" s="1938"/>
      <c r="F37" s="1938"/>
      <c r="G37" s="1938"/>
      <c r="H37" s="1938"/>
    </row>
    <row r="38" spans="1:10" ht="3.75" customHeight="1" thickBot="1" x14ac:dyDescent="0.3">
      <c r="A38" s="255"/>
      <c r="B38" s="255"/>
      <c r="C38" s="255"/>
      <c r="D38" s="255"/>
      <c r="E38" s="255"/>
      <c r="F38" s="255"/>
      <c r="G38" s="255"/>
      <c r="H38" s="255"/>
    </row>
    <row r="39" spans="1:10" ht="15.75" customHeight="1" thickBot="1" x14ac:dyDescent="0.3">
      <c r="A39" s="1954" t="s">
        <v>308</v>
      </c>
      <c r="B39" s="1956" t="s">
        <v>309</v>
      </c>
      <c r="C39" s="1958" t="s">
        <v>1385</v>
      </c>
      <c r="D39" s="1960" t="s">
        <v>310</v>
      </c>
      <c r="E39" s="1962" t="s">
        <v>311</v>
      </c>
      <c r="F39" s="1963"/>
      <c r="G39" s="1963"/>
      <c r="H39" s="1964"/>
    </row>
    <row r="40" spans="1:10" ht="15.75" thickBot="1" x14ac:dyDescent="0.3">
      <c r="A40" s="1955"/>
      <c r="B40" s="1957"/>
      <c r="C40" s="1959"/>
      <c r="D40" s="1961"/>
      <c r="E40" s="381" t="s">
        <v>312</v>
      </c>
      <c r="F40" s="382" t="s">
        <v>313</v>
      </c>
      <c r="G40" s="382" t="s">
        <v>314</v>
      </c>
      <c r="H40" s="383" t="s">
        <v>315</v>
      </c>
    </row>
    <row r="41" spans="1:10" ht="29.25" customHeight="1" thickBot="1" x14ac:dyDescent="0.3">
      <c r="A41" s="384" t="s">
        <v>109</v>
      </c>
      <c r="B41" s="385" t="s">
        <v>879</v>
      </c>
      <c r="C41" s="386">
        <v>92.508454301200004</v>
      </c>
      <c r="D41" s="371">
        <v>4361</v>
      </c>
      <c r="E41" s="372">
        <v>1.9220000000000001E-2</v>
      </c>
      <c r="F41" s="372">
        <v>2.0594999999999999E-2</v>
      </c>
      <c r="G41" s="372">
        <v>2.3479E-2</v>
      </c>
      <c r="H41" s="373">
        <v>1.8859999999999998E-2</v>
      </c>
    </row>
    <row r="42" spans="1:10" ht="409.6" hidden="1" customHeight="1" x14ac:dyDescent="0.25">
      <c r="A42" s="387"/>
      <c r="B42" s="374"/>
      <c r="C42" s="388"/>
      <c r="D42" s="389"/>
      <c r="E42" s="375"/>
      <c r="F42" s="375"/>
      <c r="G42" s="375"/>
      <c r="H42" s="375"/>
    </row>
    <row r="43" spans="1:10" ht="409.6" hidden="1" customHeight="1" x14ac:dyDescent="0.25">
      <c r="A43" s="387"/>
      <c r="B43" s="374"/>
      <c r="C43" s="388"/>
      <c r="D43" s="389"/>
      <c r="E43" s="375"/>
      <c r="F43" s="375"/>
      <c r="G43" s="375"/>
      <c r="H43" s="375"/>
    </row>
    <row r="44" spans="1:10" ht="409.6" hidden="1" customHeight="1" x14ac:dyDescent="0.25">
      <c r="A44" s="387"/>
      <c r="B44" s="374"/>
      <c r="C44" s="388"/>
      <c r="D44" s="389"/>
      <c r="E44" s="375"/>
      <c r="F44" s="375"/>
      <c r="G44" s="375"/>
      <c r="H44" s="375"/>
    </row>
    <row r="45" spans="1:10" ht="409.6" hidden="1" customHeight="1" x14ac:dyDescent="0.25">
      <c r="A45" s="387"/>
      <c r="B45" s="374"/>
      <c r="C45" s="388"/>
      <c r="D45" s="389"/>
      <c r="E45" s="375"/>
      <c r="F45" s="375"/>
      <c r="G45" s="375"/>
      <c r="H45" s="375"/>
    </row>
    <row r="46" spans="1:10" ht="409.6" hidden="1" customHeight="1" x14ac:dyDescent="0.25">
      <c r="A46" s="387"/>
      <c r="B46" s="374"/>
      <c r="C46" s="388"/>
      <c r="D46" s="389"/>
      <c r="E46" s="375"/>
      <c r="F46" s="375"/>
      <c r="G46" s="375"/>
      <c r="H46" s="375"/>
    </row>
    <row r="47" spans="1:10" ht="409.6" hidden="1" customHeight="1" x14ac:dyDescent="0.25">
      <c r="A47" s="387"/>
      <c r="B47" s="374"/>
      <c r="C47" s="388"/>
      <c r="D47" s="389"/>
      <c r="E47" s="375"/>
      <c r="F47" s="375"/>
      <c r="G47" s="375"/>
      <c r="H47" s="375"/>
    </row>
    <row r="48" spans="1:10" ht="409.6" hidden="1" customHeight="1" x14ac:dyDescent="0.25">
      <c r="A48" s="387"/>
      <c r="B48" s="374"/>
      <c r="C48" s="388"/>
      <c r="D48" s="389"/>
      <c r="E48" s="375"/>
      <c r="F48" s="375"/>
      <c r="G48" s="375"/>
      <c r="H48" s="375"/>
    </row>
    <row r="49" spans="1:8" ht="409.6" hidden="1" customHeight="1" x14ac:dyDescent="0.25">
      <c r="A49" s="387"/>
      <c r="B49" s="374"/>
      <c r="C49" s="388"/>
      <c r="D49" s="389"/>
      <c r="E49" s="375"/>
      <c r="F49" s="375"/>
      <c r="G49" s="375"/>
      <c r="H49" s="375"/>
    </row>
    <row r="50" spans="1:8" ht="409.6" hidden="1" customHeight="1" x14ac:dyDescent="0.25">
      <c r="A50" s="387"/>
      <c r="B50" s="374"/>
      <c r="C50" s="388"/>
      <c r="D50" s="389"/>
      <c r="E50" s="375"/>
      <c r="F50" s="375"/>
      <c r="G50" s="375"/>
      <c r="H50" s="375"/>
    </row>
    <row r="51" spans="1:8" ht="15.75" thickBot="1" x14ac:dyDescent="0.3">
      <c r="A51" s="1948" t="s">
        <v>316</v>
      </c>
      <c r="B51" s="1949"/>
      <c r="C51" s="857">
        <v>92.508454301200004</v>
      </c>
      <c r="D51" s="166">
        <v>4361</v>
      </c>
      <c r="E51" s="390"/>
      <c r="F51" s="390"/>
      <c r="G51" s="390"/>
      <c r="H51" s="391"/>
    </row>
    <row r="52" spans="1:8" ht="15.75" thickBot="1" x14ac:dyDescent="0.3">
      <c r="A52" s="1948" t="s">
        <v>520</v>
      </c>
      <c r="B52" s="1950"/>
      <c r="C52" s="1950"/>
      <c r="D52" s="1949"/>
      <c r="E52" s="378">
        <v>1.9220000000000001E-2</v>
      </c>
      <c r="F52" s="378">
        <v>2.0594999999999999E-2</v>
      </c>
      <c r="G52" s="378">
        <v>2.3479E-2</v>
      </c>
      <c r="H52" s="378">
        <v>1.8859999999999998E-2</v>
      </c>
    </row>
    <row r="53" spans="1:8" x14ac:dyDescent="0.25">
      <c r="A53" s="350" t="s">
        <v>539</v>
      </c>
      <c r="B53" s="311"/>
      <c r="C53" s="311"/>
      <c r="D53" s="311"/>
      <c r="E53" s="379"/>
      <c r="F53" s="379"/>
      <c r="G53" s="379"/>
      <c r="H53" s="311"/>
    </row>
    <row r="54" spans="1:8" x14ac:dyDescent="0.25">
      <c r="A54" s="856" t="s">
        <v>1277</v>
      </c>
      <c r="B54" s="285"/>
      <c r="C54" s="285"/>
      <c r="D54" s="285"/>
      <c r="E54" s="285"/>
      <c r="F54" s="285"/>
      <c r="G54" s="285"/>
      <c r="H54" s="285"/>
    </row>
    <row r="56" spans="1:8" x14ac:dyDescent="0.25">
      <c r="D56" s="392"/>
    </row>
    <row r="57" spans="1:8" x14ac:dyDescent="0.25">
      <c r="C57" s="38"/>
    </row>
  </sheetData>
  <mergeCells count="26">
    <mergeCell ref="A28:A30"/>
    <mergeCell ref="A1:H1"/>
    <mergeCell ref="A2:H2"/>
    <mergeCell ref="A3:H3"/>
    <mergeCell ref="A5:A6"/>
    <mergeCell ref="B5:B6"/>
    <mergeCell ref="C5:C6"/>
    <mergeCell ref="D5:D6"/>
    <mergeCell ref="E5:H5"/>
    <mergeCell ref="A7:A10"/>
    <mergeCell ref="A11:A14"/>
    <mergeCell ref="A15:A17"/>
    <mergeCell ref="A18:A21"/>
    <mergeCell ref="A23:A27"/>
    <mergeCell ref="A51:B51"/>
    <mergeCell ref="A52:D52"/>
    <mergeCell ref="A31:B31"/>
    <mergeCell ref="A32:D32"/>
    <mergeCell ref="A35:H35"/>
    <mergeCell ref="A36:H36"/>
    <mergeCell ref="A37:H37"/>
    <mergeCell ref="A39:A40"/>
    <mergeCell ref="B39:B40"/>
    <mergeCell ref="C39:C40"/>
    <mergeCell ref="D39:D40"/>
    <mergeCell ref="E39:H39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4"/>
  <sheetViews>
    <sheetView zoomScale="80" zoomScaleNormal="80" workbookViewId="0">
      <selection activeCell="A3" sqref="A3:K3"/>
    </sheetView>
  </sheetViews>
  <sheetFormatPr baseColWidth="10" defaultColWidth="11.42578125" defaultRowHeight="15" x14ac:dyDescent="0.25"/>
  <cols>
    <col min="1" max="1" width="41.28515625" style="235" customWidth="1"/>
    <col min="2" max="2" width="67.42578125" style="235" customWidth="1"/>
    <col min="3" max="9" width="13.5703125" style="235" bestFit="1" customWidth="1"/>
    <col min="10" max="11" width="11.5703125" style="235" bestFit="1" customWidth="1"/>
    <col min="12" max="12" width="16" style="235" bestFit="1" customWidth="1"/>
    <col min="13" max="13" width="11.42578125" style="235"/>
    <col min="14" max="14" width="13.85546875" style="235" bestFit="1" customWidth="1"/>
    <col min="15" max="256" width="11.42578125" style="235"/>
    <col min="257" max="257" width="21.28515625" style="235" customWidth="1"/>
    <col min="258" max="258" width="23.28515625" style="235" bestFit="1" customWidth="1"/>
    <col min="259" max="512" width="11.42578125" style="235"/>
    <col min="513" max="513" width="21.28515625" style="235" customWidth="1"/>
    <col min="514" max="514" width="23.28515625" style="235" bestFit="1" customWidth="1"/>
    <col min="515" max="768" width="11.42578125" style="235"/>
    <col min="769" max="769" width="21.28515625" style="235" customWidth="1"/>
    <col min="770" max="770" width="23.28515625" style="235" bestFit="1" customWidth="1"/>
    <col min="771" max="1024" width="11.42578125" style="235"/>
    <col min="1025" max="1025" width="21.28515625" style="235" customWidth="1"/>
    <col min="1026" max="1026" width="23.28515625" style="235" bestFit="1" customWidth="1"/>
    <col min="1027" max="1280" width="11.42578125" style="235"/>
    <col min="1281" max="1281" width="21.28515625" style="235" customWidth="1"/>
    <col min="1282" max="1282" width="23.28515625" style="235" bestFit="1" customWidth="1"/>
    <col min="1283" max="1536" width="11.42578125" style="235"/>
    <col min="1537" max="1537" width="21.28515625" style="235" customWidth="1"/>
    <col min="1538" max="1538" width="23.28515625" style="235" bestFit="1" customWidth="1"/>
    <col min="1539" max="1792" width="11.42578125" style="235"/>
    <col min="1793" max="1793" width="21.28515625" style="235" customWidth="1"/>
    <col min="1794" max="1794" width="23.28515625" style="235" bestFit="1" customWidth="1"/>
    <col min="1795" max="2048" width="11.42578125" style="235"/>
    <col min="2049" max="2049" width="21.28515625" style="235" customWidth="1"/>
    <col min="2050" max="2050" width="23.28515625" style="235" bestFit="1" customWidth="1"/>
    <col min="2051" max="2304" width="11.42578125" style="235"/>
    <col min="2305" max="2305" width="21.28515625" style="235" customWidth="1"/>
    <col min="2306" max="2306" width="23.28515625" style="235" bestFit="1" customWidth="1"/>
    <col min="2307" max="2560" width="11.42578125" style="235"/>
    <col min="2561" max="2561" width="21.28515625" style="235" customWidth="1"/>
    <col min="2562" max="2562" width="23.28515625" style="235" bestFit="1" customWidth="1"/>
    <col min="2563" max="2816" width="11.42578125" style="235"/>
    <col min="2817" max="2817" width="21.28515625" style="235" customWidth="1"/>
    <col min="2818" max="2818" width="23.28515625" style="235" bestFit="1" customWidth="1"/>
    <col min="2819" max="3072" width="11.42578125" style="235"/>
    <col min="3073" max="3073" width="21.28515625" style="235" customWidth="1"/>
    <col min="3074" max="3074" width="23.28515625" style="235" bestFit="1" customWidth="1"/>
    <col min="3075" max="3328" width="11.42578125" style="235"/>
    <col min="3329" max="3329" width="21.28515625" style="235" customWidth="1"/>
    <col min="3330" max="3330" width="23.28515625" style="235" bestFit="1" customWidth="1"/>
    <col min="3331" max="3584" width="11.42578125" style="235"/>
    <col min="3585" max="3585" width="21.28515625" style="235" customWidth="1"/>
    <col min="3586" max="3586" width="23.28515625" style="235" bestFit="1" customWidth="1"/>
    <col min="3587" max="3840" width="11.42578125" style="235"/>
    <col min="3841" max="3841" width="21.28515625" style="235" customWidth="1"/>
    <col min="3842" max="3842" width="23.28515625" style="235" bestFit="1" customWidth="1"/>
    <col min="3843" max="4096" width="11.42578125" style="235"/>
    <col min="4097" max="4097" width="21.28515625" style="235" customWidth="1"/>
    <col min="4098" max="4098" width="23.28515625" style="235" bestFit="1" customWidth="1"/>
    <col min="4099" max="4352" width="11.42578125" style="235"/>
    <col min="4353" max="4353" width="21.28515625" style="235" customWidth="1"/>
    <col min="4354" max="4354" width="23.28515625" style="235" bestFit="1" customWidth="1"/>
    <col min="4355" max="4608" width="11.42578125" style="235"/>
    <col min="4609" max="4609" width="21.28515625" style="235" customWidth="1"/>
    <col min="4610" max="4610" width="23.28515625" style="235" bestFit="1" customWidth="1"/>
    <col min="4611" max="4864" width="11.42578125" style="235"/>
    <col min="4865" max="4865" width="21.28515625" style="235" customWidth="1"/>
    <col min="4866" max="4866" width="23.28515625" style="235" bestFit="1" customWidth="1"/>
    <col min="4867" max="5120" width="11.42578125" style="235"/>
    <col min="5121" max="5121" width="21.28515625" style="235" customWidth="1"/>
    <col min="5122" max="5122" width="23.28515625" style="235" bestFit="1" customWidth="1"/>
    <col min="5123" max="5376" width="11.42578125" style="235"/>
    <col min="5377" max="5377" width="21.28515625" style="235" customWidth="1"/>
    <col min="5378" max="5378" width="23.28515625" style="235" bestFit="1" customWidth="1"/>
    <col min="5379" max="5632" width="11.42578125" style="235"/>
    <col min="5633" max="5633" width="21.28515625" style="235" customWidth="1"/>
    <col min="5634" max="5634" width="23.28515625" style="235" bestFit="1" customWidth="1"/>
    <col min="5635" max="5888" width="11.42578125" style="235"/>
    <col min="5889" max="5889" width="21.28515625" style="235" customWidth="1"/>
    <col min="5890" max="5890" width="23.28515625" style="235" bestFit="1" customWidth="1"/>
    <col min="5891" max="6144" width="11.42578125" style="235"/>
    <col min="6145" max="6145" width="21.28515625" style="235" customWidth="1"/>
    <col min="6146" max="6146" width="23.28515625" style="235" bestFit="1" customWidth="1"/>
    <col min="6147" max="6400" width="11.42578125" style="235"/>
    <col min="6401" max="6401" width="21.28515625" style="235" customWidth="1"/>
    <col min="6402" max="6402" width="23.28515625" style="235" bestFit="1" customWidth="1"/>
    <col min="6403" max="6656" width="11.42578125" style="235"/>
    <col min="6657" max="6657" width="21.28515625" style="235" customWidth="1"/>
    <col min="6658" max="6658" width="23.28515625" style="235" bestFit="1" customWidth="1"/>
    <col min="6659" max="6912" width="11.42578125" style="235"/>
    <col min="6913" max="6913" width="21.28515625" style="235" customWidth="1"/>
    <col min="6914" max="6914" width="23.28515625" style="235" bestFit="1" customWidth="1"/>
    <col min="6915" max="7168" width="11.42578125" style="235"/>
    <col min="7169" max="7169" width="21.28515625" style="235" customWidth="1"/>
    <col min="7170" max="7170" width="23.28515625" style="235" bestFit="1" customWidth="1"/>
    <col min="7171" max="7424" width="11.42578125" style="235"/>
    <col min="7425" max="7425" width="21.28515625" style="235" customWidth="1"/>
    <col min="7426" max="7426" width="23.28515625" style="235" bestFit="1" customWidth="1"/>
    <col min="7427" max="7680" width="11.42578125" style="235"/>
    <col min="7681" max="7681" width="21.28515625" style="235" customWidth="1"/>
    <col min="7682" max="7682" width="23.28515625" style="235" bestFit="1" customWidth="1"/>
    <col min="7683" max="7936" width="11.42578125" style="235"/>
    <col min="7937" max="7937" width="21.28515625" style="235" customWidth="1"/>
    <col min="7938" max="7938" width="23.28515625" style="235" bestFit="1" customWidth="1"/>
    <col min="7939" max="8192" width="11.42578125" style="235"/>
    <col min="8193" max="8193" width="21.28515625" style="235" customWidth="1"/>
    <col min="8194" max="8194" width="23.28515625" style="235" bestFit="1" customWidth="1"/>
    <col min="8195" max="8448" width="11.42578125" style="235"/>
    <col min="8449" max="8449" width="21.28515625" style="235" customWidth="1"/>
    <col min="8450" max="8450" width="23.28515625" style="235" bestFit="1" customWidth="1"/>
    <col min="8451" max="8704" width="11.42578125" style="235"/>
    <col min="8705" max="8705" width="21.28515625" style="235" customWidth="1"/>
    <col min="8706" max="8706" width="23.28515625" style="235" bestFit="1" customWidth="1"/>
    <col min="8707" max="8960" width="11.42578125" style="235"/>
    <col min="8961" max="8961" width="21.28515625" style="235" customWidth="1"/>
    <col min="8962" max="8962" width="23.28515625" style="235" bestFit="1" customWidth="1"/>
    <col min="8963" max="9216" width="11.42578125" style="235"/>
    <col min="9217" max="9217" width="21.28515625" style="235" customWidth="1"/>
    <col min="9218" max="9218" width="23.28515625" style="235" bestFit="1" customWidth="1"/>
    <col min="9219" max="9472" width="11.42578125" style="235"/>
    <col min="9473" max="9473" width="21.28515625" style="235" customWidth="1"/>
    <col min="9474" max="9474" width="23.28515625" style="235" bestFit="1" customWidth="1"/>
    <col min="9475" max="9728" width="11.42578125" style="235"/>
    <col min="9729" max="9729" width="21.28515625" style="235" customWidth="1"/>
    <col min="9730" max="9730" width="23.28515625" style="235" bestFit="1" customWidth="1"/>
    <col min="9731" max="9984" width="11.42578125" style="235"/>
    <col min="9985" max="9985" width="21.28515625" style="235" customWidth="1"/>
    <col min="9986" max="9986" width="23.28515625" style="235" bestFit="1" customWidth="1"/>
    <col min="9987" max="10240" width="11.42578125" style="235"/>
    <col min="10241" max="10241" width="21.28515625" style="235" customWidth="1"/>
    <col min="10242" max="10242" width="23.28515625" style="235" bestFit="1" customWidth="1"/>
    <col min="10243" max="10496" width="11.42578125" style="235"/>
    <col min="10497" max="10497" width="21.28515625" style="235" customWidth="1"/>
    <col min="10498" max="10498" width="23.28515625" style="235" bestFit="1" customWidth="1"/>
    <col min="10499" max="10752" width="11.42578125" style="235"/>
    <col min="10753" max="10753" width="21.28515625" style="235" customWidth="1"/>
    <col min="10754" max="10754" width="23.28515625" style="235" bestFit="1" customWidth="1"/>
    <col min="10755" max="11008" width="11.42578125" style="235"/>
    <col min="11009" max="11009" width="21.28515625" style="235" customWidth="1"/>
    <col min="11010" max="11010" width="23.28515625" style="235" bestFit="1" customWidth="1"/>
    <col min="11011" max="11264" width="11.42578125" style="235"/>
    <col min="11265" max="11265" width="21.28515625" style="235" customWidth="1"/>
    <col min="11266" max="11266" width="23.28515625" style="235" bestFit="1" customWidth="1"/>
    <col min="11267" max="11520" width="11.42578125" style="235"/>
    <col min="11521" max="11521" width="21.28515625" style="235" customWidth="1"/>
    <col min="11522" max="11522" width="23.28515625" style="235" bestFit="1" customWidth="1"/>
    <col min="11523" max="11776" width="11.42578125" style="235"/>
    <col min="11777" max="11777" width="21.28515625" style="235" customWidth="1"/>
    <col min="11778" max="11778" width="23.28515625" style="235" bestFit="1" customWidth="1"/>
    <col min="11779" max="12032" width="11.42578125" style="235"/>
    <col min="12033" max="12033" width="21.28515625" style="235" customWidth="1"/>
    <col min="12034" max="12034" width="23.28515625" style="235" bestFit="1" customWidth="1"/>
    <col min="12035" max="12288" width="11.42578125" style="235"/>
    <col min="12289" max="12289" width="21.28515625" style="235" customWidth="1"/>
    <col min="12290" max="12290" width="23.28515625" style="235" bestFit="1" customWidth="1"/>
    <col min="12291" max="12544" width="11.42578125" style="235"/>
    <col min="12545" max="12545" width="21.28515625" style="235" customWidth="1"/>
    <col min="12546" max="12546" width="23.28515625" style="235" bestFit="1" customWidth="1"/>
    <col min="12547" max="12800" width="11.42578125" style="235"/>
    <col min="12801" max="12801" width="21.28515625" style="235" customWidth="1"/>
    <col min="12802" max="12802" width="23.28515625" style="235" bestFit="1" customWidth="1"/>
    <col min="12803" max="13056" width="11.42578125" style="235"/>
    <col min="13057" max="13057" width="21.28515625" style="235" customWidth="1"/>
    <col min="13058" max="13058" width="23.28515625" style="235" bestFit="1" customWidth="1"/>
    <col min="13059" max="13312" width="11.42578125" style="235"/>
    <col min="13313" max="13313" width="21.28515625" style="235" customWidth="1"/>
    <col min="13314" max="13314" width="23.28515625" style="235" bestFit="1" customWidth="1"/>
    <col min="13315" max="13568" width="11.42578125" style="235"/>
    <col min="13569" max="13569" width="21.28515625" style="235" customWidth="1"/>
    <col min="13570" max="13570" width="23.28515625" style="235" bestFit="1" customWidth="1"/>
    <col min="13571" max="13824" width="11.42578125" style="235"/>
    <col min="13825" max="13825" width="21.28515625" style="235" customWidth="1"/>
    <col min="13826" max="13826" width="23.28515625" style="235" bestFit="1" customWidth="1"/>
    <col min="13827" max="14080" width="11.42578125" style="235"/>
    <col min="14081" max="14081" width="21.28515625" style="235" customWidth="1"/>
    <col min="14082" max="14082" width="23.28515625" style="235" bestFit="1" customWidth="1"/>
    <col min="14083" max="14336" width="11.42578125" style="235"/>
    <col min="14337" max="14337" width="21.28515625" style="235" customWidth="1"/>
    <col min="14338" max="14338" width="23.28515625" style="235" bestFit="1" customWidth="1"/>
    <col min="14339" max="14592" width="11.42578125" style="235"/>
    <col min="14593" max="14593" width="21.28515625" style="235" customWidth="1"/>
    <col min="14594" max="14594" width="23.28515625" style="235" bestFit="1" customWidth="1"/>
    <col min="14595" max="14848" width="11.42578125" style="235"/>
    <col min="14849" max="14849" width="21.28515625" style="235" customWidth="1"/>
    <col min="14850" max="14850" width="23.28515625" style="235" bestFit="1" customWidth="1"/>
    <col min="14851" max="15104" width="11.42578125" style="235"/>
    <col min="15105" max="15105" width="21.28515625" style="235" customWidth="1"/>
    <col min="15106" max="15106" width="23.28515625" style="235" bestFit="1" customWidth="1"/>
    <col min="15107" max="15360" width="11.42578125" style="235"/>
    <col min="15361" max="15361" width="21.28515625" style="235" customWidth="1"/>
    <col min="15362" max="15362" width="23.28515625" style="235" bestFit="1" customWidth="1"/>
    <col min="15363" max="15616" width="11.42578125" style="235"/>
    <col min="15617" max="15617" width="21.28515625" style="235" customWidth="1"/>
    <col min="15618" max="15618" width="23.28515625" style="235" bestFit="1" customWidth="1"/>
    <col min="15619" max="15872" width="11.42578125" style="235"/>
    <col min="15873" max="15873" width="21.28515625" style="235" customWidth="1"/>
    <col min="15874" max="15874" width="23.28515625" style="235" bestFit="1" customWidth="1"/>
    <col min="15875" max="16128" width="11.42578125" style="235"/>
    <col min="16129" max="16129" width="21.28515625" style="235" customWidth="1"/>
    <col min="16130" max="16130" width="23.28515625" style="235" bestFit="1" customWidth="1"/>
    <col min="16131" max="16384" width="11.42578125" style="235"/>
  </cols>
  <sheetData>
    <row r="1" spans="1:14" ht="15.75" x14ac:dyDescent="0.25">
      <c r="A1" s="1938" t="s">
        <v>1376</v>
      </c>
      <c r="B1" s="1938"/>
      <c r="C1" s="1938"/>
      <c r="D1" s="1938"/>
      <c r="E1" s="1938"/>
      <c r="F1" s="1938"/>
      <c r="G1" s="1938"/>
      <c r="H1" s="1938"/>
      <c r="I1" s="1938"/>
      <c r="J1" s="1938"/>
      <c r="K1" s="1938"/>
    </row>
    <row r="2" spans="1:14" ht="15.75" x14ac:dyDescent="0.25">
      <c r="A2" s="1953" t="s">
        <v>1397</v>
      </c>
      <c r="B2" s="1953"/>
      <c r="C2" s="1953"/>
      <c r="D2" s="1953"/>
      <c r="E2" s="1953"/>
      <c r="F2" s="1953"/>
      <c r="G2" s="1953"/>
      <c r="H2" s="1953"/>
      <c r="I2" s="1953"/>
      <c r="J2" s="1953"/>
      <c r="K2" s="1953"/>
      <c r="N2" s="38"/>
    </row>
    <row r="3" spans="1:14" ht="15.75" x14ac:dyDescent="0.25">
      <c r="A3" s="1938" t="s">
        <v>1279</v>
      </c>
      <c r="B3" s="1938"/>
      <c r="C3" s="1938"/>
      <c r="D3" s="1938"/>
      <c r="E3" s="1938"/>
      <c r="F3" s="1938"/>
      <c r="G3" s="1938"/>
      <c r="H3" s="1938"/>
      <c r="I3" s="1938"/>
      <c r="J3" s="1938"/>
      <c r="K3" s="1938"/>
    </row>
    <row r="4" spans="1:14" ht="7.5" customHeight="1" thickBot="1" x14ac:dyDescent="0.3">
      <c r="A4" s="393"/>
      <c r="B4" s="393"/>
      <c r="C4" s="393"/>
      <c r="D4" s="393"/>
      <c r="E4" s="393"/>
      <c r="F4" s="393"/>
      <c r="G4" s="393"/>
      <c r="H4" s="393"/>
      <c r="I4" s="393"/>
      <c r="J4" s="393"/>
      <c r="K4" s="393"/>
    </row>
    <row r="5" spans="1:14" ht="29.25" thickBot="1" x14ac:dyDescent="0.3">
      <c r="A5" s="394" t="s">
        <v>308</v>
      </c>
      <c r="B5" s="395" t="s">
        <v>309</v>
      </c>
      <c r="C5" s="167">
        <v>44196</v>
      </c>
      <c r="D5" s="167">
        <v>44286</v>
      </c>
      <c r="E5" s="167">
        <v>44377</v>
      </c>
      <c r="F5" s="167">
        <v>44469</v>
      </c>
      <c r="G5" s="167">
        <v>44500</v>
      </c>
      <c r="H5" s="167">
        <v>44530</v>
      </c>
      <c r="I5" s="167">
        <v>44561</v>
      </c>
      <c r="J5" s="396" t="s">
        <v>605</v>
      </c>
      <c r="K5" s="397" t="s">
        <v>215</v>
      </c>
    </row>
    <row r="6" spans="1:14" x14ac:dyDescent="0.25">
      <c r="A6" s="1973" t="s">
        <v>106</v>
      </c>
      <c r="B6" s="70" t="s">
        <v>863</v>
      </c>
      <c r="C6" s="147">
        <v>144.66785746560001</v>
      </c>
      <c r="D6" s="147">
        <v>157.85615484940001</v>
      </c>
      <c r="E6" s="147">
        <v>169.72879643160002</v>
      </c>
      <c r="F6" s="147">
        <v>216.31309673540002</v>
      </c>
      <c r="G6" s="147">
        <v>205.34717963200001</v>
      </c>
      <c r="H6" s="147">
        <v>208.8544521126</v>
      </c>
      <c r="I6" s="147">
        <v>209.84080321820002</v>
      </c>
      <c r="J6" s="398">
        <f>(I6-F6)/F6</f>
        <v>-2.9920950764793883E-2</v>
      </c>
      <c r="K6" s="398">
        <f>(I6-C6)/C6</f>
        <v>0.45050052509485206</v>
      </c>
      <c r="M6" s="399"/>
      <c r="N6" s="400"/>
    </row>
    <row r="7" spans="1:14" x14ac:dyDescent="0.25">
      <c r="A7" s="1974" t="s">
        <v>106</v>
      </c>
      <c r="B7" s="68" t="s">
        <v>880</v>
      </c>
      <c r="C7" s="145">
        <v>283.62951129660007</v>
      </c>
      <c r="D7" s="145">
        <v>282.08987032100003</v>
      </c>
      <c r="E7" s="145">
        <v>279.17789162759999</v>
      </c>
      <c r="F7" s="145">
        <v>277.78702786240007</v>
      </c>
      <c r="G7" s="145">
        <v>278.95336725760001</v>
      </c>
      <c r="H7" s="145">
        <v>280.08954583960002</v>
      </c>
      <c r="I7" s="145">
        <v>279.52126000959998</v>
      </c>
      <c r="J7" s="401">
        <f t="shared" ref="J7:J48" si="0">(I7-F7)/F7</f>
        <v>6.2430278351909172E-3</v>
      </c>
      <c r="K7" s="401">
        <f t="shared" ref="K7:K48" si="1">(I7-C7)/C7</f>
        <v>-1.4484569212207126E-2</v>
      </c>
      <c r="M7" s="399"/>
      <c r="N7" s="400"/>
    </row>
    <row r="8" spans="1:14" x14ac:dyDescent="0.25">
      <c r="A8" s="1974"/>
      <c r="B8" s="73" t="s">
        <v>1066</v>
      </c>
      <c r="C8" s="145">
        <v>259.45104684660004</v>
      </c>
      <c r="D8" s="145">
        <v>268.10229567800002</v>
      </c>
      <c r="E8" s="145">
        <v>282.00127458720004</v>
      </c>
      <c r="F8" s="145">
        <v>321.75785578720001</v>
      </c>
      <c r="G8" s="145">
        <v>316.89198184700007</v>
      </c>
      <c r="H8" s="145">
        <v>320.47667278900002</v>
      </c>
      <c r="I8" s="145">
        <v>306.28316437600006</v>
      </c>
      <c r="J8" s="401">
        <f>(I8-F8)/F8</f>
        <v>-4.809421474213952E-2</v>
      </c>
      <c r="K8" s="401">
        <f t="shared" si="1"/>
        <v>0.18050463892361718</v>
      </c>
      <c r="M8" s="399"/>
      <c r="N8" s="400"/>
    </row>
    <row r="9" spans="1:14" x14ac:dyDescent="0.25">
      <c r="A9" s="1974" t="s">
        <v>106</v>
      </c>
      <c r="B9" s="68" t="s">
        <v>881</v>
      </c>
      <c r="C9" s="145">
        <v>317.05210618339999</v>
      </c>
      <c r="D9" s="145">
        <v>319.77515711540002</v>
      </c>
      <c r="E9" s="145">
        <v>326.78080596000007</v>
      </c>
      <c r="F9" s="145">
        <v>330.08369448180002</v>
      </c>
      <c r="G9" s="145">
        <v>332.55356435419998</v>
      </c>
      <c r="H9" s="145">
        <v>317.13656760100002</v>
      </c>
      <c r="I9" s="145">
        <v>331.37949819800002</v>
      </c>
      <c r="J9" s="401">
        <f t="shared" si="0"/>
        <v>3.9256822977405377E-3</v>
      </c>
      <c r="K9" s="401">
        <f t="shared" si="1"/>
        <v>4.5189392327557358E-2</v>
      </c>
      <c r="M9" s="399"/>
      <c r="N9" s="400"/>
    </row>
    <row r="10" spans="1:14" x14ac:dyDescent="0.25">
      <c r="A10" s="1974"/>
      <c r="B10" s="73" t="s">
        <v>862</v>
      </c>
      <c r="C10" s="145">
        <v>17.540660193000001</v>
      </c>
      <c r="D10" s="145">
        <v>24.054620252600003</v>
      </c>
      <c r="E10" s="145">
        <v>25.476259692799999</v>
      </c>
      <c r="F10" s="145">
        <v>23.7437144196</v>
      </c>
      <c r="G10" s="145">
        <v>23.823691935400003</v>
      </c>
      <c r="H10" s="145">
        <v>24.731857082800001</v>
      </c>
      <c r="I10" s="145">
        <v>24.876915075600003</v>
      </c>
      <c r="J10" s="401">
        <f t="shared" si="0"/>
        <v>4.7726342895388213E-2</v>
      </c>
      <c r="K10" s="401">
        <f t="shared" si="1"/>
        <v>0.41824280282949106</v>
      </c>
      <c r="M10" s="399"/>
      <c r="N10" s="400"/>
    </row>
    <row r="11" spans="1:14" ht="15.75" thickBot="1" x14ac:dyDescent="0.3">
      <c r="A11" s="1975" t="s">
        <v>106</v>
      </c>
      <c r="B11" s="71" t="s">
        <v>864</v>
      </c>
      <c r="C11" s="146">
        <v>237.66249691100001</v>
      </c>
      <c r="D11" s="146">
        <v>253.16208813279999</v>
      </c>
      <c r="E11" s="146">
        <v>262.98212503640002</v>
      </c>
      <c r="F11" s="146">
        <v>312.43331078399996</v>
      </c>
      <c r="G11" s="146">
        <v>310.98950723259998</v>
      </c>
      <c r="H11" s="146">
        <v>335.09551670560001</v>
      </c>
      <c r="I11" s="146">
        <v>331.84338209960003</v>
      </c>
      <c r="J11" s="402">
        <f t="shared" si="0"/>
        <v>6.2125486129803828E-2</v>
      </c>
      <c r="K11" s="402">
        <f t="shared" si="1"/>
        <v>0.39627996176388292</v>
      </c>
      <c r="M11" s="399"/>
      <c r="N11" s="400"/>
    </row>
    <row r="12" spans="1:14" x14ac:dyDescent="0.25">
      <c r="A12" s="1973" t="s">
        <v>606</v>
      </c>
      <c r="B12" s="66" t="s">
        <v>882</v>
      </c>
      <c r="C12" s="147">
        <v>292.60805703919999</v>
      </c>
      <c r="D12" s="147">
        <v>302.98356934020001</v>
      </c>
      <c r="E12" s="147">
        <v>302.41391933060004</v>
      </c>
      <c r="F12" s="147">
        <v>295.91859569579998</v>
      </c>
      <c r="G12" s="147">
        <v>288.77274073059999</v>
      </c>
      <c r="H12" s="147">
        <v>290.41134900539998</v>
      </c>
      <c r="I12" s="147">
        <v>291.03169496380002</v>
      </c>
      <c r="J12" s="398">
        <f t="shared" si="0"/>
        <v>-1.6514341454308676E-2</v>
      </c>
      <c r="K12" s="398">
        <f t="shared" si="1"/>
        <v>-5.387281851875968E-3</v>
      </c>
      <c r="M12" s="399"/>
      <c r="N12" s="400"/>
    </row>
    <row r="13" spans="1:14" x14ac:dyDescent="0.25">
      <c r="A13" s="1974" t="s">
        <v>606</v>
      </c>
      <c r="B13" s="75" t="s">
        <v>694</v>
      </c>
      <c r="C13" s="145">
        <v>153.05308613</v>
      </c>
      <c r="D13" s="145">
        <v>142.9764044156</v>
      </c>
      <c r="E13" s="145">
        <v>153.0229194172</v>
      </c>
      <c r="F13" s="145">
        <v>146.825080437</v>
      </c>
      <c r="G13" s="145">
        <v>158.03775276939999</v>
      </c>
      <c r="H13" s="145">
        <v>162.66310427080003</v>
      </c>
      <c r="I13" s="145">
        <v>165.11540266480003</v>
      </c>
      <c r="J13" s="401">
        <f t="shared" si="0"/>
        <v>0.12457219279813765</v>
      </c>
      <c r="K13" s="401">
        <f t="shared" si="1"/>
        <v>7.8811325140837482E-2</v>
      </c>
      <c r="M13" s="399"/>
      <c r="N13" s="400"/>
    </row>
    <row r="14" spans="1:14" x14ac:dyDescent="0.25">
      <c r="A14" s="1974" t="s">
        <v>606</v>
      </c>
      <c r="B14" s="73" t="s">
        <v>865</v>
      </c>
      <c r="C14" s="145">
        <v>85.424650025400013</v>
      </c>
      <c r="D14" s="145">
        <v>86.324059549000012</v>
      </c>
      <c r="E14" s="145">
        <v>89.778323917800009</v>
      </c>
      <c r="F14" s="145">
        <v>112.55899703160001</v>
      </c>
      <c r="G14" s="145">
        <v>128.44609339520002</v>
      </c>
      <c r="H14" s="145">
        <v>132.9428276484</v>
      </c>
      <c r="I14" s="145">
        <v>133.85580810419998</v>
      </c>
      <c r="J14" s="401">
        <f t="shared" si="0"/>
        <v>0.18920576439234849</v>
      </c>
      <c r="K14" s="401">
        <f t="shared" si="1"/>
        <v>0.56694593497777901</v>
      </c>
      <c r="M14" s="399"/>
      <c r="N14" s="400"/>
    </row>
    <row r="15" spans="1:14" x14ac:dyDescent="0.25">
      <c r="A15" s="1974" t="s">
        <v>606</v>
      </c>
      <c r="B15" s="73" t="s">
        <v>866</v>
      </c>
      <c r="C15" s="145">
        <v>296.19814865339998</v>
      </c>
      <c r="D15" s="145">
        <v>303.3056852364</v>
      </c>
      <c r="E15" s="145">
        <v>317.08433082760001</v>
      </c>
      <c r="F15" s="145">
        <v>334.15739050819997</v>
      </c>
      <c r="G15" s="145">
        <v>353.0248596966</v>
      </c>
      <c r="H15" s="145">
        <v>358.5718983658</v>
      </c>
      <c r="I15" s="145">
        <v>363.85787589340003</v>
      </c>
      <c r="J15" s="401">
        <f t="shared" si="0"/>
        <v>8.888172528529259E-2</v>
      </c>
      <c r="K15" s="401">
        <f t="shared" si="1"/>
        <v>0.22842724557057559</v>
      </c>
      <c r="M15" s="399"/>
      <c r="N15" s="400"/>
    </row>
    <row r="16" spans="1:14" x14ac:dyDescent="0.25">
      <c r="A16" s="1974" t="s">
        <v>606</v>
      </c>
      <c r="B16" s="73" t="s">
        <v>867</v>
      </c>
      <c r="C16" s="145">
        <v>240.98276819259999</v>
      </c>
      <c r="D16" s="145">
        <v>223.14574920820002</v>
      </c>
      <c r="E16" s="145">
        <v>202.9900478914</v>
      </c>
      <c r="F16" s="145">
        <v>211.46461461020002</v>
      </c>
      <c r="G16" s="145">
        <v>236.0855927584</v>
      </c>
      <c r="H16" s="145">
        <v>231.88093994940002</v>
      </c>
      <c r="I16" s="145">
        <v>242.9939978102</v>
      </c>
      <c r="J16" s="401">
        <f t="shared" si="0"/>
        <v>0.14910004332459678</v>
      </c>
      <c r="K16" s="401">
        <f t="shared" si="1"/>
        <v>8.3459478562906177E-3</v>
      </c>
      <c r="M16" s="399"/>
      <c r="N16" s="400"/>
    </row>
    <row r="17" spans="1:17" ht="15.75" thickBot="1" x14ac:dyDescent="0.3">
      <c r="A17" s="1975" t="s">
        <v>606</v>
      </c>
      <c r="B17" s="68" t="s">
        <v>883</v>
      </c>
      <c r="C17" s="146">
        <v>910.40066444320007</v>
      </c>
      <c r="D17" s="146">
        <v>920.47579408260003</v>
      </c>
      <c r="E17" s="146">
        <v>943.45455635060011</v>
      </c>
      <c r="F17" s="146">
        <v>964.00277321599992</v>
      </c>
      <c r="G17" s="146">
        <v>965.21971903699989</v>
      </c>
      <c r="H17" s="146">
        <v>957.16325456920003</v>
      </c>
      <c r="I17" s="146">
        <v>953.52940047679999</v>
      </c>
      <c r="J17" s="402">
        <f>(I17-F17)/F17</f>
        <v>-1.0864463288066919E-2</v>
      </c>
      <c r="K17" s="402">
        <f t="shared" si="1"/>
        <v>4.7373357377740274E-2</v>
      </c>
      <c r="M17" s="399"/>
      <c r="N17" s="400"/>
    </row>
    <row r="18" spans="1:17" ht="17.25" customHeight="1" x14ac:dyDescent="0.25">
      <c r="A18" s="1973" t="s">
        <v>108</v>
      </c>
      <c r="B18" s="70" t="s">
        <v>687</v>
      </c>
      <c r="C18" s="147">
        <v>161.49172387320002</v>
      </c>
      <c r="D18" s="147">
        <v>200.46764242399999</v>
      </c>
      <c r="E18" s="147">
        <v>201.42993050179999</v>
      </c>
      <c r="F18" s="147">
        <v>197.46593342140002</v>
      </c>
      <c r="G18" s="147">
        <v>199.36496451480002</v>
      </c>
      <c r="H18" s="147">
        <v>213.3516721224</v>
      </c>
      <c r="I18" s="147">
        <v>214.59768986879999</v>
      </c>
      <c r="J18" s="398">
        <f t="shared" si="0"/>
        <v>8.6758035427002625E-2</v>
      </c>
      <c r="K18" s="398">
        <f t="shared" si="1"/>
        <v>0.32884636266126982</v>
      </c>
      <c r="M18" s="399"/>
      <c r="N18" s="400"/>
    </row>
    <row r="19" spans="1:17" x14ac:dyDescent="0.25">
      <c r="A19" s="1974" t="s">
        <v>108</v>
      </c>
      <c r="B19" s="73" t="s">
        <v>868</v>
      </c>
      <c r="C19" s="145">
        <v>142.6529448512</v>
      </c>
      <c r="D19" s="145">
        <v>149.61293531940001</v>
      </c>
      <c r="E19" s="145">
        <v>151.21731109659999</v>
      </c>
      <c r="F19" s="145">
        <v>155.9015489066</v>
      </c>
      <c r="G19" s="145">
        <v>156.389355892</v>
      </c>
      <c r="H19" s="145">
        <v>156.70329357060001</v>
      </c>
      <c r="I19" s="145">
        <v>157.61485873980001</v>
      </c>
      <c r="J19" s="401">
        <f t="shared" si="0"/>
        <v>1.0989690899263943E-2</v>
      </c>
      <c r="K19" s="401">
        <f t="shared" si="1"/>
        <v>0.1048833159680415</v>
      </c>
      <c r="M19" s="399"/>
      <c r="N19" s="400"/>
    </row>
    <row r="20" spans="1:17" ht="18" customHeight="1" x14ac:dyDescent="0.25">
      <c r="A20" s="1974" t="s">
        <v>108</v>
      </c>
      <c r="B20" s="73" t="s">
        <v>1157</v>
      </c>
      <c r="C20" s="145">
        <v>246.83777236160003</v>
      </c>
      <c r="D20" s="145">
        <v>238.15996305080003</v>
      </c>
      <c r="E20" s="145">
        <v>256.79063539779997</v>
      </c>
      <c r="F20" s="145">
        <v>303.31008633800002</v>
      </c>
      <c r="G20" s="145">
        <v>311.74747905980001</v>
      </c>
      <c r="H20" s="145">
        <v>309.60328384580004</v>
      </c>
      <c r="I20" s="145">
        <v>311.18823985479997</v>
      </c>
      <c r="J20" s="401">
        <f t="shared" si="0"/>
        <v>2.5973925272042446E-2</v>
      </c>
      <c r="K20" s="401">
        <f t="shared" si="1"/>
        <v>0.26069943379221161</v>
      </c>
      <c r="M20" s="399"/>
      <c r="N20" s="400"/>
    </row>
    <row r="21" spans="1:17" x14ac:dyDescent="0.25">
      <c r="A21" s="1974" t="s">
        <v>108</v>
      </c>
      <c r="B21" s="73" t="s">
        <v>688</v>
      </c>
      <c r="C21" s="145">
        <v>125.13480672419999</v>
      </c>
      <c r="D21" s="145">
        <v>120.41970385340002</v>
      </c>
      <c r="E21" s="145">
        <v>116.89029573060002</v>
      </c>
      <c r="F21" s="145">
        <v>112.87371613280001</v>
      </c>
      <c r="G21" s="145">
        <v>115.60977849540001</v>
      </c>
      <c r="H21" s="145">
        <v>114.74845411400001</v>
      </c>
      <c r="I21" s="145">
        <v>113.29789730420001</v>
      </c>
      <c r="J21" s="401">
        <f t="shared" si="0"/>
        <v>3.7580154701465588E-3</v>
      </c>
      <c r="K21" s="401">
        <f t="shared" si="1"/>
        <v>-9.4593260898934425E-2</v>
      </c>
      <c r="M21" s="399"/>
      <c r="N21" s="400"/>
    </row>
    <row r="22" spans="1:17" x14ac:dyDescent="0.25">
      <c r="A22" s="1974" t="s">
        <v>108</v>
      </c>
      <c r="B22" s="73" t="s">
        <v>1156</v>
      </c>
      <c r="C22" s="145">
        <v>134.64338734840004</v>
      </c>
      <c r="D22" s="145">
        <v>153.43601908180003</v>
      </c>
      <c r="E22" s="145">
        <v>155.04082621580002</v>
      </c>
      <c r="F22" s="145">
        <v>158.47103599459999</v>
      </c>
      <c r="G22" s="145">
        <v>161.20271646360001</v>
      </c>
      <c r="H22" s="145">
        <v>167.05007564280001</v>
      </c>
      <c r="I22" s="145">
        <v>181.39067583280001</v>
      </c>
      <c r="J22" s="401">
        <f t="shared" si="0"/>
        <v>0.14462983531565371</v>
      </c>
      <c r="K22" s="401">
        <f t="shared" si="1"/>
        <v>0.34719334833308818</v>
      </c>
      <c r="L22" s="38"/>
      <c r="M22" s="399"/>
      <c r="N22" s="400"/>
      <c r="Q22" s="309"/>
    </row>
    <row r="23" spans="1:17" ht="18.75" customHeight="1" thickBot="1" x14ac:dyDescent="0.3">
      <c r="A23" s="1975" t="s">
        <v>108</v>
      </c>
      <c r="B23" s="118" t="s">
        <v>689</v>
      </c>
      <c r="C23" s="146">
        <v>350.98474762680007</v>
      </c>
      <c r="D23" s="146">
        <v>355.76733115140001</v>
      </c>
      <c r="E23" s="146">
        <v>348.70133330900001</v>
      </c>
      <c r="F23" s="146">
        <v>355.00723430200003</v>
      </c>
      <c r="G23" s="146">
        <v>369.48796871979999</v>
      </c>
      <c r="H23" s="146">
        <v>360.72987538840005</v>
      </c>
      <c r="I23" s="146">
        <v>366.29163719539997</v>
      </c>
      <c r="J23" s="402">
        <f t="shared" si="0"/>
        <v>3.1786402650601897E-2</v>
      </c>
      <c r="K23" s="402">
        <f t="shared" si="1"/>
        <v>4.3611267076698219E-2</v>
      </c>
      <c r="M23" s="399"/>
      <c r="N23" s="400"/>
    </row>
    <row r="24" spans="1:17" x14ac:dyDescent="0.25">
      <c r="A24" s="1973" t="s">
        <v>109</v>
      </c>
      <c r="B24" s="70" t="s">
        <v>869</v>
      </c>
      <c r="C24" s="147">
        <v>96.5347130846</v>
      </c>
      <c r="D24" s="147">
        <v>115.02524317760002</v>
      </c>
      <c r="E24" s="147">
        <v>142.026743334</v>
      </c>
      <c r="F24" s="147">
        <v>157.68335837800001</v>
      </c>
      <c r="G24" s="147">
        <v>162.64817409820003</v>
      </c>
      <c r="H24" s="147">
        <v>156.40996587020001</v>
      </c>
      <c r="I24" s="147">
        <v>168.96515927340002</v>
      </c>
      <c r="J24" s="398">
        <f t="shared" si="0"/>
        <v>7.1547188057443409E-2</v>
      </c>
      <c r="K24" s="398">
        <f t="shared" si="1"/>
        <v>0.75030467149494962</v>
      </c>
      <c r="M24" s="399"/>
      <c r="N24" s="400"/>
    </row>
    <row r="25" spans="1:17" ht="17.25" customHeight="1" x14ac:dyDescent="0.25">
      <c r="A25" s="1974" t="s">
        <v>109</v>
      </c>
      <c r="B25" s="73" t="s">
        <v>870</v>
      </c>
      <c r="C25" s="145">
        <v>85.406024508000016</v>
      </c>
      <c r="D25" s="145">
        <v>86.9471545838</v>
      </c>
      <c r="E25" s="145">
        <v>95.390772961400003</v>
      </c>
      <c r="F25" s="145">
        <v>94.331351674000004</v>
      </c>
      <c r="G25" s="145">
        <v>94.225287773399998</v>
      </c>
      <c r="H25" s="145">
        <v>93.634414501600006</v>
      </c>
      <c r="I25" s="145">
        <v>100.8337636782</v>
      </c>
      <c r="J25" s="401">
        <f t="shared" si="0"/>
        <v>6.8931610634306403E-2</v>
      </c>
      <c r="K25" s="401">
        <f t="shared" si="1"/>
        <v>0.18063994032124586</v>
      </c>
      <c r="M25" s="399"/>
      <c r="N25" s="400"/>
    </row>
    <row r="26" spans="1:17" x14ac:dyDescent="0.25">
      <c r="A26" s="1974" t="s">
        <v>109</v>
      </c>
      <c r="B26" s="118" t="s">
        <v>884</v>
      </c>
      <c r="C26" s="145">
        <v>120.65700010280001</v>
      </c>
      <c r="D26" s="145">
        <v>120.23098230360002</v>
      </c>
      <c r="E26" s="145">
        <v>112.5067270558</v>
      </c>
      <c r="F26" s="145">
        <v>102.47424096</v>
      </c>
      <c r="G26" s="145">
        <v>100.55654168000001</v>
      </c>
      <c r="H26" s="145">
        <v>101.00751808</v>
      </c>
      <c r="I26" s="145">
        <v>99.294313616400004</v>
      </c>
      <c r="J26" s="401">
        <f t="shared" si="0"/>
        <v>-3.1031479851031621E-2</v>
      </c>
      <c r="K26" s="401">
        <f t="shared" si="1"/>
        <v>-0.17705302193987049</v>
      </c>
      <c r="M26" s="399"/>
      <c r="N26" s="400"/>
    </row>
    <row r="27" spans="1:17" x14ac:dyDescent="0.25">
      <c r="A27" s="1974" t="s">
        <v>109</v>
      </c>
      <c r="B27" s="403" t="s">
        <v>871</v>
      </c>
      <c r="C27" s="145">
        <v>114.8320480846</v>
      </c>
      <c r="D27" s="145">
        <v>99.909066548200002</v>
      </c>
      <c r="E27" s="145">
        <v>104.232844492</v>
      </c>
      <c r="F27" s="145">
        <v>103.6938777532</v>
      </c>
      <c r="G27" s="145">
        <v>103.3677321558</v>
      </c>
      <c r="H27" s="145">
        <v>101.1822101752</v>
      </c>
      <c r="I27" s="145">
        <v>111.77943006160001</v>
      </c>
      <c r="J27" s="401">
        <f t="shared" si="0"/>
        <v>7.7975214001006835E-2</v>
      </c>
      <c r="K27" s="401">
        <f t="shared" si="1"/>
        <v>-2.6583328207740786E-2</v>
      </c>
      <c r="M27" s="399"/>
      <c r="N27" s="400"/>
    </row>
    <row r="28" spans="1:17" x14ac:dyDescent="0.25">
      <c r="A28" s="1974" t="s">
        <v>109</v>
      </c>
      <c r="B28" s="118" t="s">
        <v>885</v>
      </c>
      <c r="C28" s="145">
        <v>91.336152194000007</v>
      </c>
      <c r="D28" s="145">
        <v>89.306181399399989</v>
      </c>
      <c r="E28" s="145">
        <v>86.425900639400012</v>
      </c>
      <c r="F28" s="145">
        <v>77.283334354800004</v>
      </c>
      <c r="G28" s="145">
        <v>69.500945546200001</v>
      </c>
      <c r="H28" s="145">
        <v>70.082163779599995</v>
      </c>
      <c r="I28" s="145">
        <v>67.346234363800008</v>
      </c>
      <c r="J28" s="401">
        <f t="shared" si="0"/>
        <v>-0.12858011463868485</v>
      </c>
      <c r="K28" s="401">
        <f t="shared" si="1"/>
        <v>-0.26265522746398251</v>
      </c>
      <c r="M28" s="399"/>
      <c r="N28" s="400"/>
    </row>
    <row r="29" spans="1:17" x14ac:dyDescent="0.25">
      <c r="A29" s="1974" t="s">
        <v>109</v>
      </c>
      <c r="B29" s="403" t="s">
        <v>690</v>
      </c>
      <c r="C29" s="145">
        <v>142.74593537539999</v>
      </c>
      <c r="D29" s="145">
        <v>148.82584978940002</v>
      </c>
      <c r="E29" s="145">
        <v>106.28824297420002</v>
      </c>
      <c r="F29" s="145">
        <v>116.6339775244</v>
      </c>
      <c r="G29" s="145">
        <v>118.5015440616</v>
      </c>
      <c r="H29" s="145">
        <v>119.26872413540001</v>
      </c>
      <c r="I29" s="145">
        <v>125.37053875639999</v>
      </c>
      <c r="J29" s="401">
        <f t="shared" si="0"/>
        <v>7.4905798614064226E-2</v>
      </c>
      <c r="K29" s="401">
        <f t="shared" si="1"/>
        <v>-0.12172253152641693</v>
      </c>
      <c r="M29" s="399"/>
      <c r="N29" s="400"/>
    </row>
    <row r="30" spans="1:17" x14ac:dyDescent="0.25">
      <c r="A30" s="1974" t="s">
        <v>109</v>
      </c>
      <c r="B30" s="118" t="s">
        <v>350</v>
      </c>
      <c r="C30" s="145">
        <v>282.8926787652</v>
      </c>
      <c r="D30" s="145">
        <v>289.43164462240003</v>
      </c>
      <c r="E30" s="145">
        <v>298.54186593839995</v>
      </c>
      <c r="F30" s="145">
        <v>319.22485594160003</v>
      </c>
      <c r="G30" s="145">
        <v>327.10156419359998</v>
      </c>
      <c r="H30" s="145">
        <v>324.38138142759999</v>
      </c>
      <c r="I30" s="145">
        <v>326.14111706540001</v>
      </c>
      <c r="J30" s="401">
        <f t="shared" si="0"/>
        <v>2.1665797619046512E-2</v>
      </c>
      <c r="K30" s="401">
        <f t="shared" si="1"/>
        <v>0.15287931270959496</v>
      </c>
      <c r="M30" s="399"/>
      <c r="N30" s="400"/>
    </row>
    <row r="31" spans="1:17" x14ac:dyDescent="0.25">
      <c r="A31" s="1974" t="s">
        <v>109</v>
      </c>
      <c r="B31" s="118" t="s">
        <v>349</v>
      </c>
      <c r="C31" s="145">
        <v>62.110475397600005</v>
      </c>
      <c r="D31" s="145">
        <v>61.731332321400004</v>
      </c>
      <c r="E31" s="145">
        <v>59.083490382000001</v>
      </c>
      <c r="F31" s="145">
        <v>55.2592384302</v>
      </c>
      <c r="G31" s="145">
        <v>54.987862935600006</v>
      </c>
      <c r="H31" s="145">
        <v>54.678069177199994</v>
      </c>
      <c r="I31" s="145">
        <v>53.215315973400003</v>
      </c>
      <c r="J31" s="401">
        <f t="shared" si="0"/>
        <v>-3.6987886819717063E-2</v>
      </c>
      <c r="K31" s="401">
        <f t="shared" si="1"/>
        <v>-0.14321512381377971</v>
      </c>
      <c r="M31" s="399"/>
      <c r="N31" s="400"/>
    </row>
    <row r="32" spans="1:17" x14ac:dyDescent="0.25">
      <c r="A32" s="1974" t="s">
        <v>109</v>
      </c>
      <c r="B32" s="118" t="s">
        <v>348</v>
      </c>
      <c r="C32" s="145">
        <v>50.86255206340001</v>
      </c>
      <c r="D32" s="145">
        <v>51.067099495999997</v>
      </c>
      <c r="E32" s="145">
        <v>50.865026671199999</v>
      </c>
      <c r="F32" s="145">
        <v>46.923162489000006</v>
      </c>
      <c r="G32" s="145">
        <v>46.749719256800006</v>
      </c>
      <c r="H32" s="145">
        <v>46.659943122800009</v>
      </c>
      <c r="I32" s="145">
        <v>48.190367002400002</v>
      </c>
      <c r="J32" s="401">
        <f t="shared" si="0"/>
        <v>2.7005948580236062E-2</v>
      </c>
      <c r="K32" s="401">
        <f t="shared" si="1"/>
        <v>-5.2537376765309327E-2</v>
      </c>
      <c r="M32" s="399"/>
      <c r="N32" s="400"/>
    </row>
    <row r="33" spans="1:14" ht="26.25" thickBot="1" x14ac:dyDescent="0.3">
      <c r="A33" s="1975" t="s">
        <v>109</v>
      </c>
      <c r="B33" s="404" t="s">
        <v>879</v>
      </c>
      <c r="C33" s="146">
        <v>81.636474950800007</v>
      </c>
      <c r="D33" s="146">
        <v>87.203172047600006</v>
      </c>
      <c r="E33" s="146">
        <v>82.814808301400006</v>
      </c>
      <c r="F33" s="146">
        <v>83.739525051000001</v>
      </c>
      <c r="G33" s="146">
        <v>95.831223445999996</v>
      </c>
      <c r="H33" s="146">
        <v>95.577833430800013</v>
      </c>
      <c r="I33" s="146">
        <v>92.508454301200004</v>
      </c>
      <c r="J33" s="402">
        <f t="shared" si="0"/>
        <v>0.1047167301803951</v>
      </c>
      <c r="K33" s="402">
        <f t="shared" si="1"/>
        <v>0.13317551201166183</v>
      </c>
      <c r="M33" s="399"/>
      <c r="N33" s="400"/>
    </row>
    <row r="34" spans="1:14" x14ac:dyDescent="0.25">
      <c r="A34" s="1973" t="s">
        <v>602</v>
      </c>
      <c r="B34" s="70" t="s">
        <v>872</v>
      </c>
      <c r="C34" s="147">
        <v>2.2423479568000002</v>
      </c>
      <c r="D34" s="147">
        <v>2.2481225675999998</v>
      </c>
      <c r="E34" s="147">
        <v>2.2525658582000001</v>
      </c>
      <c r="F34" s="147">
        <v>2.2540337610000001</v>
      </c>
      <c r="G34" s="147">
        <v>2.2566397377999996</v>
      </c>
      <c r="H34" s="147">
        <v>2.2584103724000002</v>
      </c>
      <c r="I34" s="147">
        <v>2.2603747334000004</v>
      </c>
      <c r="J34" s="398">
        <f t="shared" si="0"/>
        <v>2.8131665593097168E-3</v>
      </c>
      <c r="K34" s="398">
        <f t="shared" si="1"/>
        <v>8.0392414323269233E-3</v>
      </c>
      <c r="M34" s="399"/>
      <c r="N34" s="400"/>
    </row>
    <row r="35" spans="1:14" ht="15.75" thickBot="1" x14ac:dyDescent="0.3">
      <c r="A35" s="1975" t="s">
        <v>602</v>
      </c>
      <c r="B35" s="68" t="s">
        <v>886</v>
      </c>
      <c r="C35" s="146">
        <v>3.3472594820000001</v>
      </c>
      <c r="D35" s="146">
        <v>3.3500516392000002</v>
      </c>
      <c r="E35" s="146">
        <v>3.3528863283999999</v>
      </c>
      <c r="F35" s="146">
        <v>4.2980838137999999</v>
      </c>
      <c r="G35" s="146">
        <v>4.299144438399999</v>
      </c>
      <c r="H35" s="146">
        <v>4.3003634603999998</v>
      </c>
      <c r="I35" s="146">
        <v>4.3015420083999993</v>
      </c>
      <c r="J35" s="402">
        <f t="shared" si="0"/>
        <v>8.045898474329582E-4</v>
      </c>
      <c r="K35" s="402">
        <f t="shared" si="1"/>
        <v>0.28509368082507058</v>
      </c>
      <c r="M35" s="399"/>
      <c r="N35" s="400"/>
    </row>
    <row r="36" spans="1:14" x14ac:dyDescent="0.25">
      <c r="A36" s="1973" t="s">
        <v>603</v>
      </c>
      <c r="B36" s="66" t="s">
        <v>887</v>
      </c>
      <c r="C36" s="147">
        <v>403.67045424440005</v>
      </c>
      <c r="D36" s="147">
        <v>419.03292737459998</v>
      </c>
      <c r="E36" s="147">
        <v>389.75003104379999</v>
      </c>
      <c r="F36" s="147">
        <v>457.38276891720005</v>
      </c>
      <c r="G36" s="147">
        <v>442.20808231880005</v>
      </c>
      <c r="H36" s="147">
        <v>463.36302221160008</v>
      </c>
      <c r="I36" s="147">
        <v>437.5472480848</v>
      </c>
      <c r="J36" s="398">
        <f t="shared" si="0"/>
        <v>-4.3367442283316258E-2</v>
      </c>
      <c r="K36" s="398">
        <f t="shared" si="1"/>
        <v>8.3921905812530534E-2</v>
      </c>
      <c r="M36" s="399"/>
      <c r="N36" s="400"/>
    </row>
    <row r="37" spans="1:14" x14ac:dyDescent="0.25">
      <c r="A37" s="1974" t="s">
        <v>603</v>
      </c>
      <c r="B37" s="119" t="s">
        <v>873</v>
      </c>
      <c r="C37" s="145">
        <v>197.28478147000001</v>
      </c>
      <c r="D37" s="145">
        <v>212.89209204759999</v>
      </c>
      <c r="E37" s="145">
        <v>201.08778717860002</v>
      </c>
      <c r="F37" s="145">
        <v>200.65597947080002</v>
      </c>
      <c r="G37" s="145">
        <v>84.406891301600012</v>
      </c>
      <c r="H37" s="145">
        <v>83.865080475400006</v>
      </c>
      <c r="I37" s="145">
        <v>126.38257973879999</v>
      </c>
      <c r="J37" s="401">
        <f t="shared" si="0"/>
        <v>-0.37015293502782703</v>
      </c>
      <c r="K37" s="401">
        <f t="shared" si="1"/>
        <v>-0.35939012225320444</v>
      </c>
      <c r="M37" s="399"/>
      <c r="N37" s="400"/>
    </row>
    <row r="38" spans="1:14" x14ac:dyDescent="0.25">
      <c r="A38" s="1974" t="s">
        <v>603</v>
      </c>
      <c r="B38" s="73" t="s">
        <v>874</v>
      </c>
      <c r="C38" s="145">
        <v>371.14421309420004</v>
      </c>
      <c r="D38" s="145">
        <v>355.44582078740007</v>
      </c>
      <c r="E38" s="145">
        <v>385.56955294340003</v>
      </c>
      <c r="F38" s="145">
        <v>442.16535110440003</v>
      </c>
      <c r="G38" s="145">
        <v>406.80664277680006</v>
      </c>
      <c r="H38" s="145">
        <v>397.94273881600003</v>
      </c>
      <c r="I38" s="145">
        <v>415.49739779940001</v>
      </c>
      <c r="J38" s="401">
        <f t="shared" si="0"/>
        <v>-6.0312173349610636E-2</v>
      </c>
      <c r="K38" s="401">
        <f t="shared" si="1"/>
        <v>0.11950391017936386</v>
      </c>
      <c r="M38" s="399"/>
      <c r="N38" s="400"/>
    </row>
    <row r="39" spans="1:14" x14ac:dyDescent="0.25">
      <c r="A39" s="1974"/>
      <c r="B39" s="73" t="s">
        <v>1158</v>
      </c>
      <c r="C39" s="802"/>
      <c r="D39" s="145">
        <v>37.675655011400004</v>
      </c>
      <c r="E39" s="145">
        <v>61.800588549000004</v>
      </c>
      <c r="F39" s="145">
        <v>94.795606701600022</v>
      </c>
      <c r="G39" s="145">
        <v>163.29110118720001</v>
      </c>
      <c r="H39" s="145">
        <v>166.92613883540002</v>
      </c>
      <c r="I39" s="145">
        <v>196.31592000300003</v>
      </c>
      <c r="J39" s="401">
        <f t="shared" si="0"/>
        <v>1.0709390111397059</v>
      </c>
      <c r="K39" s="401" t="s">
        <v>607</v>
      </c>
      <c r="M39" s="399"/>
      <c r="N39" s="400"/>
    </row>
    <row r="40" spans="1:14" x14ac:dyDescent="0.25">
      <c r="A40" s="1974" t="s">
        <v>603</v>
      </c>
      <c r="B40" s="68" t="s">
        <v>888</v>
      </c>
      <c r="C40" s="145">
        <v>274.72568076380003</v>
      </c>
      <c r="D40" s="145">
        <v>290.21002398920001</v>
      </c>
      <c r="E40" s="145">
        <v>303.20780682499998</v>
      </c>
      <c r="F40" s="145">
        <v>310.03081612720001</v>
      </c>
      <c r="G40" s="145">
        <v>307.15585749240006</v>
      </c>
      <c r="H40" s="145">
        <v>307.04676092299997</v>
      </c>
      <c r="I40" s="145">
        <v>308.29197975379998</v>
      </c>
      <c r="J40" s="401">
        <f t="shared" si="0"/>
        <v>-5.6085920590765422E-3</v>
      </c>
      <c r="K40" s="401">
        <f t="shared" si="1"/>
        <v>0.12218114774227871</v>
      </c>
      <c r="M40" s="399"/>
      <c r="N40" s="400"/>
    </row>
    <row r="41" spans="1:14" x14ac:dyDescent="0.25">
      <c r="A41" s="1974" t="s">
        <v>603</v>
      </c>
      <c r="B41" s="73" t="s">
        <v>875</v>
      </c>
      <c r="C41" s="145">
        <v>11.506904455200001</v>
      </c>
      <c r="D41" s="145">
        <v>11.5873352798</v>
      </c>
      <c r="E41" s="145">
        <v>6.7475867577999997</v>
      </c>
      <c r="F41" s="145">
        <v>7.4811749894000004</v>
      </c>
      <c r="G41" s="145">
        <v>7.8476159524000009</v>
      </c>
      <c r="H41" s="145">
        <v>7.9498656930000013</v>
      </c>
      <c r="I41" s="145">
        <v>8.0561548074000005</v>
      </c>
      <c r="J41" s="401">
        <f t="shared" si="0"/>
        <v>7.6856886627392498E-2</v>
      </c>
      <c r="K41" s="401">
        <f t="shared" si="1"/>
        <v>-0.29988513950340462</v>
      </c>
      <c r="M41" s="399"/>
      <c r="N41" s="400"/>
    </row>
    <row r="42" spans="1:14" x14ac:dyDescent="0.25">
      <c r="A42" s="1974" t="s">
        <v>603</v>
      </c>
      <c r="B42" s="68" t="s">
        <v>889</v>
      </c>
      <c r="C42" s="145">
        <v>646.15229707700007</v>
      </c>
      <c r="D42" s="145">
        <v>647.22786296280003</v>
      </c>
      <c r="E42" s="145">
        <v>652.59280615620003</v>
      </c>
      <c r="F42" s="145">
        <v>626.55815145000008</v>
      </c>
      <c r="G42" s="145">
        <v>616.79747494959997</v>
      </c>
      <c r="H42" s="145">
        <v>613.96479833640001</v>
      </c>
      <c r="I42" s="145">
        <v>622.29158906179998</v>
      </c>
      <c r="J42" s="401">
        <f t="shared" si="0"/>
        <v>-6.8095233911270496E-3</v>
      </c>
      <c r="K42" s="401">
        <f t="shared" si="1"/>
        <v>-3.6927374742980565E-2</v>
      </c>
      <c r="M42" s="399"/>
      <c r="N42" s="400"/>
    </row>
    <row r="43" spans="1:14" ht="15.75" thickBot="1" x14ac:dyDescent="0.3">
      <c r="A43" s="1975" t="s">
        <v>603</v>
      </c>
      <c r="B43" s="73" t="s">
        <v>876</v>
      </c>
      <c r="C43" s="146">
        <v>160.54432144659998</v>
      </c>
      <c r="D43" s="146">
        <v>163.10699202700002</v>
      </c>
      <c r="E43" s="146">
        <v>161.40356752239998</v>
      </c>
      <c r="F43" s="146">
        <v>155.50085445440001</v>
      </c>
      <c r="G43" s="146">
        <v>156.52871871279999</v>
      </c>
      <c r="H43" s="146">
        <v>156.50745621140001</v>
      </c>
      <c r="I43" s="146">
        <v>153.59589529199999</v>
      </c>
      <c r="J43" s="402">
        <f t="shared" si="0"/>
        <v>-1.2250473922370889E-2</v>
      </c>
      <c r="K43" s="402">
        <f t="shared" si="1"/>
        <v>-4.3280423075637474E-2</v>
      </c>
      <c r="M43" s="399"/>
      <c r="N43" s="400"/>
    </row>
    <row r="44" spans="1:14" x14ac:dyDescent="0.25">
      <c r="A44" s="1973" t="s">
        <v>604</v>
      </c>
      <c r="B44" s="70" t="s">
        <v>877</v>
      </c>
      <c r="C44" s="147">
        <v>170.40382002000001</v>
      </c>
      <c r="D44" s="147">
        <v>166.53260327340001</v>
      </c>
      <c r="E44" s="147">
        <v>166.60998578840002</v>
      </c>
      <c r="F44" s="147">
        <v>166.3023469618</v>
      </c>
      <c r="G44" s="147">
        <v>168.49197266300001</v>
      </c>
      <c r="H44" s="147">
        <v>158.21157234120002</v>
      </c>
      <c r="I44" s="147">
        <v>142.5583074468</v>
      </c>
      <c r="J44" s="398">
        <f t="shared" si="0"/>
        <v>-0.14277633448224308</v>
      </c>
      <c r="K44" s="398">
        <f t="shared" si="1"/>
        <v>-0.16340896917646464</v>
      </c>
      <c r="M44" s="399"/>
      <c r="N44" s="400"/>
    </row>
    <row r="45" spans="1:14" x14ac:dyDescent="0.25">
      <c r="A45" s="1974" t="s">
        <v>604</v>
      </c>
      <c r="B45" s="73" t="s">
        <v>878</v>
      </c>
      <c r="C45" s="145">
        <v>206.06825254820001</v>
      </c>
      <c r="D45" s="145">
        <v>199.10030962499999</v>
      </c>
      <c r="E45" s="145">
        <v>177.80504033740002</v>
      </c>
      <c r="F45" s="145">
        <v>166.68736055160002</v>
      </c>
      <c r="G45" s="145">
        <v>166.67085895879998</v>
      </c>
      <c r="H45" s="145">
        <v>170.95167087040002</v>
      </c>
      <c r="I45" s="145">
        <v>167.84023342379999</v>
      </c>
      <c r="J45" s="401">
        <f t="shared" si="0"/>
        <v>6.9163784727581598E-3</v>
      </c>
      <c r="K45" s="401">
        <f t="shared" si="1"/>
        <v>-0.18551144415347709</v>
      </c>
      <c r="M45" s="399"/>
      <c r="N45" s="400"/>
    </row>
    <row r="46" spans="1:14" x14ac:dyDescent="0.25">
      <c r="A46" s="1974" t="s">
        <v>604</v>
      </c>
      <c r="B46" s="68" t="s">
        <v>890</v>
      </c>
      <c r="C46" s="145">
        <v>118.14987947</v>
      </c>
      <c r="D46" s="145">
        <v>120.516179189</v>
      </c>
      <c r="E46" s="145">
        <v>114.2219034264</v>
      </c>
      <c r="F46" s="145">
        <v>117.62081863979999</v>
      </c>
      <c r="G46" s="145">
        <v>115.45344568100001</v>
      </c>
      <c r="H46" s="145">
        <v>115.28499515680001</v>
      </c>
      <c r="I46" s="145">
        <v>115.10353793540001</v>
      </c>
      <c r="J46" s="401">
        <f t="shared" si="0"/>
        <v>-2.1401659446945848E-2</v>
      </c>
      <c r="K46" s="401">
        <f t="shared" si="1"/>
        <v>-2.5783704124501459E-2</v>
      </c>
      <c r="M46" s="399"/>
      <c r="N46" s="400"/>
    </row>
    <row r="47" spans="1:14" x14ac:dyDescent="0.25">
      <c r="A47" s="1974" t="s">
        <v>604</v>
      </c>
      <c r="B47" s="118" t="s">
        <v>891</v>
      </c>
      <c r="C47" s="145">
        <v>78.512042949200008</v>
      </c>
      <c r="D47" s="145">
        <v>78.155987340200014</v>
      </c>
      <c r="E47" s="145">
        <v>75.418717480400005</v>
      </c>
      <c r="F47" s="145">
        <v>84.662981275600018</v>
      </c>
      <c r="G47" s="145">
        <v>84.908172630400003</v>
      </c>
      <c r="H47" s="145">
        <v>86.386485480400012</v>
      </c>
      <c r="I47" s="145">
        <v>83.907869862599995</v>
      </c>
      <c r="J47" s="401">
        <f t="shared" si="0"/>
        <v>-8.9190269657755013E-3</v>
      </c>
      <c r="K47" s="401">
        <f t="shared" si="1"/>
        <v>6.8726105075259239E-2</v>
      </c>
      <c r="M47" s="399"/>
      <c r="N47" s="400"/>
    </row>
    <row r="48" spans="1:14" ht="15.75" thickBot="1" x14ac:dyDescent="0.3">
      <c r="A48" s="1975" t="s">
        <v>604</v>
      </c>
      <c r="B48" s="71" t="s">
        <v>692</v>
      </c>
      <c r="C48" s="146">
        <v>90.230825913200007</v>
      </c>
      <c r="D48" s="146">
        <v>92.037343115200017</v>
      </c>
      <c r="E48" s="146">
        <v>85.422220762199998</v>
      </c>
      <c r="F48" s="146">
        <v>81.234897891000003</v>
      </c>
      <c r="G48" s="146">
        <v>56.117944281</v>
      </c>
      <c r="H48" s="146">
        <v>54.901059582600006</v>
      </c>
      <c r="I48" s="146">
        <v>54.6017813124</v>
      </c>
      <c r="J48" s="402">
        <f t="shared" si="0"/>
        <v>-0.32785314279998229</v>
      </c>
      <c r="K48" s="402">
        <f t="shared" si="1"/>
        <v>-0.39486554888763109</v>
      </c>
      <c r="M48" s="399"/>
      <c r="N48" s="400"/>
    </row>
    <row r="49" spans="1:14" ht="33.75" customHeight="1" thickBot="1" x14ac:dyDescent="0.3">
      <c r="A49" s="800" t="s">
        <v>1457</v>
      </c>
      <c r="B49" s="801" t="s">
        <v>1456</v>
      </c>
      <c r="C49" s="405"/>
      <c r="D49" s="405"/>
      <c r="E49" s="405"/>
      <c r="F49" s="405"/>
      <c r="G49" s="405"/>
      <c r="H49" s="405">
        <v>15.856072082200001</v>
      </c>
      <c r="I49" s="405">
        <v>18.318295592800002</v>
      </c>
      <c r="J49" s="401" t="s">
        <v>607</v>
      </c>
      <c r="K49" s="401" t="s">
        <v>607</v>
      </c>
      <c r="M49" s="406"/>
      <c r="N49" s="39"/>
    </row>
    <row r="50" spans="1:14" ht="15.75" thickBot="1" x14ac:dyDescent="0.3">
      <c r="A50" s="1976" t="s">
        <v>316</v>
      </c>
      <c r="B50" s="1977"/>
      <c r="C50" s="407">
        <f>SUM(C6:C49)</f>
        <v>8263.4135715823995</v>
      </c>
      <c r="D50" s="407">
        <f t="shared" ref="D50:H50" si="2">SUM(D6:D49)</f>
        <v>8450.9120755807999</v>
      </c>
      <c r="E50" s="407">
        <f t="shared" si="2"/>
        <v>8510.3810530298033</v>
      </c>
      <c r="F50" s="407">
        <f t="shared" si="2"/>
        <v>8904.9538553303992</v>
      </c>
      <c r="G50" s="407">
        <f t="shared" si="2"/>
        <v>8868.6594720205976</v>
      </c>
      <c r="H50" s="407">
        <f t="shared" si="2"/>
        <v>8910.8033551726003</v>
      </c>
      <c r="I50" s="407">
        <f>SUM(I6:I49)</f>
        <v>9029.0256026347997</v>
      </c>
      <c r="J50" s="408">
        <f>(I50-F50)/F50</f>
        <v>1.393289053711746E-2</v>
      </c>
      <c r="K50" s="408">
        <f>(I50-C50)/C50</f>
        <v>9.2650818504995819E-2</v>
      </c>
    </row>
    <row r="51" spans="1:14" ht="8.25" customHeight="1" x14ac:dyDescent="0.25">
      <c r="A51" s="409"/>
      <c r="B51" s="346"/>
      <c r="C51" s="410"/>
      <c r="D51" s="410"/>
      <c r="E51" s="410"/>
      <c r="F51" s="410"/>
      <c r="G51" s="410"/>
      <c r="H51" s="410"/>
      <c r="I51" s="410"/>
      <c r="J51" s="411"/>
      <c r="K51" s="411"/>
    </row>
    <row r="52" spans="1:14" x14ac:dyDescent="0.25">
      <c r="A52" s="350" t="s">
        <v>539</v>
      </c>
      <c r="B52" s="311"/>
      <c r="C52" s="311"/>
      <c r="D52" s="311"/>
      <c r="E52" s="311"/>
      <c r="F52" s="412"/>
      <c r="G52" s="413"/>
      <c r="H52" s="413"/>
      <c r="I52" s="413"/>
      <c r="J52" s="414"/>
      <c r="K52" s="311"/>
    </row>
    <row r="53" spans="1:14" x14ac:dyDescent="0.25">
      <c r="A53" s="856" t="s">
        <v>1277</v>
      </c>
      <c r="I53" s="38"/>
    </row>
    <row r="54" spans="1:14" x14ac:dyDescent="0.25">
      <c r="I54" s="867"/>
    </row>
  </sheetData>
  <mergeCells count="11">
    <mergeCell ref="A18:A23"/>
    <mergeCell ref="A1:K1"/>
    <mergeCell ref="A2:K2"/>
    <mergeCell ref="A3:K3"/>
    <mergeCell ref="A6:A11"/>
    <mergeCell ref="A12:A17"/>
    <mergeCell ref="A24:A33"/>
    <mergeCell ref="A34:A35"/>
    <mergeCell ref="A36:A43"/>
    <mergeCell ref="A44:A48"/>
    <mergeCell ref="A50:B50"/>
  </mergeCells>
  <pageMargins left="0.7" right="0.7" top="0.75" bottom="0.75" header="0.3" footer="0.3"/>
  <pageSetup orientation="portrait" r:id="rId1"/>
  <ignoredErrors>
    <ignoredError sqref="C50:I50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"/>
  <sheetViews>
    <sheetView workbookViewId="0">
      <selection activeCell="A2" sqref="A2:K2"/>
    </sheetView>
  </sheetViews>
  <sheetFormatPr baseColWidth="10" defaultColWidth="11.42578125" defaultRowHeight="15" x14ac:dyDescent="0.25"/>
  <cols>
    <col min="1" max="1" width="34.42578125" style="235" customWidth="1"/>
    <col min="2" max="2" width="70.5703125" style="235" customWidth="1"/>
    <col min="3" max="256" width="11.42578125" style="235"/>
    <col min="257" max="257" width="20" style="235" customWidth="1"/>
    <col min="258" max="258" width="23.28515625" style="235" bestFit="1" customWidth="1"/>
    <col min="259" max="512" width="11.42578125" style="235"/>
    <col min="513" max="513" width="20" style="235" customWidth="1"/>
    <col min="514" max="514" width="23.28515625" style="235" bestFit="1" customWidth="1"/>
    <col min="515" max="768" width="11.42578125" style="235"/>
    <col min="769" max="769" width="20" style="235" customWidth="1"/>
    <col min="770" max="770" width="23.28515625" style="235" bestFit="1" customWidth="1"/>
    <col min="771" max="1024" width="11.42578125" style="235"/>
    <col min="1025" max="1025" width="20" style="235" customWidth="1"/>
    <col min="1026" max="1026" width="23.28515625" style="235" bestFit="1" customWidth="1"/>
    <col min="1027" max="1280" width="11.42578125" style="235"/>
    <col min="1281" max="1281" width="20" style="235" customWidth="1"/>
    <col min="1282" max="1282" width="23.28515625" style="235" bestFit="1" customWidth="1"/>
    <col min="1283" max="1536" width="11.42578125" style="235"/>
    <col min="1537" max="1537" width="20" style="235" customWidth="1"/>
    <col min="1538" max="1538" width="23.28515625" style="235" bestFit="1" customWidth="1"/>
    <col min="1539" max="1792" width="11.42578125" style="235"/>
    <col min="1793" max="1793" width="20" style="235" customWidth="1"/>
    <col min="1794" max="1794" width="23.28515625" style="235" bestFit="1" customWidth="1"/>
    <col min="1795" max="2048" width="11.42578125" style="235"/>
    <col min="2049" max="2049" width="20" style="235" customWidth="1"/>
    <col min="2050" max="2050" width="23.28515625" style="235" bestFit="1" customWidth="1"/>
    <col min="2051" max="2304" width="11.42578125" style="235"/>
    <col min="2305" max="2305" width="20" style="235" customWidth="1"/>
    <col min="2306" max="2306" width="23.28515625" style="235" bestFit="1" customWidth="1"/>
    <col min="2307" max="2560" width="11.42578125" style="235"/>
    <col min="2561" max="2561" width="20" style="235" customWidth="1"/>
    <col min="2562" max="2562" width="23.28515625" style="235" bestFit="1" customWidth="1"/>
    <col min="2563" max="2816" width="11.42578125" style="235"/>
    <col min="2817" max="2817" width="20" style="235" customWidth="1"/>
    <col min="2818" max="2818" width="23.28515625" style="235" bestFit="1" customWidth="1"/>
    <col min="2819" max="3072" width="11.42578125" style="235"/>
    <col min="3073" max="3073" width="20" style="235" customWidth="1"/>
    <col min="3074" max="3074" width="23.28515625" style="235" bestFit="1" customWidth="1"/>
    <col min="3075" max="3328" width="11.42578125" style="235"/>
    <col min="3329" max="3329" width="20" style="235" customWidth="1"/>
    <col min="3330" max="3330" width="23.28515625" style="235" bestFit="1" customWidth="1"/>
    <col min="3331" max="3584" width="11.42578125" style="235"/>
    <col min="3585" max="3585" width="20" style="235" customWidth="1"/>
    <col min="3586" max="3586" width="23.28515625" style="235" bestFit="1" customWidth="1"/>
    <col min="3587" max="3840" width="11.42578125" style="235"/>
    <col min="3841" max="3841" width="20" style="235" customWidth="1"/>
    <col min="3842" max="3842" width="23.28515625" style="235" bestFit="1" customWidth="1"/>
    <col min="3843" max="4096" width="11.42578125" style="235"/>
    <col min="4097" max="4097" width="20" style="235" customWidth="1"/>
    <col min="4098" max="4098" width="23.28515625" style="235" bestFit="1" customWidth="1"/>
    <col min="4099" max="4352" width="11.42578125" style="235"/>
    <col min="4353" max="4353" width="20" style="235" customWidth="1"/>
    <col min="4354" max="4354" width="23.28515625" style="235" bestFit="1" customWidth="1"/>
    <col min="4355" max="4608" width="11.42578125" style="235"/>
    <col min="4609" max="4609" width="20" style="235" customWidth="1"/>
    <col min="4610" max="4610" width="23.28515625" style="235" bestFit="1" customWidth="1"/>
    <col min="4611" max="4864" width="11.42578125" style="235"/>
    <col min="4865" max="4865" width="20" style="235" customWidth="1"/>
    <col min="4866" max="4866" width="23.28515625" style="235" bestFit="1" customWidth="1"/>
    <col min="4867" max="5120" width="11.42578125" style="235"/>
    <col min="5121" max="5121" width="20" style="235" customWidth="1"/>
    <col min="5122" max="5122" width="23.28515625" style="235" bestFit="1" customWidth="1"/>
    <col min="5123" max="5376" width="11.42578125" style="235"/>
    <col min="5377" max="5377" width="20" style="235" customWidth="1"/>
    <col min="5378" max="5378" width="23.28515625" style="235" bestFit="1" customWidth="1"/>
    <col min="5379" max="5632" width="11.42578125" style="235"/>
    <col min="5633" max="5633" width="20" style="235" customWidth="1"/>
    <col min="5634" max="5634" width="23.28515625" style="235" bestFit="1" customWidth="1"/>
    <col min="5635" max="5888" width="11.42578125" style="235"/>
    <col min="5889" max="5889" width="20" style="235" customWidth="1"/>
    <col min="5890" max="5890" width="23.28515625" style="235" bestFit="1" customWidth="1"/>
    <col min="5891" max="6144" width="11.42578125" style="235"/>
    <col min="6145" max="6145" width="20" style="235" customWidth="1"/>
    <col min="6146" max="6146" width="23.28515625" style="235" bestFit="1" customWidth="1"/>
    <col min="6147" max="6400" width="11.42578125" style="235"/>
    <col min="6401" max="6401" width="20" style="235" customWidth="1"/>
    <col min="6402" max="6402" width="23.28515625" style="235" bestFit="1" customWidth="1"/>
    <col min="6403" max="6656" width="11.42578125" style="235"/>
    <col min="6657" max="6657" width="20" style="235" customWidth="1"/>
    <col min="6658" max="6658" width="23.28515625" style="235" bestFit="1" customWidth="1"/>
    <col min="6659" max="6912" width="11.42578125" style="235"/>
    <col min="6913" max="6913" width="20" style="235" customWidth="1"/>
    <col min="6914" max="6914" width="23.28515625" style="235" bestFit="1" customWidth="1"/>
    <col min="6915" max="7168" width="11.42578125" style="235"/>
    <col min="7169" max="7169" width="20" style="235" customWidth="1"/>
    <col min="7170" max="7170" width="23.28515625" style="235" bestFit="1" customWidth="1"/>
    <col min="7171" max="7424" width="11.42578125" style="235"/>
    <col min="7425" max="7425" width="20" style="235" customWidth="1"/>
    <col min="7426" max="7426" width="23.28515625" style="235" bestFit="1" customWidth="1"/>
    <col min="7427" max="7680" width="11.42578125" style="235"/>
    <col min="7681" max="7681" width="20" style="235" customWidth="1"/>
    <col min="7682" max="7682" width="23.28515625" style="235" bestFit="1" customWidth="1"/>
    <col min="7683" max="7936" width="11.42578125" style="235"/>
    <col min="7937" max="7937" width="20" style="235" customWidth="1"/>
    <col min="7938" max="7938" width="23.28515625" style="235" bestFit="1" customWidth="1"/>
    <col min="7939" max="8192" width="11.42578125" style="235"/>
    <col min="8193" max="8193" width="20" style="235" customWidth="1"/>
    <col min="8194" max="8194" width="23.28515625" style="235" bestFit="1" customWidth="1"/>
    <col min="8195" max="8448" width="11.42578125" style="235"/>
    <col min="8449" max="8449" width="20" style="235" customWidth="1"/>
    <col min="8450" max="8450" width="23.28515625" style="235" bestFit="1" customWidth="1"/>
    <col min="8451" max="8704" width="11.42578125" style="235"/>
    <col min="8705" max="8705" width="20" style="235" customWidth="1"/>
    <col min="8706" max="8706" width="23.28515625" style="235" bestFit="1" customWidth="1"/>
    <col min="8707" max="8960" width="11.42578125" style="235"/>
    <col min="8961" max="8961" width="20" style="235" customWidth="1"/>
    <col min="8962" max="8962" width="23.28515625" style="235" bestFit="1" customWidth="1"/>
    <col min="8963" max="9216" width="11.42578125" style="235"/>
    <col min="9217" max="9217" width="20" style="235" customWidth="1"/>
    <col min="9218" max="9218" width="23.28515625" style="235" bestFit="1" customWidth="1"/>
    <col min="9219" max="9472" width="11.42578125" style="235"/>
    <col min="9473" max="9473" width="20" style="235" customWidth="1"/>
    <col min="9474" max="9474" width="23.28515625" style="235" bestFit="1" customWidth="1"/>
    <col min="9475" max="9728" width="11.42578125" style="235"/>
    <col min="9729" max="9729" width="20" style="235" customWidth="1"/>
    <col min="9730" max="9730" width="23.28515625" style="235" bestFit="1" customWidth="1"/>
    <col min="9731" max="9984" width="11.42578125" style="235"/>
    <col min="9985" max="9985" width="20" style="235" customWidth="1"/>
    <col min="9986" max="9986" width="23.28515625" style="235" bestFit="1" customWidth="1"/>
    <col min="9987" max="10240" width="11.42578125" style="235"/>
    <col min="10241" max="10241" width="20" style="235" customWidth="1"/>
    <col min="10242" max="10242" width="23.28515625" style="235" bestFit="1" customWidth="1"/>
    <col min="10243" max="10496" width="11.42578125" style="235"/>
    <col min="10497" max="10497" width="20" style="235" customWidth="1"/>
    <col min="10498" max="10498" width="23.28515625" style="235" bestFit="1" customWidth="1"/>
    <col min="10499" max="10752" width="11.42578125" style="235"/>
    <col min="10753" max="10753" width="20" style="235" customWidth="1"/>
    <col min="10754" max="10754" width="23.28515625" style="235" bestFit="1" customWidth="1"/>
    <col min="10755" max="11008" width="11.42578125" style="235"/>
    <col min="11009" max="11009" width="20" style="235" customWidth="1"/>
    <col min="11010" max="11010" width="23.28515625" style="235" bestFit="1" customWidth="1"/>
    <col min="11011" max="11264" width="11.42578125" style="235"/>
    <col min="11265" max="11265" width="20" style="235" customWidth="1"/>
    <col min="11266" max="11266" width="23.28515625" style="235" bestFit="1" customWidth="1"/>
    <col min="11267" max="11520" width="11.42578125" style="235"/>
    <col min="11521" max="11521" width="20" style="235" customWidth="1"/>
    <col min="11522" max="11522" width="23.28515625" style="235" bestFit="1" customWidth="1"/>
    <col min="11523" max="11776" width="11.42578125" style="235"/>
    <col min="11777" max="11777" width="20" style="235" customWidth="1"/>
    <col min="11778" max="11778" width="23.28515625" style="235" bestFit="1" customWidth="1"/>
    <col min="11779" max="12032" width="11.42578125" style="235"/>
    <col min="12033" max="12033" width="20" style="235" customWidth="1"/>
    <col min="12034" max="12034" width="23.28515625" style="235" bestFit="1" customWidth="1"/>
    <col min="12035" max="12288" width="11.42578125" style="235"/>
    <col min="12289" max="12289" width="20" style="235" customWidth="1"/>
    <col min="12290" max="12290" width="23.28515625" style="235" bestFit="1" customWidth="1"/>
    <col min="12291" max="12544" width="11.42578125" style="235"/>
    <col min="12545" max="12545" width="20" style="235" customWidth="1"/>
    <col min="12546" max="12546" width="23.28515625" style="235" bestFit="1" customWidth="1"/>
    <col min="12547" max="12800" width="11.42578125" style="235"/>
    <col min="12801" max="12801" width="20" style="235" customWidth="1"/>
    <col min="12802" max="12802" width="23.28515625" style="235" bestFit="1" customWidth="1"/>
    <col min="12803" max="13056" width="11.42578125" style="235"/>
    <col min="13057" max="13057" width="20" style="235" customWidth="1"/>
    <col min="13058" max="13058" width="23.28515625" style="235" bestFit="1" customWidth="1"/>
    <col min="13059" max="13312" width="11.42578125" style="235"/>
    <col min="13313" max="13313" width="20" style="235" customWidth="1"/>
    <col min="13314" max="13314" width="23.28515625" style="235" bestFit="1" customWidth="1"/>
    <col min="13315" max="13568" width="11.42578125" style="235"/>
    <col min="13569" max="13569" width="20" style="235" customWidth="1"/>
    <col min="13570" max="13570" width="23.28515625" style="235" bestFit="1" customWidth="1"/>
    <col min="13571" max="13824" width="11.42578125" style="235"/>
    <col min="13825" max="13825" width="20" style="235" customWidth="1"/>
    <col min="13826" max="13826" width="23.28515625" style="235" bestFit="1" customWidth="1"/>
    <col min="13827" max="14080" width="11.42578125" style="235"/>
    <col min="14081" max="14081" width="20" style="235" customWidth="1"/>
    <col min="14082" max="14082" width="23.28515625" style="235" bestFit="1" customWidth="1"/>
    <col min="14083" max="14336" width="11.42578125" style="235"/>
    <col min="14337" max="14337" width="20" style="235" customWidth="1"/>
    <col min="14338" max="14338" width="23.28515625" style="235" bestFit="1" customWidth="1"/>
    <col min="14339" max="14592" width="11.42578125" style="235"/>
    <col min="14593" max="14593" width="20" style="235" customWidth="1"/>
    <col min="14594" max="14594" width="23.28515625" style="235" bestFit="1" customWidth="1"/>
    <col min="14595" max="14848" width="11.42578125" style="235"/>
    <col min="14849" max="14849" width="20" style="235" customWidth="1"/>
    <col min="14850" max="14850" width="23.28515625" style="235" bestFit="1" customWidth="1"/>
    <col min="14851" max="15104" width="11.42578125" style="235"/>
    <col min="15105" max="15105" width="20" style="235" customWidth="1"/>
    <col min="15106" max="15106" width="23.28515625" style="235" bestFit="1" customWidth="1"/>
    <col min="15107" max="15360" width="11.42578125" style="235"/>
    <col min="15361" max="15361" width="20" style="235" customWidth="1"/>
    <col min="15362" max="15362" width="23.28515625" style="235" bestFit="1" customWidth="1"/>
    <col min="15363" max="15616" width="11.42578125" style="235"/>
    <col min="15617" max="15617" width="20" style="235" customWidth="1"/>
    <col min="15618" max="15618" width="23.28515625" style="235" bestFit="1" customWidth="1"/>
    <col min="15619" max="15872" width="11.42578125" style="235"/>
    <col min="15873" max="15873" width="20" style="235" customWidth="1"/>
    <col min="15874" max="15874" width="23.28515625" style="235" bestFit="1" customWidth="1"/>
    <col min="15875" max="16128" width="11.42578125" style="235"/>
    <col min="16129" max="16129" width="20" style="235" customWidth="1"/>
    <col min="16130" max="16130" width="23.28515625" style="235" bestFit="1" customWidth="1"/>
    <col min="16131" max="16384" width="11.42578125" style="235"/>
  </cols>
  <sheetData>
    <row r="1" spans="1:11" ht="15.75" x14ac:dyDescent="0.25">
      <c r="A1" s="1966" t="s">
        <v>1377</v>
      </c>
      <c r="B1" s="1966"/>
      <c r="C1" s="1966"/>
      <c r="D1" s="1966"/>
      <c r="E1" s="1966"/>
      <c r="F1" s="1966"/>
      <c r="G1" s="1966"/>
      <c r="H1" s="1966"/>
      <c r="I1" s="1966"/>
      <c r="J1" s="1966"/>
      <c r="K1" s="1966"/>
    </row>
    <row r="2" spans="1:11" ht="15.75" x14ac:dyDescent="0.25">
      <c r="A2" s="1966" t="s">
        <v>1397</v>
      </c>
      <c r="B2" s="1966"/>
      <c r="C2" s="1966"/>
      <c r="D2" s="1966"/>
      <c r="E2" s="1966"/>
      <c r="F2" s="1966"/>
      <c r="G2" s="1966"/>
      <c r="H2" s="1966"/>
      <c r="I2" s="1966"/>
      <c r="J2" s="1966"/>
      <c r="K2" s="1966"/>
    </row>
    <row r="3" spans="1:11" ht="15.75" x14ac:dyDescent="0.25">
      <c r="A3" s="1966" t="s">
        <v>1286</v>
      </c>
      <c r="B3" s="1966"/>
      <c r="C3" s="1966"/>
      <c r="D3" s="1966"/>
      <c r="E3" s="1966"/>
      <c r="F3" s="1966"/>
      <c r="G3" s="1966"/>
      <c r="H3" s="1966"/>
      <c r="I3" s="1966"/>
      <c r="J3" s="1966"/>
      <c r="K3" s="1966"/>
    </row>
    <row r="4" spans="1:11" ht="6" customHeight="1" thickBot="1" x14ac:dyDescent="0.3">
      <c r="A4" s="1981"/>
      <c r="B4" s="1981"/>
      <c r="C4" s="415"/>
      <c r="D4" s="393"/>
      <c r="E4" s="393"/>
      <c r="F4" s="393"/>
      <c r="G4" s="393"/>
      <c r="H4" s="393"/>
      <c r="I4" s="393"/>
      <c r="J4" s="393"/>
      <c r="K4" s="313"/>
    </row>
    <row r="5" spans="1:11" ht="29.25" thickBot="1" x14ac:dyDescent="0.3">
      <c r="A5" s="416" t="s">
        <v>308</v>
      </c>
      <c r="B5" s="394" t="s">
        <v>309</v>
      </c>
      <c r="C5" s="167">
        <v>44196</v>
      </c>
      <c r="D5" s="167">
        <v>44286</v>
      </c>
      <c r="E5" s="167">
        <v>44377</v>
      </c>
      <c r="F5" s="167">
        <v>44469</v>
      </c>
      <c r="G5" s="167">
        <v>44500</v>
      </c>
      <c r="H5" s="167">
        <v>44530</v>
      </c>
      <c r="I5" s="167">
        <v>44561</v>
      </c>
      <c r="J5" s="417" t="s">
        <v>605</v>
      </c>
      <c r="K5" s="417" t="s">
        <v>215</v>
      </c>
    </row>
    <row r="6" spans="1:11" x14ac:dyDescent="0.25">
      <c r="A6" s="1973" t="s">
        <v>106</v>
      </c>
      <c r="B6" s="70" t="s">
        <v>863</v>
      </c>
      <c r="C6" s="418">
        <v>1314</v>
      </c>
      <c r="D6" s="418">
        <v>1324</v>
      </c>
      <c r="E6" s="418">
        <v>1347</v>
      </c>
      <c r="F6" s="418">
        <v>1397</v>
      </c>
      <c r="G6" s="418">
        <v>1399</v>
      </c>
      <c r="H6" s="418">
        <v>1406</v>
      </c>
      <c r="I6" s="418">
        <v>1413</v>
      </c>
      <c r="J6" s="142">
        <f>(I6-F6)/F6</f>
        <v>1.1453113815318539E-2</v>
      </c>
      <c r="K6" s="142">
        <f>(I6-C6)/C6</f>
        <v>7.5342465753424653E-2</v>
      </c>
    </row>
    <row r="7" spans="1:11" x14ac:dyDescent="0.25">
      <c r="A7" s="1974" t="s">
        <v>106</v>
      </c>
      <c r="B7" s="68" t="s">
        <v>880</v>
      </c>
      <c r="C7" s="418">
        <v>1998</v>
      </c>
      <c r="D7" s="418">
        <v>2005</v>
      </c>
      <c r="E7" s="418">
        <v>2039</v>
      </c>
      <c r="F7" s="418">
        <v>2052</v>
      </c>
      <c r="G7" s="418">
        <v>2051</v>
      </c>
      <c r="H7" s="418">
        <v>2061</v>
      </c>
      <c r="I7" s="418">
        <v>2070</v>
      </c>
      <c r="J7" s="143">
        <f t="shared" ref="J7:J48" si="0">(I7-F7)/F7</f>
        <v>8.771929824561403E-3</v>
      </c>
      <c r="K7" s="143">
        <f t="shared" ref="K7:K50" si="1">(I7-C7)/C7</f>
        <v>3.6036036036036036E-2</v>
      </c>
    </row>
    <row r="8" spans="1:11" x14ac:dyDescent="0.25">
      <c r="A8" s="1974"/>
      <c r="B8" s="73" t="s">
        <v>1066</v>
      </c>
      <c r="C8" s="418">
        <v>20</v>
      </c>
      <c r="D8" s="418">
        <v>25</v>
      </c>
      <c r="E8" s="418">
        <v>25</v>
      </c>
      <c r="F8" s="418">
        <v>29</v>
      </c>
      <c r="G8" s="418">
        <v>32</v>
      </c>
      <c r="H8" s="418">
        <v>32</v>
      </c>
      <c r="I8" s="418">
        <v>33</v>
      </c>
      <c r="J8" s="143">
        <f t="shared" si="0"/>
        <v>0.13793103448275862</v>
      </c>
      <c r="K8" s="143">
        <f t="shared" si="1"/>
        <v>0.65</v>
      </c>
    </row>
    <row r="9" spans="1:11" x14ac:dyDescent="0.25">
      <c r="A9" s="1974" t="s">
        <v>106</v>
      </c>
      <c r="B9" s="68" t="s">
        <v>881</v>
      </c>
      <c r="C9" s="418">
        <v>1925</v>
      </c>
      <c r="D9" s="418">
        <v>1941</v>
      </c>
      <c r="E9" s="418">
        <v>1962</v>
      </c>
      <c r="F9" s="418">
        <v>1982</v>
      </c>
      <c r="G9" s="418">
        <v>1993</v>
      </c>
      <c r="H9" s="418">
        <v>1993</v>
      </c>
      <c r="I9" s="418">
        <v>2007</v>
      </c>
      <c r="J9" s="143">
        <f t="shared" si="0"/>
        <v>1.2613521695257316E-2</v>
      </c>
      <c r="K9" s="143">
        <f t="shared" si="1"/>
        <v>4.2597402597402599E-2</v>
      </c>
    </row>
    <row r="10" spans="1:11" x14ac:dyDescent="0.25">
      <c r="A10" s="1974"/>
      <c r="B10" s="73" t="s">
        <v>862</v>
      </c>
      <c r="C10" s="418">
        <v>135</v>
      </c>
      <c r="D10" s="418">
        <v>132</v>
      </c>
      <c r="E10" s="418">
        <v>135</v>
      </c>
      <c r="F10" s="418">
        <v>135</v>
      </c>
      <c r="G10" s="418">
        <v>135</v>
      </c>
      <c r="H10" s="418">
        <v>136</v>
      </c>
      <c r="I10" s="418">
        <v>137</v>
      </c>
      <c r="J10" s="143">
        <f t="shared" si="0"/>
        <v>1.4814814814814815E-2</v>
      </c>
      <c r="K10" s="143">
        <f t="shared" si="1"/>
        <v>1.4814814814814815E-2</v>
      </c>
    </row>
    <row r="11" spans="1:11" ht="15.75" thickBot="1" x14ac:dyDescent="0.3">
      <c r="A11" s="1975" t="s">
        <v>106</v>
      </c>
      <c r="B11" s="71" t="s">
        <v>864</v>
      </c>
      <c r="C11" s="418">
        <v>2483</v>
      </c>
      <c r="D11" s="418">
        <v>2531</v>
      </c>
      <c r="E11" s="418">
        <v>2586</v>
      </c>
      <c r="F11" s="418">
        <v>2632</v>
      </c>
      <c r="G11" s="418">
        <v>2656</v>
      </c>
      <c r="H11" s="418">
        <v>2668</v>
      </c>
      <c r="I11" s="418">
        <v>2682</v>
      </c>
      <c r="J11" s="144">
        <f t="shared" si="0"/>
        <v>1.8996960486322188E-2</v>
      </c>
      <c r="K11" s="144">
        <f t="shared" si="1"/>
        <v>8.0144985904148203E-2</v>
      </c>
    </row>
    <row r="12" spans="1:11" x14ac:dyDescent="0.25">
      <c r="A12" s="1973" t="s">
        <v>606</v>
      </c>
      <c r="B12" s="66" t="s">
        <v>882</v>
      </c>
      <c r="C12" s="419">
        <v>3422</v>
      </c>
      <c r="D12" s="419">
        <v>3441</v>
      </c>
      <c r="E12" s="419">
        <v>3452</v>
      </c>
      <c r="F12" s="419">
        <v>3452</v>
      </c>
      <c r="G12" s="419">
        <v>3458</v>
      </c>
      <c r="H12" s="419">
        <v>3476</v>
      </c>
      <c r="I12" s="419">
        <v>3496</v>
      </c>
      <c r="J12" s="142">
        <f t="shared" si="0"/>
        <v>1.2746234067207415E-2</v>
      </c>
      <c r="K12" s="142">
        <f t="shared" si="1"/>
        <v>2.1624780829924022E-2</v>
      </c>
    </row>
    <row r="13" spans="1:11" x14ac:dyDescent="0.25">
      <c r="A13" s="1974" t="s">
        <v>606</v>
      </c>
      <c r="B13" s="75" t="s">
        <v>694</v>
      </c>
      <c r="C13" s="418">
        <v>1034</v>
      </c>
      <c r="D13" s="418">
        <v>1021</v>
      </c>
      <c r="E13" s="418">
        <v>1104</v>
      </c>
      <c r="F13" s="418">
        <v>1065</v>
      </c>
      <c r="G13" s="418">
        <v>1086</v>
      </c>
      <c r="H13" s="418">
        <v>1113</v>
      </c>
      <c r="I13" s="418">
        <v>1132</v>
      </c>
      <c r="J13" s="143">
        <f t="shared" si="0"/>
        <v>6.2910798122065723E-2</v>
      </c>
      <c r="K13" s="143">
        <f t="shared" si="1"/>
        <v>9.4777562862669251E-2</v>
      </c>
    </row>
    <row r="14" spans="1:11" x14ac:dyDescent="0.25">
      <c r="A14" s="1974" t="s">
        <v>606</v>
      </c>
      <c r="B14" s="73" t="s">
        <v>865</v>
      </c>
      <c r="C14" s="418">
        <v>1015</v>
      </c>
      <c r="D14" s="418">
        <v>1062</v>
      </c>
      <c r="E14" s="418">
        <v>1108</v>
      </c>
      <c r="F14" s="418">
        <v>1249</v>
      </c>
      <c r="G14" s="418">
        <v>1295</v>
      </c>
      <c r="H14" s="418">
        <v>1376</v>
      </c>
      <c r="I14" s="418">
        <v>1467</v>
      </c>
      <c r="J14" s="143">
        <f t="shared" si="0"/>
        <v>0.1745396317053643</v>
      </c>
      <c r="K14" s="143">
        <f t="shared" si="1"/>
        <v>0.44532019704433495</v>
      </c>
    </row>
    <row r="15" spans="1:11" x14ac:dyDescent="0.25">
      <c r="A15" s="1974" t="s">
        <v>606</v>
      </c>
      <c r="B15" s="73" t="s">
        <v>866</v>
      </c>
      <c r="C15" s="418">
        <v>2955</v>
      </c>
      <c r="D15" s="418">
        <v>3025</v>
      </c>
      <c r="E15" s="418">
        <v>3105</v>
      </c>
      <c r="F15" s="418">
        <v>3180</v>
      </c>
      <c r="G15" s="418">
        <v>3189</v>
      </c>
      <c r="H15" s="418">
        <v>3203</v>
      </c>
      <c r="I15" s="418">
        <v>3212</v>
      </c>
      <c r="J15" s="143">
        <f t="shared" si="0"/>
        <v>1.0062893081761006E-2</v>
      </c>
      <c r="K15" s="143">
        <f t="shared" si="1"/>
        <v>8.6971235194585453E-2</v>
      </c>
    </row>
    <row r="16" spans="1:11" x14ac:dyDescent="0.25">
      <c r="A16" s="1974" t="s">
        <v>606</v>
      </c>
      <c r="B16" s="73" t="s">
        <v>867</v>
      </c>
      <c r="C16" s="418">
        <v>3650</v>
      </c>
      <c r="D16" s="418">
        <v>3638</v>
      </c>
      <c r="E16" s="418">
        <v>3626</v>
      </c>
      <c r="F16" s="418">
        <v>3624</v>
      </c>
      <c r="G16" s="418">
        <v>3624</v>
      </c>
      <c r="H16" s="418">
        <v>3620</v>
      </c>
      <c r="I16" s="418">
        <v>3627</v>
      </c>
      <c r="J16" s="143">
        <f t="shared" si="0"/>
        <v>8.2781456953642384E-4</v>
      </c>
      <c r="K16" s="143">
        <f t="shared" si="1"/>
        <v>-6.3013698630136989E-3</v>
      </c>
    </row>
    <row r="17" spans="1:11" ht="15.75" thickBot="1" x14ac:dyDescent="0.3">
      <c r="A17" s="1975" t="s">
        <v>606</v>
      </c>
      <c r="B17" s="68" t="s">
        <v>883</v>
      </c>
      <c r="C17" s="420">
        <v>9996</v>
      </c>
      <c r="D17" s="420">
        <v>10194</v>
      </c>
      <c r="E17" s="420">
        <v>10352</v>
      </c>
      <c r="F17" s="420">
        <v>10543</v>
      </c>
      <c r="G17" s="420">
        <v>10576</v>
      </c>
      <c r="H17" s="420">
        <v>10605</v>
      </c>
      <c r="I17" s="420">
        <v>10637</v>
      </c>
      <c r="J17" s="144">
        <f t="shared" si="0"/>
        <v>8.9158683486673627E-3</v>
      </c>
      <c r="K17" s="144">
        <f t="shared" si="1"/>
        <v>6.4125650260104042E-2</v>
      </c>
    </row>
    <row r="18" spans="1:11" x14ac:dyDescent="0.25">
      <c r="A18" s="1973" t="s">
        <v>108</v>
      </c>
      <c r="B18" s="70" t="s">
        <v>687</v>
      </c>
      <c r="C18" s="418">
        <v>306</v>
      </c>
      <c r="D18" s="418">
        <v>340</v>
      </c>
      <c r="E18" s="418">
        <v>343</v>
      </c>
      <c r="F18" s="418">
        <v>360</v>
      </c>
      <c r="G18" s="418">
        <v>365</v>
      </c>
      <c r="H18" s="418">
        <v>367</v>
      </c>
      <c r="I18" s="418">
        <v>372</v>
      </c>
      <c r="J18" s="142">
        <f t="shared" si="0"/>
        <v>3.3333333333333333E-2</v>
      </c>
      <c r="K18" s="142">
        <f t="shared" si="1"/>
        <v>0.21568627450980393</v>
      </c>
    </row>
    <row r="19" spans="1:11" x14ac:dyDescent="0.25">
      <c r="A19" s="1974" t="s">
        <v>108</v>
      </c>
      <c r="B19" s="73" t="s">
        <v>868</v>
      </c>
      <c r="C19" s="418">
        <v>292</v>
      </c>
      <c r="D19" s="418">
        <v>334</v>
      </c>
      <c r="E19" s="418">
        <v>342</v>
      </c>
      <c r="F19" s="418">
        <v>355</v>
      </c>
      <c r="G19" s="418">
        <v>355</v>
      </c>
      <c r="H19" s="418">
        <v>354</v>
      </c>
      <c r="I19" s="418">
        <v>359</v>
      </c>
      <c r="J19" s="143">
        <f t="shared" si="0"/>
        <v>1.1267605633802818E-2</v>
      </c>
      <c r="K19" s="143">
        <f t="shared" si="1"/>
        <v>0.22945205479452055</v>
      </c>
    </row>
    <row r="20" spans="1:11" x14ac:dyDescent="0.25">
      <c r="A20" s="1974" t="s">
        <v>108</v>
      </c>
      <c r="B20" s="73" t="s">
        <v>1157</v>
      </c>
      <c r="C20" s="418">
        <v>2499</v>
      </c>
      <c r="D20" s="418">
        <v>2615</v>
      </c>
      <c r="E20" s="418">
        <v>2740</v>
      </c>
      <c r="F20" s="418">
        <v>2858</v>
      </c>
      <c r="G20" s="418">
        <v>2897</v>
      </c>
      <c r="H20" s="418">
        <v>2906</v>
      </c>
      <c r="I20" s="418">
        <v>2922</v>
      </c>
      <c r="J20" s="143">
        <f t="shared" si="0"/>
        <v>2.239328201539538E-2</v>
      </c>
      <c r="K20" s="143">
        <f t="shared" si="1"/>
        <v>0.16926770708283315</v>
      </c>
    </row>
    <row r="21" spans="1:11" x14ac:dyDescent="0.25">
      <c r="A21" s="1974" t="s">
        <v>108</v>
      </c>
      <c r="B21" s="73" t="s">
        <v>688</v>
      </c>
      <c r="C21" s="418">
        <v>862</v>
      </c>
      <c r="D21" s="418">
        <v>895</v>
      </c>
      <c r="E21" s="418">
        <v>928</v>
      </c>
      <c r="F21" s="418">
        <v>971</v>
      </c>
      <c r="G21" s="418">
        <v>989</v>
      </c>
      <c r="H21" s="418">
        <v>990</v>
      </c>
      <c r="I21" s="418">
        <v>1001</v>
      </c>
      <c r="J21" s="143">
        <f t="shared" si="0"/>
        <v>3.0895983522142123E-2</v>
      </c>
      <c r="K21" s="143">
        <f t="shared" si="1"/>
        <v>0.16125290023201855</v>
      </c>
    </row>
    <row r="22" spans="1:11" x14ac:dyDescent="0.25">
      <c r="A22" s="1974" t="s">
        <v>108</v>
      </c>
      <c r="B22" s="73" t="s">
        <v>1156</v>
      </c>
      <c r="C22" s="418">
        <v>1478</v>
      </c>
      <c r="D22" s="418">
        <v>1512</v>
      </c>
      <c r="E22" s="418">
        <v>1525</v>
      </c>
      <c r="F22" s="418">
        <v>1558</v>
      </c>
      <c r="G22" s="418">
        <v>1566</v>
      </c>
      <c r="H22" s="418">
        <v>1567</v>
      </c>
      <c r="I22" s="418">
        <v>1580</v>
      </c>
      <c r="J22" s="143">
        <f t="shared" si="0"/>
        <v>1.4120667522464698E-2</v>
      </c>
      <c r="K22" s="143">
        <f t="shared" si="1"/>
        <v>6.9012178619756434E-2</v>
      </c>
    </row>
    <row r="23" spans="1:11" ht="15.75" thickBot="1" x14ac:dyDescent="0.3">
      <c r="A23" s="1975" t="s">
        <v>108</v>
      </c>
      <c r="B23" s="118" t="s">
        <v>689</v>
      </c>
      <c r="C23" s="418">
        <v>3190</v>
      </c>
      <c r="D23" s="418">
        <v>3281</v>
      </c>
      <c r="E23" s="418">
        <v>3290</v>
      </c>
      <c r="F23" s="418">
        <v>3313</v>
      </c>
      <c r="G23" s="418">
        <v>3330</v>
      </c>
      <c r="H23" s="418">
        <v>3338</v>
      </c>
      <c r="I23" s="418">
        <v>3347</v>
      </c>
      <c r="J23" s="144">
        <f t="shared" si="0"/>
        <v>1.0262601871415635E-2</v>
      </c>
      <c r="K23" s="144">
        <f t="shared" si="1"/>
        <v>4.921630094043887E-2</v>
      </c>
    </row>
    <row r="24" spans="1:11" x14ac:dyDescent="0.25">
      <c r="A24" s="1973" t="s">
        <v>109</v>
      </c>
      <c r="B24" s="70" t="s">
        <v>869</v>
      </c>
      <c r="C24" s="419">
        <v>1094</v>
      </c>
      <c r="D24" s="419">
        <v>1306</v>
      </c>
      <c r="E24" s="419">
        <v>1490</v>
      </c>
      <c r="F24" s="419">
        <v>1674</v>
      </c>
      <c r="G24" s="419">
        <v>1726</v>
      </c>
      <c r="H24" s="419">
        <v>1760</v>
      </c>
      <c r="I24" s="419">
        <v>1785</v>
      </c>
      <c r="J24" s="142">
        <f t="shared" si="0"/>
        <v>6.6308243727598568E-2</v>
      </c>
      <c r="K24" s="142">
        <f t="shared" si="1"/>
        <v>0.63162705667276053</v>
      </c>
    </row>
    <row r="25" spans="1:11" x14ac:dyDescent="0.25">
      <c r="A25" s="1974" t="s">
        <v>109</v>
      </c>
      <c r="B25" s="73" t="s">
        <v>870</v>
      </c>
      <c r="C25" s="418">
        <v>1974</v>
      </c>
      <c r="D25" s="418">
        <v>1921</v>
      </c>
      <c r="E25" s="418">
        <v>1873</v>
      </c>
      <c r="F25" s="418">
        <v>1825</v>
      </c>
      <c r="G25" s="418">
        <v>1815</v>
      </c>
      <c r="H25" s="418">
        <v>1810</v>
      </c>
      <c r="I25" s="418">
        <v>1803</v>
      </c>
      <c r="J25" s="143">
        <f t="shared" si="0"/>
        <v>-1.2054794520547946E-2</v>
      </c>
      <c r="K25" s="143">
        <f t="shared" si="1"/>
        <v>-8.6626139817629177E-2</v>
      </c>
    </row>
    <row r="26" spans="1:11" x14ac:dyDescent="0.25">
      <c r="A26" s="1974" t="s">
        <v>109</v>
      </c>
      <c r="B26" s="118" t="s">
        <v>884</v>
      </c>
      <c r="C26" s="418">
        <v>2009</v>
      </c>
      <c r="D26" s="418">
        <v>1963</v>
      </c>
      <c r="E26" s="418">
        <v>1915</v>
      </c>
      <c r="F26" s="418">
        <v>1867</v>
      </c>
      <c r="G26" s="418">
        <v>1856</v>
      </c>
      <c r="H26" s="418">
        <v>1849</v>
      </c>
      <c r="I26" s="418">
        <v>1838</v>
      </c>
      <c r="J26" s="143">
        <f t="shared" si="0"/>
        <v>-1.5532940546331012E-2</v>
      </c>
      <c r="K26" s="143">
        <f t="shared" si="1"/>
        <v>-8.5116973618715785E-2</v>
      </c>
    </row>
    <row r="27" spans="1:11" x14ac:dyDescent="0.25">
      <c r="A27" s="1974" t="s">
        <v>109</v>
      </c>
      <c r="B27" s="403" t="s">
        <v>871</v>
      </c>
      <c r="C27" s="418">
        <v>2632</v>
      </c>
      <c r="D27" s="418">
        <v>2549</v>
      </c>
      <c r="E27" s="418">
        <v>2477</v>
      </c>
      <c r="F27" s="418">
        <v>2410</v>
      </c>
      <c r="G27" s="418">
        <v>2398</v>
      </c>
      <c r="H27" s="418">
        <v>2392</v>
      </c>
      <c r="I27" s="418">
        <v>2381</v>
      </c>
      <c r="J27" s="143">
        <f t="shared" si="0"/>
        <v>-1.2033195020746889E-2</v>
      </c>
      <c r="K27" s="143">
        <f t="shared" si="1"/>
        <v>-9.5364741641337389E-2</v>
      </c>
    </row>
    <row r="28" spans="1:11" x14ac:dyDescent="0.25">
      <c r="A28" s="1974" t="s">
        <v>109</v>
      </c>
      <c r="B28" s="118" t="s">
        <v>885</v>
      </c>
      <c r="C28" s="418">
        <v>1255</v>
      </c>
      <c r="D28" s="418">
        <v>1231</v>
      </c>
      <c r="E28" s="418">
        <v>1209</v>
      </c>
      <c r="F28" s="418">
        <v>1172</v>
      </c>
      <c r="G28" s="418">
        <v>1163</v>
      </c>
      <c r="H28" s="418">
        <v>1154</v>
      </c>
      <c r="I28" s="418">
        <v>1147</v>
      </c>
      <c r="J28" s="143">
        <f t="shared" si="0"/>
        <v>-2.1331058020477817E-2</v>
      </c>
      <c r="K28" s="143">
        <f t="shared" si="1"/>
        <v>-8.6055776892430283E-2</v>
      </c>
    </row>
    <row r="29" spans="1:11" x14ac:dyDescent="0.25">
      <c r="A29" s="1974" t="s">
        <v>109</v>
      </c>
      <c r="B29" s="403" t="s">
        <v>690</v>
      </c>
      <c r="C29" s="418">
        <v>1773</v>
      </c>
      <c r="D29" s="418">
        <v>1758</v>
      </c>
      <c r="E29" s="418">
        <v>1739</v>
      </c>
      <c r="F29" s="418">
        <v>1720</v>
      </c>
      <c r="G29" s="418">
        <v>1713</v>
      </c>
      <c r="H29" s="418">
        <v>1710</v>
      </c>
      <c r="I29" s="418">
        <v>1705</v>
      </c>
      <c r="J29" s="143">
        <f t="shared" si="0"/>
        <v>-8.7209302325581394E-3</v>
      </c>
      <c r="K29" s="143">
        <f t="shared" si="1"/>
        <v>-3.835307388606881E-2</v>
      </c>
    </row>
    <row r="30" spans="1:11" x14ac:dyDescent="0.25">
      <c r="A30" s="1974" t="s">
        <v>109</v>
      </c>
      <c r="B30" s="118" t="s">
        <v>350</v>
      </c>
      <c r="C30" s="418">
        <v>1834</v>
      </c>
      <c r="D30" s="418">
        <v>1931</v>
      </c>
      <c r="E30" s="418">
        <v>2008</v>
      </c>
      <c r="F30" s="418">
        <v>2061</v>
      </c>
      <c r="G30" s="418">
        <v>2077</v>
      </c>
      <c r="H30" s="418">
        <v>2087</v>
      </c>
      <c r="I30" s="418">
        <v>2103</v>
      </c>
      <c r="J30" s="143">
        <f t="shared" si="0"/>
        <v>2.0378457059679767E-2</v>
      </c>
      <c r="K30" s="143">
        <f t="shared" si="1"/>
        <v>0.14667393675027263</v>
      </c>
    </row>
    <row r="31" spans="1:11" x14ac:dyDescent="0.25">
      <c r="A31" s="1974" t="s">
        <v>109</v>
      </c>
      <c r="B31" s="118" t="s">
        <v>349</v>
      </c>
      <c r="C31" s="418">
        <v>1645</v>
      </c>
      <c r="D31" s="418">
        <v>1633</v>
      </c>
      <c r="E31" s="418">
        <v>1636</v>
      </c>
      <c r="F31" s="418">
        <v>1625</v>
      </c>
      <c r="G31" s="418">
        <v>1623</v>
      </c>
      <c r="H31" s="418">
        <v>1616</v>
      </c>
      <c r="I31" s="418">
        <v>1615</v>
      </c>
      <c r="J31" s="143">
        <f t="shared" si="0"/>
        <v>-6.1538461538461538E-3</v>
      </c>
      <c r="K31" s="143">
        <f t="shared" si="1"/>
        <v>-1.82370820668693E-2</v>
      </c>
    </row>
    <row r="32" spans="1:11" x14ac:dyDescent="0.25">
      <c r="A32" s="1974" t="s">
        <v>109</v>
      </c>
      <c r="B32" s="118" t="s">
        <v>348</v>
      </c>
      <c r="C32" s="418">
        <v>196</v>
      </c>
      <c r="D32" s="418">
        <v>194</v>
      </c>
      <c r="E32" s="418">
        <v>190</v>
      </c>
      <c r="F32" s="418">
        <v>181</v>
      </c>
      <c r="G32" s="418">
        <v>180</v>
      </c>
      <c r="H32" s="418">
        <v>180</v>
      </c>
      <c r="I32" s="418">
        <v>182</v>
      </c>
      <c r="J32" s="143">
        <f t="shared" si="0"/>
        <v>5.5248618784530384E-3</v>
      </c>
      <c r="K32" s="143">
        <f t="shared" si="1"/>
        <v>-7.1428571428571425E-2</v>
      </c>
    </row>
    <row r="33" spans="1:11" ht="15.75" thickBot="1" x14ac:dyDescent="0.3">
      <c r="A33" s="1975" t="s">
        <v>109</v>
      </c>
      <c r="B33" s="404" t="s">
        <v>879</v>
      </c>
      <c r="C33" s="420">
        <v>4531</v>
      </c>
      <c r="D33" s="420">
        <v>4478</v>
      </c>
      <c r="E33" s="420">
        <v>4433</v>
      </c>
      <c r="F33" s="420">
        <v>4389</v>
      </c>
      <c r="G33" s="420">
        <v>4381</v>
      </c>
      <c r="H33" s="420">
        <v>4374</v>
      </c>
      <c r="I33" s="420">
        <v>4361</v>
      </c>
      <c r="J33" s="144">
        <f t="shared" si="0"/>
        <v>-6.379585326953748E-3</v>
      </c>
      <c r="K33" s="144">
        <f t="shared" si="1"/>
        <v>-3.7519311410284709E-2</v>
      </c>
    </row>
    <row r="34" spans="1:11" ht="19.5" customHeight="1" x14ac:dyDescent="0.25">
      <c r="A34" s="1973" t="s">
        <v>602</v>
      </c>
      <c r="B34" s="70" t="s">
        <v>872</v>
      </c>
      <c r="C34" s="418">
        <v>40</v>
      </c>
      <c r="D34" s="418">
        <v>40</v>
      </c>
      <c r="E34" s="418">
        <v>40</v>
      </c>
      <c r="F34" s="418">
        <v>37</v>
      </c>
      <c r="G34" s="418">
        <v>37</v>
      </c>
      <c r="H34" s="418">
        <v>37</v>
      </c>
      <c r="I34" s="418">
        <v>37</v>
      </c>
      <c r="J34" s="142">
        <f t="shared" si="0"/>
        <v>0</v>
      </c>
      <c r="K34" s="142">
        <f t="shared" si="1"/>
        <v>-7.4999999999999997E-2</v>
      </c>
    </row>
    <row r="35" spans="1:11" ht="21" customHeight="1" thickBot="1" x14ac:dyDescent="0.3">
      <c r="A35" s="1975" t="s">
        <v>602</v>
      </c>
      <c r="B35" s="68" t="s">
        <v>886</v>
      </c>
      <c r="C35" s="418">
        <v>4</v>
      </c>
      <c r="D35" s="418">
        <v>4</v>
      </c>
      <c r="E35" s="418">
        <v>4</v>
      </c>
      <c r="F35" s="418">
        <v>4</v>
      </c>
      <c r="G35" s="418">
        <v>4</v>
      </c>
      <c r="H35" s="418">
        <v>4</v>
      </c>
      <c r="I35" s="418">
        <v>4</v>
      </c>
      <c r="J35" s="144">
        <f t="shared" si="0"/>
        <v>0</v>
      </c>
      <c r="K35" s="144">
        <f t="shared" si="1"/>
        <v>0</v>
      </c>
    </row>
    <row r="36" spans="1:11" x14ac:dyDescent="0.25">
      <c r="A36" s="1973" t="s">
        <v>603</v>
      </c>
      <c r="B36" s="66" t="s">
        <v>887</v>
      </c>
      <c r="C36" s="419">
        <v>4815</v>
      </c>
      <c r="D36" s="419">
        <v>4804</v>
      </c>
      <c r="E36" s="419">
        <v>4808</v>
      </c>
      <c r="F36" s="419">
        <v>4809</v>
      </c>
      <c r="G36" s="419">
        <v>4807</v>
      </c>
      <c r="H36" s="419">
        <v>4814</v>
      </c>
      <c r="I36" s="419">
        <v>4814</v>
      </c>
      <c r="J36" s="142">
        <f t="shared" si="0"/>
        <v>1.039717196922437E-3</v>
      </c>
      <c r="K36" s="142">
        <f t="shared" si="1"/>
        <v>-2.0768431983385254E-4</v>
      </c>
    </row>
    <row r="37" spans="1:11" x14ac:dyDescent="0.25">
      <c r="A37" s="1974" t="s">
        <v>603</v>
      </c>
      <c r="B37" s="119" t="s">
        <v>873</v>
      </c>
      <c r="C37" s="418">
        <v>511</v>
      </c>
      <c r="D37" s="418">
        <v>647</v>
      </c>
      <c r="E37" s="418">
        <v>646</v>
      </c>
      <c r="F37" s="418">
        <v>635</v>
      </c>
      <c r="G37" s="418">
        <v>631</v>
      </c>
      <c r="H37" s="418">
        <v>639</v>
      </c>
      <c r="I37" s="418">
        <v>667</v>
      </c>
      <c r="J37" s="143">
        <f t="shared" si="0"/>
        <v>5.0393700787401574E-2</v>
      </c>
      <c r="K37" s="143">
        <f t="shared" si="1"/>
        <v>0.30528375733855184</v>
      </c>
    </row>
    <row r="38" spans="1:11" x14ac:dyDescent="0.25">
      <c r="A38" s="1974" t="s">
        <v>603</v>
      </c>
      <c r="B38" s="73" t="s">
        <v>874</v>
      </c>
      <c r="C38" s="418">
        <v>11178</v>
      </c>
      <c r="D38" s="418">
        <v>11243</v>
      </c>
      <c r="E38" s="418">
        <v>11283</v>
      </c>
      <c r="F38" s="418">
        <v>11254</v>
      </c>
      <c r="G38" s="418">
        <v>11244</v>
      </c>
      <c r="H38" s="418">
        <v>11253</v>
      </c>
      <c r="I38" s="418">
        <v>11254</v>
      </c>
      <c r="J38" s="143">
        <f t="shared" si="0"/>
        <v>0</v>
      </c>
      <c r="K38" s="143">
        <f t="shared" si="1"/>
        <v>6.7990696010019683E-3</v>
      </c>
    </row>
    <row r="39" spans="1:11" x14ac:dyDescent="0.25">
      <c r="A39" s="1974"/>
      <c r="B39" s="73" t="s">
        <v>1158</v>
      </c>
      <c r="C39" s="418"/>
      <c r="D39" s="418">
        <v>23</v>
      </c>
      <c r="E39" s="418">
        <v>351</v>
      </c>
      <c r="F39" s="418">
        <v>862</v>
      </c>
      <c r="G39" s="418">
        <v>996</v>
      </c>
      <c r="H39" s="418">
        <v>1069</v>
      </c>
      <c r="I39" s="418">
        <v>1140</v>
      </c>
      <c r="J39" s="143">
        <f t="shared" si="0"/>
        <v>0.3225058004640371</v>
      </c>
      <c r="K39" s="143" t="s">
        <v>607</v>
      </c>
    </row>
    <row r="40" spans="1:11" x14ac:dyDescent="0.25">
      <c r="A40" s="1974" t="s">
        <v>603</v>
      </c>
      <c r="B40" s="68" t="s">
        <v>888</v>
      </c>
      <c r="C40" s="418">
        <v>2865</v>
      </c>
      <c r="D40" s="418">
        <v>2942</v>
      </c>
      <c r="E40" s="418">
        <v>2994</v>
      </c>
      <c r="F40" s="418">
        <v>3029</v>
      </c>
      <c r="G40" s="418">
        <v>3045</v>
      </c>
      <c r="H40" s="418">
        <v>3045</v>
      </c>
      <c r="I40" s="418">
        <v>3061</v>
      </c>
      <c r="J40" s="143">
        <f t="shared" si="0"/>
        <v>1.0564542753383956E-2</v>
      </c>
      <c r="K40" s="143">
        <f t="shared" si="1"/>
        <v>6.8411867364746942E-2</v>
      </c>
    </row>
    <row r="41" spans="1:11" x14ac:dyDescent="0.25">
      <c r="A41" s="1974" t="s">
        <v>603</v>
      </c>
      <c r="B41" s="73" t="s">
        <v>875</v>
      </c>
      <c r="C41" s="418">
        <v>32</v>
      </c>
      <c r="D41" s="418">
        <v>32</v>
      </c>
      <c r="E41" s="418">
        <v>115</v>
      </c>
      <c r="F41" s="418">
        <v>171</v>
      </c>
      <c r="G41" s="418">
        <v>199</v>
      </c>
      <c r="H41" s="418">
        <v>208</v>
      </c>
      <c r="I41" s="418">
        <v>233</v>
      </c>
      <c r="J41" s="143">
        <f t="shared" si="0"/>
        <v>0.36257309941520466</v>
      </c>
      <c r="K41" s="143">
        <f t="shared" si="1"/>
        <v>6.28125</v>
      </c>
    </row>
    <row r="42" spans="1:11" x14ac:dyDescent="0.25">
      <c r="A42" s="1974" t="s">
        <v>603</v>
      </c>
      <c r="B42" s="68" t="s">
        <v>889</v>
      </c>
      <c r="C42" s="418">
        <v>9200</v>
      </c>
      <c r="D42" s="418">
        <v>9343</v>
      </c>
      <c r="E42" s="418">
        <v>9498</v>
      </c>
      <c r="F42" s="418">
        <v>9657</v>
      </c>
      <c r="G42" s="418">
        <v>9714</v>
      </c>
      <c r="H42" s="418">
        <v>9745</v>
      </c>
      <c r="I42" s="418">
        <v>9781</v>
      </c>
      <c r="J42" s="143">
        <f t="shared" si="0"/>
        <v>1.2840426633530081E-2</v>
      </c>
      <c r="K42" s="143">
        <f t="shared" si="1"/>
        <v>6.315217391304348E-2</v>
      </c>
    </row>
    <row r="43" spans="1:11" ht="15.75" thickBot="1" x14ac:dyDescent="0.3">
      <c r="A43" s="1975" t="s">
        <v>603</v>
      </c>
      <c r="B43" s="73" t="s">
        <v>876</v>
      </c>
      <c r="C43" s="420">
        <v>3783</v>
      </c>
      <c r="D43" s="420">
        <v>3820</v>
      </c>
      <c r="E43" s="420">
        <v>3816</v>
      </c>
      <c r="F43" s="420">
        <v>3798</v>
      </c>
      <c r="G43" s="420">
        <v>3802</v>
      </c>
      <c r="H43" s="420">
        <v>3806</v>
      </c>
      <c r="I43" s="420">
        <v>3810</v>
      </c>
      <c r="J43" s="144">
        <f t="shared" si="0"/>
        <v>3.1595576619273301E-3</v>
      </c>
      <c r="K43" s="144">
        <f t="shared" si="1"/>
        <v>7.1371927042030133E-3</v>
      </c>
    </row>
    <row r="44" spans="1:11" x14ac:dyDescent="0.25">
      <c r="A44" s="1973" t="s">
        <v>604</v>
      </c>
      <c r="B44" s="70" t="s">
        <v>877</v>
      </c>
      <c r="C44" s="418">
        <v>983</v>
      </c>
      <c r="D44" s="418">
        <v>958</v>
      </c>
      <c r="E44" s="418">
        <v>948</v>
      </c>
      <c r="F44" s="418">
        <v>942</v>
      </c>
      <c r="G44" s="418">
        <v>944</v>
      </c>
      <c r="H44" s="418">
        <v>946</v>
      </c>
      <c r="I44" s="418">
        <v>947</v>
      </c>
      <c r="J44" s="142">
        <f t="shared" si="0"/>
        <v>5.3078556263269636E-3</v>
      </c>
      <c r="K44" s="142">
        <f t="shared" si="1"/>
        <v>-3.6622583926754833E-2</v>
      </c>
    </row>
    <row r="45" spans="1:11" x14ac:dyDescent="0.25">
      <c r="A45" s="1974" t="s">
        <v>604</v>
      </c>
      <c r="B45" s="73" t="s">
        <v>878</v>
      </c>
      <c r="C45" s="418">
        <v>3066</v>
      </c>
      <c r="D45" s="418">
        <v>3052</v>
      </c>
      <c r="E45" s="418">
        <v>3036</v>
      </c>
      <c r="F45" s="418">
        <v>3025</v>
      </c>
      <c r="G45" s="418">
        <v>3020</v>
      </c>
      <c r="H45" s="418">
        <v>3018</v>
      </c>
      <c r="I45" s="418">
        <v>3014</v>
      </c>
      <c r="J45" s="143">
        <f t="shared" si="0"/>
        <v>-3.6363636363636364E-3</v>
      </c>
      <c r="K45" s="143">
        <f t="shared" si="1"/>
        <v>-1.6960208741030658E-2</v>
      </c>
    </row>
    <row r="46" spans="1:11" x14ac:dyDescent="0.25">
      <c r="A46" s="1974" t="s">
        <v>604</v>
      </c>
      <c r="B46" s="68" t="s">
        <v>890</v>
      </c>
      <c r="C46" s="418">
        <v>1876</v>
      </c>
      <c r="D46" s="418">
        <v>1870</v>
      </c>
      <c r="E46" s="418">
        <v>1852</v>
      </c>
      <c r="F46" s="418">
        <v>1852</v>
      </c>
      <c r="G46" s="418">
        <v>1855</v>
      </c>
      <c r="H46" s="418">
        <v>1851</v>
      </c>
      <c r="I46" s="418">
        <v>1845</v>
      </c>
      <c r="J46" s="143">
        <f t="shared" si="0"/>
        <v>-3.7796976241900649E-3</v>
      </c>
      <c r="K46" s="143">
        <f t="shared" si="1"/>
        <v>-1.652452025586354E-2</v>
      </c>
    </row>
    <row r="47" spans="1:11" x14ac:dyDescent="0.25">
      <c r="A47" s="1974" t="s">
        <v>604</v>
      </c>
      <c r="B47" s="118" t="s">
        <v>891</v>
      </c>
      <c r="C47" s="418">
        <v>544</v>
      </c>
      <c r="D47" s="418">
        <v>542</v>
      </c>
      <c r="E47" s="418">
        <v>534</v>
      </c>
      <c r="F47" s="418">
        <v>537</v>
      </c>
      <c r="G47" s="418">
        <v>536</v>
      </c>
      <c r="H47" s="418">
        <v>535</v>
      </c>
      <c r="I47" s="418">
        <v>536</v>
      </c>
      <c r="J47" s="143">
        <f t="shared" si="0"/>
        <v>-1.8621973929236499E-3</v>
      </c>
      <c r="K47" s="143">
        <f t="shared" si="1"/>
        <v>-1.4705882352941176E-2</v>
      </c>
    </row>
    <row r="48" spans="1:11" ht="15.75" thickBot="1" x14ac:dyDescent="0.3">
      <c r="A48" s="1975" t="s">
        <v>604</v>
      </c>
      <c r="B48" s="71" t="s">
        <v>692</v>
      </c>
      <c r="C48" s="418">
        <v>1285</v>
      </c>
      <c r="D48" s="418">
        <v>1266</v>
      </c>
      <c r="E48" s="418">
        <v>1252</v>
      </c>
      <c r="F48" s="418">
        <v>1240</v>
      </c>
      <c r="G48" s="418">
        <v>1228</v>
      </c>
      <c r="H48" s="418">
        <v>1218</v>
      </c>
      <c r="I48" s="418">
        <v>1212</v>
      </c>
      <c r="J48" s="144">
        <f t="shared" si="0"/>
        <v>-2.2580645161290321E-2</v>
      </c>
      <c r="K48" s="144">
        <f t="shared" si="1"/>
        <v>-5.6809338521400778E-2</v>
      </c>
    </row>
    <row r="49" spans="1:11" ht="27" thickBot="1" x14ac:dyDescent="0.3">
      <c r="A49" s="800" t="s">
        <v>1458</v>
      </c>
      <c r="B49" s="801" t="s">
        <v>1456</v>
      </c>
      <c r="C49" s="803"/>
      <c r="D49" s="804"/>
      <c r="E49" s="804"/>
      <c r="F49" s="804"/>
      <c r="G49" s="804"/>
      <c r="H49" s="804">
        <v>4</v>
      </c>
      <c r="I49" s="805">
        <v>9</v>
      </c>
      <c r="J49" s="142" t="s">
        <v>607</v>
      </c>
      <c r="K49" s="142" t="s">
        <v>607</v>
      </c>
    </row>
    <row r="50" spans="1:11" ht="15.75" thickBot="1" x14ac:dyDescent="0.3">
      <c r="A50" s="1979" t="s">
        <v>218</v>
      </c>
      <c r="B50" s="1980"/>
      <c r="C50" s="421">
        <f>SUM(C6:C48)</f>
        <v>97699</v>
      </c>
      <c r="D50" s="421">
        <f>SUM(D6:D48)</f>
        <v>98866</v>
      </c>
      <c r="E50" s="421">
        <f>SUM(E6:E48)</f>
        <v>100156</v>
      </c>
      <c r="F50" s="421">
        <f>SUM(F6:F48)</f>
        <v>101531</v>
      </c>
      <c r="G50" s="421">
        <f>SUM(G6:G48)</f>
        <v>101990</v>
      </c>
      <c r="H50" s="421">
        <f>SUM(H6:H49)</f>
        <v>102335</v>
      </c>
      <c r="I50" s="421">
        <f>SUM(I6:I49)</f>
        <v>102778</v>
      </c>
      <c r="J50" s="408">
        <f>(I50-F50)/F50</f>
        <v>1.2281963144261358E-2</v>
      </c>
      <c r="K50" s="408">
        <f t="shared" si="1"/>
        <v>5.1986202519984849E-2</v>
      </c>
    </row>
    <row r="51" spans="1:11" ht="6.75" customHeight="1" x14ac:dyDescent="0.25">
      <c r="A51" s="422"/>
      <c r="B51" s="423"/>
      <c r="C51" s="424"/>
      <c r="D51" s="424"/>
      <c r="E51" s="424"/>
      <c r="F51" s="424"/>
      <c r="G51" s="424"/>
      <c r="H51" s="424"/>
      <c r="I51" s="424"/>
      <c r="J51" s="425"/>
      <c r="K51" s="426"/>
    </row>
    <row r="52" spans="1:11" x14ac:dyDescent="0.25">
      <c r="A52" s="1978" t="s">
        <v>539</v>
      </c>
      <c r="B52" s="1978"/>
      <c r="C52" s="1978"/>
      <c r="D52" s="1978"/>
      <c r="E52" s="1978"/>
      <c r="F52" s="1978"/>
      <c r="G52" s="1978"/>
      <c r="H52" s="1978"/>
      <c r="I52" s="1978"/>
      <c r="J52" s="1978"/>
      <c r="K52" s="1978"/>
    </row>
    <row r="53" spans="1:11" x14ac:dyDescent="0.25">
      <c r="A53" s="350" t="s">
        <v>720</v>
      </c>
      <c r="C53" s="120"/>
      <c r="D53" s="120"/>
      <c r="E53" s="120"/>
      <c r="F53" s="120"/>
      <c r="G53" s="120"/>
      <c r="H53" s="120"/>
      <c r="I53" s="120"/>
      <c r="J53" s="427"/>
    </row>
    <row r="54" spans="1:11" x14ac:dyDescent="0.25">
      <c r="A54" s="856" t="s">
        <v>1277</v>
      </c>
      <c r="C54" s="428"/>
      <c r="D54" s="428"/>
      <c r="E54" s="428"/>
      <c r="F54" s="428"/>
      <c r="G54" s="428"/>
      <c r="H54" s="428"/>
      <c r="I54" s="428"/>
    </row>
    <row r="55" spans="1:11" x14ac:dyDescent="0.25">
      <c r="A55" s="350"/>
    </row>
    <row r="56" spans="1:11" x14ac:dyDescent="0.25">
      <c r="A56" s="350"/>
    </row>
    <row r="57" spans="1:11" x14ac:dyDescent="0.25">
      <c r="A57" s="350"/>
    </row>
  </sheetData>
  <mergeCells count="13">
    <mergeCell ref="A12:A17"/>
    <mergeCell ref="A1:K1"/>
    <mergeCell ref="A2:K2"/>
    <mergeCell ref="A3:K3"/>
    <mergeCell ref="A4:B4"/>
    <mergeCell ref="A6:A11"/>
    <mergeCell ref="A52:K52"/>
    <mergeCell ref="A18:A23"/>
    <mergeCell ref="A24:A33"/>
    <mergeCell ref="A34:A35"/>
    <mergeCell ref="A36:A43"/>
    <mergeCell ref="A44:A48"/>
    <mergeCell ref="A50:B50"/>
  </mergeCells>
  <pageMargins left="0.7" right="0.7" top="0.75" bottom="0.75" header="0.3" footer="0.3"/>
  <pageSetup orientation="portrait" r:id="rId1"/>
  <ignoredErrors>
    <ignoredError sqref="C50:G50 H50:I50" formulaRange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workbookViewId="0">
      <selection activeCell="F25" sqref="F25"/>
    </sheetView>
  </sheetViews>
  <sheetFormatPr baseColWidth="10" defaultRowHeight="15" x14ac:dyDescent="0.25"/>
  <cols>
    <col min="1" max="1" width="39.140625" style="429" customWidth="1"/>
    <col min="2" max="14" width="11.42578125" style="429"/>
    <col min="15" max="15" width="13.28515625" style="429" customWidth="1"/>
    <col min="16" max="256" width="11.42578125" style="429"/>
    <col min="257" max="257" width="39.140625" style="429" customWidth="1"/>
    <col min="258" max="512" width="11.42578125" style="429"/>
    <col min="513" max="513" width="39.140625" style="429" customWidth="1"/>
    <col min="514" max="768" width="11.42578125" style="429"/>
    <col min="769" max="769" width="39.140625" style="429" customWidth="1"/>
    <col min="770" max="1024" width="11.42578125" style="429"/>
    <col min="1025" max="1025" width="39.140625" style="429" customWidth="1"/>
    <col min="1026" max="1280" width="11.42578125" style="429"/>
    <col min="1281" max="1281" width="39.140625" style="429" customWidth="1"/>
    <col min="1282" max="1536" width="11.42578125" style="429"/>
    <col min="1537" max="1537" width="39.140625" style="429" customWidth="1"/>
    <col min="1538" max="1792" width="11.42578125" style="429"/>
    <col min="1793" max="1793" width="39.140625" style="429" customWidth="1"/>
    <col min="1794" max="2048" width="11.42578125" style="429"/>
    <col min="2049" max="2049" width="39.140625" style="429" customWidth="1"/>
    <col min="2050" max="2304" width="11.42578125" style="429"/>
    <col min="2305" max="2305" width="39.140625" style="429" customWidth="1"/>
    <col min="2306" max="2560" width="11.42578125" style="429"/>
    <col min="2561" max="2561" width="39.140625" style="429" customWidth="1"/>
    <col min="2562" max="2816" width="11.42578125" style="429"/>
    <col min="2817" max="2817" width="39.140625" style="429" customWidth="1"/>
    <col min="2818" max="3072" width="11.42578125" style="429"/>
    <col min="3073" max="3073" width="39.140625" style="429" customWidth="1"/>
    <col min="3074" max="3328" width="11.42578125" style="429"/>
    <col min="3329" max="3329" width="39.140625" style="429" customWidth="1"/>
    <col min="3330" max="3584" width="11.42578125" style="429"/>
    <col min="3585" max="3585" width="39.140625" style="429" customWidth="1"/>
    <col min="3586" max="3840" width="11.42578125" style="429"/>
    <col min="3841" max="3841" width="39.140625" style="429" customWidth="1"/>
    <col min="3842" max="4096" width="11.42578125" style="429"/>
    <col min="4097" max="4097" width="39.140625" style="429" customWidth="1"/>
    <col min="4098" max="4352" width="11.42578125" style="429"/>
    <col min="4353" max="4353" width="39.140625" style="429" customWidth="1"/>
    <col min="4354" max="4608" width="11.42578125" style="429"/>
    <col min="4609" max="4609" width="39.140625" style="429" customWidth="1"/>
    <col min="4610" max="4864" width="11.42578125" style="429"/>
    <col min="4865" max="4865" width="39.140625" style="429" customWidth="1"/>
    <col min="4866" max="5120" width="11.42578125" style="429"/>
    <col min="5121" max="5121" width="39.140625" style="429" customWidth="1"/>
    <col min="5122" max="5376" width="11.42578125" style="429"/>
    <col min="5377" max="5377" width="39.140625" style="429" customWidth="1"/>
    <col min="5378" max="5632" width="11.42578125" style="429"/>
    <col min="5633" max="5633" width="39.140625" style="429" customWidth="1"/>
    <col min="5634" max="5888" width="11.42578125" style="429"/>
    <col min="5889" max="5889" width="39.140625" style="429" customWidth="1"/>
    <col min="5890" max="6144" width="11.42578125" style="429"/>
    <col min="6145" max="6145" width="39.140625" style="429" customWidth="1"/>
    <col min="6146" max="6400" width="11.42578125" style="429"/>
    <col min="6401" max="6401" width="39.140625" style="429" customWidth="1"/>
    <col min="6402" max="6656" width="11.42578125" style="429"/>
    <col min="6657" max="6657" width="39.140625" style="429" customWidth="1"/>
    <col min="6658" max="6912" width="11.42578125" style="429"/>
    <col min="6913" max="6913" width="39.140625" style="429" customWidth="1"/>
    <col min="6914" max="7168" width="11.42578125" style="429"/>
    <col min="7169" max="7169" width="39.140625" style="429" customWidth="1"/>
    <col min="7170" max="7424" width="11.42578125" style="429"/>
    <col min="7425" max="7425" width="39.140625" style="429" customWidth="1"/>
    <col min="7426" max="7680" width="11.42578125" style="429"/>
    <col min="7681" max="7681" width="39.140625" style="429" customWidth="1"/>
    <col min="7682" max="7936" width="11.42578125" style="429"/>
    <col min="7937" max="7937" width="39.140625" style="429" customWidth="1"/>
    <col min="7938" max="8192" width="11.42578125" style="429"/>
    <col min="8193" max="8193" width="39.140625" style="429" customWidth="1"/>
    <col min="8194" max="8448" width="11.42578125" style="429"/>
    <col min="8449" max="8449" width="39.140625" style="429" customWidth="1"/>
    <col min="8450" max="8704" width="11.42578125" style="429"/>
    <col min="8705" max="8705" width="39.140625" style="429" customWidth="1"/>
    <col min="8706" max="8960" width="11.42578125" style="429"/>
    <col min="8961" max="8961" width="39.140625" style="429" customWidth="1"/>
    <col min="8962" max="9216" width="11.42578125" style="429"/>
    <col min="9217" max="9217" width="39.140625" style="429" customWidth="1"/>
    <col min="9218" max="9472" width="11.42578125" style="429"/>
    <col min="9473" max="9473" width="39.140625" style="429" customWidth="1"/>
    <col min="9474" max="9728" width="11.42578125" style="429"/>
    <col min="9729" max="9729" width="39.140625" style="429" customWidth="1"/>
    <col min="9730" max="9984" width="11.42578125" style="429"/>
    <col min="9985" max="9985" width="39.140625" style="429" customWidth="1"/>
    <col min="9986" max="10240" width="11.42578125" style="429"/>
    <col min="10241" max="10241" width="39.140625" style="429" customWidth="1"/>
    <col min="10242" max="10496" width="11.42578125" style="429"/>
    <col min="10497" max="10497" width="39.140625" style="429" customWidth="1"/>
    <col min="10498" max="10752" width="11.42578125" style="429"/>
    <col min="10753" max="10753" width="39.140625" style="429" customWidth="1"/>
    <col min="10754" max="11008" width="11.42578125" style="429"/>
    <col min="11009" max="11009" width="39.140625" style="429" customWidth="1"/>
    <col min="11010" max="11264" width="11.42578125" style="429"/>
    <col min="11265" max="11265" width="39.140625" style="429" customWidth="1"/>
    <col min="11266" max="11520" width="11.42578125" style="429"/>
    <col min="11521" max="11521" width="39.140625" style="429" customWidth="1"/>
    <col min="11522" max="11776" width="11.42578125" style="429"/>
    <col min="11777" max="11777" width="39.140625" style="429" customWidth="1"/>
    <col min="11778" max="12032" width="11.42578125" style="429"/>
    <col min="12033" max="12033" width="39.140625" style="429" customWidth="1"/>
    <col min="12034" max="12288" width="11.42578125" style="429"/>
    <col min="12289" max="12289" width="39.140625" style="429" customWidth="1"/>
    <col min="12290" max="12544" width="11.42578125" style="429"/>
    <col min="12545" max="12545" width="39.140625" style="429" customWidth="1"/>
    <col min="12546" max="12800" width="11.42578125" style="429"/>
    <col min="12801" max="12801" width="39.140625" style="429" customWidth="1"/>
    <col min="12802" max="13056" width="11.42578125" style="429"/>
    <col min="13057" max="13057" width="39.140625" style="429" customWidth="1"/>
    <col min="13058" max="13312" width="11.42578125" style="429"/>
    <col min="13313" max="13313" width="39.140625" style="429" customWidth="1"/>
    <col min="13314" max="13568" width="11.42578125" style="429"/>
    <col min="13569" max="13569" width="39.140625" style="429" customWidth="1"/>
    <col min="13570" max="13824" width="11.42578125" style="429"/>
    <col min="13825" max="13825" width="39.140625" style="429" customWidth="1"/>
    <col min="13826" max="14080" width="11.42578125" style="429"/>
    <col min="14081" max="14081" width="39.140625" style="429" customWidth="1"/>
    <col min="14082" max="14336" width="11.42578125" style="429"/>
    <col min="14337" max="14337" width="39.140625" style="429" customWidth="1"/>
    <col min="14338" max="14592" width="11.42578125" style="429"/>
    <col min="14593" max="14593" width="39.140625" style="429" customWidth="1"/>
    <col min="14594" max="14848" width="11.42578125" style="429"/>
    <col min="14849" max="14849" width="39.140625" style="429" customWidth="1"/>
    <col min="14850" max="15104" width="11.42578125" style="429"/>
    <col min="15105" max="15105" width="39.140625" style="429" customWidth="1"/>
    <col min="15106" max="15360" width="11.42578125" style="429"/>
    <col min="15361" max="15361" width="39.140625" style="429" customWidth="1"/>
    <col min="15362" max="15616" width="11.42578125" style="429"/>
    <col min="15617" max="15617" width="39.140625" style="429" customWidth="1"/>
    <col min="15618" max="15872" width="11.42578125" style="429"/>
    <col min="15873" max="15873" width="39.140625" style="429" customWidth="1"/>
    <col min="15874" max="16128" width="11.42578125" style="429"/>
    <col min="16129" max="16129" width="39.140625" style="429" customWidth="1"/>
    <col min="16130" max="16384" width="11.42578125" style="429"/>
  </cols>
  <sheetData>
    <row r="1" spans="1:15" ht="15.75" x14ac:dyDescent="0.25">
      <c r="A1" s="1982" t="s">
        <v>1378</v>
      </c>
      <c r="B1" s="1982"/>
      <c r="C1" s="1982"/>
      <c r="D1" s="1982"/>
      <c r="E1" s="1982"/>
      <c r="F1" s="1982"/>
      <c r="G1" s="1982"/>
      <c r="H1" s="1982"/>
      <c r="I1" s="1982"/>
      <c r="J1" s="1982"/>
      <c r="K1" s="1982"/>
      <c r="L1" s="1982"/>
      <c r="M1" s="1982"/>
      <c r="N1" s="1982"/>
      <c r="O1" s="1982"/>
    </row>
    <row r="2" spans="1:15" ht="15.75" x14ac:dyDescent="0.25">
      <c r="A2" s="1983" t="s">
        <v>1397</v>
      </c>
      <c r="B2" s="1983"/>
      <c r="C2" s="1983"/>
      <c r="D2" s="1983"/>
      <c r="E2" s="1983"/>
      <c r="F2" s="1983"/>
      <c r="G2" s="1983"/>
      <c r="H2" s="1983"/>
      <c r="I2" s="1983"/>
      <c r="J2" s="1983"/>
      <c r="K2" s="1983"/>
      <c r="L2" s="1983"/>
      <c r="M2" s="1983"/>
      <c r="N2" s="1983"/>
      <c r="O2" s="1983"/>
    </row>
    <row r="3" spans="1:15" ht="5.25" customHeight="1" thickBot="1" x14ac:dyDescent="0.3">
      <c r="A3" s="430"/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30"/>
      <c r="N3" s="430"/>
      <c r="O3" s="430"/>
    </row>
    <row r="4" spans="1:15" ht="16.5" thickBot="1" x14ac:dyDescent="0.3">
      <c r="A4" s="431" t="s">
        <v>325</v>
      </c>
      <c r="B4" s="168">
        <v>44196</v>
      </c>
      <c r="C4" s="168">
        <v>44227</v>
      </c>
      <c r="D4" s="168">
        <v>44255</v>
      </c>
      <c r="E4" s="168">
        <v>44286</v>
      </c>
      <c r="F4" s="168">
        <v>44316</v>
      </c>
      <c r="G4" s="168">
        <v>44347</v>
      </c>
      <c r="H4" s="168">
        <v>44377</v>
      </c>
      <c r="I4" s="168">
        <v>44408</v>
      </c>
      <c r="J4" s="168">
        <v>44439</v>
      </c>
      <c r="K4" s="168">
        <v>44469</v>
      </c>
      <c r="L4" s="168">
        <v>44500</v>
      </c>
      <c r="M4" s="168">
        <v>44530</v>
      </c>
      <c r="N4" s="168">
        <v>44561</v>
      </c>
      <c r="O4" s="432" t="s">
        <v>1379</v>
      </c>
    </row>
    <row r="5" spans="1:15" x14ac:dyDescent="0.25">
      <c r="A5" s="650" t="s">
        <v>321</v>
      </c>
      <c r="B5" s="651">
        <v>8263.413571543977</v>
      </c>
      <c r="C5" s="652">
        <v>8229.4730887982951</v>
      </c>
      <c r="D5" s="652">
        <v>8342.7832580482955</v>
      </c>
      <c r="E5" s="652">
        <v>8450.9120754527994</v>
      </c>
      <c r="F5" s="653">
        <v>8414.0068740039369</v>
      </c>
      <c r="G5" s="653">
        <v>8470.8198464498673</v>
      </c>
      <c r="H5" s="653">
        <v>8510.3810530476421</v>
      </c>
      <c r="I5" s="654">
        <v>8694.9422969557163</v>
      </c>
      <c r="J5" s="654">
        <v>8803.9662408094318</v>
      </c>
      <c r="K5" s="654">
        <v>8904.9538551544902</v>
      </c>
      <c r="L5" s="654">
        <v>8868.6594718674096</v>
      </c>
      <c r="M5" s="654">
        <v>8910.8033551726003</v>
      </c>
      <c r="N5" s="654">
        <v>9029.0256026072839</v>
      </c>
      <c r="O5" s="813">
        <f>(N5-B5)/B5</f>
        <v>9.2650818506746502E-2</v>
      </c>
    </row>
    <row r="6" spans="1:15" x14ac:dyDescent="0.25">
      <c r="A6" s="655" t="s">
        <v>1279</v>
      </c>
      <c r="B6" s="433"/>
      <c r="C6" s="433"/>
      <c r="D6" s="433"/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656"/>
    </row>
    <row r="7" spans="1:15" x14ac:dyDescent="0.25">
      <c r="A7" s="657"/>
      <c r="B7" s="434"/>
      <c r="C7" s="434"/>
      <c r="D7" s="434"/>
      <c r="E7" s="434"/>
      <c r="F7" s="435"/>
      <c r="G7" s="435"/>
      <c r="H7" s="435"/>
      <c r="I7" s="434"/>
      <c r="J7" s="434"/>
      <c r="K7" s="434"/>
      <c r="L7" s="434"/>
      <c r="M7" s="434"/>
      <c r="N7" s="434"/>
      <c r="O7" s="656"/>
    </row>
    <row r="8" spans="1:15" x14ac:dyDescent="0.25">
      <c r="A8" s="657" t="s">
        <v>824</v>
      </c>
      <c r="B8" s="436">
        <v>4.309998376435642E-3</v>
      </c>
      <c r="C8" s="436">
        <v>-4.1073198686993884E-3</v>
      </c>
      <c r="D8" s="436">
        <v>1.3768824325367301E-2</v>
      </c>
      <c r="E8" s="436">
        <v>1.2960760702993346E-2</v>
      </c>
      <c r="F8" s="436">
        <v>-4.3670080956185187E-3</v>
      </c>
      <c r="G8" s="436">
        <v>6.7521899252853679E-3</v>
      </c>
      <c r="H8" s="436">
        <v>4.6702925236161708E-3</v>
      </c>
      <c r="I8" s="436">
        <v>2.1686601664208771E-2</v>
      </c>
      <c r="J8" s="436">
        <v>1.2538777156909653E-2</v>
      </c>
      <c r="K8" s="436">
        <v>1.1470695318769542E-2</v>
      </c>
      <c r="L8" s="436">
        <f>(L5-K5)/K5</f>
        <v>-4.0757519777682109E-3</v>
      </c>
      <c r="M8" s="436">
        <f t="shared" ref="M8" si="0">(M5-L5)/L5</f>
        <v>4.7520015216365894E-3</v>
      </c>
      <c r="N8" s="436">
        <f>(N5-M5)/M5</f>
        <v>1.3267293948985777E-2</v>
      </c>
      <c r="O8" s="656" t="s">
        <v>607</v>
      </c>
    </row>
    <row r="9" spans="1:15" x14ac:dyDescent="0.25">
      <c r="A9" s="657" t="s">
        <v>825</v>
      </c>
      <c r="B9" s="434"/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656"/>
    </row>
    <row r="10" spans="1:15" x14ac:dyDescent="0.25">
      <c r="A10" s="657"/>
      <c r="B10" s="434"/>
      <c r="C10" s="434"/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656"/>
    </row>
    <row r="11" spans="1:15" x14ac:dyDescent="0.25">
      <c r="A11" s="657" t="s">
        <v>326</v>
      </c>
      <c r="B11" s="437">
        <v>97699</v>
      </c>
      <c r="C11" s="437">
        <v>98112</v>
      </c>
      <c r="D11" s="437">
        <v>98534</v>
      </c>
      <c r="E11" s="437">
        <v>98866</v>
      </c>
      <c r="F11" s="437">
        <v>99294</v>
      </c>
      <c r="G11" s="437">
        <v>99681</v>
      </c>
      <c r="H11" s="437">
        <v>100156</v>
      </c>
      <c r="I11" s="437">
        <v>100698</v>
      </c>
      <c r="J11" s="437">
        <v>101150</v>
      </c>
      <c r="K11" s="437">
        <v>101531</v>
      </c>
      <c r="L11" s="815">
        <v>101990</v>
      </c>
      <c r="M11" s="815">
        <v>102335</v>
      </c>
      <c r="N11" s="815">
        <v>102778</v>
      </c>
      <c r="O11" s="656">
        <f>(N11-B11)/B11</f>
        <v>5.1986202519984849E-2</v>
      </c>
    </row>
    <row r="12" spans="1:15" x14ac:dyDescent="0.25">
      <c r="A12" s="657"/>
      <c r="B12" s="434"/>
      <c r="C12" s="434"/>
      <c r="D12" s="434"/>
      <c r="E12" s="434"/>
      <c r="F12" s="434"/>
      <c r="G12" s="434"/>
      <c r="H12" s="434"/>
      <c r="I12" s="434"/>
      <c r="J12" s="434"/>
      <c r="K12" s="434"/>
      <c r="L12" s="814"/>
      <c r="M12" s="814"/>
      <c r="N12" s="814"/>
      <c r="O12" s="656"/>
    </row>
    <row r="13" spans="1:15" x14ac:dyDescent="0.25">
      <c r="A13" s="657" t="s">
        <v>826</v>
      </c>
      <c r="B13" s="438"/>
      <c r="C13" s="438"/>
      <c r="D13" s="438"/>
      <c r="E13" s="438"/>
      <c r="F13" s="438"/>
      <c r="G13" s="438"/>
      <c r="H13" s="438"/>
      <c r="I13" s="438"/>
      <c r="J13" s="438"/>
      <c r="K13" s="438"/>
      <c r="L13" s="816"/>
      <c r="M13" s="816"/>
      <c r="N13" s="816"/>
      <c r="O13" s="656"/>
    </row>
    <row r="14" spans="1:15" x14ac:dyDescent="0.25">
      <c r="A14" s="657" t="s">
        <v>827</v>
      </c>
      <c r="B14" s="434"/>
      <c r="C14" s="434"/>
      <c r="D14" s="434"/>
      <c r="E14" s="434"/>
      <c r="F14" s="434"/>
      <c r="G14" s="434"/>
      <c r="H14" s="434"/>
      <c r="I14" s="434"/>
      <c r="J14" s="434"/>
      <c r="K14" s="434"/>
      <c r="L14" s="814"/>
      <c r="M14" s="814"/>
      <c r="N14" s="814"/>
      <c r="O14" s="656"/>
    </row>
    <row r="15" spans="1:15" x14ac:dyDescent="0.25">
      <c r="A15" s="657" t="s">
        <v>825</v>
      </c>
      <c r="B15" s="439"/>
      <c r="C15" s="439"/>
      <c r="D15" s="439"/>
      <c r="E15" s="439"/>
      <c r="F15" s="439"/>
      <c r="G15" s="439"/>
      <c r="H15" s="439"/>
      <c r="I15" s="439"/>
      <c r="J15" s="439"/>
      <c r="K15" s="439"/>
      <c r="L15" s="817"/>
      <c r="M15" s="817"/>
      <c r="N15" s="817"/>
      <c r="O15" s="656"/>
    </row>
    <row r="16" spans="1:15" x14ac:dyDescent="0.25">
      <c r="A16" s="657" t="s">
        <v>312</v>
      </c>
      <c r="B16" s="440">
        <v>0.84250000000000003</v>
      </c>
      <c r="C16" s="440">
        <v>0.81469999999999998</v>
      </c>
      <c r="D16" s="440">
        <v>0.56079999999999997</v>
      </c>
      <c r="E16" s="440">
        <v>0.76549999999999996</v>
      </c>
      <c r="F16" s="440">
        <v>0.92859999999999998</v>
      </c>
      <c r="G16" s="440">
        <v>1.0342</v>
      </c>
      <c r="H16" s="440">
        <v>0.75529999999999997</v>
      </c>
      <c r="I16" s="440">
        <v>0.64180000000000004</v>
      </c>
      <c r="J16" s="440">
        <v>0.77370000000000005</v>
      </c>
      <c r="K16" s="440">
        <v>0.73260000000000003</v>
      </c>
      <c r="L16" s="818">
        <v>0.88819999999999999</v>
      </c>
      <c r="M16" s="818">
        <v>0.82350000000000001</v>
      </c>
      <c r="N16" s="818">
        <v>0.22550000000000001</v>
      </c>
      <c r="O16" s="656"/>
    </row>
    <row r="17" spans="1:15" x14ac:dyDescent="0.25">
      <c r="A17" s="657" t="s">
        <v>313</v>
      </c>
      <c r="B17" s="440">
        <v>0.81599999999999995</v>
      </c>
      <c r="C17" s="440">
        <v>0.8407</v>
      </c>
      <c r="D17" s="440">
        <v>0.75190000000000001</v>
      </c>
      <c r="E17" s="440">
        <v>0.70350000000000001</v>
      </c>
      <c r="F17" s="440">
        <v>0.74529999999999996</v>
      </c>
      <c r="G17" s="440">
        <v>0.87539999999999996</v>
      </c>
      <c r="H17" s="440">
        <v>0.82720000000000005</v>
      </c>
      <c r="I17" s="440">
        <v>0.83079999999999998</v>
      </c>
      <c r="J17" s="440">
        <v>0.72740000000000005</v>
      </c>
      <c r="K17" s="440">
        <v>0.71199999999999997</v>
      </c>
      <c r="L17" s="818">
        <v>0.80020000000000002</v>
      </c>
      <c r="M17" s="818">
        <v>0.79590000000000005</v>
      </c>
      <c r="N17" s="818">
        <v>0.63460000000000005</v>
      </c>
      <c r="O17" s="656"/>
    </row>
    <row r="18" spans="1:15" x14ac:dyDescent="0.25">
      <c r="A18" s="657" t="s">
        <v>314</v>
      </c>
      <c r="B18" s="440">
        <v>0.7984</v>
      </c>
      <c r="C18" s="440">
        <v>0.80089999999999995</v>
      </c>
      <c r="D18" s="440">
        <v>0.75649999999999995</v>
      </c>
      <c r="E18" s="440">
        <v>0.76090000000000002</v>
      </c>
      <c r="F18" s="440">
        <v>0.79630000000000001</v>
      </c>
      <c r="G18" s="440">
        <v>0.81889999999999996</v>
      </c>
      <c r="H18" s="440">
        <v>0.81120000000000003</v>
      </c>
      <c r="I18" s="440">
        <v>0.78759999999999997</v>
      </c>
      <c r="J18" s="440">
        <v>0.82889999999999997</v>
      </c>
      <c r="K18" s="440">
        <v>0.77210000000000001</v>
      </c>
      <c r="L18" s="818">
        <v>0.81240000000000001</v>
      </c>
      <c r="M18" s="818">
        <v>0.77090000000000003</v>
      </c>
      <c r="N18" s="818">
        <v>0.67500000000000004</v>
      </c>
      <c r="O18" s="656"/>
    </row>
    <row r="19" spans="1:15" x14ac:dyDescent="0.25">
      <c r="A19" s="657" t="s">
        <v>315</v>
      </c>
      <c r="B19" s="440">
        <v>0.7802</v>
      </c>
      <c r="C19" s="440">
        <v>0.77149999999999996</v>
      </c>
      <c r="D19" s="440">
        <v>0.77249999999999996</v>
      </c>
      <c r="E19" s="440">
        <v>0.82320000000000004</v>
      </c>
      <c r="F19" s="440">
        <v>0.82940000000000003</v>
      </c>
      <c r="G19" s="440">
        <v>0.81340000000000001</v>
      </c>
      <c r="H19" s="440">
        <v>0.81079999999999997</v>
      </c>
      <c r="I19" s="440">
        <v>0.80289999999999995</v>
      </c>
      <c r="J19" s="440">
        <v>0.79679999999999995</v>
      </c>
      <c r="K19" s="440">
        <v>0.79510000000000003</v>
      </c>
      <c r="L19" s="818">
        <v>0.80169999999999997</v>
      </c>
      <c r="M19" s="818">
        <v>0.7984</v>
      </c>
      <c r="N19" s="818">
        <v>0.74339999999999995</v>
      </c>
      <c r="O19" s="656"/>
    </row>
    <row r="20" spans="1:15" x14ac:dyDescent="0.25">
      <c r="A20" s="657"/>
      <c r="B20" s="440"/>
      <c r="C20" s="440"/>
      <c r="D20" s="440"/>
      <c r="E20" s="440"/>
      <c r="F20" s="440"/>
      <c r="G20" s="440"/>
      <c r="H20" s="440"/>
      <c r="I20" s="440"/>
      <c r="J20" s="440"/>
      <c r="K20" s="440"/>
      <c r="L20" s="818"/>
      <c r="M20" s="818"/>
      <c r="N20" s="818"/>
      <c r="O20" s="656"/>
    </row>
    <row r="21" spans="1:15" x14ac:dyDescent="0.25">
      <c r="A21" s="657" t="s">
        <v>828</v>
      </c>
      <c r="B21" s="440"/>
      <c r="C21" s="440"/>
      <c r="D21" s="440"/>
      <c r="E21" s="440"/>
      <c r="F21" s="440"/>
      <c r="G21" s="440"/>
      <c r="H21" s="440"/>
      <c r="I21" s="440"/>
      <c r="J21" s="440"/>
      <c r="K21" s="440"/>
      <c r="L21" s="818"/>
      <c r="M21" s="818"/>
      <c r="N21" s="818"/>
      <c r="O21" s="656"/>
    </row>
    <row r="22" spans="1:15" x14ac:dyDescent="0.25">
      <c r="A22" s="657" t="s">
        <v>827</v>
      </c>
      <c r="B22" s="440"/>
      <c r="C22" s="440"/>
      <c r="D22" s="440"/>
      <c r="E22" s="440"/>
      <c r="F22" s="440"/>
      <c r="G22" s="440"/>
      <c r="H22" s="440"/>
      <c r="I22" s="440"/>
      <c r="J22" s="440"/>
      <c r="K22" s="440"/>
      <c r="L22" s="818"/>
      <c r="M22" s="818"/>
      <c r="N22" s="818"/>
      <c r="O22" s="656"/>
    </row>
    <row r="23" spans="1:15" x14ac:dyDescent="0.25">
      <c r="A23" s="657" t="s">
        <v>825</v>
      </c>
      <c r="B23" s="440"/>
      <c r="C23" s="440"/>
      <c r="D23" s="440"/>
      <c r="E23" s="440"/>
      <c r="F23" s="440"/>
      <c r="G23" s="440"/>
      <c r="H23" s="440"/>
      <c r="I23" s="440"/>
      <c r="J23" s="440"/>
      <c r="K23" s="440"/>
      <c r="L23" s="818"/>
      <c r="M23" s="818"/>
      <c r="N23" s="818"/>
      <c r="O23" s="656"/>
    </row>
    <row r="24" spans="1:15" x14ac:dyDescent="0.25">
      <c r="A24" s="657" t="s">
        <v>312</v>
      </c>
      <c r="B24" s="440">
        <v>2.7461000000000002</v>
      </c>
      <c r="C24" s="440">
        <v>2.4241999999999999</v>
      </c>
      <c r="D24" s="440">
        <v>2.6456</v>
      </c>
      <c r="E24" s="440">
        <v>1.6906000000000001</v>
      </c>
      <c r="F24" s="440">
        <v>3.5945999999999998</v>
      </c>
      <c r="G24" s="440">
        <v>3.3466999999999998</v>
      </c>
      <c r="H24" s="440">
        <v>2.9559000000000002</v>
      </c>
      <c r="I24" s="440">
        <v>2.9323000000000001</v>
      </c>
      <c r="J24" s="440">
        <v>2.8147000000000002</v>
      </c>
      <c r="K24" s="440">
        <v>2.6293000000000002</v>
      </c>
      <c r="L24" s="818">
        <v>3.4672999999999998</v>
      </c>
      <c r="M24" s="818">
        <v>2.8508</v>
      </c>
      <c r="N24" s="818">
        <v>1.1235999999999999</v>
      </c>
      <c r="O24" s="656"/>
    </row>
    <row r="25" spans="1:15" x14ac:dyDescent="0.25">
      <c r="A25" s="657" t="s">
        <v>313</v>
      </c>
      <c r="B25" s="440">
        <v>2.8570000000000002</v>
      </c>
      <c r="C25" s="440">
        <v>2.7530999999999999</v>
      </c>
      <c r="D25" s="440">
        <v>2.6116000000000001</v>
      </c>
      <c r="E25" s="440">
        <v>2.2198000000000002</v>
      </c>
      <c r="F25" s="440">
        <v>2.6139000000000001</v>
      </c>
      <c r="G25" s="440">
        <v>2.8917000000000002</v>
      </c>
      <c r="H25" s="440">
        <v>2.7233999999999998</v>
      </c>
      <c r="I25" s="440">
        <v>3.0958999999999999</v>
      </c>
      <c r="J25" s="440">
        <v>2.9274</v>
      </c>
      <c r="K25" s="440">
        <v>2.7972999999999999</v>
      </c>
      <c r="L25" s="818">
        <v>3.0223</v>
      </c>
      <c r="M25" s="818">
        <v>2.9702999999999999</v>
      </c>
      <c r="N25" s="818">
        <v>2.4274</v>
      </c>
      <c r="O25" s="656"/>
    </row>
    <row r="26" spans="1:15" x14ac:dyDescent="0.25">
      <c r="A26" s="657" t="s">
        <v>314</v>
      </c>
      <c r="B26" s="440">
        <v>2.8540999999999999</v>
      </c>
      <c r="C26" s="440">
        <v>2.7978000000000001</v>
      </c>
      <c r="D26" s="440">
        <v>2.7092000000000001</v>
      </c>
      <c r="E26" s="440">
        <v>2.5411999999999999</v>
      </c>
      <c r="F26" s="440">
        <v>2.6812</v>
      </c>
      <c r="G26" s="440">
        <v>2.7698999999999998</v>
      </c>
      <c r="H26" s="440">
        <v>2.7593999999999999</v>
      </c>
      <c r="I26" s="440">
        <v>2.8359000000000001</v>
      </c>
      <c r="J26" s="440">
        <v>2.8889999999999998</v>
      </c>
      <c r="K26" s="440">
        <v>2.8146</v>
      </c>
      <c r="L26" s="818">
        <v>3.1071</v>
      </c>
      <c r="M26" s="818">
        <v>3.0198999999999998</v>
      </c>
      <c r="N26" s="818">
        <v>2.6562999999999999</v>
      </c>
      <c r="O26" s="656"/>
    </row>
    <row r="27" spans="1:15" x14ac:dyDescent="0.25">
      <c r="A27" s="657" t="s">
        <v>315</v>
      </c>
      <c r="B27" s="440">
        <v>2.456</v>
      </c>
      <c r="C27" s="440">
        <v>2.4283999999999999</v>
      </c>
      <c r="D27" s="440">
        <v>2.7025999999999999</v>
      </c>
      <c r="E27" s="440">
        <v>2.6242999999999999</v>
      </c>
      <c r="F27" s="440">
        <v>2.7383999999999999</v>
      </c>
      <c r="G27" s="440">
        <v>2.7873000000000001</v>
      </c>
      <c r="H27" s="440">
        <v>2.8416999999999999</v>
      </c>
      <c r="I27" s="440">
        <v>2.8534000000000002</v>
      </c>
      <c r="J27" s="440">
        <v>2.82</v>
      </c>
      <c r="K27" s="440">
        <v>2.8153999999999999</v>
      </c>
      <c r="L27" s="818">
        <v>2.8342000000000001</v>
      </c>
      <c r="M27" s="818">
        <v>2.8549000000000002</v>
      </c>
      <c r="N27" s="818">
        <v>2.6619999999999999</v>
      </c>
      <c r="O27" s="656"/>
    </row>
    <row r="28" spans="1:15" x14ac:dyDescent="0.25">
      <c r="A28" s="657"/>
      <c r="B28" s="434"/>
      <c r="C28" s="434"/>
      <c r="D28" s="434"/>
      <c r="E28" s="434"/>
      <c r="F28" s="434"/>
      <c r="G28" s="434"/>
      <c r="H28" s="434"/>
      <c r="I28" s="434"/>
      <c r="J28" s="434"/>
      <c r="K28" s="434"/>
      <c r="L28" s="814"/>
      <c r="M28" s="814"/>
      <c r="N28" s="814"/>
      <c r="O28" s="656"/>
    </row>
    <row r="29" spans="1:15" x14ac:dyDescent="0.25">
      <c r="A29" s="657" t="s">
        <v>829</v>
      </c>
      <c r="B29" s="434"/>
      <c r="C29" s="434"/>
      <c r="D29" s="434"/>
      <c r="E29" s="434"/>
      <c r="F29" s="434"/>
      <c r="G29" s="434"/>
      <c r="H29" s="434"/>
      <c r="I29" s="434"/>
      <c r="J29" s="434"/>
      <c r="K29" s="434"/>
      <c r="L29" s="814"/>
      <c r="M29" s="814"/>
      <c r="N29" s="814"/>
      <c r="O29" s="656"/>
    </row>
    <row r="30" spans="1:15" x14ac:dyDescent="0.25">
      <c r="A30" s="657" t="s">
        <v>827</v>
      </c>
      <c r="B30" s="434"/>
      <c r="C30" s="434"/>
      <c r="D30" s="434"/>
      <c r="E30" s="434"/>
      <c r="F30" s="434"/>
      <c r="G30" s="434"/>
      <c r="H30" s="434"/>
      <c r="I30" s="434"/>
      <c r="J30" s="434"/>
      <c r="K30" s="441"/>
      <c r="L30" s="814"/>
      <c r="M30" s="814"/>
      <c r="N30" s="819"/>
      <c r="O30" s="656"/>
    </row>
    <row r="31" spans="1:15" x14ac:dyDescent="0.25">
      <c r="A31" s="657" t="s">
        <v>825</v>
      </c>
      <c r="B31" s="440"/>
      <c r="C31" s="440"/>
      <c r="D31" s="440"/>
      <c r="E31" s="440"/>
      <c r="F31" s="440"/>
      <c r="G31" s="440"/>
      <c r="H31" s="440"/>
      <c r="I31" s="440"/>
      <c r="J31" s="440"/>
      <c r="K31" s="440"/>
      <c r="L31" s="818"/>
      <c r="M31" s="818"/>
      <c r="N31" s="818"/>
      <c r="O31" s="656"/>
    </row>
    <row r="32" spans="1:15" x14ac:dyDescent="0.25">
      <c r="A32" s="657" t="s">
        <v>312</v>
      </c>
      <c r="B32" s="440">
        <v>2.3050000000000002</v>
      </c>
      <c r="C32" s="440">
        <v>1.5903</v>
      </c>
      <c r="D32" s="440">
        <v>1.0742</v>
      </c>
      <c r="E32" s="440">
        <v>1.1538999999999999</v>
      </c>
      <c r="F32" s="440">
        <v>1.228</v>
      </c>
      <c r="G32" s="440">
        <v>1.7650999999999999</v>
      </c>
      <c r="H32" s="440">
        <v>1.7271000000000001</v>
      </c>
      <c r="I32" s="440">
        <v>2.1882999999999999</v>
      </c>
      <c r="J32" s="440">
        <v>2.9272</v>
      </c>
      <c r="K32" s="440">
        <v>2.6328</v>
      </c>
      <c r="L32" s="818">
        <v>2.1274999999999999</v>
      </c>
      <c r="M32" s="818">
        <v>2.1356000000000002</v>
      </c>
      <c r="N32" s="818">
        <v>1.9219999999999999</v>
      </c>
      <c r="O32" s="656"/>
    </row>
    <row r="33" spans="1:15" x14ac:dyDescent="0.25">
      <c r="A33" s="657" t="s">
        <v>313</v>
      </c>
      <c r="B33" s="440">
        <v>1.7695000000000001</v>
      </c>
      <c r="C33" s="440">
        <v>1.877</v>
      </c>
      <c r="D33" s="440">
        <v>1.6731</v>
      </c>
      <c r="E33" s="440">
        <v>1.2824</v>
      </c>
      <c r="F33" s="440">
        <v>1.1491</v>
      </c>
      <c r="G33" s="440">
        <v>1.3868</v>
      </c>
      <c r="H33" s="440">
        <v>1.5770999999999999</v>
      </c>
      <c r="I33" s="440">
        <v>1.9</v>
      </c>
      <c r="J33" s="440">
        <v>2.2978000000000001</v>
      </c>
      <c r="K33" s="440">
        <v>2.6004</v>
      </c>
      <c r="L33" s="818">
        <v>2.5649999999999999</v>
      </c>
      <c r="M33" s="818">
        <v>2.3028</v>
      </c>
      <c r="N33" s="818">
        <v>2.0594999999999999</v>
      </c>
      <c r="O33" s="656"/>
    </row>
    <row r="34" spans="1:15" x14ac:dyDescent="0.25">
      <c r="A34" s="657" t="s">
        <v>314</v>
      </c>
      <c r="B34" s="440">
        <v>1.3451</v>
      </c>
      <c r="C34" s="440">
        <v>1.4416</v>
      </c>
      <c r="D34" s="440">
        <v>1.4701</v>
      </c>
      <c r="E34" s="440">
        <v>1.5287999999999999</v>
      </c>
      <c r="F34" s="440">
        <v>1.5163</v>
      </c>
      <c r="G34" s="440">
        <v>1.5273000000000001</v>
      </c>
      <c r="H34" s="440">
        <v>1.4246000000000001</v>
      </c>
      <c r="I34" s="440">
        <v>1.5268999999999999</v>
      </c>
      <c r="J34" s="440">
        <v>1.8533999999999999</v>
      </c>
      <c r="K34" s="440">
        <v>2.1006999999999998</v>
      </c>
      <c r="L34" s="818">
        <v>2.2532999999999999</v>
      </c>
      <c r="M34" s="818">
        <v>2.3121999999999998</v>
      </c>
      <c r="N34" s="818">
        <v>2.3479000000000001</v>
      </c>
      <c r="O34" s="656"/>
    </row>
    <row r="35" spans="1:15" ht="15.75" thickBot="1" x14ac:dyDescent="0.3">
      <c r="A35" s="658" t="s">
        <v>315</v>
      </c>
      <c r="B35" s="659">
        <v>0.34639999999999999</v>
      </c>
      <c r="C35" s="659">
        <v>0.55940000000000001</v>
      </c>
      <c r="D35" s="659">
        <v>0.66739999999999999</v>
      </c>
      <c r="E35" s="659">
        <v>0.80010000000000003</v>
      </c>
      <c r="F35" s="659">
        <v>0.99039999999999995</v>
      </c>
      <c r="G35" s="659">
        <v>1.2614000000000001</v>
      </c>
      <c r="H35" s="659">
        <v>1.3942000000000001</v>
      </c>
      <c r="I35" s="659">
        <v>1.4917</v>
      </c>
      <c r="J35" s="659">
        <v>1.673</v>
      </c>
      <c r="K35" s="659">
        <v>1.8268</v>
      </c>
      <c r="L35" s="812">
        <v>1.8923000000000001</v>
      </c>
      <c r="M35" s="812">
        <v>1.9278999999999999</v>
      </c>
      <c r="N35" s="812">
        <v>1.8859999999999999</v>
      </c>
      <c r="O35" s="660"/>
    </row>
    <row r="36" spans="1:15" ht="5.25" customHeight="1" x14ac:dyDescent="0.25">
      <c r="A36" s="442"/>
      <c r="B36" s="442"/>
      <c r="C36" s="442"/>
      <c r="D36" s="442"/>
      <c r="E36" s="442"/>
      <c r="F36" s="442"/>
      <c r="G36" s="442"/>
      <c r="H36" s="442"/>
      <c r="I36" s="442"/>
      <c r="J36" s="442"/>
      <c r="K36" s="442"/>
      <c r="L36" s="442"/>
      <c r="M36" s="442"/>
      <c r="N36" s="442"/>
      <c r="O36" s="442"/>
    </row>
    <row r="37" spans="1:15" x14ac:dyDescent="0.25">
      <c r="A37" s="443" t="s">
        <v>539</v>
      </c>
      <c r="B37" s="444"/>
      <c r="C37" s="444"/>
      <c r="D37" s="444"/>
      <c r="E37" s="444"/>
      <c r="F37" s="444"/>
      <c r="G37" s="444"/>
      <c r="H37" s="444"/>
      <c r="I37" s="444"/>
      <c r="J37" s="444"/>
      <c r="K37" s="444"/>
      <c r="L37" s="444"/>
      <c r="M37" s="444"/>
      <c r="N37" s="444"/>
      <c r="O37" s="444"/>
    </row>
    <row r="38" spans="1:15" x14ac:dyDescent="0.25">
      <c r="A38" s="856" t="s">
        <v>1277</v>
      </c>
      <c r="H38" s="445"/>
      <c r="I38" s="445"/>
      <c r="J38" s="445"/>
      <c r="K38" s="445"/>
      <c r="L38" s="445"/>
      <c r="M38" s="445"/>
      <c r="N38" s="445"/>
      <c r="O38" s="445"/>
    </row>
  </sheetData>
  <mergeCells count="2">
    <mergeCell ref="A1:O1"/>
    <mergeCell ref="A2:O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155"/>
  <sheetViews>
    <sheetView workbookViewId="0">
      <selection activeCell="B6" sqref="B6"/>
    </sheetView>
  </sheetViews>
  <sheetFormatPr baseColWidth="10" defaultColWidth="0" defaultRowHeight="15" zeroHeight="1" x14ac:dyDescent="0.25"/>
  <cols>
    <col min="1" max="1" width="12.140625" style="1426" customWidth="1"/>
    <col min="2" max="2" width="28.42578125" style="1426" customWidth="1"/>
    <col min="3" max="3" width="37" style="1426" customWidth="1"/>
    <col min="4" max="4" width="14" style="1426" customWidth="1"/>
    <col min="5" max="5" width="16.140625" style="1426" customWidth="1"/>
    <col min="6" max="6" width="20.140625" style="1426" customWidth="1"/>
    <col min="7" max="259" width="11.42578125" style="1426" hidden="1"/>
    <col min="260" max="260" width="24.7109375" style="1426" customWidth="1"/>
    <col min="261" max="262" width="22.5703125" style="1426" customWidth="1"/>
    <col min="263" max="515" width="11.42578125" style="1426" hidden="1"/>
    <col min="516" max="516" width="24.7109375" style="1426" customWidth="1"/>
    <col min="517" max="518" width="22.5703125" style="1426" customWidth="1"/>
    <col min="519" max="771" width="11.42578125" style="1426" hidden="1"/>
    <col min="772" max="772" width="24.7109375" style="1426" customWidth="1"/>
    <col min="773" max="774" width="22.5703125" style="1426" customWidth="1"/>
    <col min="775" max="1027" width="11.42578125" style="1426" hidden="1"/>
    <col min="1028" max="1028" width="24.7109375" style="1426" customWidth="1"/>
    <col min="1029" max="1030" width="22.5703125" style="1426" customWidth="1"/>
    <col min="1031" max="1283" width="11.42578125" style="1426" hidden="1"/>
    <col min="1284" max="1284" width="24.7109375" style="1426" customWidth="1"/>
    <col min="1285" max="1286" width="22.5703125" style="1426" customWidth="1"/>
    <col min="1287" max="1539" width="11.42578125" style="1426" hidden="1"/>
    <col min="1540" max="1540" width="24.7109375" style="1426" customWidth="1"/>
    <col min="1541" max="1542" width="22.5703125" style="1426" customWidth="1"/>
    <col min="1543" max="1795" width="11.42578125" style="1426" hidden="1"/>
    <col min="1796" max="1796" width="24.7109375" style="1426" customWidth="1"/>
    <col min="1797" max="1798" width="22.5703125" style="1426" customWidth="1"/>
    <col min="1799" max="2051" width="11.42578125" style="1426" hidden="1"/>
    <col min="2052" max="2052" width="24.7109375" style="1426" customWidth="1"/>
    <col min="2053" max="2054" width="22.5703125" style="1426" customWidth="1"/>
    <col min="2055" max="2307" width="11.42578125" style="1426" hidden="1"/>
    <col min="2308" max="2308" width="24.7109375" style="1426" customWidth="1"/>
    <col min="2309" max="2310" width="22.5703125" style="1426" customWidth="1"/>
    <col min="2311" max="2563" width="11.42578125" style="1426" hidden="1"/>
    <col min="2564" max="2564" width="24.7109375" style="1426" customWidth="1"/>
    <col min="2565" max="2566" width="22.5703125" style="1426" customWidth="1"/>
    <col min="2567" max="2819" width="11.42578125" style="1426" hidden="1"/>
    <col min="2820" max="2820" width="24.7109375" style="1426" customWidth="1"/>
    <col min="2821" max="2822" width="22.5703125" style="1426" customWidth="1"/>
    <col min="2823" max="3075" width="11.42578125" style="1426" hidden="1"/>
    <col min="3076" max="3076" width="24.7109375" style="1426" customWidth="1"/>
    <col min="3077" max="3078" width="22.5703125" style="1426" customWidth="1"/>
    <col min="3079" max="3331" width="11.42578125" style="1426" hidden="1"/>
    <col min="3332" max="3332" width="24.7109375" style="1426" customWidth="1"/>
    <col min="3333" max="3334" width="22.5703125" style="1426" customWidth="1"/>
    <col min="3335" max="3587" width="11.42578125" style="1426" hidden="1"/>
    <col min="3588" max="3588" width="24.7109375" style="1426" customWidth="1"/>
    <col min="3589" max="3590" width="22.5703125" style="1426" customWidth="1"/>
    <col min="3591" max="3843" width="11.42578125" style="1426" hidden="1"/>
    <col min="3844" max="3844" width="24.7109375" style="1426" customWidth="1"/>
    <col min="3845" max="3846" width="22.5703125" style="1426" customWidth="1"/>
    <col min="3847" max="4099" width="11.42578125" style="1426" hidden="1"/>
    <col min="4100" max="4100" width="24.7109375" style="1426" customWidth="1"/>
    <col min="4101" max="4102" width="22.5703125" style="1426" customWidth="1"/>
    <col min="4103" max="4355" width="11.42578125" style="1426" hidden="1"/>
    <col min="4356" max="4356" width="24.7109375" style="1426" customWidth="1"/>
    <col min="4357" max="4358" width="22.5703125" style="1426" customWidth="1"/>
    <col min="4359" max="4611" width="11.42578125" style="1426" hidden="1"/>
    <col min="4612" max="4612" width="24.7109375" style="1426" customWidth="1"/>
    <col min="4613" max="4614" width="22.5703125" style="1426" customWidth="1"/>
    <col min="4615" max="4867" width="11.42578125" style="1426" hidden="1"/>
    <col min="4868" max="4868" width="24.7109375" style="1426" customWidth="1"/>
    <col min="4869" max="4870" width="22.5703125" style="1426" customWidth="1"/>
    <col min="4871" max="5123" width="11.42578125" style="1426" hidden="1"/>
    <col min="5124" max="5124" width="24.7109375" style="1426" customWidth="1"/>
    <col min="5125" max="5126" width="22.5703125" style="1426" customWidth="1"/>
    <col min="5127" max="5379" width="11.42578125" style="1426" hidden="1"/>
    <col min="5380" max="5380" width="24.7109375" style="1426" customWidth="1"/>
    <col min="5381" max="5382" width="22.5703125" style="1426" customWidth="1"/>
    <col min="5383" max="5635" width="11.42578125" style="1426" hidden="1"/>
    <col min="5636" max="5636" width="24.7109375" style="1426" customWidth="1"/>
    <col min="5637" max="5638" width="22.5703125" style="1426" customWidth="1"/>
    <col min="5639" max="5891" width="11.42578125" style="1426" hidden="1"/>
    <col min="5892" max="5892" width="24.7109375" style="1426" customWidth="1"/>
    <col min="5893" max="5894" width="22.5703125" style="1426" customWidth="1"/>
    <col min="5895" max="6147" width="11.42578125" style="1426" hidden="1"/>
    <col min="6148" max="6148" width="24.7109375" style="1426" customWidth="1"/>
    <col min="6149" max="6150" width="22.5703125" style="1426" customWidth="1"/>
    <col min="6151" max="6403" width="11.42578125" style="1426" hidden="1"/>
    <col min="6404" max="6404" width="24.7109375" style="1426" customWidth="1"/>
    <col min="6405" max="6406" width="22.5703125" style="1426" customWidth="1"/>
    <col min="6407" max="6659" width="11.42578125" style="1426" hidden="1"/>
    <col min="6660" max="6660" width="24.7109375" style="1426" customWidth="1"/>
    <col min="6661" max="6662" width="22.5703125" style="1426" customWidth="1"/>
    <col min="6663" max="6915" width="11.42578125" style="1426" hidden="1"/>
    <col min="6916" max="6916" width="24.7109375" style="1426" customWidth="1"/>
    <col min="6917" max="6918" width="22.5703125" style="1426" customWidth="1"/>
    <col min="6919" max="7171" width="11.42578125" style="1426" hidden="1"/>
    <col min="7172" max="7172" width="24.7109375" style="1426" customWidth="1"/>
    <col min="7173" max="7174" width="22.5703125" style="1426" customWidth="1"/>
    <col min="7175" max="7427" width="11.42578125" style="1426" hidden="1"/>
    <col min="7428" max="7428" width="24.7109375" style="1426" customWidth="1"/>
    <col min="7429" max="7430" width="22.5703125" style="1426" customWidth="1"/>
    <col min="7431" max="7683" width="11.42578125" style="1426" hidden="1"/>
    <col min="7684" max="7684" width="24.7109375" style="1426" customWidth="1"/>
    <col min="7685" max="7686" width="22.5703125" style="1426" customWidth="1"/>
    <col min="7687" max="7939" width="11.42578125" style="1426" hidden="1"/>
    <col min="7940" max="7940" width="24.7109375" style="1426" customWidth="1"/>
    <col min="7941" max="7942" width="22.5703125" style="1426" customWidth="1"/>
    <col min="7943" max="8195" width="11.42578125" style="1426" hidden="1"/>
    <col min="8196" max="8196" width="24.7109375" style="1426" customWidth="1"/>
    <col min="8197" max="8198" width="22.5703125" style="1426" customWidth="1"/>
    <col min="8199" max="8451" width="11.42578125" style="1426" hidden="1"/>
    <col min="8452" max="8452" width="24.7109375" style="1426" customWidth="1"/>
    <col min="8453" max="8454" width="22.5703125" style="1426" customWidth="1"/>
    <col min="8455" max="8707" width="11.42578125" style="1426" hidden="1"/>
    <col min="8708" max="8708" width="24.7109375" style="1426" customWidth="1"/>
    <col min="8709" max="8710" width="22.5703125" style="1426" customWidth="1"/>
    <col min="8711" max="8963" width="11.42578125" style="1426" hidden="1"/>
    <col min="8964" max="8964" width="24.7109375" style="1426" customWidth="1"/>
    <col min="8965" max="8966" width="22.5703125" style="1426" customWidth="1"/>
    <col min="8967" max="9219" width="11.42578125" style="1426" hidden="1"/>
    <col min="9220" max="9220" width="24.7109375" style="1426" customWidth="1"/>
    <col min="9221" max="9222" width="22.5703125" style="1426" customWidth="1"/>
    <col min="9223" max="9475" width="11.42578125" style="1426" hidden="1"/>
    <col min="9476" max="9476" width="24.7109375" style="1426" customWidth="1"/>
    <col min="9477" max="9478" width="22.5703125" style="1426" customWidth="1"/>
    <col min="9479" max="9731" width="11.42578125" style="1426" hidden="1"/>
    <col min="9732" max="9732" width="24.7109375" style="1426" customWidth="1"/>
    <col min="9733" max="9734" width="22.5703125" style="1426" customWidth="1"/>
    <col min="9735" max="9987" width="11.42578125" style="1426" hidden="1"/>
    <col min="9988" max="9988" width="24.7109375" style="1426" customWidth="1"/>
    <col min="9989" max="9990" width="22.5703125" style="1426" customWidth="1"/>
    <col min="9991" max="10243" width="11.42578125" style="1426" hidden="1"/>
    <col min="10244" max="10244" width="24.7109375" style="1426" customWidth="1"/>
    <col min="10245" max="10246" width="22.5703125" style="1426" customWidth="1"/>
    <col min="10247" max="10499" width="11.42578125" style="1426" hidden="1"/>
    <col min="10500" max="10500" width="24.7109375" style="1426" customWidth="1"/>
    <col min="10501" max="10502" width="22.5703125" style="1426" customWidth="1"/>
    <col min="10503" max="10755" width="11.42578125" style="1426" hidden="1"/>
    <col min="10756" max="10756" width="24.7109375" style="1426" customWidth="1"/>
    <col min="10757" max="10758" width="22.5703125" style="1426" customWidth="1"/>
    <col min="10759" max="11011" width="11.42578125" style="1426" hidden="1"/>
    <col min="11012" max="11012" width="24.7109375" style="1426" customWidth="1"/>
    <col min="11013" max="11014" width="22.5703125" style="1426" customWidth="1"/>
    <col min="11015" max="11267" width="11.42578125" style="1426" hidden="1"/>
    <col min="11268" max="11268" width="24.7109375" style="1426" customWidth="1"/>
    <col min="11269" max="11270" width="22.5703125" style="1426" customWidth="1"/>
    <col min="11271" max="11523" width="11.42578125" style="1426" hidden="1"/>
    <col min="11524" max="11524" width="24.7109375" style="1426" customWidth="1"/>
    <col min="11525" max="11526" width="22.5703125" style="1426" customWidth="1"/>
    <col min="11527" max="11779" width="11.42578125" style="1426" hidden="1"/>
    <col min="11780" max="11780" width="24.7109375" style="1426" customWidth="1"/>
    <col min="11781" max="11782" width="22.5703125" style="1426" customWidth="1"/>
    <col min="11783" max="12035" width="11.42578125" style="1426" hidden="1"/>
    <col min="12036" max="12036" width="24.7109375" style="1426" customWidth="1"/>
    <col min="12037" max="12038" width="22.5703125" style="1426" customWidth="1"/>
    <col min="12039" max="12291" width="11.42578125" style="1426" hidden="1"/>
    <col min="12292" max="12292" width="24.7109375" style="1426" customWidth="1"/>
    <col min="12293" max="12294" width="22.5703125" style="1426" customWidth="1"/>
    <col min="12295" max="12547" width="11.42578125" style="1426" hidden="1"/>
    <col min="12548" max="12548" width="24.7109375" style="1426" customWidth="1"/>
    <col min="12549" max="12550" width="22.5703125" style="1426" customWidth="1"/>
    <col min="12551" max="12803" width="11.42578125" style="1426" hidden="1"/>
    <col min="12804" max="12804" width="24.7109375" style="1426" customWidth="1"/>
    <col min="12805" max="12806" width="22.5703125" style="1426" customWidth="1"/>
    <col min="12807" max="13059" width="11.42578125" style="1426" hidden="1"/>
    <col min="13060" max="13060" width="24.7109375" style="1426" customWidth="1"/>
    <col min="13061" max="13062" width="22.5703125" style="1426" customWidth="1"/>
    <col min="13063" max="13315" width="11.42578125" style="1426" hidden="1"/>
    <col min="13316" max="13316" width="24.7109375" style="1426" customWidth="1"/>
    <col min="13317" max="13318" width="22.5703125" style="1426" customWidth="1"/>
    <col min="13319" max="13571" width="11.42578125" style="1426" hidden="1"/>
    <col min="13572" max="13572" width="24.7109375" style="1426" customWidth="1"/>
    <col min="13573" max="13574" width="22.5703125" style="1426" customWidth="1"/>
    <col min="13575" max="13827" width="11.42578125" style="1426" hidden="1"/>
    <col min="13828" max="13828" width="24.7109375" style="1426" customWidth="1"/>
    <col min="13829" max="13830" width="22.5703125" style="1426" customWidth="1"/>
    <col min="13831" max="14083" width="11.42578125" style="1426" hidden="1"/>
    <col min="14084" max="14084" width="24.7109375" style="1426" customWidth="1"/>
    <col min="14085" max="14086" width="22.5703125" style="1426" customWidth="1"/>
    <col min="14087" max="14339" width="11.42578125" style="1426" hidden="1"/>
    <col min="14340" max="14340" width="24.7109375" style="1426" customWidth="1"/>
    <col min="14341" max="14342" width="22.5703125" style="1426" customWidth="1"/>
    <col min="14343" max="14595" width="11.42578125" style="1426" hidden="1"/>
    <col min="14596" max="14596" width="24.7109375" style="1426" customWidth="1"/>
    <col min="14597" max="14598" width="22.5703125" style="1426" customWidth="1"/>
    <col min="14599" max="14851" width="11.42578125" style="1426" hidden="1"/>
    <col min="14852" max="14852" width="24.7109375" style="1426" customWidth="1"/>
    <col min="14853" max="14854" width="22.5703125" style="1426" customWidth="1"/>
    <col min="14855" max="15107" width="11.42578125" style="1426" hidden="1"/>
    <col min="15108" max="15108" width="24.7109375" style="1426" customWidth="1"/>
    <col min="15109" max="15110" width="22.5703125" style="1426" customWidth="1"/>
    <col min="15111" max="15363" width="11.42578125" style="1426" hidden="1"/>
    <col min="15364" max="15364" width="24.7109375" style="1426" customWidth="1"/>
    <col min="15365" max="15366" width="22.5703125" style="1426" customWidth="1"/>
    <col min="15367" max="15619" width="11.42578125" style="1426" hidden="1"/>
    <col min="15620" max="15620" width="24.7109375" style="1426" customWidth="1"/>
    <col min="15621" max="15622" width="22.5703125" style="1426" customWidth="1"/>
    <col min="15623" max="15875" width="11.42578125" style="1426" hidden="1"/>
    <col min="15876" max="15876" width="24.7109375" style="1426" customWidth="1"/>
    <col min="15877" max="15878" width="22.5703125" style="1426" customWidth="1"/>
    <col min="15879" max="16128" width="11.42578125" style="1426" hidden="1"/>
    <col min="16129" max="16131" width="0" style="1426" hidden="1"/>
    <col min="16132" max="16384" width="11.42578125" style="1426" hidden="1"/>
  </cols>
  <sheetData>
    <row r="1" spans="1:3" ht="15.75" x14ac:dyDescent="0.25">
      <c r="A1" s="1984" t="s">
        <v>2031</v>
      </c>
      <c r="B1" s="1984"/>
      <c r="C1" s="1984"/>
    </row>
    <row r="2" spans="1:3" ht="15.75" x14ac:dyDescent="0.25">
      <c r="A2" s="1985" t="s">
        <v>2032</v>
      </c>
      <c r="B2" s="1984"/>
      <c r="C2" s="1986"/>
    </row>
    <row r="3" spans="1:3" x14ac:dyDescent="0.25">
      <c r="A3" s="1987" t="s">
        <v>1397</v>
      </c>
      <c r="B3" s="1988"/>
      <c r="C3" s="1989"/>
    </row>
    <row r="4" spans="1:3" x14ac:dyDescent="0.25">
      <c r="A4" s="1990" t="s">
        <v>2042</v>
      </c>
      <c r="B4" s="1991"/>
      <c r="C4" s="1992"/>
    </row>
    <row r="5" spans="1:3" ht="4.5" customHeight="1" thickBot="1" x14ac:dyDescent="0.3">
      <c r="A5" s="1427"/>
      <c r="B5" s="1428"/>
      <c r="C5" s="1429"/>
    </row>
    <row r="6" spans="1:3" ht="15.75" thickBot="1" x14ac:dyDescent="0.3">
      <c r="A6" s="1430" t="s">
        <v>1477</v>
      </c>
      <c r="B6" s="1431" t="s">
        <v>2034</v>
      </c>
      <c r="C6" s="1432" t="s">
        <v>2035</v>
      </c>
    </row>
    <row r="7" spans="1:3" x14ac:dyDescent="0.25">
      <c r="A7" s="1433" t="s">
        <v>52</v>
      </c>
      <c r="B7" s="1445">
        <v>191.0309089122</v>
      </c>
      <c r="C7" s="1435">
        <v>2.1157422439003901E-2</v>
      </c>
    </row>
    <row r="8" spans="1:3" x14ac:dyDescent="0.25">
      <c r="A8" s="1433" t="s">
        <v>61</v>
      </c>
      <c r="B8" s="1445">
        <v>284.51343752580004</v>
      </c>
      <c r="C8" s="1436">
        <v>3.1510979147741792E-2</v>
      </c>
    </row>
    <row r="9" spans="1:3" x14ac:dyDescent="0.25">
      <c r="A9" s="1433" t="s">
        <v>60</v>
      </c>
      <c r="B9" s="1445">
        <v>74.311867799400005</v>
      </c>
      <c r="C9" s="1436">
        <v>8.2303308308392126E-3</v>
      </c>
    </row>
    <row r="10" spans="1:3" x14ac:dyDescent="0.25">
      <c r="A10" s="1433" t="s">
        <v>62</v>
      </c>
      <c r="B10" s="1445">
        <v>401.5082955716</v>
      </c>
      <c r="C10" s="1436">
        <v>4.4468618563067851E-2</v>
      </c>
    </row>
    <row r="11" spans="1:3" x14ac:dyDescent="0.25">
      <c r="A11" s="1433" t="s">
        <v>53</v>
      </c>
      <c r="B11" s="1445">
        <v>955.21273554000004</v>
      </c>
      <c r="C11" s="1436">
        <v>0.10579355707418515</v>
      </c>
    </row>
    <row r="12" spans="1:3" x14ac:dyDescent="0.25">
      <c r="A12" s="1433" t="s">
        <v>54</v>
      </c>
      <c r="B12" s="1445">
        <v>482.59137150980007</v>
      </c>
      <c r="C12" s="1436">
        <v>5.3448887253862799E-2</v>
      </c>
    </row>
    <row r="13" spans="1:3" x14ac:dyDescent="0.25">
      <c r="A13" s="1433" t="s">
        <v>323</v>
      </c>
      <c r="B13" s="1445">
        <v>89.278470155000008</v>
      </c>
      <c r="C13" s="1436">
        <v>9.8879407449477107E-3</v>
      </c>
    </row>
    <row r="14" spans="1:3" x14ac:dyDescent="0.25">
      <c r="A14" s="1433" t="s">
        <v>27</v>
      </c>
      <c r="B14" s="1445">
        <v>4.6333260455999996</v>
      </c>
      <c r="C14" s="1436">
        <v>5.1315903275869356E-4</v>
      </c>
    </row>
    <row r="15" spans="1:3" x14ac:dyDescent="0.25">
      <c r="A15" s="1433" t="s">
        <v>55</v>
      </c>
      <c r="B15" s="1445">
        <v>309.59610897180005</v>
      </c>
      <c r="C15" s="1436">
        <v>3.4288983391681564E-2</v>
      </c>
    </row>
    <row r="16" spans="1:3" x14ac:dyDescent="0.25">
      <c r="A16" s="1433" t="s">
        <v>255</v>
      </c>
      <c r="B16" s="1445">
        <v>241.99478530220003</v>
      </c>
      <c r="C16" s="1436">
        <v>2.6801871643860012E-2</v>
      </c>
    </row>
    <row r="17" spans="1:3" x14ac:dyDescent="0.25">
      <c r="A17" s="1433" t="s">
        <v>56</v>
      </c>
      <c r="B17" s="1445">
        <v>906.19911084500006</v>
      </c>
      <c r="C17" s="1436">
        <v>0.10036510589398621</v>
      </c>
    </row>
    <row r="18" spans="1:3" x14ac:dyDescent="0.25">
      <c r="A18" s="1433" t="s">
        <v>35</v>
      </c>
      <c r="B18" s="1445">
        <v>39.925914949199999</v>
      </c>
      <c r="C18" s="1436">
        <v>4.4219516812968353E-3</v>
      </c>
    </row>
    <row r="19" spans="1:3" x14ac:dyDescent="0.25">
      <c r="A19" s="1433" t="s">
        <v>57</v>
      </c>
      <c r="B19" s="1445">
        <v>58.6674285008</v>
      </c>
      <c r="C19" s="1436">
        <v>6.4976478166262419E-3</v>
      </c>
    </row>
    <row r="20" spans="1:3" x14ac:dyDescent="0.25">
      <c r="A20" s="1433" t="s">
        <v>20</v>
      </c>
      <c r="B20" s="1445">
        <v>2.5820303922000001</v>
      </c>
      <c r="C20" s="1436">
        <v>2.8596999338588967E-4</v>
      </c>
    </row>
    <row r="21" spans="1:3" x14ac:dyDescent="0.25">
      <c r="A21" s="1433" t="s">
        <v>1161</v>
      </c>
      <c r="B21" s="1445">
        <v>36.824874861599994</v>
      </c>
      <c r="C21" s="1436">
        <v>4.0784993284433283E-3</v>
      </c>
    </row>
    <row r="22" spans="1:3" x14ac:dyDescent="0.25">
      <c r="A22" s="1433" t="s">
        <v>639</v>
      </c>
      <c r="B22" s="1445">
        <v>1.0540549838</v>
      </c>
      <c r="C22" s="1436">
        <v>1.1674072375609042E-4</v>
      </c>
    </row>
    <row r="23" spans="1:3" x14ac:dyDescent="0.25">
      <c r="A23" s="1433" t="s">
        <v>1467</v>
      </c>
      <c r="B23" s="1445">
        <v>3.2226420254000003</v>
      </c>
      <c r="C23" s="1436">
        <v>3.5692024442187282E-4</v>
      </c>
    </row>
    <row r="24" spans="1:3" x14ac:dyDescent="0.25">
      <c r="A24" s="1433" t="s">
        <v>46</v>
      </c>
      <c r="B24" s="1445">
        <v>0.89815249720000012</v>
      </c>
      <c r="C24" s="1436">
        <v>9.947391187171956E-5</v>
      </c>
    </row>
    <row r="25" spans="1:3" x14ac:dyDescent="0.25">
      <c r="A25" s="1433" t="s">
        <v>41</v>
      </c>
      <c r="B25" s="1445">
        <v>11.893921713800001</v>
      </c>
      <c r="C25" s="1436">
        <v>1.317298481111068E-3</v>
      </c>
    </row>
    <row r="26" spans="1:3" x14ac:dyDescent="0.25">
      <c r="A26" s="1433" t="s">
        <v>22</v>
      </c>
      <c r="B26" s="1445">
        <v>2.2166195954000001</v>
      </c>
      <c r="C26" s="1436">
        <v>2.4549931439632396E-4</v>
      </c>
    </row>
    <row r="27" spans="1:3" x14ac:dyDescent="0.25">
      <c r="A27" s="1433" t="s">
        <v>369</v>
      </c>
      <c r="B27" s="1445">
        <v>6.5545267382000008</v>
      </c>
      <c r="C27" s="1436">
        <v>7.2593954495385471E-4</v>
      </c>
    </row>
    <row r="28" spans="1:3" x14ac:dyDescent="0.25">
      <c r="A28" s="1433" t="s">
        <v>47</v>
      </c>
      <c r="B28" s="1445">
        <v>2.1391350035999999</v>
      </c>
      <c r="C28" s="1436">
        <v>2.3691759193810198E-4</v>
      </c>
    </row>
    <row r="29" spans="1:3" x14ac:dyDescent="0.25">
      <c r="A29" s="1433" t="s">
        <v>2036</v>
      </c>
      <c r="B29" s="1445">
        <v>5.0654201584000003</v>
      </c>
      <c r="C29" s="1436">
        <v>5.6101515054598832E-4</v>
      </c>
    </row>
    <row r="30" spans="1:3" x14ac:dyDescent="0.25">
      <c r="A30" s="1433" t="s">
        <v>63</v>
      </c>
      <c r="B30" s="1445">
        <v>147.2894909808</v>
      </c>
      <c r="C30" s="1436">
        <v>1.6312888836952099E-2</v>
      </c>
    </row>
    <row r="31" spans="1:3" x14ac:dyDescent="0.25">
      <c r="A31" s="1433" t="s">
        <v>64</v>
      </c>
      <c r="B31" s="1445">
        <v>93.033786035399999</v>
      </c>
      <c r="C31" s="1436">
        <v>1.0303856708107578E-2</v>
      </c>
    </row>
    <row r="32" spans="1:3" x14ac:dyDescent="0.25">
      <c r="A32" s="1433" t="s">
        <v>58</v>
      </c>
      <c r="B32" s="1445">
        <v>631.40037238460002</v>
      </c>
      <c r="C32" s="1436">
        <v>6.9930067771520762E-2</v>
      </c>
    </row>
    <row r="33" spans="1:3" x14ac:dyDescent="0.25">
      <c r="A33" s="1433" t="s">
        <v>73</v>
      </c>
      <c r="B33" s="1445">
        <v>12.168189796000002</v>
      </c>
      <c r="C33" s="1436">
        <v>1.3476747469713111E-3</v>
      </c>
    </row>
    <row r="34" spans="1:3" x14ac:dyDescent="0.25">
      <c r="A34" s="1433" t="s">
        <v>50</v>
      </c>
      <c r="B34" s="1445">
        <v>2.7657772072000002</v>
      </c>
      <c r="C34" s="1436">
        <v>3.0632067385385147E-4</v>
      </c>
    </row>
    <row r="35" spans="1:3" x14ac:dyDescent="0.25">
      <c r="A35" s="1433" t="s">
        <v>59</v>
      </c>
      <c r="B35" s="1445">
        <v>116.74999720580001</v>
      </c>
      <c r="C35" s="1436">
        <v>1.2930520116882947E-2</v>
      </c>
    </row>
    <row r="36" spans="1:3" x14ac:dyDescent="0.25">
      <c r="A36" s="1433" t="s">
        <v>51</v>
      </c>
      <c r="B36" s="1445">
        <v>52.320633332800007</v>
      </c>
      <c r="C36" s="1436">
        <v>5.7947153578537091E-3</v>
      </c>
    </row>
    <row r="37" spans="1:3" x14ac:dyDescent="0.25">
      <c r="A37" s="1433" t="s">
        <v>743</v>
      </c>
      <c r="B37" s="1445">
        <v>4.8433110572000002</v>
      </c>
      <c r="C37" s="1436">
        <v>5.3641569641369542E-4</v>
      </c>
    </row>
    <row r="38" spans="1:3" x14ac:dyDescent="0.25">
      <c r="A38" s="1433" t="s">
        <v>661</v>
      </c>
      <c r="B38" s="1445">
        <v>7.9681268072000009</v>
      </c>
      <c r="C38" s="1436">
        <v>8.8250129713283944E-4</v>
      </c>
    </row>
    <row r="39" spans="1:3" x14ac:dyDescent="0.25">
      <c r="A39" s="1433" t="s">
        <v>38</v>
      </c>
      <c r="B39" s="1445">
        <v>16.520619764599999</v>
      </c>
      <c r="C39" s="1436">
        <v>1.8297234374488008E-3</v>
      </c>
    </row>
    <row r="40" spans="1:3" x14ac:dyDescent="0.25">
      <c r="A40" s="1433" t="s">
        <v>90</v>
      </c>
      <c r="B40" s="1445">
        <v>2.6528268270000002</v>
      </c>
      <c r="C40" s="1436">
        <v>2.9381097622352794E-4</v>
      </c>
    </row>
    <row r="41" spans="1:3" x14ac:dyDescent="0.25">
      <c r="A41" s="1433" t="s">
        <v>638</v>
      </c>
      <c r="B41" s="1445">
        <v>0.15236910640000001</v>
      </c>
      <c r="C41" s="1437">
        <v>1.6875476168309494E-5</v>
      </c>
    </row>
    <row r="42" spans="1:3" x14ac:dyDescent="0.25">
      <c r="A42" s="1433" t="s">
        <v>204</v>
      </c>
      <c r="B42" s="1445">
        <v>11.762418532200002</v>
      </c>
      <c r="C42" s="1436">
        <v>1.302733987956387E-3</v>
      </c>
    </row>
    <row r="43" spans="1:3" x14ac:dyDescent="0.25">
      <c r="A43" s="1433" t="s">
        <v>822</v>
      </c>
      <c r="B43" s="1445">
        <v>3.0061979808000006</v>
      </c>
      <c r="C43" s="1436">
        <v>3.3294821752797606E-4</v>
      </c>
    </row>
    <row r="44" spans="1:3" x14ac:dyDescent="0.25">
      <c r="A44" s="1433" t="s">
        <v>859</v>
      </c>
      <c r="B44" s="1445">
        <v>50.472582878200001</v>
      </c>
      <c r="C44" s="1436">
        <v>5.5900365214328635E-3</v>
      </c>
    </row>
    <row r="45" spans="1:3" x14ac:dyDescent="0.25">
      <c r="A45" s="1433" t="s">
        <v>74</v>
      </c>
      <c r="B45" s="1445">
        <v>11.926514602800001</v>
      </c>
      <c r="C45" s="1436">
        <v>1.3209082714063E-3</v>
      </c>
    </row>
    <row r="46" spans="1:3" x14ac:dyDescent="0.25">
      <c r="A46" s="1433" t="s">
        <v>125</v>
      </c>
      <c r="B46" s="1445">
        <v>298.08363851839999</v>
      </c>
      <c r="C46" s="1436">
        <v>3.3013932133818966E-2</v>
      </c>
    </row>
    <row r="47" spans="1:3" x14ac:dyDescent="0.25">
      <c r="A47" s="1433" t="s">
        <v>538</v>
      </c>
      <c r="B47" s="1445">
        <v>4.9951655264000001</v>
      </c>
      <c r="C47" s="1436">
        <v>5.5323417449355307E-4</v>
      </c>
    </row>
    <row r="48" spans="1:3" x14ac:dyDescent="0.25">
      <c r="A48" s="1433" t="s">
        <v>205</v>
      </c>
      <c r="B48" s="1445">
        <v>5.5374599826000006</v>
      </c>
      <c r="C48" s="1436">
        <v>6.1329541254915318E-4</v>
      </c>
    </row>
    <row r="49" spans="1:3" x14ac:dyDescent="0.25">
      <c r="A49" s="1433" t="s">
        <v>448</v>
      </c>
      <c r="B49" s="1445">
        <v>2.6775311275999996</v>
      </c>
      <c r="C49" s="1436">
        <v>2.9654707441219616E-4</v>
      </c>
    </row>
    <row r="50" spans="1:3" x14ac:dyDescent="0.25">
      <c r="A50" s="1433" t="s">
        <v>44</v>
      </c>
      <c r="B50" s="1445">
        <v>0.3734126438</v>
      </c>
      <c r="C50" s="1437">
        <v>4.1356914930311236E-5</v>
      </c>
    </row>
    <row r="51" spans="1:3" x14ac:dyDescent="0.25">
      <c r="A51" s="1433" t="s">
        <v>1065</v>
      </c>
      <c r="B51" s="1445">
        <v>14.576580897200001</v>
      </c>
      <c r="C51" s="1437">
        <v>1.6144135078167922E-3</v>
      </c>
    </row>
    <row r="52" spans="1:3" x14ac:dyDescent="0.25">
      <c r="A52" s="1433" t="s">
        <v>389</v>
      </c>
      <c r="B52" s="1445">
        <v>1.2579080471999999</v>
      </c>
      <c r="C52" s="1436">
        <v>1.3931825009671602E-4</v>
      </c>
    </row>
    <row r="53" spans="1:3" x14ac:dyDescent="0.25">
      <c r="A53" s="1433" t="s">
        <v>1468</v>
      </c>
      <c r="B53" s="1445">
        <v>26.204706766000001</v>
      </c>
      <c r="C53" s="1436">
        <v>2.9022740565680153E-3</v>
      </c>
    </row>
    <row r="54" spans="1:3" x14ac:dyDescent="0.25">
      <c r="A54" s="1433" t="s">
        <v>231</v>
      </c>
      <c r="B54" s="1445">
        <v>11.468342886000002</v>
      </c>
      <c r="C54" s="1436">
        <v>1.2701639566923045E-3</v>
      </c>
    </row>
    <row r="55" spans="1:3" x14ac:dyDescent="0.25">
      <c r="A55" s="1433" t="s">
        <v>34</v>
      </c>
      <c r="B55" s="1445">
        <v>4.2057288000000002</v>
      </c>
      <c r="C55" s="1436">
        <v>4.6580096065177741E-4</v>
      </c>
    </row>
    <row r="56" spans="1:3" x14ac:dyDescent="0.25">
      <c r="A56" s="1433" t="s">
        <v>29</v>
      </c>
      <c r="B56" s="1445">
        <v>1.5644558594000002</v>
      </c>
      <c r="C56" s="1436">
        <v>1.7326962266464306E-4</v>
      </c>
    </row>
    <row r="57" spans="1:3" x14ac:dyDescent="0.25">
      <c r="A57" s="1433" t="s">
        <v>830</v>
      </c>
      <c r="B57" s="1445">
        <v>0.44062280780000007</v>
      </c>
      <c r="C57" s="1437">
        <v>4.8800704210486304E-5</v>
      </c>
    </row>
    <row r="58" spans="1:3" x14ac:dyDescent="0.25">
      <c r="A58" s="1433" t="s">
        <v>781</v>
      </c>
      <c r="B58" s="1445">
        <v>4.5199800492</v>
      </c>
      <c r="C58" s="1436">
        <v>5.0060551908250191E-4</v>
      </c>
    </row>
    <row r="59" spans="1:3" ht="18" customHeight="1" x14ac:dyDescent="0.25">
      <c r="A59" s="1433" t="s">
        <v>2037</v>
      </c>
      <c r="B59" s="1445">
        <v>6.0202920274</v>
      </c>
      <c r="C59" s="1436">
        <v>6.6677095531389387E-4</v>
      </c>
    </row>
    <row r="60" spans="1:3" x14ac:dyDescent="0.25">
      <c r="A60" s="1433" t="s">
        <v>2038</v>
      </c>
      <c r="B60" s="1445">
        <v>2.0071040136000002</v>
      </c>
      <c r="C60" s="1437">
        <v>2.2229464193290784E-4</v>
      </c>
    </row>
    <row r="61" spans="1:3" x14ac:dyDescent="0.25">
      <c r="A61" s="1433" t="s">
        <v>2039</v>
      </c>
      <c r="B61" s="1445">
        <v>7.1228470053999997</v>
      </c>
      <c r="C61" s="1436">
        <v>7.8888324365825871E-4</v>
      </c>
    </row>
    <row r="62" spans="1:3" x14ac:dyDescent="0.25">
      <c r="A62" s="1433" t="s">
        <v>1455</v>
      </c>
      <c r="B62" s="1445">
        <v>14.737259110000002</v>
      </c>
      <c r="C62" s="1436">
        <v>1.6322092501095552E-3</v>
      </c>
    </row>
    <row r="63" spans="1:3" x14ac:dyDescent="0.25">
      <c r="A63" s="1433" t="s">
        <v>368</v>
      </c>
      <c r="B63" s="1445">
        <v>51.788121922599998</v>
      </c>
      <c r="C63" s="1436">
        <v>5.7357376305144673E-3</v>
      </c>
    </row>
    <row r="64" spans="1:3" x14ac:dyDescent="0.25">
      <c r="A64" s="1433" t="s">
        <v>1233</v>
      </c>
      <c r="B64" s="1445">
        <v>5.8017094463999994</v>
      </c>
      <c r="C64" s="1436">
        <v>6.425620771257556E-4</v>
      </c>
    </row>
    <row r="65" spans="1:3" x14ac:dyDescent="0.25">
      <c r="A65" s="1433" t="s">
        <v>1160</v>
      </c>
      <c r="B65" s="1445">
        <v>5.0234499923999998</v>
      </c>
      <c r="C65" s="1436">
        <v>5.5636679004268739E-4</v>
      </c>
    </row>
    <row r="66" spans="1:3" x14ac:dyDescent="0.25">
      <c r="A66" s="1433" t="s">
        <v>30</v>
      </c>
      <c r="B66" s="1445">
        <v>6.0847561334</v>
      </c>
      <c r="C66" s="1436">
        <v>6.739106078997568E-4</v>
      </c>
    </row>
    <row r="67" spans="1:3" x14ac:dyDescent="0.25">
      <c r="A67" s="1433" t="s">
        <v>17</v>
      </c>
      <c r="B67" s="1445">
        <v>0.22369005680000001</v>
      </c>
      <c r="C67" s="1437">
        <v>2.4774551165945522E-5</v>
      </c>
    </row>
    <row r="68" spans="1:3" x14ac:dyDescent="0.25">
      <c r="A68" s="1433" t="s">
        <v>741</v>
      </c>
      <c r="B68" s="1445">
        <v>41.867128800000003</v>
      </c>
      <c r="C68" s="1436">
        <v>4.6369487292598844E-3</v>
      </c>
    </row>
    <row r="69" spans="1:3" x14ac:dyDescent="0.25">
      <c r="A69" s="1433" t="s">
        <v>251</v>
      </c>
      <c r="B69" s="1445">
        <v>0.28603833300000003</v>
      </c>
      <c r="C69" s="1437">
        <v>3.1679867302578571E-5</v>
      </c>
    </row>
    <row r="70" spans="1:3" x14ac:dyDescent="0.25">
      <c r="A70" s="1433" t="s">
        <v>156</v>
      </c>
      <c r="B70" s="1445">
        <v>39.036729295200004</v>
      </c>
      <c r="C70" s="1436">
        <v>4.3234708824799982E-3</v>
      </c>
    </row>
    <row r="71" spans="1:3" x14ac:dyDescent="0.25">
      <c r="A71" s="1433" t="s">
        <v>253</v>
      </c>
      <c r="B71" s="1445">
        <v>3.5528404422000004</v>
      </c>
      <c r="C71" s="1437">
        <v>3.93491014213576E-4</v>
      </c>
    </row>
    <row r="72" spans="1:3" x14ac:dyDescent="0.25">
      <c r="A72" s="1433" t="s">
        <v>206</v>
      </c>
      <c r="B72" s="1445">
        <v>53.733816313799998</v>
      </c>
      <c r="C72" s="1436">
        <v>5.9512309159007563E-3</v>
      </c>
    </row>
    <row r="73" spans="1:3" x14ac:dyDescent="0.25">
      <c r="A73" s="1433" t="s">
        <v>45</v>
      </c>
      <c r="B73" s="1445">
        <v>0.41280351840000007</v>
      </c>
      <c r="C73" s="1437">
        <v>4.5719608794355382E-5</v>
      </c>
    </row>
    <row r="74" spans="1:3" x14ac:dyDescent="0.25">
      <c r="A74" s="1433" t="s">
        <v>568</v>
      </c>
      <c r="B74" s="1445">
        <v>3.1600145472000003</v>
      </c>
      <c r="C74" s="1436">
        <v>3.4998400556863097E-4</v>
      </c>
    </row>
    <row r="75" spans="1:3" x14ac:dyDescent="0.25">
      <c r="A75" s="1433" t="s">
        <v>158</v>
      </c>
      <c r="B75" s="1445">
        <v>36.999736398800003</v>
      </c>
      <c r="C75" s="1437">
        <v>4.0978659295443816E-3</v>
      </c>
    </row>
    <row r="76" spans="1:3" x14ac:dyDescent="0.25">
      <c r="A76" s="1433" t="s">
        <v>25</v>
      </c>
      <c r="B76" s="1445">
        <v>3.8645604200000003E-2</v>
      </c>
      <c r="C76" s="1438">
        <v>4.2801522440839182E-6</v>
      </c>
    </row>
    <row r="77" spans="1:3" x14ac:dyDescent="0.25">
      <c r="A77" s="1433" t="s">
        <v>36</v>
      </c>
      <c r="B77" s="1445">
        <v>8.2647907999999992E-2</v>
      </c>
      <c r="C77" s="1437">
        <v>9.1535799793509548E-6</v>
      </c>
    </row>
    <row r="78" spans="1:3" x14ac:dyDescent="0.25">
      <c r="A78" s="1433" t="s">
        <v>2008</v>
      </c>
      <c r="B78" s="1445">
        <v>2322.8922344123998</v>
      </c>
      <c r="C78" s="1438">
        <v>0.25726942599814079</v>
      </c>
    </row>
    <row r="79" spans="1:3" x14ac:dyDescent="0.25">
      <c r="A79" s="1433" t="s">
        <v>2040</v>
      </c>
      <c r="B79" s="1445">
        <v>577.69800265380002</v>
      </c>
      <c r="C79" s="1437">
        <v>6.3982319688029601E-2</v>
      </c>
    </row>
    <row r="80" spans="1:3" x14ac:dyDescent="0.25">
      <c r="A80" s="1433" t="s">
        <v>2041</v>
      </c>
      <c r="B80" s="1445">
        <v>47.550915600999993</v>
      </c>
      <c r="C80" s="1436">
        <v>5.2664504108817919E-3</v>
      </c>
    </row>
    <row r="81" spans="1:3" x14ac:dyDescent="0.25">
      <c r="A81" s="1433" t="s">
        <v>234</v>
      </c>
      <c r="B81" s="1445">
        <v>150.05093225639999</v>
      </c>
      <c r="C81" s="1436">
        <v>1.6618729289374506E-2</v>
      </c>
    </row>
    <row r="82" spans="1:3" ht="15.75" thickBot="1" x14ac:dyDescent="0.3">
      <c r="A82" s="1439" t="s">
        <v>316</v>
      </c>
      <c r="B82" s="1446">
        <v>9029.0256038009993</v>
      </c>
      <c r="C82" s="1441">
        <v>1.0000000000000002</v>
      </c>
    </row>
    <row r="83" spans="1:3" ht="6.75" customHeight="1" x14ac:dyDescent="0.25">
      <c r="A83" s="1442"/>
      <c r="B83" s="1443"/>
      <c r="C83" s="1444"/>
    </row>
    <row r="84" spans="1:3" x14ac:dyDescent="0.25">
      <c r="A84" s="1993"/>
      <c r="B84" s="1993"/>
      <c r="C84" s="1993"/>
    </row>
    <row r="85" spans="1:3" x14ac:dyDescent="0.25">
      <c r="A85" s="1993"/>
      <c r="B85" s="1993"/>
      <c r="C85" s="1993"/>
    </row>
    <row r="86" spans="1:3" hidden="1" x14ac:dyDescent="0.25"/>
    <row r="87" spans="1:3" hidden="1" x14ac:dyDescent="0.25"/>
    <row r="88" spans="1:3" x14ac:dyDescent="0.25"/>
    <row r="89" spans="1:3" x14ac:dyDescent="0.25"/>
    <row r="90" spans="1:3" x14ac:dyDescent="0.25"/>
    <row r="91" spans="1:3" x14ac:dyDescent="0.25"/>
    <row r="92" spans="1:3" x14ac:dyDescent="0.25"/>
    <row r="93" spans="1:3" x14ac:dyDescent="0.25"/>
    <row r="94" spans="1:3" x14ac:dyDescent="0.25"/>
    <row r="95" spans="1:3" x14ac:dyDescent="0.25"/>
    <row r="96" spans="1:3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</sheetData>
  <mergeCells count="5">
    <mergeCell ref="A1:C1"/>
    <mergeCell ref="A2:C2"/>
    <mergeCell ref="A3:C3"/>
    <mergeCell ref="A4:C4"/>
    <mergeCell ref="A84:C85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27"/>
  <sheetViews>
    <sheetView workbookViewId="0">
      <selection activeCell="C18" sqref="C18"/>
    </sheetView>
  </sheetViews>
  <sheetFormatPr baseColWidth="10" defaultColWidth="0" defaultRowHeight="15" x14ac:dyDescent="0.25"/>
  <cols>
    <col min="1" max="1" width="34.85546875" style="1426" customWidth="1"/>
    <col min="2" max="3" width="24.42578125" style="1426" customWidth="1"/>
    <col min="4" max="256" width="11.42578125" style="1426" hidden="1"/>
    <col min="257" max="257" width="11.5703125" style="1426" customWidth="1"/>
    <col min="258" max="259" width="24.42578125" style="1426" customWidth="1"/>
    <col min="260" max="512" width="11.42578125" style="1426" hidden="1"/>
    <col min="513" max="513" width="34.85546875" style="1426" customWidth="1"/>
    <col min="514" max="515" width="24.42578125" style="1426" customWidth="1"/>
    <col min="516" max="768" width="11.42578125" style="1426" hidden="1"/>
    <col min="769" max="769" width="34.85546875" style="1426" customWidth="1"/>
    <col min="770" max="771" width="24.42578125" style="1426" customWidth="1"/>
    <col min="772" max="1024" width="11.42578125" style="1426" hidden="1"/>
    <col min="1025" max="1025" width="34.85546875" style="1426" customWidth="1"/>
    <col min="1026" max="1027" width="24.42578125" style="1426" customWidth="1"/>
    <col min="1028" max="1280" width="11.42578125" style="1426" hidden="1"/>
    <col min="1281" max="1281" width="34.85546875" style="1426" customWidth="1"/>
    <col min="1282" max="1283" width="24.42578125" style="1426" customWidth="1"/>
    <col min="1284" max="1536" width="11.42578125" style="1426" hidden="1"/>
    <col min="1537" max="1537" width="34.85546875" style="1426" customWidth="1"/>
    <col min="1538" max="1539" width="24.42578125" style="1426" customWidth="1"/>
    <col min="1540" max="1792" width="11.42578125" style="1426" hidden="1"/>
    <col min="1793" max="1793" width="34.85546875" style="1426" customWidth="1"/>
    <col min="1794" max="1795" width="24.42578125" style="1426" customWidth="1"/>
    <col min="1796" max="2048" width="11.42578125" style="1426" hidden="1"/>
    <col min="2049" max="2049" width="34.85546875" style="1426" customWidth="1"/>
    <col min="2050" max="2051" width="24.42578125" style="1426" customWidth="1"/>
    <col min="2052" max="2304" width="11.42578125" style="1426" hidden="1"/>
    <col min="2305" max="2305" width="34.85546875" style="1426" customWidth="1"/>
    <col min="2306" max="2307" width="24.42578125" style="1426" customWidth="1"/>
    <col min="2308" max="2560" width="11.42578125" style="1426" hidden="1"/>
    <col min="2561" max="2561" width="34.85546875" style="1426" customWidth="1"/>
    <col min="2562" max="2563" width="24.42578125" style="1426" customWidth="1"/>
    <col min="2564" max="2816" width="11.42578125" style="1426" hidden="1"/>
    <col min="2817" max="2817" width="34.85546875" style="1426" customWidth="1"/>
    <col min="2818" max="2819" width="24.42578125" style="1426" customWidth="1"/>
    <col min="2820" max="3072" width="11.42578125" style="1426" hidden="1"/>
    <col min="3073" max="3073" width="34.85546875" style="1426" customWidth="1"/>
    <col min="3074" max="3075" width="24.42578125" style="1426" customWidth="1"/>
    <col min="3076" max="3328" width="11.42578125" style="1426" hidden="1"/>
    <col min="3329" max="3329" width="34.85546875" style="1426" customWidth="1"/>
    <col min="3330" max="3331" width="24.42578125" style="1426" customWidth="1"/>
    <col min="3332" max="3584" width="11.42578125" style="1426" hidden="1"/>
    <col min="3585" max="3585" width="34.85546875" style="1426" customWidth="1"/>
    <col min="3586" max="3587" width="24.42578125" style="1426" customWidth="1"/>
    <col min="3588" max="3840" width="11.42578125" style="1426" hidden="1"/>
    <col min="3841" max="3841" width="34.85546875" style="1426" customWidth="1"/>
    <col min="3842" max="3843" width="24.42578125" style="1426" customWidth="1"/>
    <col min="3844" max="4096" width="11.42578125" style="1426" hidden="1"/>
    <col min="4097" max="4097" width="34.85546875" style="1426" customWidth="1"/>
    <col min="4098" max="4099" width="24.42578125" style="1426" customWidth="1"/>
    <col min="4100" max="4352" width="11.42578125" style="1426" hidden="1"/>
    <col min="4353" max="4353" width="34.85546875" style="1426" customWidth="1"/>
    <col min="4354" max="4355" width="24.42578125" style="1426" customWidth="1"/>
    <col min="4356" max="4608" width="11.42578125" style="1426" hidden="1"/>
    <col min="4609" max="4609" width="34.85546875" style="1426" customWidth="1"/>
    <col min="4610" max="4611" width="24.42578125" style="1426" customWidth="1"/>
    <col min="4612" max="4864" width="11.42578125" style="1426" hidden="1"/>
    <col min="4865" max="4865" width="34.85546875" style="1426" customWidth="1"/>
    <col min="4866" max="4867" width="24.42578125" style="1426" customWidth="1"/>
    <col min="4868" max="5120" width="11.42578125" style="1426" hidden="1"/>
    <col min="5121" max="5121" width="34.85546875" style="1426" customWidth="1"/>
    <col min="5122" max="5123" width="24.42578125" style="1426" customWidth="1"/>
    <col min="5124" max="5376" width="11.42578125" style="1426" hidden="1"/>
    <col min="5377" max="5377" width="34.85546875" style="1426" customWidth="1"/>
    <col min="5378" max="5379" width="24.42578125" style="1426" customWidth="1"/>
    <col min="5380" max="5632" width="11.42578125" style="1426" hidden="1"/>
    <col min="5633" max="5633" width="34.85546875" style="1426" customWidth="1"/>
    <col min="5634" max="5635" width="24.42578125" style="1426" customWidth="1"/>
    <col min="5636" max="5888" width="11.42578125" style="1426" hidden="1"/>
    <col min="5889" max="5889" width="34.85546875" style="1426" customWidth="1"/>
    <col min="5890" max="5891" width="24.42578125" style="1426" customWidth="1"/>
    <col min="5892" max="6144" width="11.42578125" style="1426" hidden="1"/>
    <col min="6145" max="6145" width="34.85546875" style="1426" customWidth="1"/>
    <col min="6146" max="6147" width="24.42578125" style="1426" customWidth="1"/>
    <col min="6148" max="6400" width="11.42578125" style="1426" hidden="1"/>
    <col min="6401" max="6401" width="34.85546875" style="1426" customWidth="1"/>
    <col min="6402" max="6403" width="24.42578125" style="1426" customWidth="1"/>
    <col min="6404" max="6656" width="11.42578125" style="1426" hidden="1"/>
    <col min="6657" max="6657" width="34.85546875" style="1426" customWidth="1"/>
    <col min="6658" max="6659" width="24.42578125" style="1426" customWidth="1"/>
    <col min="6660" max="6912" width="11.42578125" style="1426" hidden="1"/>
    <col min="6913" max="6913" width="34.85546875" style="1426" customWidth="1"/>
    <col min="6914" max="6915" width="24.42578125" style="1426" customWidth="1"/>
    <col min="6916" max="7168" width="11.42578125" style="1426" hidden="1"/>
    <col min="7169" max="7169" width="34.85546875" style="1426" customWidth="1"/>
    <col min="7170" max="7171" width="24.42578125" style="1426" customWidth="1"/>
    <col min="7172" max="7424" width="11.42578125" style="1426" hidden="1"/>
    <col min="7425" max="7425" width="34.85546875" style="1426" customWidth="1"/>
    <col min="7426" max="7427" width="24.42578125" style="1426" customWidth="1"/>
    <col min="7428" max="7680" width="11.42578125" style="1426" hidden="1"/>
    <col min="7681" max="7681" width="34.85546875" style="1426" customWidth="1"/>
    <col min="7682" max="7683" width="24.42578125" style="1426" customWidth="1"/>
    <col min="7684" max="7936" width="11.42578125" style="1426" hidden="1"/>
    <col min="7937" max="7937" width="34.85546875" style="1426" customWidth="1"/>
    <col min="7938" max="7939" width="24.42578125" style="1426" customWidth="1"/>
    <col min="7940" max="8192" width="11.42578125" style="1426" hidden="1"/>
    <col min="8193" max="8193" width="34.85546875" style="1426" customWidth="1"/>
    <col min="8194" max="8195" width="24.42578125" style="1426" customWidth="1"/>
    <col min="8196" max="8448" width="11.42578125" style="1426" hidden="1"/>
    <col min="8449" max="8449" width="34.85546875" style="1426" customWidth="1"/>
    <col min="8450" max="8451" width="24.42578125" style="1426" customWidth="1"/>
    <col min="8452" max="8704" width="11.42578125" style="1426" hidden="1"/>
    <col min="8705" max="8705" width="34.85546875" style="1426" customWidth="1"/>
    <col min="8706" max="8707" width="24.42578125" style="1426" customWidth="1"/>
    <col min="8708" max="8960" width="11.42578125" style="1426" hidden="1"/>
    <col min="8961" max="8961" width="34.85546875" style="1426" customWidth="1"/>
    <col min="8962" max="8963" width="24.42578125" style="1426" customWidth="1"/>
    <col min="8964" max="9216" width="11.42578125" style="1426" hidden="1"/>
    <col min="9217" max="9217" width="34.85546875" style="1426" customWidth="1"/>
    <col min="9218" max="9219" width="24.42578125" style="1426" customWidth="1"/>
    <col min="9220" max="9472" width="11.42578125" style="1426" hidden="1"/>
    <col min="9473" max="9473" width="34.85546875" style="1426" customWidth="1"/>
    <col min="9474" max="9475" width="24.42578125" style="1426" customWidth="1"/>
    <col min="9476" max="9728" width="11.42578125" style="1426" hidden="1"/>
    <col min="9729" max="9729" width="34.85546875" style="1426" customWidth="1"/>
    <col min="9730" max="9731" width="24.42578125" style="1426" customWidth="1"/>
    <col min="9732" max="9984" width="11.42578125" style="1426" hidden="1"/>
    <col min="9985" max="9985" width="34.85546875" style="1426" customWidth="1"/>
    <col min="9986" max="9987" width="24.42578125" style="1426" customWidth="1"/>
    <col min="9988" max="10240" width="11.42578125" style="1426" hidden="1"/>
    <col min="10241" max="10241" width="34.85546875" style="1426" customWidth="1"/>
    <col min="10242" max="10243" width="24.42578125" style="1426" customWidth="1"/>
    <col min="10244" max="10496" width="11.42578125" style="1426" hidden="1"/>
    <col min="10497" max="10497" width="34.85546875" style="1426" customWidth="1"/>
    <col min="10498" max="10499" width="24.42578125" style="1426" customWidth="1"/>
    <col min="10500" max="10752" width="11.42578125" style="1426" hidden="1"/>
    <col min="10753" max="10753" width="34.85546875" style="1426" customWidth="1"/>
    <col min="10754" max="10755" width="24.42578125" style="1426" customWidth="1"/>
    <col min="10756" max="11008" width="11.42578125" style="1426" hidden="1"/>
    <col min="11009" max="11009" width="34.85546875" style="1426" customWidth="1"/>
    <col min="11010" max="11011" width="24.42578125" style="1426" customWidth="1"/>
    <col min="11012" max="11264" width="11.42578125" style="1426" hidden="1"/>
    <col min="11265" max="11265" width="34.85546875" style="1426" customWidth="1"/>
    <col min="11266" max="11267" width="24.42578125" style="1426" customWidth="1"/>
    <col min="11268" max="11520" width="11.42578125" style="1426" hidden="1"/>
    <col min="11521" max="11521" width="34.85546875" style="1426" customWidth="1"/>
    <col min="11522" max="11523" width="24.42578125" style="1426" customWidth="1"/>
    <col min="11524" max="11776" width="11.42578125" style="1426" hidden="1"/>
    <col min="11777" max="11777" width="34.85546875" style="1426" customWidth="1"/>
    <col min="11778" max="11779" width="24.42578125" style="1426" customWidth="1"/>
    <col min="11780" max="12032" width="11.42578125" style="1426" hidden="1"/>
    <col min="12033" max="12033" width="34.85546875" style="1426" customWidth="1"/>
    <col min="12034" max="12035" width="24.42578125" style="1426" customWidth="1"/>
    <col min="12036" max="12288" width="11.42578125" style="1426" hidden="1"/>
    <col min="12289" max="12289" width="34.85546875" style="1426" customWidth="1"/>
    <col min="12290" max="12291" width="24.42578125" style="1426" customWidth="1"/>
    <col min="12292" max="12544" width="11.42578125" style="1426" hidden="1"/>
    <col min="12545" max="12545" width="34.85546875" style="1426" customWidth="1"/>
    <col min="12546" max="12547" width="24.42578125" style="1426" customWidth="1"/>
    <col min="12548" max="12800" width="11.42578125" style="1426" hidden="1"/>
    <col min="12801" max="12801" width="34.85546875" style="1426" customWidth="1"/>
    <col min="12802" max="12803" width="24.42578125" style="1426" customWidth="1"/>
    <col min="12804" max="13056" width="11.42578125" style="1426" hidden="1"/>
    <col min="13057" max="13057" width="34.85546875" style="1426" customWidth="1"/>
    <col min="13058" max="13059" width="24.42578125" style="1426" customWidth="1"/>
    <col min="13060" max="13312" width="11.42578125" style="1426" hidden="1"/>
    <col min="13313" max="13313" width="34.85546875" style="1426" customWidth="1"/>
    <col min="13314" max="13315" width="24.42578125" style="1426" customWidth="1"/>
    <col min="13316" max="13568" width="11.42578125" style="1426" hidden="1"/>
    <col min="13569" max="13569" width="34.85546875" style="1426" customWidth="1"/>
    <col min="13570" max="13571" width="24.42578125" style="1426" customWidth="1"/>
    <col min="13572" max="13824" width="11.42578125" style="1426" hidden="1"/>
    <col min="13825" max="13825" width="34.85546875" style="1426" customWidth="1"/>
    <col min="13826" max="13827" width="24.42578125" style="1426" customWidth="1"/>
    <col min="13828" max="14080" width="11.42578125" style="1426" hidden="1"/>
    <col min="14081" max="14081" width="34.85546875" style="1426" customWidth="1"/>
    <col min="14082" max="14083" width="24.42578125" style="1426" customWidth="1"/>
    <col min="14084" max="14336" width="11.42578125" style="1426" hidden="1"/>
    <col min="14337" max="14337" width="34.85546875" style="1426" customWidth="1"/>
    <col min="14338" max="14339" width="24.42578125" style="1426" customWidth="1"/>
    <col min="14340" max="14592" width="11.42578125" style="1426" hidden="1"/>
    <col min="14593" max="14593" width="34.85546875" style="1426" customWidth="1"/>
    <col min="14594" max="14595" width="24.42578125" style="1426" customWidth="1"/>
    <col min="14596" max="14848" width="11.42578125" style="1426" hidden="1"/>
    <col min="14849" max="14849" width="34.85546875" style="1426" customWidth="1"/>
    <col min="14850" max="14851" width="24.42578125" style="1426" customWidth="1"/>
    <col min="14852" max="15104" width="11.42578125" style="1426" hidden="1"/>
    <col min="15105" max="15105" width="34.85546875" style="1426" customWidth="1"/>
    <col min="15106" max="15107" width="24.42578125" style="1426" customWidth="1"/>
    <col min="15108" max="15360" width="11.42578125" style="1426" hidden="1"/>
    <col min="15361" max="15361" width="34.85546875" style="1426" customWidth="1"/>
    <col min="15362" max="15363" width="24.42578125" style="1426" customWidth="1"/>
    <col min="15364" max="15616" width="11.42578125" style="1426" hidden="1"/>
    <col min="15617" max="15617" width="34.85546875" style="1426" customWidth="1"/>
    <col min="15618" max="15619" width="24.42578125" style="1426" customWidth="1"/>
    <col min="15620" max="15872" width="11.42578125" style="1426" hidden="1"/>
    <col min="15873" max="15873" width="34.85546875" style="1426" customWidth="1"/>
    <col min="15874" max="15875" width="24.42578125" style="1426" customWidth="1"/>
    <col min="15876" max="16128" width="11.42578125" style="1426" hidden="1"/>
    <col min="16129" max="16129" width="34.85546875" style="1426" customWidth="1"/>
    <col min="16130" max="16131" width="24.42578125" style="1426" customWidth="1"/>
    <col min="16132" max="16384" width="11.42578125" style="1426" hidden="1"/>
  </cols>
  <sheetData>
    <row r="1" spans="1:259" ht="15.75" x14ac:dyDescent="0.25">
      <c r="A1" s="1994" t="s">
        <v>2043</v>
      </c>
      <c r="B1" s="1994"/>
      <c r="C1" s="1994"/>
    </row>
    <row r="2" spans="1:259" ht="15.75" x14ac:dyDescent="0.25">
      <c r="A2" s="1994" t="s">
        <v>2044</v>
      </c>
      <c r="B2" s="1994"/>
      <c r="C2" s="1994"/>
    </row>
    <row r="3" spans="1:259" x14ac:dyDescent="0.25">
      <c r="A3" s="1987" t="s">
        <v>1397</v>
      </c>
      <c r="B3" s="1988"/>
      <c r="C3" s="1989"/>
    </row>
    <row r="4" spans="1:259" x14ac:dyDescent="0.25">
      <c r="A4" s="1990" t="s">
        <v>2042</v>
      </c>
      <c r="B4" s="1991"/>
      <c r="C4" s="1992"/>
    </row>
    <row r="5" spans="1:259" ht="5.25" customHeight="1" thickBot="1" x14ac:dyDescent="0.35">
      <c r="A5" s="1447"/>
      <c r="B5" s="1447"/>
      <c r="C5" s="1447"/>
    </row>
    <row r="6" spans="1:259" ht="15.75" thickBot="1" x14ac:dyDescent="0.3">
      <c r="A6" s="1448" t="s">
        <v>786</v>
      </c>
      <c r="B6" s="1431" t="s">
        <v>2034</v>
      </c>
      <c r="C6" s="1449" t="s">
        <v>2035</v>
      </c>
      <c r="IX6" s="1450"/>
    </row>
    <row r="7" spans="1:259" x14ac:dyDescent="0.25">
      <c r="A7" s="1451" t="s">
        <v>2045</v>
      </c>
      <c r="B7" s="1464">
        <v>62.156494472800006</v>
      </c>
      <c r="C7" s="1453">
        <v>6.8840755581237511E-3</v>
      </c>
      <c r="IW7" s="1450"/>
      <c r="IX7" s="1452"/>
      <c r="IY7" s="1454"/>
    </row>
    <row r="8" spans="1:259" x14ac:dyDescent="0.25">
      <c r="A8" s="1455" t="s">
        <v>2046</v>
      </c>
      <c r="B8" s="1464">
        <v>959.67936530060001</v>
      </c>
      <c r="C8" s="1456">
        <v>0.10628825383955036</v>
      </c>
      <c r="IW8" s="1450"/>
      <c r="IX8" s="1452"/>
      <c r="IY8" s="1454"/>
    </row>
    <row r="9" spans="1:259" x14ac:dyDescent="0.25">
      <c r="A9" s="1455" t="s">
        <v>2047</v>
      </c>
      <c r="B9" s="1464">
        <v>434.5661564692</v>
      </c>
      <c r="C9" s="1456">
        <v>4.8129906319709433E-2</v>
      </c>
      <c r="IW9" s="1450"/>
      <c r="IX9" s="1452"/>
      <c r="IY9" s="1454"/>
    </row>
    <row r="10" spans="1:259" x14ac:dyDescent="0.25">
      <c r="A10" s="1455" t="s">
        <v>2048</v>
      </c>
      <c r="B10" s="1464">
        <v>11.926514602800001</v>
      </c>
      <c r="C10" s="1456">
        <v>1.3209082714063E-3</v>
      </c>
      <c r="IW10" s="1450"/>
      <c r="IX10" s="1452"/>
      <c r="IY10" s="1454"/>
    </row>
    <row r="11" spans="1:259" ht="25.5" x14ac:dyDescent="0.25">
      <c r="A11" s="1455" t="s">
        <v>2049</v>
      </c>
      <c r="B11" s="1464">
        <v>3.1600145472000003</v>
      </c>
      <c r="C11" s="1456">
        <v>3.4998400556863097E-4</v>
      </c>
      <c r="IW11" s="1450"/>
      <c r="IX11" s="1452"/>
      <c r="IY11" s="1454"/>
    </row>
    <row r="12" spans="1:259" x14ac:dyDescent="0.25">
      <c r="A12" s="1455" t="s">
        <v>2050</v>
      </c>
      <c r="B12" s="1464">
        <v>3.5528404422000004</v>
      </c>
      <c r="C12" s="1456">
        <v>3.93491014213576E-4</v>
      </c>
      <c r="IW12" s="1450"/>
      <c r="IX12" s="1452"/>
      <c r="IY12" s="1454"/>
    </row>
    <row r="13" spans="1:259" x14ac:dyDescent="0.25">
      <c r="A13" s="1455" t="s">
        <v>2051</v>
      </c>
      <c r="B13" s="1464">
        <v>4235.7299997964001</v>
      </c>
      <c r="C13" s="1456">
        <v>0.46912371120237617</v>
      </c>
      <c r="IW13" s="1450"/>
      <c r="IX13" s="1452"/>
      <c r="IY13" s="1454"/>
    </row>
    <row r="14" spans="1:259" x14ac:dyDescent="0.25">
      <c r="A14" s="1455" t="s">
        <v>2052</v>
      </c>
      <c r="B14" s="1464">
        <v>118.82093962479999</v>
      </c>
      <c r="C14" s="1456">
        <v>1.3159885112606091E-2</v>
      </c>
      <c r="IW14" s="1450"/>
      <c r="IX14" s="1452"/>
      <c r="IY14" s="1454"/>
    </row>
    <row r="15" spans="1:259" x14ac:dyDescent="0.25">
      <c r="A15" s="1455" t="s">
        <v>2053</v>
      </c>
      <c r="B15" s="1464">
        <v>101.24119362140001</v>
      </c>
      <c r="C15" s="1456">
        <v>1.1212859290019063E-2</v>
      </c>
      <c r="IW15" s="1450"/>
      <c r="IX15" s="1452"/>
      <c r="IY15" s="1454"/>
    </row>
    <row r="16" spans="1:259" x14ac:dyDescent="0.25">
      <c r="A16" s="1455" t="s">
        <v>2008</v>
      </c>
      <c r="B16" s="1464">
        <v>2322.8922344123998</v>
      </c>
      <c r="C16" s="1456">
        <v>0.25726942599814079</v>
      </c>
      <c r="IW16" s="1450"/>
      <c r="IX16" s="1452"/>
      <c r="IY16" s="1454"/>
    </row>
    <row r="17" spans="1:259" x14ac:dyDescent="0.25">
      <c r="A17" s="1455" t="s">
        <v>2054</v>
      </c>
      <c r="B17" s="1464">
        <v>577.69800265380002</v>
      </c>
      <c r="C17" s="1456">
        <v>6.3982319688029601E-2</v>
      </c>
      <c r="IW17" s="1450"/>
      <c r="IX17" s="1452"/>
      <c r="IY17" s="1454"/>
    </row>
    <row r="18" spans="1:259" x14ac:dyDescent="0.25">
      <c r="A18" s="1455" t="s">
        <v>2041</v>
      </c>
      <c r="B18" s="1464">
        <v>47.550915600999993</v>
      </c>
      <c r="C18" s="1456">
        <v>5.2664504108817919E-3</v>
      </c>
      <c r="IW18" s="1450"/>
      <c r="IX18" s="1452"/>
      <c r="IY18" s="1454"/>
    </row>
    <row r="19" spans="1:259" ht="15.75" thickBot="1" x14ac:dyDescent="0.3">
      <c r="A19" s="1457" t="s">
        <v>234</v>
      </c>
      <c r="B19" s="1464">
        <v>150.05093225639999</v>
      </c>
      <c r="C19" s="1458">
        <v>1.6618729289374506E-2</v>
      </c>
      <c r="IW19" s="1450"/>
      <c r="IX19" s="1452"/>
      <c r="IY19" s="1454"/>
    </row>
    <row r="20" spans="1:259" ht="15.75" thickBot="1" x14ac:dyDescent="0.3">
      <c r="A20" s="1459" t="s">
        <v>316</v>
      </c>
      <c r="B20" s="1465">
        <v>9029.0256038009993</v>
      </c>
      <c r="C20" s="1460">
        <v>0.99999999999999989</v>
      </c>
    </row>
    <row r="21" spans="1:259" ht="3.75" customHeight="1" x14ac:dyDescent="0.25">
      <c r="A21" s="1461"/>
      <c r="B21" s="1461"/>
      <c r="C21" s="1461"/>
    </row>
    <row r="22" spans="1:259" x14ac:dyDescent="0.25">
      <c r="A22" s="1995" t="s">
        <v>2055</v>
      </c>
      <c r="B22" s="1995"/>
      <c r="C22" s="1995"/>
    </row>
    <row r="23" spans="1:259" x14ac:dyDescent="0.25">
      <c r="A23" s="1462"/>
      <c r="B23" s="1463"/>
    </row>
    <row r="24" spans="1:259" x14ac:dyDescent="0.25">
      <c r="B24" s="1463"/>
    </row>
    <row r="26" spans="1:259" x14ac:dyDescent="0.25">
      <c r="B26" s="1463"/>
    </row>
    <row r="27" spans="1:259" x14ac:dyDescent="0.25">
      <c r="B27" s="1463"/>
    </row>
  </sheetData>
  <mergeCells count="5">
    <mergeCell ref="A1:C1"/>
    <mergeCell ref="A2:C2"/>
    <mergeCell ref="A3:C3"/>
    <mergeCell ref="A4:C4"/>
    <mergeCell ref="A22:C2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114"/>
  <sheetViews>
    <sheetView workbookViewId="0">
      <selection activeCell="D8" sqref="D8"/>
    </sheetView>
  </sheetViews>
  <sheetFormatPr baseColWidth="10" defaultRowHeight="15" x14ac:dyDescent="0.25"/>
  <cols>
    <col min="1" max="1" width="1.140625" style="1685" customWidth="1"/>
    <col min="2" max="2" width="32.85546875" style="1685" customWidth="1"/>
    <col min="3" max="3" width="12.7109375" style="1685" bestFit="1" customWidth="1"/>
    <col min="4" max="6" width="13.85546875" style="1685" bestFit="1" customWidth="1"/>
    <col min="7" max="9" width="13.85546875" style="1685" customWidth="1"/>
    <col min="10" max="10" width="12.5703125" style="1685" customWidth="1"/>
    <col min="11" max="11" width="14.85546875" style="1685" customWidth="1"/>
    <col min="12" max="12" width="12.7109375" style="1685" customWidth="1"/>
    <col min="13" max="16384" width="11.42578125" style="1685"/>
  </cols>
  <sheetData>
    <row r="1" spans="2:22" ht="15.75" thickBot="1" x14ac:dyDescent="0.3"/>
    <row r="2" spans="2:22" ht="15.75" x14ac:dyDescent="0.25">
      <c r="B2" s="1996" t="s">
        <v>2161</v>
      </c>
      <c r="C2" s="1997"/>
      <c r="D2" s="1997"/>
      <c r="E2" s="1997"/>
      <c r="F2" s="1997"/>
      <c r="G2" s="1997"/>
      <c r="H2" s="1997"/>
      <c r="I2" s="1997"/>
      <c r="J2" s="1997"/>
      <c r="K2" s="1997"/>
      <c r="L2" s="1998"/>
    </row>
    <row r="3" spans="2:22" ht="15.75" x14ac:dyDescent="0.25">
      <c r="B3" s="1999" t="s">
        <v>1397</v>
      </c>
      <c r="C3" s="2000"/>
      <c r="D3" s="2000"/>
      <c r="E3" s="2000"/>
      <c r="F3" s="2000"/>
      <c r="G3" s="2000"/>
      <c r="H3" s="2000"/>
      <c r="I3" s="2000"/>
      <c r="J3" s="2000"/>
      <c r="K3" s="2000"/>
      <c r="L3" s="2001"/>
    </row>
    <row r="4" spans="2:22" ht="16.5" thickBot="1" x14ac:dyDescent="0.3">
      <c r="B4" s="2002" t="s">
        <v>2162</v>
      </c>
      <c r="C4" s="2003"/>
      <c r="D4" s="2003"/>
      <c r="E4" s="2003"/>
      <c r="F4" s="2003"/>
      <c r="G4" s="2003"/>
      <c r="H4" s="2003"/>
      <c r="I4" s="2003"/>
      <c r="J4" s="2003"/>
      <c r="K4" s="2003"/>
      <c r="L4" s="2004"/>
    </row>
    <row r="5" spans="2:22" ht="4.5" customHeight="1" thickBot="1" x14ac:dyDescent="0.3">
      <c r="B5" s="1686"/>
      <c r="C5" s="1687"/>
      <c r="D5" s="1687"/>
      <c r="E5" s="1687"/>
      <c r="F5" s="1687"/>
      <c r="G5" s="1687"/>
      <c r="H5" s="1687"/>
      <c r="I5" s="1687"/>
      <c r="J5" s="1687"/>
      <c r="K5" s="1687"/>
      <c r="L5" s="1688"/>
    </row>
    <row r="6" spans="2:22" ht="28.5" customHeight="1" thickBot="1" x14ac:dyDescent="0.3">
      <c r="B6" s="167" t="s">
        <v>2163</v>
      </c>
      <c r="C6" s="167">
        <v>44196</v>
      </c>
      <c r="D6" s="167">
        <v>44286</v>
      </c>
      <c r="E6" s="167">
        <v>44377</v>
      </c>
      <c r="F6" s="167">
        <v>44469</v>
      </c>
      <c r="G6" s="167">
        <v>44500</v>
      </c>
      <c r="H6" s="167">
        <v>44530</v>
      </c>
      <c r="I6" s="167">
        <v>44561</v>
      </c>
      <c r="J6" s="1689" t="s">
        <v>2164</v>
      </c>
      <c r="K6" s="1689" t="s">
        <v>2165</v>
      </c>
      <c r="L6" s="1689" t="s">
        <v>2166</v>
      </c>
    </row>
    <row r="7" spans="2:22" x14ac:dyDescent="0.25">
      <c r="B7" s="1690" t="s">
        <v>2167</v>
      </c>
      <c r="C7" s="1691">
        <v>0</v>
      </c>
      <c r="D7" s="1691">
        <v>0</v>
      </c>
      <c r="E7" s="1691">
        <v>1.3693335179999999</v>
      </c>
      <c r="F7" s="1691">
        <v>0</v>
      </c>
      <c r="G7" s="1691">
        <v>0</v>
      </c>
      <c r="H7" s="1691">
        <v>0</v>
      </c>
      <c r="I7" s="1691">
        <v>0</v>
      </c>
      <c r="J7" s="1712" t="s">
        <v>607</v>
      </c>
      <c r="K7" s="1712" t="s">
        <v>607</v>
      </c>
      <c r="L7" s="1712" t="s">
        <v>607</v>
      </c>
      <c r="O7" s="93"/>
      <c r="P7" s="1693"/>
      <c r="Q7" s="1693"/>
      <c r="R7" s="1693"/>
      <c r="S7" s="1693"/>
      <c r="T7" s="1693"/>
      <c r="U7" s="1693"/>
      <c r="V7" s="1693"/>
    </row>
    <row r="8" spans="2:22" x14ac:dyDescent="0.25">
      <c r="B8" s="1694" t="s">
        <v>217</v>
      </c>
      <c r="C8" s="1695">
        <v>0</v>
      </c>
      <c r="D8" s="1695">
        <v>0</v>
      </c>
      <c r="E8" s="1695">
        <v>2.8854407993588217E-3</v>
      </c>
      <c r="F8" s="1695">
        <v>0</v>
      </c>
      <c r="G8" s="1695">
        <v>0</v>
      </c>
      <c r="H8" s="1695">
        <v>0</v>
      </c>
      <c r="I8" s="1695">
        <v>0</v>
      </c>
      <c r="J8" s="1692"/>
      <c r="K8" s="1692"/>
      <c r="L8" s="1692"/>
      <c r="O8" s="448"/>
      <c r="P8" s="1633"/>
      <c r="Q8" s="1633"/>
      <c r="R8" s="1633"/>
      <c r="S8" s="1633"/>
      <c r="T8" s="1633"/>
      <c r="U8" s="1633"/>
      <c r="V8" s="1633"/>
    </row>
    <row r="9" spans="2:22" x14ac:dyDescent="0.25">
      <c r="B9" s="1694" t="s">
        <v>2056</v>
      </c>
      <c r="C9" s="1691">
        <v>78.069261025000003</v>
      </c>
      <c r="D9" s="1691">
        <v>42.005255586000004</v>
      </c>
      <c r="E9" s="1691">
        <v>39.093713806000004</v>
      </c>
      <c r="F9" s="1691">
        <v>30.091666457999999</v>
      </c>
      <c r="G9" s="1691">
        <v>25.165717920000002</v>
      </c>
      <c r="H9" s="1691">
        <v>24.16673728</v>
      </c>
      <c r="I9" s="1691">
        <v>23.393273652000001</v>
      </c>
      <c r="J9" s="1692">
        <f>(I9-H9)/H9</f>
        <v>-3.2005297986174748E-2</v>
      </c>
      <c r="K9" s="1692">
        <f>(I9-F9)/F9</f>
        <v>-0.22259959631511869</v>
      </c>
      <c r="L9" s="1692">
        <f>(I9-C9)/C9</f>
        <v>-0.70035231094977557</v>
      </c>
      <c r="O9" s="93"/>
      <c r="P9" s="1697"/>
      <c r="Q9" s="1697"/>
      <c r="R9" s="1697"/>
      <c r="S9" s="1697"/>
      <c r="T9" s="1697"/>
      <c r="U9" s="1697"/>
      <c r="V9" s="1697"/>
    </row>
    <row r="10" spans="2:22" x14ac:dyDescent="0.25">
      <c r="B10" s="1694" t="s">
        <v>217</v>
      </c>
      <c r="C10" s="1695">
        <v>0.1725787049717038</v>
      </c>
      <c r="D10" s="1695">
        <v>9.1904320186945693E-2</v>
      </c>
      <c r="E10" s="1695">
        <v>8.237773729445047E-2</v>
      </c>
      <c r="F10" s="1695">
        <v>5.6974257913887258E-2</v>
      </c>
      <c r="G10" s="1695">
        <f>G9/$G$23</f>
        <v>4.4935417761213084E-2</v>
      </c>
      <c r="H10" s="1695">
        <f>H9/$H$23</f>
        <v>4.2321141483864448E-2</v>
      </c>
      <c r="I10" s="1695">
        <f>I9/$I$23</f>
        <v>4.0493949337780562E-2</v>
      </c>
      <c r="J10" s="1692"/>
      <c r="K10" s="1692"/>
      <c r="L10" s="1692"/>
      <c r="O10" s="448"/>
      <c r="P10" s="1633"/>
      <c r="Q10" s="1633"/>
      <c r="R10" s="1633"/>
      <c r="S10" s="1633"/>
      <c r="T10" s="1633"/>
      <c r="U10" s="1633"/>
      <c r="V10" s="1633"/>
    </row>
    <row r="11" spans="2:22" x14ac:dyDescent="0.25">
      <c r="B11" s="1694" t="s">
        <v>2168</v>
      </c>
      <c r="C11" s="1691">
        <v>4.9819789600000002</v>
      </c>
      <c r="D11" s="1691">
        <v>4.9663244400000002</v>
      </c>
      <c r="E11" s="1691">
        <v>4.9279564599999999</v>
      </c>
      <c r="F11" s="1691">
        <v>18.412540811</v>
      </c>
      <c r="G11" s="1691">
        <v>18.375991074000002</v>
      </c>
      <c r="H11" s="1691">
        <v>23.435024298000002</v>
      </c>
      <c r="I11" s="1691">
        <v>25.050907588000001</v>
      </c>
      <c r="J11" s="1692">
        <f t="shared" ref="J11:J19" si="0">(I11-H11)/H11</f>
        <v>6.8951637064780108E-2</v>
      </c>
      <c r="K11" s="1692">
        <f t="shared" ref="K11" si="1">(I11-F11)/F11</f>
        <v>0.36053507471571311</v>
      </c>
      <c r="L11" s="1692">
        <f t="shared" ref="L11:L19" si="2">(I11-C11)/C11</f>
        <v>4.028304573169053</v>
      </c>
      <c r="O11" s="93"/>
      <c r="P11" s="1697"/>
      <c r="Q11" s="1697"/>
      <c r="R11" s="1697"/>
      <c r="S11" s="1697"/>
      <c r="T11" s="1697"/>
      <c r="U11" s="1697"/>
      <c r="V11" s="1697"/>
    </row>
    <row r="12" spans="2:22" x14ac:dyDescent="0.25">
      <c r="B12" s="1694" t="s">
        <v>217</v>
      </c>
      <c r="C12" s="1695">
        <v>1.1013085890972486E-2</v>
      </c>
      <c r="D12" s="1695">
        <v>1.0865942014125893E-2</v>
      </c>
      <c r="E12" s="1695">
        <v>1.0384122231898708E-2</v>
      </c>
      <c r="F12" s="1695">
        <v>3.4861507270794463E-2</v>
      </c>
      <c r="G12" s="1695">
        <f>G11/G23</f>
        <v>3.2811813209996939E-2</v>
      </c>
      <c r="H12" s="1695">
        <f t="shared" ref="H12:I12" si="3">H11/H23</f>
        <v>4.1039755077498782E-2</v>
      </c>
      <c r="I12" s="1695">
        <f t="shared" si="3"/>
        <v>4.3363327331793426E-2</v>
      </c>
      <c r="J12" s="1692"/>
      <c r="K12" s="1692"/>
      <c r="L12" s="1692"/>
      <c r="O12" s="448"/>
      <c r="P12" s="1633"/>
      <c r="Q12" s="1633"/>
      <c r="R12" s="1633"/>
      <c r="S12" s="1633"/>
      <c r="T12" s="1633"/>
      <c r="U12" s="1633"/>
      <c r="V12" s="1633"/>
    </row>
    <row r="13" spans="2:22" x14ac:dyDescent="0.25">
      <c r="B13" s="1694" t="s">
        <v>2169</v>
      </c>
      <c r="C13" s="1691">
        <v>13.862482200000001</v>
      </c>
      <c r="D13" s="1691">
        <v>13.948437999999999</v>
      </c>
      <c r="E13" s="1691">
        <v>14.036520400000001</v>
      </c>
      <c r="F13" s="1691">
        <v>0</v>
      </c>
      <c r="G13" s="1691">
        <v>0</v>
      </c>
      <c r="H13" s="1691">
        <v>0</v>
      </c>
      <c r="I13" s="1691">
        <v>0</v>
      </c>
      <c r="J13" s="1692" t="s">
        <v>607</v>
      </c>
      <c r="K13" s="1692" t="s">
        <v>607</v>
      </c>
      <c r="L13" s="1692" t="s">
        <v>607</v>
      </c>
      <c r="O13" s="93"/>
      <c r="P13" s="1697"/>
      <c r="Q13" s="1697"/>
      <c r="R13" s="1697"/>
      <c r="S13" s="1697"/>
      <c r="T13" s="1697"/>
      <c r="U13" s="1697"/>
      <c r="V13" s="1697"/>
    </row>
    <row r="14" spans="2:22" x14ac:dyDescent="0.25">
      <c r="B14" s="1694" t="s">
        <v>217</v>
      </c>
      <c r="C14" s="1695">
        <v>3.0644189458936863E-2</v>
      </c>
      <c r="D14" s="1695">
        <v>3.0518126700483976E-2</v>
      </c>
      <c r="E14" s="1695">
        <v>2.9577563180040709E-2</v>
      </c>
      <c r="F14" s="1695">
        <v>0</v>
      </c>
      <c r="G14" s="1695">
        <f>G13/G23</f>
        <v>0</v>
      </c>
      <c r="H14" s="1695">
        <f t="shared" ref="H14:I14" si="4">H13/H23</f>
        <v>0</v>
      </c>
      <c r="I14" s="1695">
        <f t="shared" si="4"/>
        <v>0</v>
      </c>
      <c r="J14" s="1692"/>
      <c r="K14" s="1692"/>
      <c r="L14" s="1692"/>
      <c r="O14" s="448"/>
      <c r="P14" s="1633"/>
      <c r="Q14" s="1633"/>
      <c r="R14" s="1633"/>
      <c r="S14" s="1633"/>
      <c r="T14" s="1633"/>
      <c r="U14" s="1633"/>
      <c r="V14" s="1633"/>
    </row>
    <row r="15" spans="2:22" ht="26.25" x14ac:dyDescent="0.25">
      <c r="B15" s="1698" t="s">
        <v>2170</v>
      </c>
      <c r="C15" s="1691">
        <v>84.025177234599994</v>
      </c>
      <c r="D15" s="1691">
        <v>86.52951984180001</v>
      </c>
      <c r="E15" s="1691">
        <v>103.95688274439999</v>
      </c>
      <c r="F15" s="1691">
        <v>110.16303302620001</v>
      </c>
      <c r="G15" s="1691">
        <v>112.69515486040001</v>
      </c>
      <c r="H15" s="1691">
        <v>104.3221389854</v>
      </c>
      <c r="I15" s="1691">
        <v>110.486493551</v>
      </c>
      <c r="J15" s="1692">
        <f t="shared" si="0"/>
        <v>5.9089610561596145E-2</v>
      </c>
      <c r="K15" s="1692">
        <f>(I15-F15)/F15</f>
        <v>2.9361984316740386E-3</v>
      </c>
      <c r="L15" s="1692">
        <f t="shared" si="2"/>
        <v>0.31492127939842923</v>
      </c>
      <c r="O15" s="93"/>
      <c r="P15" s="1697"/>
      <c r="Q15" s="1697"/>
      <c r="R15" s="1697"/>
      <c r="S15" s="1697"/>
      <c r="T15" s="1697"/>
      <c r="U15" s="1697"/>
      <c r="V15" s="1697"/>
    </row>
    <row r="16" spans="2:22" x14ac:dyDescent="0.25">
      <c r="B16" s="1694" t="s">
        <v>217</v>
      </c>
      <c r="C16" s="1695">
        <v>0.18574476153324335</v>
      </c>
      <c r="D16" s="1695">
        <v>0.18932004070019129</v>
      </c>
      <c r="E16" s="1695">
        <v>0.2190565168396417</v>
      </c>
      <c r="F16" s="1695">
        <v>0.20857791525009331</v>
      </c>
      <c r="G16" s="1695">
        <f>G15/G23</f>
        <v>0.20122628249330218</v>
      </c>
      <c r="H16" s="1695">
        <f t="shared" ref="H16:I16" si="5">H15/H23</f>
        <v>0.1826904456628613</v>
      </c>
      <c r="I16" s="1695">
        <f t="shared" si="5"/>
        <v>0.19125303020514642</v>
      </c>
      <c r="J16" s="1692"/>
      <c r="K16" s="1692"/>
      <c r="L16" s="1692"/>
      <c r="O16" s="448"/>
      <c r="P16" s="1633"/>
      <c r="Q16" s="1633"/>
      <c r="R16" s="1633"/>
      <c r="S16" s="1633"/>
      <c r="T16" s="1633"/>
      <c r="U16" s="1633"/>
      <c r="V16" s="1633"/>
    </row>
    <row r="17" spans="2:22" x14ac:dyDescent="0.25">
      <c r="B17" s="1694" t="s">
        <v>2058</v>
      </c>
      <c r="C17" s="1691">
        <v>0</v>
      </c>
      <c r="D17" s="1691">
        <v>0</v>
      </c>
      <c r="E17" s="1691">
        <v>0</v>
      </c>
      <c r="F17" s="1691">
        <v>0</v>
      </c>
      <c r="G17" s="1691">
        <v>10.9803486912</v>
      </c>
      <c r="H17" s="1691">
        <v>11.036776307200002</v>
      </c>
      <c r="I17" s="1691">
        <v>11.0956471808</v>
      </c>
      <c r="J17" s="1692">
        <f t="shared" si="0"/>
        <v>5.33406421960306E-3</v>
      </c>
      <c r="K17" s="1699" t="s">
        <v>607</v>
      </c>
      <c r="L17" s="1692" t="s">
        <v>607</v>
      </c>
      <c r="O17" s="93"/>
      <c r="P17" s="1697"/>
      <c r="Q17" s="1697"/>
      <c r="R17" s="1697"/>
      <c r="S17" s="1697"/>
      <c r="T17" s="1697"/>
      <c r="U17" s="1697"/>
      <c r="V17" s="1697"/>
    </row>
    <row r="18" spans="2:22" x14ac:dyDescent="0.25">
      <c r="B18" s="1694" t="s">
        <v>217</v>
      </c>
      <c r="C18" s="1695">
        <v>0</v>
      </c>
      <c r="D18" s="1695">
        <v>0</v>
      </c>
      <c r="E18" s="1695">
        <v>0</v>
      </c>
      <c r="F18" s="1695">
        <v>0</v>
      </c>
      <c r="G18" s="1695">
        <f>G17/G23</f>
        <v>1.9606297629631113E-2</v>
      </c>
      <c r="H18" s="1695">
        <f t="shared" ref="H18:I18" si="6">H17/H23</f>
        <v>1.9327763041034486E-2</v>
      </c>
      <c r="I18" s="1695">
        <f t="shared" si="6"/>
        <v>1.9206656643833583E-2</v>
      </c>
      <c r="J18" s="1692"/>
      <c r="K18" s="1692"/>
      <c r="L18" s="1692"/>
      <c r="O18" s="448"/>
      <c r="P18" s="1633"/>
      <c r="Q18" s="1633"/>
      <c r="R18" s="1633"/>
      <c r="S18" s="1633"/>
      <c r="T18" s="1633"/>
      <c r="U18" s="1633"/>
      <c r="V18" s="1633"/>
    </row>
    <row r="19" spans="2:22" x14ac:dyDescent="0.25">
      <c r="B19" s="1694" t="s">
        <v>2059</v>
      </c>
      <c r="C19" s="1691">
        <v>271.43012860040005</v>
      </c>
      <c r="D19" s="1691">
        <v>309.60466263720008</v>
      </c>
      <c r="E19" s="1691">
        <v>297.46175578280003</v>
      </c>
      <c r="F19" s="1691">
        <v>342.05490013240006</v>
      </c>
      <c r="G19" s="1691">
        <v>351.66405212960001</v>
      </c>
      <c r="H19" s="1691">
        <v>366.91079699120002</v>
      </c>
      <c r="I19" s="1691">
        <v>366.50962817000004</v>
      </c>
      <c r="J19" s="1692">
        <f t="shared" si="0"/>
        <v>-1.0933688092302054E-3</v>
      </c>
      <c r="K19" s="1692">
        <f>(I19-F19)/F19</f>
        <v>7.1493576113466656E-2</v>
      </c>
      <c r="L19" s="1692">
        <f t="shared" si="2"/>
        <v>0.35029088355027899</v>
      </c>
      <c r="O19" s="93"/>
      <c r="P19" s="1697"/>
      <c r="Q19" s="1697"/>
      <c r="R19" s="1697"/>
      <c r="S19" s="1697"/>
      <c r="T19" s="1697"/>
      <c r="U19" s="1697"/>
      <c r="V19" s="1697"/>
    </row>
    <row r="20" spans="2:22" x14ac:dyDescent="0.25">
      <c r="B20" s="1694" t="s">
        <v>217</v>
      </c>
      <c r="C20" s="1695">
        <v>0.60001925814514345</v>
      </c>
      <c r="D20" s="1695">
        <v>0.67739157039825315</v>
      </c>
      <c r="E20" s="1695">
        <v>0.6268073300639101</v>
      </c>
      <c r="F20" s="1695">
        <v>0.647631932517026</v>
      </c>
      <c r="G20" s="1695">
        <f>G19/G23</f>
        <v>0.62792451001312777</v>
      </c>
      <c r="H20" s="1695">
        <f t="shared" ref="H20:I20" si="7">H19/H23</f>
        <v>0.64253951915440533</v>
      </c>
      <c r="I20" s="1695">
        <f t="shared" si="7"/>
        <v>0.63443118460916692</v>
      </c>
      <c r="J20" s="1692"/>
      <c r="K20" s="1692"/>
      <c r="L20" s="1692"/>
      <c r="O20" s="448"/>
      <c r="P20" s="1633"/>
      <c r="Q20" s="1633"/>
      <c r="R20" s="1633"/>
      <c r="S20" s="1633"/>
      <c r="T20" s="1633"/>
      <c r="U20" s="1633"/>
      <c r="V20" s="1633"/>
    </row>
    <row r="21" spans="2:22" x14ac:dyDescent="0.25">
      <c r="B21" s="1694" t="s">
        <v>2171</v>
      </c>
      <c r="C21" s="1691">
        <v>0</v>
      </c>
      <c r="D21" s="1691">
        <v>0</v>
      </c>
      <c r="E21" s="1691">
        <v>13.720329280000001</v>
      </c>
      <c r="F21" s="1691">
        <v>27.440358915199997</v>
      </c>
      <c r="G21" s="1691">
        <v>41.16066157840001</v>
      </c>
      <c r="H21" s="1691">
        <v>41.160791163799999</v>
      </c>
      <c r="I21" s="1691">
        <v>41.162052512000002</v>
      </c>
      <c r="J21" s="1692">
        <f>(I21-H21)/H21</f>
        <v>3.0644410963431173E-5</v>
      </c>
      <c r="K21" s="1692">
        <f>(I21-F21)/F21</f>
        <v>0.50005517927825527</v>
      </c>
      <c r="L21" s="1692" t="s">
        <v>607</v>
      </c>
      <c r="O21" s="93"/>
      <c r="P21" s="1697"/>
      <c r="Q21" s="1697"/>
      <c r="R21" s="1697"/>
      <c r="S21" s="1697"/>
      <c r="T21" s="1697"/>
      <c r="U21" s="1697"/>
      <c r="V21" s="1697"/>
    </row>
    <row r="22" spans="2:22" ht="15.75" thickBot="1" x14ac:dyDescent="0.3">
      <c r="B22" s="1700" t="s">
        <v>217</v>
      </c>
      <c r="C22" s="1695">
        <v>0</v>
      </c>
      <c r="D22" s="1695">
        <v>0</v>
      </c>
      <c r="E22" s="1695">
        <v>2.891128959069959E-2</v>
      </c>
      <c r="F22" s="1695">
        <v>5.1954387048199026E-2</v>
      </c>
      <c r="G22" s="1695">
        <f>G21/G23</f>
        <v>7.3495678892729024E-2</v>
      </c>
      <c r="H22" s="1695">
        <f t="shared" ref="H22:I22" si="8">H21/H23</f>
        <v>7.2081375580335574E-2</v>
      </c>
      <c r="I22" s="1695">
        <f t="shared" si="8"/>
        <v>7.125185187227899E-2</v>
      </c>
      <c r="J22" s="1692"/>
      <c r="K22" s="1701"/>
      <c r="L22" s="1701"/>
      <c r="O22" s="448"/>
      <c r="P22" s="1633"/>
      <c r="Q22" s="1633"/>
      <c r="R22" s="1633"/>
      <c r="S22" s="1633"/>
      <c r="T22" s="1633"/>
      <c r="U22" s="1633"/>
      <c r="V22" s="1633"/>
    </row>
    <row r="23" spans="2:22" ht="15.75" thickBot="1" x14ac:dyDescent="0.3">
      <c r="B23" s="1702" t="s">
        <v>481</v>
      </c>
      <c r="C23" s="1703">
        <v>452.36902802000009</v>
      </c>
      <c r="D23" s="1703">
        <v>457.0542005050001</v>
      </c>
      <c r="E23" s="1703">
        <v>474.5664919912</v>
      </c>
      <c r="F23" s="1703">
        <v>528.16249934280006</v>
      </c>
      <c r="G23" s="1703">
        <f>G7+G9+G11+G13+G15+G17+G19+G21</f>
        <v>560.04192625359997</v>
      </c>
      <c r="H23" s="1703">
        <f t="shared" ref="H23:I23" si="9">H7+H9+H11+H13+H15+H17+H19+H21</f>
        <v>571.03226502560005</v>
      </c>
      <c r="I23" s="1703">
        <f t="shared" si="9"/>
        <v>577.69800265380013</v>
      </c>
      <c r="J23" s="1704">
        <f>(I23-H23)/H23</f>
        <v>1.1673136592205072E-2</v>
      </c>
      <c r="K23" s="1704">
        <f>(I23-F23)/F23</f>
        <v>9.3788376442170321E-2</v>
      </c>
      <c r="L23" s="1704">
        <f>(I23-C23)/C23</f>
        <v>0.2770502993592634</v>
      </c>
      <c r="O23" s="93"/>
      <c r="P23" s="1697"/>
      <c r="Q23" s="1697"/>
      <c r="R23" s="1697"/>
      <c r="S23" s="1697"/>
      <c r="T23" s="1697"/>
      <c r="U23" s="1697"/>
      <c r="V23" s="1697"/>
    </row>
    <row r="24" spans="2:22" ht="15.75" thickBot="1" x14ac:dyDescent="0.3">
      <c r="B24" s="1705" t="s">
        <v>2172</v>
      </c>
      <c r="C24" s="1706">
        <v>1</v>
      </c>
      <c r="D24" s="1706">
        <v>1</v>
      </c>
      <c r="E24" s="1706">
        <v>1</v>
      </c>
      <c r="F24" s="1706">
        <v>1</v>
      </c>
      <c r="G24" s="1706">
        <f>G8+G10+G12+G14+G16+G18+G20+G22</f>
        <v>1.0000000000000002</v>
      </c>
      <c r="H24" s="1706">
        <f t="shared" ref="H24:I24" si="10">H8+H10+H12+H14+H16+H18+H20+H22</f>
        <v>1</v>
      </c>
      <c r="I24" s="1707">
        <f t="shared" si="10"/>
        <v>0.99999999999999989</v>
      </c>
      <c r="K24" s="1708"/>
      <c r="L24" s="1708"/>
      <c r="O24" s="1709"/>
      <c r="P24" s="1710"/>
      <c r="Q24" s="1710"/>
      <c r="R24" s="1710"/>
      <c r="S24" s="1710"/>
      <c r="T24" s="1710"/>
      <c r="U24" s="1710"/>
      <c r="V24" s="1710"/>
    </row>
    <row r="27" spans="2:22" x14ac:dyDescent="0.25">
      <c r="J27" s="61"/>
    </row>
    <row r="28" spans="2:22" x14ac:dyDescent="0.25">
      <c r="B28" s="1433"/>
      <c r="C28" s="1434"/>
      <c r="D28" s="1434"/>
    </row>
    <row r="29" spans="2:22" x14ac:dyDescent="0.25">
      <c r="B29" s="1433"/>
      <c r="C29" s="1434"/>
      <c r="D29" s="1434"/>
    </row>
    <row r="30" spans="2:22" x14ac:dyDescent="0.25">
      <c r="B30" s="1433"/>
      <c r="C30" s="1434"/>
      <c r="D30" s="1434"/>
    </row>
    <row r="31" spans="2:22" x14ac:dyDescent="0.25">
      <c r="B31" s="1433"/>
      <c r="C31" s="1434"/>
      <c r="D31" s="1434"/>
    </row>
    <row r="32" spans="2:22" x14ac:dyDescent="0.25">
      <c r="B32" s="1433"/>
      <c r="C32" s="1434"/>
      <c r="D32" s="1434"/>
    </row>
    <row r="33" spans="2:4" x14ac:dyDescent="0.25">
      <c r="B33" s="1433"/>
      <c r="C33" s="1434"/>
      <c r="D33" s="1434"/>
    </row>
    <row r="34" spans="2:4" x14ac:dyDescent="0.25">
      <c r="B34" s="1433"/>
      <c r="C34" s="1434"/>
      <c r="D34" s="1434"/>
    </row>
    <row r="35" spans="2:4" x14ac:dyDescent="0.25">
      <c r="B35" s="1433"/>
    </row>
    <row r="36" spans="2:4" x14ac:dyDescent="0.25">
      <c r="B36" s="1433"/>
    </row>
    <row r="37" spans="2:4" x14ac:dyDescent="0.25">
      <c r="B37" s="1433"/>
    </row>
    <row r="38" spans="2:4" x14ac:dyDescent="0.25">
      <c r="B38" s="1433"/>
    </row>
    <row r="39" spans="2:4" x14ac:dyDescent="0.25">
      <c r="B39" s="1433"/>
    </row>
    <row r="40" spans="2:4" x14ac:dyDescent="0.25">
      <c r="B40" s="1433"/>
    </row>
    <row r="41" spans="2:4" x14ac:dyDescent="0.25">
      <c r="B41" s="1433"/>
    </row>
    <row r="42" spans="2:4" x14ac:dyDescent="0.25">
      <c r="B42" s="1433"/>
    </row>
    <row r="43" spans="2:4" x14ac:dyDescent="0.25">
      <c r="B43" s="1433"/>
    </row>
    <row r="44" spans="2:4" x14ac:dyDescent="0.25">
      <c r="B44" s="1433"/>
    </row>
    <row r="45" spans="2:4" x14ac:dyDescent="0.25">
      <c r="B45" s="1433"/>
    </row>
    <row r="46" spans="2:4" x14ac:dyDescent="0.25">
      <c r="B46" s="1433"/>
    </row>
    <row r="47" spans="2:4" x14ac:dyDescent="0.25">
      <c r="B47" s="1433"/>
    </row>
    <row r="48" spans="2:4" x14ac:dyDescent="0.25">
      <c r="B48" s="1433"/>
    </row>
    <row r="49" spans="2:2" x14ac:dyDescent="0.25">
      <c r="B49" s="1433"/>
    </row>
    <row r="50" spans="2:2" x14ac:dyDescent="0.25">
      <c r="B50" s="1433"/>
    </row>
    <row r="51" spans="2:2" x14ac:dyDescent="0.25">
      <c r="B51" s="1433"/>
    </row>
    <row r="52" spans="2:2" x14ac:dyDescent="0.25">
      <c r="B52" s="1433"/>
    </row>
    <row r="53" spans="2:2" x14ac:dyDescent="0.25">
      <c r="B53" s="1433"/>
    </row>
    <row r="54" spans="2:2" x14ac:dyDescent="0.25">
      <c r="B54" s="1433"/>
    </row>
    <row r="55" spans="2:2" x14ac:dyDescent="0.25">
      <c r="B55" s="1433"/>
    </row>
    <row r="56" spans="2:2" x14ac:dyDescent="0.25">
      <c r="B56" s="1433"/>
    </row>
    <row r="57" spans="2:2" x14ac:dyDescent="0.25">
      <c r="B57" s="1433"/>
    </row>
    <row r="58" spans="2:2" x14ac:dyDescent="0.25">
      <c r="B58" s="1433"/>
    </row>
    <row r="59" spans="2:2" x14ac:dyDescent="0.25">
      <c r="B59" s="1433"/>
    </row>
    <row r="60" spans="2:2" x14ac:dyDescent="0.25">
      <c r="B60" s="1433"/>
    </row>
    <row r="61" spans="2:2" x14ac:dyDescent="0.25">
      <c r="B61" s="1433"/>
    </row>
    <row r="62" spans="2:2" x14ac:dyDescent="0.25">
      <c r="B62" s="1433"/>
    </row>
    <row r="63" spans="2:2" x14ac:dyDescent="0.25">
      <c r="B63" s="1433"/>
    </row>
    <row r="64" spans="2:2" x14ac:dyDescent="0.25">
      <c r="B64" s="1433"/>
    </row>
    <row r="65" spans="2:2" x14ac:dyDescent="0.25">
      <c r="B65" s="1433"/>
    </row>
    <row r="66" spans="2:2" x14ac:dyDescent="0.25">
      <c r="B66" s="1433"/>
    </row>
    <row r="67" spans="2:2" x14ac:dyDescent="0.25">
      <c r="B67" s="1433"/>
    </row>
    <row r="68" spans="2:2" x14ac:dyDescent="0.25">
      <c r="B68" s="1433"/>
    </row>
    <row r="69" spans="2:2" x14ac:dyDescent="0.25">
      <c r="B69" s="1433"/>
    </row>
    <row r="70" spans="2:2" x14ac:dyDescent="0.25">
      <c r="B70" s="1433"/>
    </row>
    <row r="71" spans="2:2" x14ac:dyDescent="0.25">
      <c r="B71" s="1433"/>
    </row>
    <row r="72" spans="2:2" x14ac:dyDescent="0.25">
      <c r="B72" s="1433"/>
    </row>
    <row r="73" spans="2:2" x14ac:dyDescent="0.25">
      <c r="B73" s="1433"/>
    </row>
    <row r="74" spans="2:2" x14ac:dyDescent="0.25">
      <c r="B74" s="1433"/>
    </row>
    <row r="75" spans="2:2" x14ac:dyDescent="0.25">
      <c r="B75" s="1433"/>
    </row>
    <row r="76" spans="2:2" x14ac:dyDescent="0.25">
      <c r="B76" s="1433"/>
    </row>
    <row r="77" spans="2:2" x14ac:dyDescent="0.25">
      <c r="B77" s="1433"/>
    </row>
    <row r="78" spans="2:2" x14ac:dyDescent="0.25">
      <c r="B78" s="1433"/>
    </row>
    <row r="79" spans="2:2" x14ac:dyDescent="0.25">
      <c r="B79" s="1433"/>
    </row>
    <row r="80" spans="2:2" x14ac:dyDescent="0.25">
      <c r="B80" s="1433"/>
    </row>
    <row r="81" spans="2:2" x14ac:dyDescent="0.25">
      <c r="B81" s="1433"/>
    </row>
    <row r="82" spans="2:2" x14ac:dyDescent="0.25">
      <c r="B82" s="1433"/>
    </row>
    <row r="83" spans="2:2" x14ac:dyDescent="0.25">
      <c r="B83" s="1433"/>
    </row>
    <row r="84" spans="2:2" x14ac:dyDescent="0.25">
      <c r="B84" s="1433"/>
    </row>
    <row r="85" spans="2:2" x14ac:dyDescent="0.25">
      <c r="B85" s="1433"/>
    </row>
    <row r="86" spans="2:2" x14ac:dyDescent="0.25">
      <c r="B86" s="1433"/>
    </row>
    <row r="87" spans="2:2" x14ac:dyDescent="0.25">
      <c r="B87" s="1433"/>
    </row>
    <row r="88" spans="2:2" x14ac:dyDescent="0.25">
      <c r="B88" s="1433"/>
    </row>
    <row r="89" spans="2:2" x14ac:dyDescent="0.25">
      <c r="B89" s="1433"/>
    </row>
    <row r="90" spans="2:2" x14ac:dyDescent="0.25">
      <c r="B90" s="1433"/>
    </row>
    <row r="91" spans="2:2" x14ac:dyDescent="0.25">
      <c r="B91" s="1433"/>
    </row>
    <row r="92" spans="2:2" x14ac:dyDescent="0.25">
      <c r="B92" s="1433"/>
    </row>
    <row r="93" spans="2:2" x14ac:dyDescent="0.25">
      <c r="B93" s="1433"/>
    </row>
    <row r="94" spans="2:2" x14ac:dyDescent="0.25">
      <c r="B94" s="1433"/>
    </row>
    <row r="95" spans="2:2" x14ac:dyDescent="0.25">
      <c r="B95" s="1433"/>
    </row>
    <row r="96" spans="2:2" x14ac:dyDescent="0.25">
      <c r="B96" s="1433"/>
    </row>
    <row r="97" spans="2:2" x14ac:dyDescent="0.25">
      <c r="B97" s="1433"/>
    </row>
    <row r="98" spans="2:2" x14ac:dyDescent="0.25">
      <c r="B98" s="1433"/>
    </row>
    <row r="99" spans="2:2" x14ac:dyDescent="0.25">
      <c r="B99" s="1433"/>
    </row>
    <row r="100" spans="2:2" x14ac:dyDescent="0.25">
      <c r="B100" s="1433"/>
    </row>
    <row r="101" spans="2:2" x14ac:dyDescent="0.25">
      <c r="B101" s="1433"/>
    </row>
    <row r="102" spans="2:2" x14ac:dyDescent="0.25">
      <c r="B102" s="1433"/>
    </row>
    <row r="103" spans="2:2" x14ac:dyDescent="0.25">
      <c r="B103" s="1433"/>
    </row>
    <row r="104" spans="2:2" x14ac:dyDescent="0.25">
      <c r="B104" s="1433"/>
    </row>
    <row r="105" spans="2:2" x14ac:dyDescent="0.25">
      <c r="B105" s="1433"/>
    </row>
    <row r="106" spans="2:2" x14ac:dyDescent="0.25">
      <c r="B106" s="1433"/>
    </row>
    <row r="107" spans="2:2" x14ac:dyDescent="0.25">
      <c r="B107" s="1433"/>
    </row>
    <row r="108" spans="2:2" x14ac:dyDescent="0.25">
      <c r="B108" s="1433"/>
    </row>
    <row r="109" spans="2:2" x14ac:dyDescent="0.25">
      <c r="B109" s="1433"/>
    </row>
    <row r="110" spans="2:2" x14ac:dyDescent="0.25">
      <c r="B110" s="1433"/>
    </row>
    <row r="111" spans="2:2" x14ac:dyDescent="0.25">
      <c r="B111" s="1433"/>
    </row>
    <row r="112" spans="2:2" x14ac:dyDescent="0.25">
      <c r="B112" s="1433"/>
    </row>
    <row r="113" spans="2:2" x14ac:dyDescent="0.25">
      <c r="B113" s="1433"/>
    </row>
    <row r="114" spans="2:2" x14ac:dyDescent="0.25">
      <c r="B114" s="1711"/>
    </row>
  </sheetData>
  <mergeCells count="3">
    <mergeCell ref="B2:L2"/>
    <mergeCell ref="B3:L3"/>
    <mergeCell ref="B4:L4"/>
  </mergeCells>
  <pageMargins left="0.7" right="0.7" top="0.75" bottom="0.75" header="0.3" footer="0.3"/>
  <pageSetup scale="7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384"/>
  <sheetViews>
    <sheetView topLeftCell="AA1" zoomScale="70" zoomScaleNormal="70" workbookViewId="0">
      <selection activeCell="AU5" sqref="AU5:AU6"/>
    </sheetView>
  </sheetViews>
  <sheetFormatPr baseColWidth="10" defaultColWidth="13.7109375" defaultRowHeight="18" x14ac:dyDescent="0.25"/>
  <cols>
    <col min="1" max="1" width="13.7109375" style="1466" customWidth="1"/>
    <col min="2" max="2" width="13.7109375" style="1489" customWidth="1"/>
    <col min="3" max="255" width="13.7109375" style="1466" customWidth="1"/>
    <col min="256" max="256" width="13.7109375" style="1426"/>
    <col min="257" max="511" width="13.7109375" style="1426" customWidth="1"/>
    <col min="512" max="512" width="13.7109375" style="1426"/>
    <col min="513" max="767" width="13.7109375" style="1426" customWidth="1"/>
    <col min="768" max="768" width="13.7109375" style="1426"/>
    <col min="769" max="1023" width="13.7109375" style="1426" customWidth="1"/>
    <col min="1024" max="1024" width="13.7109375" style="1426"/>
    <col min="1025" max="1279" width="13.7109375" style="1426" customWidth="1"/>
    <col min="1280" max="1280" width="13.7109375" style="1426"/>
    <col min="1281" max="1535" width="13.7109375" style="1426" customWidth="1"/>
    <col min="1536" max="1536" width="13.7109375" style="1426"/>
    <col min="1537" max="1791" width="13.7109375" style="1426" customWidth="1"/>
    <col min="1792" max="1792" width="13.7109375" style="1426"/>
    <col min="1793" max="2047" width="13.7109375" style="1426" customWidth="1"/>
    <col min="2048" max="2048" width="13.7109375" style="1426"/>
    <col min="2049" max="2303" width="13.7109375" style="1426" customWidth="1"/>
    <col min="2304" max="2304" width="13.7109375" style="1426"/>
    <col min="2305" max="2559" width="13.7109375" style="1426" customWidth="1"/>
    <col min="2560" max="2560" width="13.7109375" style="1426"/>
    <col min="2561" max="2815" width="13.7109375" style="1426" customWidth="1"/>
    <col min="2816" max="2816" width="13.7109375" style="1426"/>
    <col min="2817" max="3071" width="13.7109375" style="1426" customWidth="1"/>
    <col min="3072" max="3072" width="13.7109375" style="1426"/>
    <col min="3073" max="3327" width="13.7109375" style="1426" customWidth="1"/>
    <col min="3328" max="3328" width="13.7109375" style="1426"/>
    <col min="3329" max="3583" width="13.7109375" style="1426" customWidth="1"/>
    <col min="3584" max="3584" width="13.7109375" style="1426"/>
    <col min="3585" max="3839" width="13.7109375" style="1426" customWidth="1"/>
    <col min="3840" max="3840" width="13.7109375" style="1426"/>
    <col min="3841" max="4095" width="13.7109375" style="1426" customWidth="1"/>
    <col min="4096" max="4096" width="13.7109375" style="1426"/>
    <col min="4097" max="4351" width="13.7109375" style="1426" customWidth="1"/>
    <col min="4352" max="4352" width="13.7109375" style="1426"/>
    <col min="4353" max="4607" width="13.7109375" style="1426" customWidth="1"/>
    <col min="4608" max="4608" width="13.7109375" style="1426"/>
    <col min="4609" max="4863" width="13.7109375" style="1426" customWidth="1"/>
    <col min="4864" max="4864" width="13.7109375" style="1426"/>
    <col min="4865" max="5119" width="13.7109375" style="1426" customWidth="1"/>
    <col min="5120" max="5120" width="13.7109375" style="1426"/>
    <col min="5121" max="5375" width="13.7109375" style="1426" customWidth="1"/>
    <col min="5376" max="5376" width="13.7109375" style="1426"/>
    <col min="5377" max="5631" width="13.7109375" style="1426" customWidth="1"/>
    <col min="5632" max="5632" width="13.7109375" style="1426"/>
    <col min="5633" max="5887" width="13.7109375" style="1426" customWidth="1"/>
    <col min="5888" max="5888" width="13.7109375" style="1426"/>
    <col min="5889" max="6143" width="13.7109375" style="1426" customWidth="1"/>
    <col min="6144" max="6144" width="13.7109375" style="1426"/>
    <col min="6145" max="6399" width="13.7109375" style="1426" customWidth="1"/>
    <col min="6400" max="6400" width="13.7109375" style="1426"/>
    <col min="6401" max="6655" width="13.7109375" style="1426" customWidth="1"/>
    <col min="6656" max="6656" width="13.7109375" style="1426"/>
    <col min="6657" max="6911" width="13.7109375" style="1426" customWidth="1"/>
    <col min="6912" max="6912" width="13.7109375" style="1426"/>
    <col min="6913" max="7167" width="13.7109375" style="1426" customWidth="1"/>
    <col min="7168" max="7168" width="13.7109375" style="1426"/>
    <col min="7169" max="7423" width="13.7109375" style="1426" customWidth="1"/>
    <col min="7424" max="7424" width="13.7109375" style="1426"/>
    <col min="7425" max="7679" width="13.7109375" style="1426" customWidth="1"/>
    <col min="7680" max="7680" width="13.7109375" style="1426"/>
    <col min="7681" max="7935" width="13.7109375" style="1426" customWidth="1"/>
    <col min="7936" max="7936" width="13.7109375" style="1426"/>
    <col min="7937" max="8191" width="13.7109375" style="1426" customWidth="1"/>
    <col min="8192" max="8192" width="13.7109375" style="1426"/>
    <col min="8193" max="8447" width="13.7109375" style="1426" customWidth="1"/>
    <col min="8448" max="8448" width="13.7109375" style="1426"/>
    <col min="8449" max="8703" width="13.7109375" style="1426" customWidth="1"/>
    <col min="8704" max="8704" width="13.7109375" style="1426"/>
    <col min="8705" max="8959" width="13.7109375" style="1426" customWidth="1"/>
    <col min="8960" max="8960" width="13.7109375" style="1426"/>
    <col min="8961" max="9215" width="13.7109375" style="1426" customWidth="1"/>
    <col min="9216" max="9216" width="13.7109375" style="1426"/>
    <col min="9217" max="9471" width="13.7109375" style="1426" customWidth="1"/>
    <col min="9472" max="9472" width="13.7109375" style="1426"/>
    <col min="9473" max="9727" width="13.7109375" style="1426" customWidth="1"/>
    <col min="9728" max="9728" width="13.7109375" style="1426"/>
    <col min="9729" max="9983" width="13.7109375" style="1426" customWidth="1"/>
    <col min="9984" max="9984" width="13.7109375" style="1426"/>
    <col min="9985" max="10239" width="13.7109375" style="1426" customWidth="1"/>
    <col min="10240" max="10240" width="13.7109375" style="1426"/>
    <col min="10241" max="10495" width="13.7109375" style="1426" customWidth="1"/>
    <col min="10496" max="10496" width="13.7109375" style="1426"/>
    <col min="10497" max="10751" width="13.7109375" style="1426" customWidth="1"/>
    <col min="10752" max="10752" width="13.7109375" style="1426"/>
    <col min="10753" max="11007" width="13.7109375" style="1426" customWidth="1"/>
    <col min="11008" max="11008" width="13.7109375" style="1426"/>
    <col min="11009" max="11263" width="13.7109375" style="1426" customWidth="1"/>
    <col min="11264" max="11264" width="13.7109375" style="1426"/>
    <col min="11265" max="11519" width="13.7109375" style="1426" customWidth="1"/>
    <col min="11520" max="11520" width="13.7109375" style="1426"/>
    <col min="11521" max="11775" width="13.7109375" style="1426" customWidth="1"/>
    <col min="11776" max="11776" width="13.7109375" style="1426"/>
    <col min="11777" max="12031" width="13.7109375" style="1426" customWidth="1"/>
    <col min="12032" max="12032" width="13.7109375" style="1426"/>
    <col min="12033" max="12287" width="13.7109375" style="1426" customWidth="1"/>
    <col min="12288" max="12288" width="13.7109375" style="1426"/>
    <col min="12289" max="12543" width="13.7109375" style="1426" customWidth="1"/>
    <col min="12544" max="12544" width="13.7109375" style="1426"/>
    <col min="12545" max="12799" width="13.7109375" style="1426" customWidth="1"/>
    <col min="12800" max="12800" width="13.7109375" style="1426"/>
    <col min="12801" max="13055" width="13.7109375" style="1426" customWidth="1"/>
    <col min="13056" max="13056" width="13.7109375" style="1426"/>
    <col min="13057" max="13311" width="13.7109375" style="1426" customWidth="1"/>
    <col min="13312" max="13312" width="13.7109375" style="1426"/>
    <col min="13313" max="13567" width="13.7109375" style="1426" customWidth="1"/>
    <col min="13568" max="13568" width="13.7109375" style="1426"/>
    <col min="13569" max="13823" width="13.7109375" style="1426" customWidth="1"/>
    <col min="13824" max="13824" width="13.7109375" style="1426"/>
    <col min="13825" max="14079" width="13.7109375" style="1426" customWidth="1"/>
    <col min="14080" max="14080" width="13.7109375" style="1426"/>
    <col min="14081" max="14335" width="13.7109375" style="1426" customWidth="1"/>
    <col min="14336" max="14336" width="13.7109375" style="1426"/>
    <col min="14337" max="14591" width="13.7109375" style="1426" customWidth="1"/>
    <col min="14592" max="14592" width="13.7109375" style="1426"/>
    <col min="14593" max="14847" width="13.7109375" style="1426" customWidth="1"/>
    <col min="14848" max="14848" width="13.7109375" style="1426"/>
    <col min="14849" max="15103" width="13.7109375" style="1426" customWidth="1"/>
    <col min="15104" max="15104" width="13.7109375" style="1426"/>
    <col min="15105" max="15359" width="13.7109375" style="1426" customWidth="1"/>
    <col min="15360" max="15360" width="13.7109375" style="1426"/>
    <col min="15361" max="15615" width="13.7109375" style="1426" customWidth="1"/>
    <col min="15616" max="15616" width="13.7109375" style="1426"/>
    <col min="15617" max="15871" width="13.7109375" style="1426" customWidth="1"/>
    <col min="15872" max="15872" width="13.7109375" style="1426"/>
    <col min="15873" max="16127" width="13.7109375" style="1426" customWidth="1"/>
    <col min="16128" max="16128" width="13.7109375" style="1426"/>
    <col min="16129" max="16383" width="13.7109375" style="1426" customWidth="1"/>
    <col min="16384" max="16384" width="13.7109375" style="1426"/>
  </cols>
  <sheetData>
    <row r="1" spans="1:120" ht="15" customHeight="1" thickBot="1" x14ac:dyDescent="0.3">
      <c r="A1" s="2005" t="s">
        <v>2115</v>
      </c>
      <c r="B1" s="2006"/>
      <c r="C1" s="2006"/>
      <c r="D1" s="2006"/>
      <c r="E1" s="2006"/>
      <c r="F1" s="2006"/>
      <c r="G1" s="2006"/>
      <c r="H1" s="2006"/>
      <c r="I1" s="2006"/>
      <c r="J1" s="2006"/>
      <c r="K1" s="2006"/>
      <c r="L1" s="2006"/>
      <c r="M1" s="2006"/>
      <c r="N1" s="2006"/>
      <c r="O1" s="2006"/>
      <c r="P1" s="2006"/>
      <c r="Q1" s="2006"/>
      <c r="R1" s="2006"/>
      <c r="S1" s="2006"/>
      <c r="T1" s="2006"/>
      <c r="U1" s="2006"/>
      <c r="V1" s="2006"/>
      <c r="W1" s="2006"/>
      <c r="X1" s="2006"/>
      <c r="Y1" s="2006"/>
      <c r="Z1" s="2006"/>
      <c r="AA1" s="2006"/>
      <c r="AB1" s="2006"/>
      <c r="AC1" s="2006"/>
      <c r="AD1" s="2006"/>
      <c r="AE1" s="2006"/>
      <c r="AF1" s="2006"/>
      <c r="AG1" s="2006"/>
      <c r="AH1" s="2006"/>
      <c r="AI1" s="2006"/>
      <c r="AJ1" s="2006"/>
      <c r="AK1" s="2006"/>
      <c r="AL1" s="2006"/>
      <c r="AM1" s="2006"/>
      <c r="AN1" s="2006"/>
      <c r="AO1" s="2006"/>
      <c r="AP1" s="2006"/>
      <c r="AQ1" s="2006"/>
      <c r="AR1" s="2006"/>
      <c r="AS1" s="2006"/>
      <c r="AT1" s="2006"/>
      <c r="AU1" s="2006"/>
      <c r="AW1" s="1467"/>
    </row>
    <row r="2" spans="1:120" ht="15" customHeight="1" thickBot="1" x14ac:dyDescent="0.3">
      <c r="A2" s="2007" t="s">
        <v>1876</v>
      </c>
      <c r="B2" s="2008"/>
      <c r="C2" s="2008"/>
      <c r="D2" s="2008"/>
      <c r="E2" s="2008"/>
      <c r="F2" s="2008"/>
      <c r="G2" s="2008"/>
      <c r="H2" s="2008"/>
      <c r="I2" s="2008"/>
      <c r="J2" s="2008"/>
      <c r="K2" s="2008"/>
      <c r="L2" s="2008"/>
      <c r="M2" s="2008"/>
      <c r="N2" s="2008"/>
      <c r="O2" s="2008"/>
      <c r="P2" s="2008"/>
      <c r="Q2" s="2008"/>
      <c r="R2" s="2008"/>
      <c r="S2" s="2008"/>
      <c r="T2" s="2008"/>
      <c r="U2" s="2008"/>
      <c r="V2" s="2008"/>
      <c r="W2" s="2008"/>
      <c r="X2" s="2008"/>
      <c r="Y2" s="2008"/>
      <c r="Z2" s="2008"/>
      <c r="AA2" s="2008"/>
      <c r="AB2" s="2008"/>
      <c r="AC2" s="2008"/>
      <c r="AD2" s="2008"/>
      <c r="AE2" s="2008"/>
      <c r="AF2" s="2008"/>
      <c r="AG2" s="2008"/>
      <c r="AH2" s="2008"/>
      <c r="AI2" s="2008"/>
      <c r="AJ2" s="2008"/>
      <c r="AK2" s="2008"/>
      <c r="AL2" s="2008"/>
      <c r="AM2" s="2008"/>
      <c r="AN2" s="2008"/>
      <c r="AO2" s="2008"/>
      <c r="AP2" s="2008"/>
      <c r="AQ2" s="2008"/>
      <c r="AR2" s="2008"/>
      <c r="AS2" s="2008"/>
      <c r="AT2" s="2008"/>
      <c r="AU2" s="2008"/>
    </row>
    <row r="3" spans="1:120" ht="15" customHeight="1" thickBot="1" x14ac:dyDescent="0.3">
      <c r="A3" s="2007" t="s">
        <v>1279</v>
      </c>
      <c r="B3" s="2008"/>
      <c r="C3" s="2008"/>
      <c r="D3" s="2008"/>
      <c r="E3" s="2008"/>
      <c r="F3" s="2008"/>
      <c r="G3" s="2008"/>
      <c r="H3" s="2008"/>
      <c r="I3" s="2008"/>
      <c r="J3" s="2008"/>
      <c r="K3" s="2008"/>
      <c r="L3" s="2008"/>
      <c r="M3" s="2008"/>
      <c r="N3" s="2008"/>
      <c r="O3" s="2008"/>
      <c r="P3" s="2008"/>
      <c r="Q3" s="2008"/>
      <c r="R3" s="2008"/>
      <c r="S3" s="2008"/>
      <c r="T3" s="2008"/>
      <c r="U3" s="2008"/>
      <c r="V3" s="2008"/>
      <c r="W3" s="2008"/>
      <c r="X3" s="2008"/>
      <c r="Y3" s="2008"/>
      <c r="Z3" s="2008"/>
      <c r="AA3" s="2008"/>
      <c r="AB3" s="2008"/>
      <c r="AC3" s="2008"/>
      <c r="AD3" s="2008"/>
      <c r="AE3" s="2008"/>
      <c r="AF3" s="2008"/>
      <c r="AG3" s="2008"/>
      <c r="AH3" s="2008"/>
      <c r="AI3" s="2008"/>
      <c r="AJ3" s="2008"/>
      <c r="AK3" s="2008"/>
      <c r="AL3" s="2008"/>
      <c r="AM3" s="2008"/>
      <c r="AN3" s="2008"/>
      <c r="AO3" s="2008"/>
      <c r="AP3" s="2008"/>
      <c r="AQ3" s="2008"/>
      <c r="AR3" s="2008"/>
      <c r="AS3" s="2008"/>
      <c r="AT3" s="2008"/>
      <c r="AU3" s="2008"/>
    </row>
    <row r="4" spans="1:120" ht="6.75" customHeight="1" thickBot="1" x14ac:dyDescent="0.35">
      <c r="A4" s="1447"/>
      <c r="B4" s="1487"/>
      <c r="C4" s="1447"/>
      <c r="D4" s="1447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7"/>
      <c r="Z4" s="1447"/>
      <c r="AA4" s="1447"/>
      <c r="AB4" s="1447"/>
      <c r="AC4" s="1447"/>
      <c r="AD4" s="1447"/>
      <c r="AE4" s="1447"/>
      <c r="AF4" s="1447"/>
      <c r="AG4" s="1447"/>
      <c r="AH4" s="1447"/>
      <c r="AI4" s="1447"/>
      <c r="AJ4" s="1447"/>
      <c r="AK4" s="1447"/>
      <c r="AL4" s="1447"/>
      <c r="AM4" s="1447"/>
      <c r="AN4" s="1447"/>
      <c r="AO4" s="1447"/>
      <c r="AP4" s="1447"/>
      <c r="AQ4" s="1447"/>
      <c r="AR4" s="1447"/>
      <c r="AS4" s="1447"/>
      <c r="AT4" s="1447"/>
      <c r="AU4" s="1447"/>
    </row>
    <row r="5" spans="1:120" ht="18.75" thickBot="1" x14ac:dyDescent="0.3">
      <c r="A5" s="1483" t="s">
        <v>308</v>
      </c>
      <c r="B5" s="1488"/>
      <c r="C5" s="2012" t="s">
        <v>2060</v>
      </c>
      <c r="D5" s="2013" t="s">
        <v>2060</v>
      </c>
      <c r="E5" s="2013" t="s">
        <v>2060</v>
      </c>
      <c r="F5" s="2013" t="s">
        <v>2060</v>
      </c>
      <c r="G5" s="2013" t="s">
        <v>2060</v>
      </c>
      <c r="H5" s="2014" t="s">
        <v>2060</v>
      </c>
      <c r="I5" s="2012" t="s">
        <v>2061</v>
      </c>
      <c r="J5" s="2013" t="s">
        <v>2061</v>
      </c>
      <c r="K5" s="2013" t="s">
        <v>2061</v>
      </c>
      <c r="L5" s="2013" t="s">
        <v>2061</v>
      </c>
      <c r="M5" s="2013" t="s">
        <v>2061</v>
      </c>
      <c r="N5" s="2014" t="s">
        <v>2061</v>
      </c>
      <c r="O5" s="2012" t="s">
        <v>2062</v>
      </c>
      <c r="P5" s="2013" t="s">
        <v>2062</v>
      </c>
      <c r="Q5" s="2013" t="s">
        <v>2062</v>
      </c>
      <c r="R5" s="2013" t="s">
        <v>2062</v>
      </c>
      <c r="S5" s="2013" t="s">
        <v>2062</v>
      </c>
      <c r="T5" s="2013" t="s">
        <v>2062</v>
      </c>
      <c r="U5" s="2013" t="s">
        <v>2062</v>
      </c>
      <c r="V5" s="2013" t="s">
        <v>2062</v>
      </c>
      <c r="W5" s="2013" t="s">
        <v>2062</v>
      </c>
      <c r="X5" s="2014" t="s">
        <v>2062</v>
      </c>
      <c r="Y5" s="2012" t="s">
        <v>2063</v>
      </c>
      <c r="Z5" s="2013" t="s">
        <v>2063</v>
      </c>
      <c r="AA5" s="2013" t="s">
        <v>2063</v>
      </c>
      <c r="AB5" s="2013" t="s">
        <v>2063</v>
      </c>
      <c r="AC5" s="2013" t="s">
        <v>2063</v>
      </c>
      <c r="AD5" s="2013" t="s">
        <v>2063</v>
      </c>
      <c r="AE5" s="2013" t="s">
        <v>2063</v>
      </c>
      <c r="AF5" s="2014" t="s">
        <v>2063</v>
      </c>
      <c r="AG5" s="2012" t="s">
        <v>2064</v>
      </c>
      <c r="AH5" s="2013" t="s">
        <v>2064</v>
      </c>
      <c r="AI5" s="2013" t="s">
        <v>2064</v>
      </c>
      <c r="AJ5" s="2013" t="s">
        <v>2064</v>
      </c>
      <c r="AK5" s="2013" t="s">
        <v>2064</v>
      </c>
      <c r="AL5" s="2014" t="s">
        <v>2064</v>
      </c>
      <c r="AM5" s="2012" t="s">
        <v>2065</v>
      </c>
      <c r="AN5" s="2014" t="s">
        <v>2065</v>
      </c>
      <c r="AO5" s="2012" t="s">
        <v>2066</v>
      </c>
      <c r="AP5" s="2013" t="s">
        <v>2066</v>
      </c>
      <c r="AQ5" s="2013" t="s">
        <v>2066</v>
      </c>
      <c r="AR5" s="2013" t="s">
        <v>2066</v>
      </c>
      <c r="AS5" s="2014" t="s">
        <v>2066</v>
      </c>
      <c r="AT5" s="1482" t="s">
        <v>2116</v>
      </c>
      <c r="AU5" s="2010" t="s">
        <v>218</v>
      </c>
    </row>
    <row r="6" spans="1:120" ht="18.75" thickBot="1" x14ac:dyDescent="0.3">
      <c r="A6" s="1483" t="s">
        <v>322</v>
      </c>
      <c r="B6" s="1488"/>
      <c r="C6" s="1482" t="s">
        <v>2067</v>
      </c>
      <c r="D6" s="1483" t="s">
        <v>2068</v>
      </c>
      <c r="E6" s="1483" t="s">
        <v>2069</v>
      </c>
      <c r="F6" s="1483" t="s">
        <v>2070</v>
      </c>
      <c r="G6" s="1483" t="s">
        <v>2071</v>
      </c>
      <c r="H6" s="1484" t="s">
        <v>2072</v>
      </c>
      <c r="I6" s="1482" t="s">
        <v>2073</v>
      </c>
      <c r="J6" s="1483" t="s">
        <v>2074</v>
      </c>
      <c r="K6" s="1483" t="s">
        <v>2075</v>
      </c>
      <c r="L6" s="1483" t="s">
        <v>2076</v>
      </c>
      <c r="M6" s="1483" t="s">
        <v>2077</v>
      </c>
      <c r="N6" s="1484" t="s">
        <v>2078</v>
      </c>
      <c r="O6" s="1482" t="s">
        <v>2079</v>
      </c>
      <c r="P6" s="1483" t="s">
        <v>2080</v>
      </c>
      <c r="Q6" s="1483" t="s">
        <v>2081</v>
      </c>
      <c r="R6" s="1483" t="s">
        <v>2082</v>
      </c>
      <c r="S6" s="1483" t="s">
        <v>2083</v>
      </c>
      <c r="T6" s="1483" t="s">
        <v>2084</v>
      </c>
      <c r="U6" s="1483" t="s">
        <v>2085</v>
      </c>
      <c r="V6" s="1483" t="s">
        <v>2086</v>
      </c>
      <c r="W6" s="1483" t="s">
        <v>2087</v>
      </c>
      <c r="X6" s="1484" t="s">
        <v>2088</v>
      </c>
      <c r="Y6" s="1482" t="s">
        <v>2089</v>
      </c>
      <c r="Z6" s="1483" t="s">
        <v>2090</v>
      </c>
      <c r="AA6" s="1483" t="s">
        <v>2091</v>
      </c>
      <c r="AB6" s="1483" t="s">
        <v>2092</v>
      </c>
      <c r="AC6" s="1483" t="s">
        <v>2093</v>
      </c>
      <c r="AD6" s="1483" t="s">
        <v>2094</v>
      </c>
      <c r="AE6" s="1483" t="s">
        <v>2095</v>
      </c>
      <c r="AF6" s="1484" t="s">
        <v>2096</v>
      </c>
      <c r="AG6" s="1482" t="s">
        <v>2097</v>
      </c>
      <c r="AH6" s="1483" t="s">
        <v>2098</v>
      </c>
      <c r="AI6" s="1483" t="s">
        <v>2099</v>
      </c>
      <c r="AJ6" s="1483" t="s">
        <v>2100</v>
      </c>
      <c r="AK6" s="1483" t="s">
        <v>2101</v>
      </c>
      <c r="AL6" s="1484" t="s">
        <v>2102</v>
      </c>
      <c r="AM6" s="1482" t="s">
        <v>2103</v>
      </c>
      <c r="AN6" s="1484" t="s">
        <v>2104</v>
      </c>
      <c r="AO6" s="1482" t="s">
        <v>2105</v>
      </c>
      <c r="AP6" s="1483" t="s">
        <v>2106</v>
      </c>
      <c r="AQ6" s="1483" t="s">
        <v>2107</v>
      </c>
      <c r="AR6" s="1483" t="s">
        <v>2108</v>
      </c>
      <c r="AS6" s="1484" t="s">
        <v>2109</v>
      </c>
      <c r="AT6" s="1482" t="s">
        <v>2110</v>
      </c>
      <c r="AU6" s="2011"/>
    </row>
    <row r="7" spans="1:120" ht="6.75" customHeight="1" x14ac:dyDescent="0.25"/>
    <row r="8" spans="1:120" x14ac:dyDescent="0.25">
      <c r="A8" s="1470" t="s">
        <v>2111</v>
      </c>
      <c r="B8" s="1490"/>
      <c r="C8" s="1485">
        <v>0</v>
      </c>
      <c r="D8" s="1485">
        <v>1.4225383060000001</v>
      </c>
      <c r="E8" s="1485">
        <v>0</v>
      </c>
      <c r="F8" s="1485">
        <v>0</v>
      </c>
      <c r="G8" s="1485">
        <v>0</v>
      </c>
      <c r="H8" s="1485">
        <v>0</v>
      </c>
      <c r="I8" s="1485">
        <v>0</v>
      </c>
      <c r="J8" s="1485">
        <v>0</v>
      </c>
      <c r="K8" s="1485">
        <v>0</v>
      </c>
      <c r="L8" s="1485">
        <v>0</v>
      </c>
      <c r="M8" s="1485">
        <v>0</v>
      </c>
      <c r="N8" s="1485">
        <v>0</v>
      </c>
      <c r="O8" s="1485">
        <v>0</v>
      </c>
      <c r="P8" s="1485">
        <v>0</v>
      </c>
      <c r="Q8" s="1485">
        <v>0</v>
      </c>
      <c r="R8" s="1485">
        <v>0</v>
      </c>
      <c r="S8" s="1485">
        <v>0</v>
      </c>
      <c r="T8" s="1485">
        <v>0</v>
      </c>
      <c r="U8" s="1485">
        <v>0</v>
      </c>
      <c r="V8" s="1485">
        <v>0</v>
      </c>
      <c r="W8" s="1485">
        <v>0</v>
      </c>
      <c r="X8" s="1485">
        <v>0</v>
      </c>
      <c r="Y8" s="1485">
        <v>0</v>
      </c>
      <c r="Z8" s="1485">
        <v>0</v>
      </c>
      <c r="AA8" s="1485">
        <v>0</v>
      </c>
      <c r="AB8" s="1485">
        <v>0</v>
      </c>
      <c r="AC8" s="1485">
        <v>0</v>
      </c>
      <c r="AD8" s="1485">
        <v>0</v>
      </c>
      <c r="AE8" s="1485">
        <v>0</v>
      </c>
      <c r="AF8" s="1485">
        <v>1.6023625044000003</v>
      </c>
      <c r="AG8" s="1485">
        <v>39.092200352800006</v>
      </c>
      <c r="AH8" s="1485">
        <v>8.7584941611999998</v>
      </c>
      <c r="AI8" s="1485">
        <v>0</v>
      </c>
      <c r="AJ8" s="1485">
        <v>0</v>
      </c>
      <c r="AK8" s="1485">
        <v>0</v>
      </c>
      <c r="AL8" s="1485">
        <v>10.882212755399999</v>
      </c>
      <c r="AM8" s="1485">
        <v>0</v>
      </c>
      <c r="AN8" s="1485">
        <v>0</v>
      </c>
      <c r="AO8" s="1485">
        <v>0</v>
      </c>
      <c r="AP8" s="1485">
        <v>0</v>
      </c>
      <c r="AQ8" s="1485">
        <v>0</v>
      </c>
      <c r="AR8" s="1485">
        <v>0.39868632440000001</v>
      </c>
      <c r="AS8" s="1485">
        <v>0</v>
      </c>
      <c r="AT8" s="1485">
        <v>0</v>
      </c>
      <c r="AU8" s="1485">
        <v>62.156494404199996</v>
      </c>
    </row>
    <row r="9" spans="1:120" x14ac:dyDescent="0.25">
      <c r="A9" s="1468"/>
      <c r="B9" s="1491" t="s">
        <v>61</v>
      </c>
      <c r="C9" s="1486">
        <v>0</v>
      </c>
      <c r="D9" s="1486">
        <v>0</v>
      </c>
      <c r="E9" s="1486">
        <v>0</v>
      </c>
      <c r="F9" s="1486">
        <v>0</v>
      </c>
      <c r="G9" s="1486">
        <v>0</v>
      </c>
      <c r="H9" s="1486">
        <v>0</v>
      </c>
      <c r="I9" s="1486">
        <v>0</v>
      </c>
      <c r="J9" s="1486">
        <v>0</v>
      </c>
      <c r="K9" s="1486">
        <v>0</v>
      </c>
      <c r="L9" s="1486">
        <v>0</v>
      </c>
      <c r="M9" s="1486">
        <v>0</v>
      </c>
      <c r="N9" s="1486">
        <v>0</v>
      </c>
      <c r="O9" s="1486">
        <v>0</v>
      </c>
      <c r="P9" s="1486">
        <v>0</v>
      </c>
      <c r="Q9" s="1486">
        <v>0</v>
      </c>
      <c r="R9" s="1486">
        <v>0</v>
      </c>
      <c r="S9" s="1486">
        <v>0</v>
      </c>
      <c r="T9" s="1486">
        <v>0</v>
      </c>
      <c r="U9" s="1486">
        <v>0</v>
      </c>
      <c r="V9" s="1486">
        <v>0</v>
      </c>
      <c r="W9" s="1486">
        <v>0</v>
      </c>
      <c r="X9" s="1486">
        <v>0</v>
      </c>
      <c r="Y9" s="1486">
        <v>0</v>
      </c>
      <c r="Z9" s="1486">
        <v>0</v>
      </c>
      <c r="AA9" s="1486">
        <v>0</v>
      </c>
      <c r="AB9" s="1486">
        <v>0</v>
      </c>
      <c r="AC9" s="1486">
        <v>0</v>
      </c>
      <c r="AD9" s="1486">
        <v>0</v>
      </c>
      <c r="AE9" s="1486">
        <v>0</v>
      </c>
      <c r="AF9" s="1486">
        <v>0</v>
      </c>
      <c r="AG9" s="1486">
        <v>14.8414317772</v>
      </c>
      <c r="AH9" s="1486">
        <v>2.6482377614000003</v>
      </c>
      <c r="AI9" s="1486">
        <v>0</v>
      </c>
      <c r="AJ9" s="1486">
        <v>0</v>
      </c>
      <c r="AK9" s="1486">
        <v>0</v>
      </c>
      <c r="AL9" s="1486">
        <v>0</v>
      </c>
      <c r="AM9" s="1486">
        <v>0</v>
      </c>
      <c r="AN9" s="1486">
        <v>0</v>
      </c>
      <c r="AO9" s="1486">
        <v>0</v>
      </c>
      <c r="AP9" s="1486">
        <v>0</v>
      </c>
      <c r="AQ9" s="1486">
        <v>0</v>
      </c>
      <c r="AR9" s="1486">
        <v>0</v>
      </c>
      <c r="AS9" s="1486">
        <v>0</v>
      </c>
      <c r="AT9" s="1486">
        <v>0</v>
      </c>
      <c r="AU9" s="1486">
        <v>17.489669538600001</v>
      </c>
      <c r="AV9" s="1469"/>
      <c r="AW9" s="1469"/>
      <c r="AX9" s="1469"/>
      <c r="AY9" s="1469"/>
      <c r="AZ9" s="1469"/>
      <c r="BA9" s="1469"/>
      <c r="BB9" s="1469"/>
      <c r="BC9" s="1469"/>
      <c r="BD9" s="1469"/>
      <c r="BE9" s="1469"/>
      <c r="BF9" s="1469"/>
      <c r="BG9" s="1469"/>
      <c r="BH9" s="1469"/>
      <c r="BI9" s="1469"/>
      <c r="BJ9" s="1469"/>
      <c r="BK9" s="1469"/>
      <c r="BL9" s="1469"/>
      <c r="BM9" s="1469"/>
      <c r="BN9" s="1469"/>
      <c r="BO9" s="1469"/>
      <c r="BP9" s="1469"/>
      <c r="BQ9" s="1469"/>
      <c r="BR9" s="1469"/>
      <c r="BS9" s="1469"/>
      <c r="BT9" s="1469"/>
      <c r="BU9" s="1469"/>
      <c r="BV9" s="1469"/>
      <c r="BW9" s="1469"/>
      <c r="BX9" s="1469"/>
      <c r="BY9" s="1469"/>
      <c r="BZ9" s="1469"/>
      <c r="CA9" s="1469"/>
      <c r="CB9" s="1469"/>
      <c r="CC9" s="1469"/>
      <c r="CD9" s="1469"/>
      <c r="CE9" s="1469"/>
      <c r="CF9" s="1469"/>
      <c r="CG9" s="1469"/>
      <c r="CH9" s="1469"/>
      <c r="CI9" s="1469"/>
      <c r="CJ9" s="1469"/>
      <c r="CK9" s="1469"/>
      <c r="CL9" s="1469"/>
      <c r="CM9" s="1469"/>
      <c r="CN9" s="1469"/>
      <c r="CO9" s="1469"/>
      <c r="CP9" s="1469"/>
      <c r="CQ9" s="1469"/>
      <c r="CR9" s="1469"/>
      <c r="CS9" s="1469"/>
      <c r="CT9" s="1469"/>
      <c r="CU9" s="1469"/>
      <c r="CV9" s="1469"/>
      <c r="CW9" s="1469"/>
      <c r="CX9" s="1469"/>
      <c r="CY9" s="1469"/>
      <c r="CZ9" s="1469"/>
      <c r="DA9" s="1469"/>
      <c r="DB9" s="1469"/>
      <c r="DC9" s="1469"/>
      <c r="DD9" s="1469"/>
      <c r="DE9" s="1469"/>
      <c r="DF9" s="1469"/>
      <c r="DG9" s="1469"/>
      <c r="DH9" s="1469"/>
      <c r="DI9" s="1469"/>
      <c r="DJ9" s="1469"/>
      <c r="DK9" s="1469"/>
      <c r="DL9" s="1469"/>
      <c r="DM9" s="1469"/>
      <c r="DN9" s="1469"/>
      <c r="DO9" s="1469"/>
      <c r="DP9" s="1469"/>
    </row>
    <row r="10" spans="1:120" x14ac:dyDescent="0.25">
      <c r="A10" s="1468"/>
      <c r="B10" s="1491" t="s">
        <v>62</v>
      </c>
      <c r="C10" s="1486">
        <v>0</v>
      </c>
      <c r="D10" s="1486">
        <v>0</v>
      </c>
      <c r="E10" s="1486">
        <v>0</v>
      </c>
      <c r="F10" s="1486">
        <v>0</v>
      </c>
      <c r="G10" s="1486">
        <v>0</v>
      </c>
      <c r="H10" s="1486">
        <v>0</v>
      </c>
      <c r="I10" s="1486">
        <v>0</v>
      </c>
      <c r="J10" s="1486">
        <v>0</v>
      </c>
      <c r="K10" s="1486">
        <v>0</v>
      </c>
      <c r="L10" s="1486">
        <v>0</v>
      </c>
      <c r="M10" s="1486">
        <v>0</v>
      </c>
      <c r="N10" s="1486">
        <v>0</v>
      </c>
      <c r="O10" s="1486">
        <v>0</v>
      </c>
      <c r="P10" s="1486">
        <v>0</v>
      </c>
      <c r="Q10" s="1486">
        <v>0</v>
      </c>
      <c r="R10" s="1486">
        <v>0</v>
      </c>
      <c r="S10" s="1486">
        <v>0</v>
      </c>
      <c r="T10" s="1486">
        <v>0</v>
      </c>
      <c r="U10" s="1486">
        <v>0</v>
      </c>
      <c r="V10" s="1486">
        <v>0</v>
      </c>
      <c r="W10" s="1486">
        <v>0</v>
      </c>
      <c r="X10" s="1486">
        <v>0</v>
      </c>
      <c r="Y10" s="1486">
        <v>0</v>
      </c>
      <c r="Z10" s="1486">
        <v>0</v>
      </c>
      <c r="AA10" s="1486">
        <v>0</v>
      </c>
      <c r="AB10" s="1486">
        <v>0</v>
      </c>
      <c r="AC10" s="1486">
        <v>0</v>
      </c>
      <c r="AD10" s="1486">
        <v>0</v>
      </c>
      <c r="AE10" s="1486">
        <v>0</v>
      </c>
      <c r="AF10" s="1486">
        <v>6.933539200000001E-2</v>
      </c>
      <c r="AG10" s="1486">
        <v>15.9080771934</v>
      </c>
      <c r="AH10" s="1486">
        <v>6.1102563998000008</v>
      </c>
      <c r="AI10" s="1486">
        <v>0</v>
      </c>
      <c r="AJ10" s="1486">
        <v>0</v>
      </c>
      <c r="AK10" s="1486">
        <v>0</v>
      </c>
      <c r="AL10" s="1486">
        <v>10.882212755399999</v>
      </c>
      <c r="AM10" s="1486">
        <v>0</v>
      </c>
      <c r="AN10" s="1486">
        <v>0</v>
      </c>
      <c r="AO10" s="1486">
        <v>0</v>
      </c>
      <c r="AP10" s="1486">
        <v>0</v>
      </c>
      <c r="AQ10" s="1486">
        <v>0</v>
      </c>
      <c r="AR10" s="1486">
        <v>0</v>
      </c>
      <c r="AS10" s="1486">
        <v>0</v>
      </c>
      <c r="AT10" s="1486">
        <v>0</v>
      </c>
      <c r="AU10" s="1486">
        <v>32.969881740600002</v>
      </c>
      <c r="AV10" s="1469"/>
      <c r="AW10" s="1469"/>
      <c r="AX10" s="1469"/>
      <c r="AY10" s="1469"/>
      <c r="AZ10" s="1469"/>
      <c r="BA10" s="1469"/>
      <c r="BB10" s="1469"/>
      <c r="BC10" s="1469"/>
      <c r="BD10" s="1469"/>
      <c r="BE10" s="1469"/>
      <c r="BF10" s="1469"/>
      <c r="BG10" s="1469"/>
      <c r="BH10" s="1469"/>
      <c r="BI10" s="1469"/>
      <c r="BJ10" s="1469"/>
      <c r="BK10" s="1469"/>
      <c r="BL10" s="1469"/>
      <c r="BM10" s="1469"/>
      <c r="BN10" s="1469"/>
      <c r="BO10" s="1469"/>
      <c r="BP10" s="1469"/>
      <c r="BQ10" s="1469"/>
      <c r="BR10" s="1469"/>
      <c r="BS10" s="1469"/>
      <c r="BT10" s="1469"/>
      <c r="BU10" s="1469"/>
      <c r="BV10" s="1469"/>
      <c r="BW10" s="1469"/>
      <c r="BX10" s="1469"/>
      <c r="BY10" s="1469"/>
      <c r="BZ10" s="1469"/>
      <c r="CA10" s="1469"/>
      <c r="CB10" s="1469"/>
      <c r="CC10" s="1469"/>
      <c r="CD10" s="1469"/>
      <c r="CE10" s="1469"/>
      <c r="CF10" s="1469"/>
      <c r="CG10" s="1469"/>
      <c r="CH10" s="1469"/>
      <c r="CI10" s="1469"/>
      <c r="CJ10" s="1469"/>
      <c r="CK10" s="1469"/>
      <c r="CL10" s="1469"/>
      <c r="CM10" s="1469"/>
      <c r="CN10" s="1469"/>
      <c r="CO10" s="1469"/>
      <c r="CP10" s="1469"/>
      <c r="CQ10" s="1469"/>
      <c r="CR10" s="1469"/>
      <c r="CS10" s="1469"/>
      <c r="CT10" s="1469"/>
      <c r="CU10" s="1469"/>
      <c r="CV10" s="1469"/>
      <c r="CW10" s="1469"/>
      <c r="CX10" s="1469"/>
      <c r="CY10" s="1469"/>
      <c r="CZ10" s="1469"/>
      <c r="DA10" s="1469"/>
      <c r="DB10" s="1469"/>
      <c r="DC10" s="1469"/>
      <c r="DD10" s="1469"/>
      <c r="DE10" s="1469"/>
      <c r="DF10" s="1469"/>
      <c r="DG10" s="1469"/>
      <c r="DH10" s="1469"/>
      <c r="DI10" s="1469"/>
      <c r="DJ10" s="1469"/>
      <c r="DK10" s="1469"/>
      <c r="DL10" s="1469"/>
      <c r="DM10" s="1469"/>
      <c r="DN10" s="1469"/>
      <c r="DO10" s="1469"/>
      <c r="DP10" s="1469"/>
    </row>
    <row r="11" spans="1:120" x14ac:dyDescent="0.25">
      <c r="A11" s="1468"/>
      <c r="B11" s="1491" t="s">
        <v>53</v>
      </c>
      <c r="C11" s="1486">
        <v>0</v>
      </c>
      <c r="D11" s="1486">
        <v>1.6783607400000001E-2</v>
      </c>
      <c r="E11" s="1486">
        <v>0</v>
      </c>
      <c r="F11" s="1486">
        <v>0</v>
      </c>
      <c r="G11" s="1486">
        <v>0</v>
      </c>
      <c r="H11" s="1486">
        <v>0</v>
      </c>
      <c r="I11" s="1486">
        <v>0</v>
      </c>
      <c r="J11" s="1486">
        <v>0</v>
      </c>
      <c r="K11" s="1486">
        <v>0</v>
      </c>
      <c r="L11" s="1486">
        <v>0</v>
      </c>
      <c r="M11" s="1486">
        <v>0</v>
      </c>
      <c r="N11" s="1486">
        <v>0</v>
      </c>
      <c r="O11" s="1486">
        <v>0</v>
      </c>
      <c r="P11" s="1486">
        <v>0</v>
      </c>
      <c r="Q11" s="1486">
        <v>0</v>
      </c>
      <c r="R11" s="1486">
        <v>0</v>
      </c>
      <c r="S11" s="1486">
        <v>0</v>
      </c>
      <c r="T11" s="1486">
        <v>0</v>
      </c>
      <c r="U11" s="1486">
        <v>0</v>
      </c>
      <c r="V11" s="1486">
        <v>0</v>
      </c>
      <c r="W11" s="1486">
        <v>0</v>
      </c>
      <c r="X11" s="1486">
        <v>0</v>
      </c>
      <c r="Y11" s="1486">
        <v>0</v>
      </c>
      <c r="Z11" s="1486">
        <v>0</v>
      </c>
      <c r="AA11" s="1486">
        <v>0</v>
      </c>
      <c r="AB11" s="1486">
        <v>0</v>
      </c>
      <c r="AC11" s="1486">
        <v>0</v>
      </c>
      <c r="AD11" s="1486">
        <v>0</v>
      </c>
      <c r="AE11" s="1486">
        <v>0</v>
      </c>
      <c r="AF11" s="1486">
        <v>0</v>
      </c>
      <c r="AG11" s="1486">
        <v>0</v>
      </c>
      <c r="AH11" s="1486">
        <v>0</v>
      </c>
      <c r="AI11" s="1486">
        <v>0</v>
      </c>
      <c r="AJ11" s="1486">
        <v>0</v>
      </c>
      <c r="AK11" s="1486">
        <v>0</v>
      </c>
      <c r="AL11" s="1486">
        <v>0</v>
      </c>
      <c r="AM11" s="1486">
        <v>0</v>
      </c>
      <c r="AN11" s="1486">
        <v>0</v>
      </c>
      <c r="AO11" s="1486">
        <v>0</v>
      </c>
      <c r="AP11" s="1486">
        <v>0</v>
      </c>
      <c r="AQ11" s="1486">
        <v>0</v>
      </c>
      <c r="AR11" s="1486">
        <v>0</v>
      </c>
      <c r="AS11" s="1486">
        <v>0</v>
      </c>
      <c r="AT11" s="1486">
        <v>0</v>
      </c>
      <c r="AU11" s="1486">
        <v>1.6783607400000001E-2</v>
      </c>
      <c r="AV11" s="1469"/>
      <c r="AW11" s="1469"/>
      <c r="AX11" s="1469"/>
      <c r="AY11" s="1469"/>
      <c r="AZ11" s="1469"/>
      <c r="BA11" s="1469"/>
      <c r="BB11" s="1469"/>
      <c r="BC11" s="1469"/>
      <c r="BD11" s="1469"/>
      <c r="BE11" s="1469"/>
      <c r="BF11" s="1469"/>
      <c r="BG11" s="1469"/>
      <c r="BH11" s="1469"/>
      <c r="BI11" s="1469"/>
      <c r="BJ11" s="1469"/>
      <c r="BK11" s="1469"/>
      <c r="BL11" s="1469"/>
      <c r="BM11" s="1469"/>
      <c r="BN11" s="1469"/>
      <c r="BO11" s="1469"/>
      <c r="BP11" s="1469"/>
      <c r="BQ11" s="1469"/>
      <c r="BR11" s="1469"/>
      <c r="BS11" s="1469"/>
      <c r="BT11" s="1469"/>
      <c r="BU11" s="1469"/>
      <c r="BV11" s="1469"/>
      <c r="BW11" s="1469"/>
      <c r="BX11" s="1469"/>
      <c r="BY11" s="1469"/>
      <c r="BZ11" s="1469"/>
      <c r="CA11" s="1469"/>
      <c r="CB11" s="1469"/>
      <c r="CC11" s="1469"/>
      <c r="CD11" s="1469"/>
      <c r="CE11" s="1469"/>
      <c r="CF11" s="1469"/>
      <c r="CG11" s="1469"/>
      <c r="CH11" s="1469"/>
      <c r="CI11" s="1469"/>
      <c r="CJ11" s="1469"/>
      <c r="CK11" s="1469"/>
      <c r="CL11" s="1469"/>
      <c r="CM11" s="1469"/>
      <c r="CN11" s="1469"/>
      <c r="CO11" s="1469"/>
      <c r="CP11" s="1469"/>
      <c r="CQ11" s="1469"/>
      <c r="CR11" s="1469"/>
      <c r="CS11" s="1469"/>
      <c r="CT11" s="1469"/>
      <c r="CU11" s="1469"/>
      <c r="CV11" s="1469"/>
      <c r="CW11" s="1469"/>
      <c r="CX11" s="1469"/>
      <c r="CY11" s="1469"/>
      <c r="CZ11" s="1469"/>
      <c r="DA11" s="1469"/>
      <c r="DB11" s="1469"/>
      <c r="DC11" s="1469"/>
      <c r="DD11" s="1469"/>
      <c r="DE11" s="1469"/>
      <c r="DF11" s="1469"/>
      <c r="DG11" s="1469"/>
      <c r="DH11" s="1469"/>
      <c r="DI11" s="1469"/>
      <c r="DJ11" s="1469"/>
      <c r="DK11" s="1469"/>
      <c r="DL11" s="1469"/>
      <c r="DM11" s="1469"/>
      <c r="DN11" s="1469"/>
      <c r="DO11" s="1469"/>
      <c r="DP11" s="1469"/>
    </row>
    <row r="12" spans="1:120" x14ac:dyDescent="0.25">
      <c r="A12" s="1468"/>
      <c r="B12" s="1491" t="s">
        <v>54</v>
      </c>
      <c r="C12" s="1486">
        <v>0</v>
      </c>
      <c r="D12" s="1486">
        <v>0</v>
      </c>
      <c r="E12" s="1486">
        <v>0</v>
      </c>
      <c r="F12" s="1486">
        <v>0</v>
      </c>
      <c r="G12" s="1486">
        <v>0</v>
      </c>
      <c r="H12" s="1486">
        <v>0</v>
      </c>
      <c r="I12" s="1486">
        <v>0</v>
      </c>
      <c r="J12" s="1486">
        <v>0</v>
      </c>
      <c r="K12" s="1486">
        <v>0</v>
      </c>
      <c r="L12" s="1486">
        <v>0</v>
      </c>
      <c r="M12" s="1486">
        <v>0</v>
      </c>
      <c r="N12" s="1486">
        <v>0</v>
      </c>
      <c r="O12" s="1486">
        <v>0</v>
      </c>
      <c r="P12" s="1486">
        <v>0</v>
      </c>
      <c r="Q12" s="1486">
        <v>0</v>
      </c>
      <c r="R12" s="1486">
        <v>0</v>
      </c>
      <c r="S12" s="1486">
        <v>0</v>
      </c>
      <c r="T12" s="1486">
        <v>0</v>
      </c>
      <c r="U12" s="1486">
        <v>0</v>
      </c>
      <c r="V12" s="1486">
        <v>0</v>
      </c>
      <c r="W12" s="1486">
        <v>0</v>
      </c>
      <c r="X12" s="1486">
        <v>0</v>
      </c>
      <c r="Y12" s="1486">
        <v>0</v>
      </c>
      <c r="Z12" s="1486">
        <v>0</v>
      </c>
      <c r="AA12" s="1486">
        <v>0</v>
      </c>
      <c r="AB12" s="1486">
        <v>0</v>
      </c>
      <c r="AC12" s="1486">
        <v>0</v>
      </c>
      <c r="AD12" s="1486">
        <v>0</v>
      </c>
      <c r="AE12" s="1486">
        <v>0</v>
      </c>
      <c r="AF12" s="1486">
        <v>1.5330271123999999</v>
      </c>
      <c r="AG12" s="1486">
        <v>0</v>
      </c>
      <c r="AH12" s="1486">
        <v>0</v>
      </c>
      <c r="AI12" s="1486">
        <v>0</v>
      </c>
      <c r="AJ12" s="1486">
        <v>0</v>
      </c>
      <c r="AK12" s="1486">
        <v>0</v>
      </c>
      <c r="AL12" s="1486">
        <v>0</v>
      </c>
      <c r="AM12" s="1486">
        <v>0</v>
      </c>
      <c r="AN12" s="1486">
        <v>0</v>
      </c>
      <c r="AO12" s="1486">
        <v>0</v>
      </c>
      <c r="AP12" s="1486">
        <v>0</v>
      </c>
      <c r="AQ12" s="1486">
        <v>0</v>
      </c>
      <c r="AR12" s="1486">
        <v>0</v>
      </c>
      <c r="AS12" s="1486">
        <v>0</v>
      </c>
      <c r="AT12" s="1486">
        <v>0</v>
      </c>
      <c r="AU12" s="1486">
        <v>1.5330271123999999</v>
      </c>
      <c r="AV12" s="1469"/>
      <c r="AW12" s="1469"/>
      <c r="AX12" s="1469"/>
      <c r="AY12" s="1469"/>
      <c r="AZ12" s="1469"/>
      <c r="BA12" s="1469"/>
      <c r="BB12" s="1469"/>
      <c r="BC12" s="1469"/>
      <c r="BD12" s="1469"/>
      <c r="BE12" s="1469"/>
      <c r="BF12" s="1469"/>
      <c r="BG12" s="1469"/>
      <c r="BH12" s="1469"/>
      <c r="BI12" s="1469"/>
      <c r="BJ12" s="1469"/>
      <c r="BK12" s="1469"/>
      <c r="BL12" s="1469"/>
      <c r="BM12" s="1469"/>
      <c r="BN12" s="1469"/>
      <c r="BO12" s="1469"/>
      <c r="BP12" s="1469"/>
      <c r="BQ12" s="1469"/>
      <c r="BR12" s="1469"/>
      <c r="BS12" s="1469"/>
      <c r="BT12" s="1469"/>
      <c r="BU12" s="1469"/>
      <c r="BV12" s="1469"/>
      <c r="BW12" s="1469"/>
      <c r="BX12" s="1469"/>
      <c r="BY12" s="1469"/>
      <c r="BZ12" s="1469"/>
      <c r="CA12" s="1469"/>
      <c r="CB12" s="1469"/>
      <c r="CC12" s="1469"/>
      <c r="CD12" s="1469"/>
      <c r="CE12" s="1469"/>
      <c r="CF12" s="1469"/>
      <c r="CG12" s="1469"/>
      <c r="CH12" s="1469"/>
      <c r="CI12" s="1469"/>
      <c r="CJ12" s="1469"/>
      <c r="CK12" s="1469"/>
      <c r="CL12" s="1469"/>
      <c r="CM12" s="1469"/>
      <c r="CN12" s="1469"/>
      <c r="CO12" s="1469"/>
      <c r="CP12" s="1469"/>
      <c r="CQ12" s="1469"/>
      <c r="CR12" s="1469"/>
      <c r="CS12" s="1469"/>
      <c r="CT12" s="1469"/>
      <c r="CU12" s="1469"/>
      <c r="CV12" s="1469"/>
      <c r="CW12" s="1469"/>
      <c r="CX12" s="1469"/>
      <c r="CY12" s="1469"/>
      <c r="CZ12" s="1469"/>
      <c r="DA12" s="1469"/>
      <c r="DB12" s="1469"/>
      <c r="DC12" s="1469"/>
      <c r="DD12" s="1469"/>
      <c r="DE12" s="1469"/>
      <c r="DF12" s="1469"/>
      <c r="DG12" s="1469"/>
      <c r="DH12" s="1469"/>
      <c r="DI12" s="1469"/>
      <c r="DJ12" s="1469"/>
      <c r="DK12" s="1469"/>
      <c r="DL12" s="1469"/>
      <c r="DM12" s="1469"/>
      <c r="DN12" s="1469"/>
      <c r="DO12" s="1469"/>
      <c r="DP12" s="1469"/>
    </row>
    <row r="13" spans="1:120" x14ac:dyDescent="0.25">
      <c r="A13" s="1468"/>
      <c r="B13" s="1491" t="s">
        <v>20</v>
      </c>
      <c r="C13" s="1486">
        <v>0</v>
      </c>
      <c r="D13" s="1486">
        <v>0</v>
      </c>
      <c r="E13" s="1486">
        <v>0</v>
      </c>
      <c r="F13" s="1486">
        <v>0</v>
      </c>
      <c r="G13" s="1486">
        <v>0</v>
      </c>
      <c r="H13" s="1486">
        <v>0</v>
      </c>
      <c r="I13" s="1486">
        <v>0</v>
      </c>
      <c r="J13" s="1486">
        <v>0</v>
      </c>
      <c r="K13" s="1486">
        <v>0</v>
      </c>
      <c r="L13" s="1486">
        <v>0</v>
      </c>
      <c r="M13" s="1486">
        <v>0</v>
      </c>
      <c r="N13" s="1486">
        <v>0</v>
      </c>
      <c r="O13" s="1486">
        <v>0</v>
      </c>
      <c r="P13" s="1486">
        <v>0</v>
      </c>
      <c r="Q13" s="1486">
        <v>0</v>
      </c>
      <c r="R13" s="1486">
        <v>0</v>
      </c>
      <c r="S13" s="1486">
        <v>0</v>
      </c>
      <c r="T13" s="1486">
        <v>0</v>
      </c>
      <c r="U13" s="1486">
        <v>0</v>
      </c>
      <c r="V13" s="1486">
        <v>0</v>
      </c>
      <c r="W13" s="1486">
        <v>0</v>
      </c>
      <c r="X13" s="1486">
        <v>0</v>
      </c>
      <c r="Y13" s="1486">
        <v>0</v>
      </c>
      <c r="Z13" s="1486">
        <v>0</v>
      </c>
      <c r="AA13" s="1486">
        <v>0</v>
      </c>
      <c r="AB13" s="1486">
        <v>0</v>
      </c>
      <c r="AC13" s="1486">
        <v>0</v>
      </c>
      <c r="AD13" s="1486">
        <v>0</v>
      </c>
      <c r="AE13" s="1486">
        <v>0</v>
      </c>
      <c r="AF13" s="1486">
        <v>0</v>
      </c>
      <c r="AG13" s="1486">
        <v>2.5820303922000001</v>
      </c>
      <c r="AH13" s="1486">
        <v>0</v>
      </c>
      <c r="AI13" s="1486">
        <v>0</v>
      </c>
      <c r="AJ13" s="1486">
        <v>0</v>
      </c>
      <c r="AK13" s="1486">
        <v>0</v>
      </c>
      <c r="AL13" s="1486">
        <v>0</v>
      </c>
      <c r="AM13" s="1486">
        <v>0</v>
      </c>
      <c r="AN13" s="1486">
        <v>0</v>
      </c>
      <c r="AO13" s="1486">
        <v>0</v>
      </c>
      <c r="AP13" s="1486">
        <v>0</v>
      </c>
      <c r="AQ13" s="1486">
        <v>0</v>
      </c>
      <c r="AR13" s="1486">
        <v>0</v>
      </c>
      <c r="AS13" s="1486">
        <v>0</v>
      </c>
      <c r="AT13" s="1486">
        <v>0</v>
      </c>
      <c r="AU13" s="1486">
        <v>2.5820303922000001</v>
      </c>
      <c r="AV13" s="1469"/>
      <c r="AW13" s="1469"/>
      <c r="AX13" s="1469"/>
      <c r="AY13" s="1469"/>
      <c r="AZ13" s="1469"/>
      <c r="BA13" s="1469"/>
      <c r="BB13" s="1469"/>
      <c r="BC13" s="1469"/>
      <c r="BD13" s="1469"/>
      <c r="BE13" s="1469"/>
      <c r="BF13" s="1469"/>
      <c r="BG13" s="1469"/>
      <c r="BH13" s="1469"/>
      <c r="BI13" s="1469"/>
      <c r="BJ13" s="1469"/>
      <c r="BK13" s="1469"/>
      <c r="BL13" s="1469"/>
      <c r="BM13" s="1469"/>
      <c r="BN13" s="1469"/>
      <c r="BO13" s="1469"/>
      <c r="BP13" s="1469"/>
      <c r="BQ13" s="1469"/>
      <c r="BR13" s="1469"/>
      <c r="BS13" s="1469"/>
      <c r="BT13" s="1469"/>
      <c r="BU13" s="1469"/>
      <c r="BV13" s="1469"/>
      <c r="BW13" s="1469"/>
      <c r="BX13" s="1469"/>
      <c r="BY13" s="1469"/>
      <c r="BZ13" s="1469"/>
      <c r="CA13" s="1469"/>
      <c r="CB13" s="1469"/>
      <c r="CC13" s="1469"/>
      <c r="CD13" s="1469"/>
      <c r="CE13" s="1469"/>
      <c r="CF13" s="1469"/>
      <c r="CG13" s="1469"/>
      <c r="CH13" s="1469"/>
      <c r="CI13" s="1469"/>
      <c r="CJ13" s="1469"/>
      <c r="CK13" s="1469"/>
      <c r="CL13" s="1469"/>
      <c r="CM13" s="1469"/>
      <c r="CN13" s="1469"/>
      <c r="CO13" s="1469"/>
      <c r="CP13" s="1469"/>
      <c r="CQ13" s="1469"/>
      <c r="CR13" s="1469"/>
      <c r="CS13" s="1469"/>
      <c r="CT13" s="1469"/>
      <c r="CU13" s="1469"/>
      <c r="CV13" s="1469"/>
      <c r="CW13" s="1469"/>
      <c r="CX13" s="1469"/>
      <c r="CY13" s="1469"/>
      <c r="CZ13" s="1469"/>
      <c r="DA13" s="1469"/>
      <c r="DB13" s="1469"/>
      <c r="DC13" s="1469"/>
      <c r="DD13" s="1469"/>
      <c r="DE13" s="1469"/>
      <c r="DF13" s="1469"/>
      <c r="DG13" s="1469"/>
      <c r="DH13" s="1469"/>
      <c r="DI13" s="1469"/>
      <c r="DJ13" s="1469"/>
      <c r="DK13" s="1469"/>
      <c r="DL13" s="1469"/>
      <c r="DM13" s="1469"/>
      <c r="DN13" s="1469"/>
      <c r="DO13" s="1469"/>
      <c r="DP13" s="1469"/>
    </row>
    <row r="14" spans="1:120" x14ac:dyDescent="0.25">
      <c r="A14" s="1468"/>
      <c r="B14" s="1491" t="s">
        <v>22</v>
      </c>
      <c r="C14" s="1486">
        <v>0</v>
      </c>
      <c r="D14" s="1486">
        <v>0</v>
      </c>
      <c r="E14" s="1486">
        <v>0</v>
      </c>
      <c r="F14" s="1486">
        <v>0</v>
      </c>
      <c r="G14" s="1486">
        <v>0</v>
      </c>
      <c r="H14" s="1486">
        <v>0</v>
      </c>
      <c r="I14" s="1486">
        <v>0</v>
      </c>
      <c r="J14" s="1486">
        <v>0</v>
      </c>
      <c r="K14" s="1486">
        <v>0</v>
      </c>
      <c r="L14" s="1486">
        <v>0</v>
      </c>
      <c r="M14" s="1486">
        <v>0</v>
      </c>
      <c r="N14" s="1486">
        <v>0</v>
      </c>
      <c r="O14" s="1486">
        <v>0</v>
      </c>
      <c r="P14" s="1486">
        <v>0</v>
      </c>
      <c r="Q14" s="1486">
        <v>0</v>
      </c>
      <c r="R14" s="1486">
        <v>0</v>
      </c>
      <c r="S14" s="1486">
        <v>0</v>
      </c>
      <c r="T14" s="1486">
        <v>0</v>
      </c>
      <c r="U14" s="1486">
        <v>0</v>
      </c>
      <c r="V14" s="1486">
        <v>0</v>
      </c>
      <c r="W14" s="1486">
        <v>0</v>
      </c>
      <c r="X14" s="1486">
        <v>0</v>
      </c>
      <c r="Y14" s="1486">
        <v>0</v>
      </c>
      <c r="Z14" s="1486">
        <v>0</v>
      </c>
      <c r="AA14" s="1486">
        <v>0</v>
      </c>
      <c r="AB14" s="1486">
        <v>0</v>
      </c>
      <c r="AC14" s="1486">
        <v>0</v>
      </c>
      <c r="AD14" s="1486">
        <v>0</v>
      </c>
      <c r="AE14" s="1486">
        <v>0</v>
      </c>
      <c r="AF14" s="1486">
        <v>0</v>
      </c>
      <c r="AG14" s="1486">
        <v>1.817933271</v>
      </c>
      <c r="AH14" s="1486">
        <v>0</v>
      </c>
      <c r="AI14" s="1486">
        <v>0</v>
      </c>
      <c r="AJ14" s="1486">
        <v>0</v>
      </c>
      <c r="AK14" s="1486">
        <v>0</v>
      </c>
      <c r="AL14" s="1486">
        <v>0</v>
      </c>
      <c r="AM14" s="1486">
        <v>0</v>
      </c>
      <c r="AN14" s="1486">
        <v>0</v>
      </c>
      <c r="AO14" s="1486">
        <v>0</v>
      </c>
      <c r="AP14" s="1486">
        <v>0</v>
      </c>
      <c r="AQ14" s="1486">
        <v>0</v>
      </c>
      <c r="AR14" s="1486">
        <v>0.39868632440000001</v>
      </c>
      <c r="AS14" s="1486">
        <v>0</v>
      </c>
      <c r="AT14" s="1486">
        <v>0</v>
      </c>
      <c r="AU14" s="1486">
        <v>2.2166195954000001</v>
      </c>
      <c r="AV14" s="1469"/>
      <c r="AW14" s="1469"/>
      <c r="AX14" s="1469"/>
      <c r="AY14" s="1469"/>
      <c r="AZ14" s="1469"/>
      <c r="BA14" s="1469"/>
      <c r="BB14" s="1469"/>
      <c r="BC14" s="1469"/>
      <c r="BD14" s="1469"/>
      <c r="BE14" s="1469"/>
      <c r="BF14" s="1469"/>
      <c r="BG14" s="1469"/>
      <c r="BH14" s="1469"/>
      <c r="BI14" s="1469"/>
      <c r="BJ14" s="1469"/>
      <c r="BK14" s="1469"/>
      <c r="BL14" s="1469"/>
      <c r="BM14" s="1469"/>
      <c r="BN14" s="1469"/>
      <c r="BO14" s="1469"/>
      <c r="BP14" s="1469"/>
      <c r="BQ14" s="1469"/>
      <c r="BR14" s="1469"/>
      <c r="BS14" s="1469"/>
      <c r="BT14" s="1469"/>
      <c r="BU14" s="1469"/>
      <c r="BV14" s="1469"/>
      <c r="BW14" s="1469"/>
      <c r="BX14" s="1469"/>
      <c r="BY14" s="1469"/>
      <c r="BZ14" s="1469"/>
      <c r="CA14" s="1469"/>
      <c r="CB14" s="1469"/>
      <c r="CC14" s="1469"/>
      <c r="CD14" s="1469"/>
      <c r="CE14" s="1469"/>
      <c r="CF14" s="1469"/>
      <c r="CG14" s="1469"/>
      <c r="CH14" s="1469"/>
      <c r="CI14" s="1469"/>
      <c r="CJ14" s="1469"/>
      <c r="CK14" s="1469"/>
      <c r="CL14" s="1469"/>
      <c r="CM14" s="1469"/>
      <c r="CN14" s="1469"/>
      <c r="CO14" s="1469"/>
      <c r="CP14" s="1469"/>
      <c r="CQ14" s="1469"/>
      <c r="CR14" s="1469"/>
      <c r="CS14" s="1469"/>
      <c r="CT14" s="1469"/>
      <c r="CU14" s="1469"/>
      <c r="CV14" s="1469"/>
      <c r="CW14" s="1469"/>
      <c r="CX14" s="1469"/>
      <c r="CY14" s="1469"/>
      <c r="CZ14" s="1469"/>
      <c r="DA14" s="1469"/>
      <c r="DB14" s="1469"/>
      <c r="DC14" s="1469"/>
      <c r="DD14" s="1469"/>
      <c r="DE14" s="1469"/>
      <c r="DF14" s="1469"/>
      <c r="DG14" s="1469"/>
      <c r="DH14" s="1469"/>
      <c r="DI14" s="1469"/>
      <c r="DJ14" s="1469"/>
      <c r="DK14" s="1469"/>
      <c r="DL14" s="1469"/>
      <c r="DM14" s="1469"/>
      <c r="DN14" s="1469"/>
      <c r="DO14" s="1469"/>
      <c r="DP14" s="1469"/>
    </row>
    <row r="15" spans="1:120" x14ac:dyDescent="0.25">
      <c r="A15" s="1468"/>
      <c r="B15" s="1491" t="s">
        <v>90</v>
      </c>
      <c r="C15" s="1486">
        <v>0</v>
      </c>
      <c r="D15" s="1486">
        <v>0</v>
      </c>
      <c r="E15" s="1486">
        <v>0</v>
      </c>
      <c r="F15" s="1486">
        <v>0</v>
      </c>
      <c r="G15" s="1486">
        <v>0</v>
      </c>
      <c r="H15" s="1486">
        <v>0</v>
      </c>
      <c r="I15" s="1486">
        <v>0</v>
      </c>
      <c r="J15" s="1486">
        <v>0</v>
      </c>
      <c r="K15" s="1486">
        <v>0</v>
      </c>
      <c r="L15" s="1486">
        <v>0</v>
      </c>
      <c r="M15" s="1486">
        <v>0</v>
      </c>
      <c r="N15" s="1486">
        <v>0</v>
      </c>
      <c r="O15" s="1486">
        <v>0</v>
      </c>
      <c r="P15" s="1486">
        <v>0</v>
      </c>
      <c r="Q15" s="1486">
        <v>0</v>
      </c>
      <c r="R15" s="1486">
        <v>0</v>
      </c>
      <c r="S15" s="1486">
        <v>0</v>
      </c>
      <c r="T15" s="1486">
        <v>0</v>
      </c>
      <c r="U15" s="1486">
        <v>0</v>
      </c>
      <c r="V15" s="1486">
        <v>0</v>
      </c>
      <c r="W15" s="1486">
        <v>0</v>
      </c>
      <c r="X15" s="1486">
        <v>0</v>
      </c>
      <c r="Y15" s="1486">
        <v>0</v>
      </c>
      <c r="Z15" s="1486">
        <v>0</v>
      </c>
      <c r="AA15" s="1486">
        <v>0</v>
      </c>
      <c r="AB15" s="1486">
        <v>0</v>
      </c>
      <c r="AC15" s="1486">
        <v>0</v>
      </c>
      <c r="AD15" s="1486">
        <v>0</v>
      </c>
      <c r="AE15" s="1486">
        <v>0</v>
      </c>
      <c r="AF15" s="1486">
        <v>0</v>
      </c>
      <c r="AG15" s="1486">
        <v>2.6528268270000002</v>
      </c>
      <c r="AH15" s="1486">
        <v>0</v>
      </c>
      <c r="AI15" s="1486">
        <v>0</v>
      </c>
      <c r="AJ15" s="1486">
        <v>0</v>
      </c>
      <c r="AK15" s="1486">
        <v>0</v>
      </c>
      <c r="AL15" s="1486">
        <v>0</v>
      </c>
      <c r="AM15" s="1486">
        <v>0</v>
      </c>
      <c r="AN15" s="1486">
        <v>0</v>
      </c>
      <c r="AO15" s="1486">
        <v>0</v>
      </c>
      <c r="AP15" s="1486">
        <v>0</v>
      </c>
      <c r="AQ15" s="1486">
        <v>0</v>
      </c>
      <c r="AR15" s="1486">
        <v>0</v>
      </c>
      <c r="AS15" s="1486">
        <v>0</v>
      </c>
      <c r="AT15" s="1486">
        <v>0</v>
      </c>
      <c r="AU15" s="1486">
        <v>2.6528268270000002</v>
      </c>
      <c r="AV15" s="1469"/>
      <c r="AW15" s="1469"/>
      <c r="AX15" s="1469"/>
      <c r="AY15" s="1469"/>
      <c r="AZ15" s="1469"/>
      <c r="BA15" s="1469"/>
      <c r="BB15" s="1469"/>
      <c r="BC15" s="1469"/>
      <c r="BD15" s="1469"/>
      <c r="BE15" s="1469"/>
      <c r="BF15" s="1469"/>
      <c r="BG15" s="1469"/>
      <c r="BH15" s="1469"/>
      <c r="BI15" s="1469"/>
      <c r="BJ15" s="1469"/>
      <c r="BK15" s="1469"/>
      <c r="BL15" s="1469"/>
      <c r="BM15" s="1469"/>
      <c r="BN15" s="1469"/>
      <c r="BO15" s="1469"/>
      <c r="BP15" s="1469"/>
      <c r="BQ15" s="1469"/>
      <c r="BR15" s="1469"/>
      <c r="BS15" s="1469"/>
      <c r="BT15" s="1469"/>
      <c r="BU15" s="1469"/>
      <c r="BV15" s="1469"/>
      <c r="BW15" s="1469"/>
      <c r="BX15" s="1469"/>
      <c r="BY15" s="1469"/>
      <c r="BZ15" s="1469"/>
      <c r="CA15" s="1469"/>
      <c r="CB15" s="1469"/>
      <c r="CC15" s="1469"/>
      <c r="CD15" s="1469"/>
      <c r="CE15" s="1469"/>
      <c r="CF15" s="1469"/>
      <c r="CG15" s="1469"/>
      <c r="CH15" s="1469"/>
      <c r="CI15" s="1469"/>
      <c r="CJ15" s="1469"/>
      <c r="CK15" s="1469"/>
      <c r="CL15" s="1469"/>
      <c r="CM15" s="1469"/>
      <c r="CN15" s="1469"/>
      <c r="CO15" s="1469"/>
      <c r="CP15" s="1469"/>
      <c r="CQ15" s="1469"/>
      <c r="CR15" s="1469"/>
      <c r="CS15" s="1469"/>
      <c r="CT15" s="1469"/>
      <c r="CU15" s="1469"/>
      <c r="CV15" s="1469"/>
      <c r="CW15" s="1469"/>
      <c r="CX15" s="1469"/>
      <c r="CY15" s="1469"/>
      <c r="CZ15" s="1469"/>
      <c r="DA15" s="1469"/>
      <c r="DB15" s="1469"/>
      <c r="DC15" s="1469"/>
      <c r="DD15" s="1469"/>
      <c r="DE15" s="1469"/>
      <c r="DF15" s="1469"/>
      <c r="DG15" s="1469"/>
      <c r="DH15" s="1469"/>
      <c r="DI15" s="1469"/>
      <c r="DJ15" s="1469"/>
      <c r="DK15" s="1469"/>
      <c r="DL15" s="1469"/>
      <c r="DM15" s="1469"/>
      <c r="DN15" s="1469"/>
      <c r="DO15" s="1469"/>
      <c r="DP15" s="1469"/>
    </row>
    <row r="16" spans="1:120" x14ac:dyDescent="0.25">
      <c r="A16" s="1468"/>
      <c r="B16" s="1491" t="s">
        <v>44</v>
      </c>
      <c r="C16" s="1486">
        <v>0</v>
      </c>
      <c r="D16" s="1486">
        <v>0</v>
      </c>
      <c r="E16" s="1486">
        <v>0</v>
      </c>
      <c r="F16" s="1486">
        <v>0</v>
      </c>
      <c r="G16" s="1486">
        <v>0</v>
      </c>
      <c r="H16" s="1486">
        <v>0</v>
      </c>
      <c r="I16" s="1486">
        <v>0</v>
      </c>
      <c r="J16" s="1486">
        <v>0</v>
      </c>
      <c r="K16" s="1486">
        <v>0</v>
      </c>
      <c r="L16" s="1486">
        <v>0</v>
      </c>
      <c r="M16" s="1486">
        <v>0</v>
      </c>
      <c r="N16" s="1486">
        <v>0</v>
      </c>
      <c r="O16" s="1486">
        <v>0</v>
      </c>
      <c r="P16" s="1486">
        <v>0</v>
      </c>
      <c r="Q16" s="1486">
        <v>0</v>
      </c>
      <c r="R16" s="1486">
        <v>0</v>
      </c>
      <c r="S16" s="1486">
        <v>0</v>
      </c>
      <c r="T16" s="1486">
        <v>0</v>
      </c>
      <c r="U16" s="1486">
        <v>0</v>
      </c>
      <c r="V16" s="1486">
        <v>0</v>
      </c>
      <c r="W16" s="1486">
        <v>0</v>
      </c>
      <c r="X16" s="1486">
        <v>0</v>
      </c>
      <c r="Y16" s="1486">
        <v>0</v>
      </c>
      <c r="Z16" s="1486">
        <v>0</v>
      </c>
      <c r="AA16" s="1486">
        <v>0</v>
      </c>
      <c r="AB16" s="1486">
        <v>0</v>
      </c>
      <c r="AC16" s="1486">
        <v>0</v>
      </c>
      <c r="AD16" s="1486">
        <v>0</v>
      </c>
      <c r="AE16" s="1486">
        <v>0</v>
      </c>
      <c r="AF16" s="1486">
        <v>0</v>
      </c>
      <c r="AG16" s="1486">
        <v>0.3734126438</v>
      </c>
      <c r="AH16" s="1486">
        <v>0</v>
      </c>
      <c r="AI16" s="1486">
        <v>0</v>
      </c>
      <c r="AJ16" s="1486">
        <v>0</v>
      </c>
      <c r="AK16" s="1486">
        <v>0</v>
      </c>
      <c r="AL16" s="1486">
        <v>0</v>
      </c>
      <c r="AM16" s="1486">
        <v>0</v>
      </c>
      <c r="AN16" s="1486">
        <v>0</v>
      </c>
      <c r="AO16" s="1486">
        <v>0</v>
      </c>
      <c r="AP16" s="1486">
        <v>0</v>
      </c>
      <c r="AQ16" s="1486">
        <v>0</v>
      </c>
      <c r="AR16" s="1486">
        <v>0</v>
      </c>
      <c r="AS16" s="1486">
        <v>0</v>
      </c>
      <c r="AT16" s="1486">
        <v>0</v>
      </c>
      <c r="AU16" s="1486">
        <v>0.3734126438</v>
      </c>
      <c r="AV16" s="1469"/>
      <c r="AW16" s="1469"/>
      <c r="AX16" s="1469"/>
      <c r="AY16" s="1469"/>
      <c r="AZ16" s="1469"/>
      <c r="BA16" s="1469"/>
      <c r="BB16" s="1469"/>
      <c r="BC16" s="1469"/>
      <c r="BD16" s="1469"/>
      <c r="BE16" s="1469"/>
      <c r="BF16" s="1469"/>
      <c r="BG16" s="1469"/>
      <c r="BH16" s="1469"/>
      <c r="BI16" s="1469"/>
      <c r="BJ16" s="1469"/>
      <c r="BK16" s="1469"/>
      <c r="BL16" s="1469"/>
      <c r="BM16" s="1469"/>
      <c r="BN16" s="1469"/>
      <c r="BO16" s="1469"/>
      <c r="BP16" s="1469"/>
      <c r="BQ16" s="1469"/>
      <c r="BR16" s="1469"/>
      <c r="BS16" s="1469"/>
      <c r="BT16" s="1469"/>
      <c r="BU16" s="1469"/>
      <c r="BV16" s="1469"/>
      <c r="BW16" s="1469"/>
      <c r="BX16" s="1469"/>
      <c r="BY16" s="1469"/>
      <c r="BZ16" s="1469"/>
      <c r="CA16" s="1469"/>
      <c r="CB16" s="1469"/>
      <c r="CC16" s="1469"/>
      <c r="CD16" s="1469"/>
      <c r="CE16" s="1469"/>
      <c r="CF16" s="1469"/>
      <c r="CG16" s="1469"/>
      <c r="CH16" s="1469"/>
      <c r="CI16" s="1469"/>
      <c r="CJ16" s="1469"/>
      <c r="CK16" s="1469"/>
      <c r="CL16" s="1469"/>
      <c r="CM16" s="1469"/>
      <c r="CN16" s="1469"/>
      <c r="CO16" s="1469"/>
      <c r="CP16" s="1469"/>
      <c r="CQ16" s="1469"/>
      <c r="CR16" s="1469"/>
      <c r="CS16" s="1469"/>
      <c r="CT16" s="1469"/>
      <c r="CU16" s="1469"/>
      <c r="CV16" s="1469"/>
      <c r="CW16" s="1469"/>
      <c r="CX16" s="1469"/>
      <c r="CY16" s="1469"/>
      <c r="CZ16" s="1469"/>
      <c r="DA16" s="1469"/>
      <c r="DB16" s="1469"/>
      <c r="DC16" s="1469"/>
      <c r="DD16" s="1469"/>
      <c r="DE16" s="1469"/>
      <c r="DF16" s="1469"/>
      <c r="DG16" s="1469"/>
      <c r="DH16" s="1469"/>
      <c r="DI16" s="1469"/>
      <c r="DJ16" s="1469"/>
      <c r="DK16" s="1469"/>
      <c r="DL16" s="1469"/>
      <c r="DM16" s="1469"/>
      <c r="DN16" s="1469"/>
      <c r="DO16" s="1469"/>
      <c r="DP16" s="1469"/>
    </row>
    <row r="17" spans="1:120" x14ac:dyDescent="0.25">
      <c r="A17" s="1468"/>
      <c r="B17" s="1491" t="s">
        <v>29</v>
      </c>
      <c r="C17" s="1486">
        <v>0</v>
      </c>
      <c r="D17" s="1486">
        <v>1.1434190376000002</v>
      </c>
      <c r="E17" s="1486">
        <v>0</v>
      </c>
      <c r="F17" s="1486">
        <v>0</v>
      </c>
      <c r="G17" s="1486">
        <v>0</v>
      </c>
      <c r="H17" s="1486">
        <v>0</v>
      </c>
      <c r="I17" s="1486">
        <v>0</v>
      </c>
      <c r="J17" s="1486">
        <v>0</v>
      </c>
      <c r="K17" s="1486">
        <v>0</v>
      </c>
      <c r="L17" s="1486">
        <v>0</v>
      </c>
      <c r="M17" s="1486">
        <v>0</v>
      </c>
      <c r="N17" s="1486">
        <v>0</v>
      </c>
      <c r="O17" s="1486">
        <v>0</v>
      </c>
      <c r="P17" s="1486">
        <v>0</v>
      </c>
      <c r="Q17" s="1486">
        <v>0</v>
      </c>
      <c r="R17" s="1486">
        <v>0</v>
      </c>
      <c r="S17" s="1486">
        <v>0</v>
      </c>
      <c r="T17" s="1486">
        <v>0</v>
      </c>
      <c r="U17" s="1486">
        <v>0</v>
      </c>
      <c r="V17" s="1486">
        <v>0</v>
      </c>
      <c r="W17" s="1486">
        <v>0</v>
      </c>
      <c r="X17" s="1486">
        <v>0</v>
      </c>
      <c r="Y17" s="1486">
        <v>0</v>
      </c>
      <c r="Z17" s="1486">
        <v>0</v>
      </c>
      <c r="AA17" s="1486">
        <v>0</v>
      </c>
      <c r="AB17" s="1486">
        <v>0</v>
      </c>
      <c r="AC17" s="1486">
        <v>0</v>
      </c>
      <c r="AD17" s="1486">
        <v>0</v>
      </c>
      <c r="AE17" s="1486">
        <v>0</v>
      </c>
      <c r="AF17" s="1486">
        <v>0</v>
      </c>
      <c r="AG17" s="1486">
        <v>0.42103682179999996</v>
      </c>
      <c r="AH17" s="1486">
        <v>0</v>
      </c>
      <c r="AI17" s="1486">
        <v>0</v>
      </c>
      <c r="AJ17" s="1486">
        <v>0</v>
      </c>
      <c r="AK17" s="1486">
        <v>0</v>
      </c>
      <c r="AL17" s="1486">
        <v>0</v>
      </c>
      <c r="AM17" s="1486">
        <v>0</v>
      </c>
      <c r="AN17" s="1486">
        <v>0</v>
      </c>
      <c r="AO17" s="1486">
        <v>0</v>
      </c>
      <c r="AP17" s="1486">
        <v>0</v>
      </c>
      <c r="AQ17" s="1486">
        <v>0</v>
      </c>
      <c r="AR17" s="1486">
        <v>0</v>
      </c>
      <c r="AS17" s="1486">
        <v>0</v>
      </c>
      <c r="AT17" s="1486">
        <v>0</v>
      </c>
      <c r="AU17" s="1486">
        <v>1.5644558594000002</v>
      </c>
      <c r="AV17" s="1469"/>
      <c r="AW17" s="1469"/>
      <c r="AX17" s="1469"/>
      <c r="AY17" s="1469"/>
      <c r="AZ17" s="1469"/>
      <c r="BA17" s="1469"/>
      <c r="BB17" s="1469"/>
      <c r="BC17" s="1469"/>
      <c r="BD17" s="1469"/>
      <c r="BE17" s="1469"/>
      <c r="BF17" s="1469"/>
      <c r="BG17" s="1469"/>
      <c r="BH17" s="1469"/>
      <c r="BI17" s="1469"/>
      <c r="BJ17" s="1469"/>
      <c r="BK17" s="1469"/>
      <c r="BL17" s="1469"/>
      <c r="BM17" s="1469"/>
      <c r="BN17" s="1469"/>
      <c r="BO17" s="1469"/>
      <c r="BP17" s="1469"/>
      <c r="BQ17" s="1469"/>
      <c r="BR17" s="1469"/>
      <c r="BS17" s="1469"/>
      <c r="BT17" s="1469"/>
      <c r="BU17" s="1469"/>
      <c r="BV17" s="1469"/>
      <c r="BW17" s="1469"/>
      <c r="BX17" s="1469"/>
      <c r="BY17" s="1469"/>
      <c r="BZ17" s="1469"/>
      <c r="CA17" s="1469"/>
      <c r="CB17" s="1469"/>
      <c r="CC17" s="1469"/>
      <c r="CD17" s="1469"/>
      <c r="CE17" s="1469"/>
      <c r="CF17" s="1469"/>
      <c r="CG17" s="1469"/>
      <c r="CH17" s="1469"/>
      <c r="CI17" s="1469"/>
      <c r="CJ17" s="1469"/>
      <c r="CK17" s="1469"/>
      <c r="CL17" s="1469"/>
      <c r="CM17" s="1469"/>
      <c r="CN17" s="1469"/>
      <c r="CO17" s="1469"/>
      <c r="CP17" s="1469"/>
      <c r="CQ17" s="1469"/>
      <c r="CR17" s="1469"/>
      <c r="CS17" s="1469"/>
      <c r="CT17" s="1469"/>
      <c r="CU17" s="1469"/>
      <c r="CV17" s="1469"/>
      <c r="CW17" s="1469"/>
      <c r="CX17" s="1469"/>
      <c r="CY17" s="1469"/>
      <c r="CZ17" s="1469"/>
      <c r="DA17" s="1469"/>
      <c r="DB17" s="1469"/>
      <c r="DC17" s="1469"/>
      <c r="DD17" s="1469"/>
      <c r="DE17" s="1469"/>
      <c r="DF17" s="1469"/>
      <c r="DG17" s="1469"/>
      <c r="DH17" s="1469"/>
      <c r="DI17" s="1469"/>
      <c r="DJ17" s="1469"/>
      <c r="DK17" s="1469"/>
      <c r="DL17" s="1469"/>
      <c r="DM17" s="1469"/>
      <c r="DN17" s="1469"/>
      <c r="DO17" s="1469"/>
      <c r="DP17" s="1469"/>
    </row>
    <row r="18" spans="1:120" x14ac:dyDescent="0.25">
      <c r="A18" s="1468"/>
      <c r="B18" s="1491" t="s">
        <v>17</v>
      </c>
      <c r="C18" s="1486">
        <v>0</v>
      </c>
      <c r="D18" s="1486">
        <v>0.22369005680000001</v>
      </c>
      <c r="E18" s="1486">
        <v>0</v>
      </c>
      <c r="F18" s="1486">
        <v>0</v>
      </c>
      <c r="G18" s="1486">
        <v>0</v>
      </c>
      <c r="H18" s="1486">
        <v>0</v>
      </c>
      <c r="I18" s="1486">
        <v>0</v>
      </c>
      <c r="J18" s="1486">
        <v>0</v>
      </c>
      <c r="K18" s="1486">
        <v>0</v>
      </c>
      <c r="L18" s="1486">
        <v>0</v>
      </c>
      <c r="M18" s="1486">
        <v>0</v>
      </c>
      <c r="N18" s="1486">
        <v>0</v>
      </c>
      <c r="O18" s="1486">
        <v>0</v>
      </c>
      <c r="P18" s="1486">
        <v>0</v>
      </c>
      <c r="Q18" s="1486">
        <v>0</v>
      </c>
      <c r="R18" s="1486">
        <v>0</v>
      </c>
      <c r="S18" s="1486">
        <v>0</v>
      </c>
      <c r="T18" s="1486">
        <v>0</v>
      </c>
      <c r="U18" s="1486">
        <v>0</v>
      </c>
      <c r="V18" s="1486">
        <v>0</v>
      </c>
      <c r="W18" s="1486">
        <v>0</v>
      </c>
      <c r="X18" s="1486">
        <v>0</v>
      </c>
      <c r="Y18" s="1486">
        <v>0</v>
      </c>
      <c r="Z18" s="1486">
        <v>0</v>
      </c>
      <c r="AA18" s="1486">
        <v>0</v>
      </c>
      <c r="AB18" s="1486">
        <v>0</v>
      </c>
      <c r="AC18" s="1486">
        <v>0</v>
      </c>
      <c r="AD18" s="1486">
        <v>0</v>
      </c>
      <c r="AE18" s="1486">
        <v>0</v>
      </c>
      <c r="AF18" s="1486">
        <v>0</v>
      </c>
      <c r="AG18" s="1486">
        <v>0</v>
      </c>
      <c r="AH18" s="1486">
        <v>0</v>
      </c>
      <c r="AI18" s="1486">
        <v>0</v>
      </c>
      <c r="AJ18" s="1486">
        <v>0</v>
      </c>
      <c r="AK18" s="1486">
        <v>0</v>
      </c>
      <c r="AL18" s="1486">
        <v>0</v>
      </c>
      <c r="AM18" s="1486">
        <v>0</v>
      </c>
      <c r="AN18" s="1486">
        <v>0</v>
      </c>
      <c r="AO18" s="1486">
        <v>0</v>
      </c>
      <c r="AP18" s="1486">
        <v>0</v>
      </c>
      <c r="AQ18" s="1486">
        <v>0</v>
      </c>
      <c r="AR18" s="1486">
        <v>0</v>
      </c>
      <c r="AS18" s="1486">
        <v>0</v>
      </c>
      <c r="AT18" s="1486">
        <v>0</v>
      </c>
      <c r="AU18" s="1486">
        <v>0.22369005680000001</v>
      </c>
      <c r="AV18" s="1469"/>
      <c r="AW18" s="1469"/>
      <c r="AX18" s="1469"/>
      <c r="AY18" s="1469"/>
      <c r="AZ18" s="1469"/>
      <c r="BA18" s="1469"/>
      <c r="BB18" s="1469"/>
      <c r="BC18" s="1469"/>
      <c r="BD18" s="1469"/>
      <c r="BE18" s="1469"/>
      <c r="BF18" s="1469"/>
      <c r="BG18" s="1469"/>
      <c r="BH18" s="1469"/>
      <c r="BI18" s="1469"/>
      <c r="BJ18" s="1469"/>
      <c r="BK18" s="1469"/>
      <c r="BL18" s="1469"/>
      <c r="BM18" s="1469"/>
      <c r="BN18" s="1469"/>
      <c r="BO18" s="1469"/>
      <c r="BP18" s="1469"/>
      <c r="BQ18" s="1469"/>
      <c r="BR18" s="1469"/>
      <c r="BS18" s="1469"/>
      <c r="BT18" s="1469"/>
      <c r="BU18" s="1469"/>
      <c r="BV18" s="1469"/>
      <c r="BW18" s="1469"/>
      <c r="BX18" s="1469"/>
      <c r="BY18" s="1469"/>
      <c r="BZ18" s="1469"/>
      <c r="CA18" s="1469"/>
      <c r="CB18" s="1469"/>
      <c r="CC18" s="1469"/>
      <c r="CD18" s="1469"/>
      <c r="CE18" s="1469"/>
      <c r="CF18" s="1469"/>
      <c r="CG18" s="1469"/>
      <c r="CH18" s="1469"/>
      <c r="CI18" s="1469"/>
      <c r="CJ18" s="1469"/>
      <c r="CK18" s="1469"/>
      <c r="CL18" s="1469"/>
      <c r="CM18" s="1469"/>
      <c r="CN18" s="1469"/>
      <c r="CO18" s="1469"/>
      <c r="CP18" s="1469"/>
      <c r="CQ18" s="1469"/>
      <c r="CR18" s="1469"/>
      <c r="CS18" s="1469"/>
      <c r="CT18" s="1469"/>
      <c r="CU18" s="1469"/>
      <c r="CV18" s="1469"/>
      <c r="CW18" s="1469"/>
      <c r="CX18" s="1469"/>
      <c r="CY18" s="1469"/>
      <c r="CZ18" s="1469"/>
      <c r="DA18" s="1469"/>
      <c r="DB18" s="1469"/>
      <c r="DC18" s="1469"/>
      <c r="DD18" s="1469"/>
      <c r="DE18" s="1469"/>
      <c r="DF18" s="1469"/>
      <c r="DG18" s="1469"/>
      <c r="DH18" s="1469"/>
      <c r="DI18" s="1469"/>
      <c r="DJ18" s="1469"/>
      <c r="DK18" s="1469"/>
      <c r="DL18" s="1469"/>
      <c r="DM18" s="1469"/>
      <c r="DN18" s="1469"/>
      <c r="DO18" s="1469"/>
      <c r="DP18" s="1469"/>
    </row>
    <row r="19" spans="1:120" x14ac:dyDescent="0.25">
      <c r="A19" s="1468"/>
      <c r="B19" s="1491" t="s">
        <v>45</v>
      </c>
      <c r="C19" s="1486">
        <v>0</v>
      </c>
      <c r="D19" s="1486">
        <v>0</v>
      </c>
      <c r="E19" s="1486">
        <v>0</v>
      </c>
      <c r="F19" s="1486">
        <v>0</v>
      </c>
      <c r="G19" s="1486">
        <v>0</v>
      </c>
      <c r="H19" s="1486">
        <v>0</v>
      </c>
      <c r="I19" s="1486">
        <v>0</v>
      </c>
      <c r="J19" s="1486">
        <v>0</v>
      </c>
      <c r="K19" s="1486">
        <v>0</v>
      </c>
      <c r="L19" s="1486">
        <v>0</v>
      </c>
      <c r="M19" s="1486">
        <v>0</v>
      </c>
      <c r="N19" s="1486">
        <v>0</v>
      </c>
      <c r="O19" s="1486">
        <v>0</v>
      </c>
      <c r="P19" s="1486">
        <v>0</v>
      </c>
      <c r="Q19" s="1486">
        <v>0</v>
      </c>
      <c r="R19" s="1486">
        <v>0</v>
      </c>
      <c r="S19" s="1486">
        <v>0</v>
      </c>
      <c r="T19" s="1486">
        <v>0</v>
      </c>
      <c r="U19" s="1486">
        <v>0</v>
      </c>
      <c r="V19" s="1486">
        <v>0</v>
      </c>
      <c r="W19" s="1486">
        <v>0</v>
      </c>
      <c r="X19" s="1486">
        <v>0</v>
      </c>
      <c r="Y19" s="1486">
        <v>0</v>
      </c>
      <c r="Z19" s="1486">
        <v>0</v>
      </c>
      <c r="AA19" s="1486">
        <v>0</v>
      </c>
      <c r="AB19" s="1486">
        <v>0</v>
      </c>
      <c r="AC19" s="1486">
        <v>0</v>
      </c>
      <c r="AD19" s="1486">
        <v>0</v>
      </c>
      <c r="AE19" s="1486">
        <v>0</v>
      </c>
      <c r="AF19" s="1486">
        <v>0</v>
      </c>
      <c r="AG19" s="1486">
        <v>0.41280351840000007</v>
      </c>
      <c r="AH19" s="1486">
        <v>0</v>
      </c>
      <c r="AI19" s="1486">
        <v>0</v>
      </c>
      <c r="AJ19" s="1486">
        <v>0</v>
      </c>
      <c r="AK19" s="1486">
        <v>0</v>
      </c>
      <c r="AL19" s="1486">
        <v>0</v>
      </c>
      <c r="AM19" s="1486">
        <v>0</v>
      </c>
      <c r="AN19" s="1486">
        <v>0</v>
      </c>
      <c r="AO19" s="1486">
        <v>0</v>
      </c>
      <c r="AP19" s="1486">
        <v>0</v>
      </c>
      <c r="AQ19" s="1486">
        <v>0</v>
      </c>
      <c r="AR19" s="1486">
        <v>0</v>
      </c>
      <c r="AS19" s="1486">
        <v>0</v>
      </c>
      <c r="AT19" s="1486">
        <v>0</v>
      </c>
      <c r="AU19" s="1486">
        <v>0.41280351840000007</v>
      </c>
      <c r="AV19" s="1469"/>
      <c r="AW19" s="1469"/>
      <c r="AX19" s="1469"/>
      <c r="AY19" s="1469"/>
      <c r="AZ19" s="1469"/>
      <c r="BA19" s="1469"/>
      <c r="BB19" s="1469"/>
      <c r="BC19" s="1469"/>
      <c r="BD19" s="1469"/>
      <c r="BE19" s="1469"/>
      <c r="BF19" s="1469"/>
      <c r="BG19" s="1469"/>
      <c r="BH19" s="1469"/>
      <c r="BI19" s="1469"/>
      <c r="BJ19" s="1469"/>
      <c r="BK19" s="1469"/>
      <c r="BL19" s="1469"/>
      <c r="BM19" s="1469"/>
      <c r="BN19" s="1469"/>
      <c r="BO19" s="1469"/>
      <c r="BP19" s="1469"/>
      <c r="BQ19" s="1469"/>
      <c r="BR19" s="1469"/>
      <c r="BS19" s="1469"/>
      <c r="BT19" s="1469"/>
      <c r="BU19" s="1469"/>
      <c r="BV19" s="1469"/>
      <c r="BW19" s="1469"/>
      <c r="BX19" s="1469"/>
      <c r="BY19" s="1469"/>
      <c r="BZ19" s="1469"/>
      <c r="CA19" s="1469"/>
      <c r="CB19" s="1469"/>
      <c r="CC19" s="1469"/>
      <c r="CD19" s="1469"/>
      <c r="CE19" s="1469"/>
      <c r="CF19" s="1469"/>
      <c r="CG19" s="1469"/>
      <c r="CH19" s="1469"/>
      <c r="CI19" s="1469"/>
      <c r="CJ19" s="1469"/>
      <c r="CK19" s="1469"/>
      <c r="CL19" s="1469"/>
      <c r="CM19" s="1469"/>
      <c r="CN19" s="1469"/>
      <c r="CO19" s="1469"/>
      <c r="CP19" s="1469"/>
      <c r="CQ19" s="1469"/>
      <c r="CR19" s="1469"/>
      <c r="CS19" s="1469"/>
      <c r="CT19" s="1469"/>
      <c r="CU19" s="1469"/>
      <c r="CV19" s="1469"/>
      <c r="CW19" s="1469"/>
      <c r="CX19" s="1469"/>
      <c r="CY19" s="1469"/>
      <c r="CZ19" s="1469"/>
      <c r="DA19" s="1469"/>
      <c r="DB19" s="1469"/>
      <c r="DC19" s="1469"/>
      <c r="DD19" s="1469"/>
      <c r="DE19" s="1469"/>
      <c r="DF19" s="1469"/>
      <c r="DG19" s="1469"/>
      <c r="DH19" s="1469"/>
      <c r="DI19" s="1469"/>
      <c r="DJ19" s="1469"/>
      <c r="DK19" s="1469"/>
      <c r="DL19" s="1469"/>
      <c r="DM19" s="1469"/>
      <c r="DN19" s="1469"/>
      <c r="DO19" s="1469"/>
      <c r="DP19" s="1469"/>
    </row>
    <row r="20" spans="1:120" x14ac:dyDescent="0.25">
      <c r="A20" s="1468"/>
      <c r="B20" s="1491" t="s">
        <v>25</v>
      </c>
      <c r="C20" s="1486">
        <v>0</v>
      </c>
      <c r="D20" s="1486">
        <v>3.8645604200000003E-2</v>
      </c>
      <c r="E20" s="1486">
        <v>0</v>
      </c>
      <c r="F20" s="1486">
        <v>0</v>
      </c>
      <c r="G20" s="1486">
        <v>0</v>
      </c>
      <c r="H20" s="1486">
        <v>0</v>
      </c>
      <c r="I20" s="1486">
        <v>0</v>
      </c>
      <c r="J20" s="1486">
        <v>0</v>
      </c>
      <c r="K20" s="1486">
        <v>0</v>
      </c>
      <c r="L20" s="1486">
        <v>0</v>
      </c>
      <c r="M20" s="1486">
        <v>0</v>
      </c>
      <c r="N20" s="1486">
        <v>0</v>
      </c>
      <c r="O20" s="1486">
        <v>0</v>
      </c>
      <c r="P20" s="1486">
        <v>0</v>
      </c>
      <c r="Q20" s="1486">
        <v>0</v>
      </c>
      <c r="R20" s="1486">
        <v>0</v>
      </c>
      <c r="S20" s="1486">
        <v>0</v>
      </c>
      <c r="T20" s="1486">
        <v>0</v>
      </c>
      <c r="U20" s="1486">
        <v>0</v>
      </c>
      <c r="V20" s="1486">
        <v>0</v>
      </c>
      <c r="W20" s="1486">
        <v>0</v>
      </c>
      <c r="X20" s="1486">
        <v>0</v>
      </c>
      <c r="Y20" s="1486">
        <v>0</v>
      </c>
      <c r="Z20" s="1486">
        <v>0</v>
      </c>
      <c r="AA20" s="1486">
        <v>0</v>
      </c>
      <c r="AB20" s="1486">
        <v>0</v>
      </c>
      <c r="AC20" s="1486">
        <v>0</v>
      </c>
      <c r="AD20" s="1486">
        <v>0</v>
      </c>
      <c r="AE20" s="1486">
        <v>0</v>
      </c>
      <c r="AF20" s="1486">
        <v>0</v>
      </c>
      <c r="AG20" s="1486">
        <v>0</v>
      </c>
      <c r="AH20" s="1486">
        <v>0</v>
      </c>
      <c r="AI20" s="1486">
        <v>0</v>
      </c>
      <c r="AJ20" s="1486">
        <v>0</v>
      </c>
      <c r="AK20" s="1486">
        <v>0</v>
      </c>
      <c r="AL20" s="1486">
        <v>0</v>
      </c>
      <c r="AM20" s="1486">
        <v>0</v>
      </c>
      <c r="AN20" s="1486">
        <v>0</v>
      </c>
      <c r="AO20" s="1486">
        <v>0</v>
      </c>
      <c r="AP20" s="1486">
        <v>0</v>
      </c>
      <c r="AQ20" s="1486">
        <v>0</v>
      </c>
      <c r="AR20" s="1486">
        <v>0</v>
      </c>
      <c r="AS20" s="1486">
        <v>0</v>
      </c>
      <c r="AT20" s="1486">
        <v>0</v>
      </c>
      <c r="AU20" s="1486">
        <v>3.8645604200000003E-2</v>
      </c>
      <c r="AV20" s="1469"/>
      <c r="AW20" s="1469"/>
      <c r="AX20" s="1469"/>
      <c r="AY20" s="1469"/>
      <c r="AZ20" s="1469"/>
      <c r="BA20" s="1469"/>
      <c r="BB20" s="1469"/>
      <c r="BC20" s="1469"/>
      <c r="BD20" s="1469"/>
      <c r="BE20" s="1469"/>
      <c r="BF20" s="1469"/>
      <c r="BG20" s="1469"/>
      <c r="BH20" s="1469"/>
      <c r="BI20" s="1469"/>
      <c r="BJ20" s="1469"/>
      <c r="BK20" s="1469"/>
      <c r="BL20" s="1469"/>
      <c r="BM20" s="1469"/>
      <c r="BN20" s="1469"/>
      <c r="BO20" s="1469"/>
      <c r="BP20" s="1469"/>
      <c r="BQ20" s="1469"/>
      <c r="BR20" s="1469"/>
      <c r="BS20" s="1469"/>
      <c r="BT20" s="1469"/>
      <c r="BU20" s="1469"/>
      <c r="BV20" s="1469"/>
      <c r="BW20" s="1469"/>
      <c r="BX20" s="1469"/>
      <c r="BY20" s="1469"/>
      <c r="BZ20" s="1469"/>
      <c r="CA20" s="1469"/>
      <c r="CB20" s="1469"/>
      <c r="CC20" s="1469"/>
      <c r="CD20" s="1469"/>
      <c r="CE20" s="1469"/>
      <c r="CF20" s="1469"/>
      <c r="CG20" s="1469"/>
      <c r="CH20" s="1469"/>
      <c r="CI20" s="1469"/>
      <c r="CJ20" s="1469"/>
      <c r="CK20" s="1469"/>
      <c r="CL20" s="1469"/>
      <c r="CM20" s="1469"/>
      <c r="CN20" s="1469"/>
      <c r="CO20" s="1469"/>
      <c r="CP20" s="1469"/>
      <c r="CQ20" s="1469"/>
      <c r="CR20" s="1469"/>
      <c r="CS20" s="1469"/>
      <c r="CT20" s="1469"/>
      <c r="CU20" s="1469"/>
      <c r="CV20" s="1469"/>
      <c r="CW20" s="1469"/>
      <c r="CX20" s="1469"/>
      <c r="CY20" s="1469"/>
      <c r="CZ20" s="1469"/>
      <c r="DA20" s="1469"/>
      <c r="DB20" s="1469"/>
      <c r="DC20" s="1469"/>
      <c r="DD20" s="1469"/>
      <c r="DE20" s="1469"/>
      <c r="DF20" s="1469"/>
      <c r="DG20" s="1469"/>
      <c r="DH20" s="1469"/>
      <c r="DI20" s="1469"/>
      <c r="DJ20" s="1469"/>
      <c r="DK20" s="1469"/>
      <c r="DL20" s="1469"/>
      <c r="DM20" s="1469"/>
      <c r="DN20" s="1469"/>
      <c r="DO20" s="1469"/>
      <c r="DP20" s="1469"/>
    </row>
    <row r="21" spans="1:120" x14ac:dyDescent="0.25">
      <c r="A21" s="1468"/>
      <c r="B21" s="1491" t="s">
        <v>36</v>
      </c>
      <c r="C21" s="1486">
        <v>0</v>
      </c>
      <c r="D21" s="1486">
        <v>0</v>
      </c>
      <c r="E21" s="1486">
        <v>0</v>
      </c>
      <c r="F21" s="1486">
        <v>0</v>
      </c>
      <c r="G21" s="1486">
        <v>0</v>
      </c>
      <c r="H21" s="1486">
        <v>0</v>
      </c>
      <c r="I21" s="1486">
        <v>0</v>
      </c>
      <c r="J21" s="1486">
        <v>0</v>
      </c>
      <c r="K21" s="1486">
        <v>0</v>
      </c>
      <c r="L21" s="1486">
        <v>0</v>
      </c>
      <c r="M21" s="1486">
        <v>0</v>
      </c>
      <c r="N21" s="1486">
        <v>0</v>
      </c>
      <c r="O21" s="1486">
        <v>0</v>
      </c>
      <c r="P21" s="1486">
        <v>0</v>
      </c>
      <c r="Q21" s="1486">
        <v>0</v>
      </c>
      <c r="R21" s="1486">
        <v>0</v>
      </c>
      <c r="S21" s="1486">
        <v>0</v>
      </c>
      <c r="T21" s="1486">
        <v>0</v>
      </c>
      <c r="U21" s="1486">
        <v>0</v>
      </c>
      <c r="V21" s="1486">
        <v>0</v>
      </c>
      <c r="W21" s="1486">
        <v>0</v>
      </c>
      <c r="X21" s="1486">
        <v>0</v>
      </c>
      <c r="Y21" s="1486">
        <v>0</v>
      </c>
      <c r="Z21" s="1486">
        <v>0</v>
      </c>
      <c r="AA21" s="1486">
        <v>0</v>
      </c>
      <c r="AB21" s="1486">
        <v>0</v>
      </c>
      <c r="AC21" s="1486">
        <v>0</v>
      </c>
      <c r="AD21" s="1486">
        <v>0</v>
      </c>
      <c r="AE21" s="1486">
        <v>0</v>
      </c>
      <c r="AF21" s="1486">
        <v>0</v>
      </c>
      <c r="AG21" s="1486">
        <v>8.2647907999999992E-2</v>
      </c>
      <c r="AH21" s="1486">
        <v>0</v>
      </c>
      <c r="AI21" s="1486">
        <v>0</v>
      </c>
      <c r="AJ21" s="1486">
        <v>0</v>
      </c>
      <c r="AK21" s="1486">
        <v>0</v>
      </c>
      <c r="AL21" s="1486">
        <v>0</v>
      </c>
      <c r="AM21" s="1486">
        <v>0</v>
      </c>
      <c r="AN21" s="1486">
        <v>0</v>
      </c>
      <c r="AO21" s="1486">
        <v>0</v>
      </c>
      <c r="AP21" s="1486">
        <v>0</v>
      </c>
      <c r="AQ21" s="1486">
        <v>0</v>
      </c>
      <c r="AR21" s="1486">
        <v>0</v>
      </c>
      <c r="AS21" s="1486">
        <v>0</v>
      </c>
      <c r="AT21" s="1486">
        <v>0</v>
      </c>
      <c r="AU21" s="1486">
        <v>8.2647907999999992E-2</v>
      </c>
      <c r="AV21" s="1469"/>
      <c r="AW21" s="1469"/>
      <c r="AX21" s="1469"/>
      <c r="AY21" s="1469"/>
      <c r="AZ21" s="1469"/>
      <c r="BA21" s="1469"/>
      <c r="BB21" s="1469"/>
      <c r="BC21" s="1469"/>
      <c r="BD21" s="1469"/>
      <c r="BE21" s="1469"/>
      <c r="BF21" s="1469"/>
      <c r="BG21" s="1469"/>
      <c r="BH21" s="1469"/>
      <c r="BI21" s="1469"/>
      <c r="BJ21" s="1469"/>
      <c r="BK21" s="1469"/>
      <c r="BL21" s="1469"/>
      <c r="BM21" s="1469"/>
      <c r="BN21" s="1469"/>
      <c r="BO21" s="1469"/>
      <c r="BP21" s="1469"/>
      <c r="BQ21" s="1469"/>
      <c r="BR21" s="1469"/>
      <c r="BS21" s="1469"/>
      <c r="BT21" s="1469"/>
      <c r="BU21" s="1469"/>
      <c r="BV21" s="1469"/>
      <c r="BW21" s="1469"/>
      <c r="BX21" s="1469"/>
      <c r="BY21" s="1469"/>
      <c r="BZ21" s="1469"/>
      <c r="CA21" s="1469"/>
      <c r="CB21" s="1469"/>
      <c r="CC21" s="1469"/>
      <c r="CD21" s="1469"/>
      <c r="CE21" s="1469"/>
      <c r="CF21" s="1469"/>
      <c r="CG21" s="1469"/>
      <c r="CH21" s="1469"/>
      <c r="CI21" s="1469"/>
      <c r="CJ21" s="1469"/>
      <c r="CK21" s="1469"/>
      <c r="CL21" s="1469"/>
      <c r="CM21" s="1469"/>
      <c r="CN21" s="1469"/>
      <c r="CO21" s="1469"/>
      <c r="CP21" s="1469"/>
      <c r="CQ21" s="1469"/>
      <c r="CR21" s="1469"/>
      <c r="CS21" s="1469"/>
      <c r="CT21" s="1469"/>
      <c r="CU21" s="1469"/>
      <c r="CV21" s="1469"/>
      <c r="CW21" s="1469"/>
      <c r="CX21" s="1469"/>
      <c r="CY21" s="1469"/>
      <c r="CZ21" s="1469"/>
      <c r="DA21" s="1469"/>
      <c r="DB21" s="1469"/>
      <c r="DC21" s="1469"/>
      <c r="DD21" s="1469"/>
      <c r="DE21" s="1469"/>
      <c r="DF21" s="1469"/>
      <c r="DG21" s="1469"/>
      <c r="DH21" s="1469"/>
      <c r="DI21" s="1469"/>
      <c r="DJ21" s="1469"/>
      <c r="DK21" s="1469"/>
      <c r="DL21" s="1469"/>
      <c r="DM21" s="1469"/>
      <c r="DN21" s="1469"/>
      <c r="DO21" s="1469"/>
      <c r="DP21" s="1469"/>
    </row>
    <row r="22" spans="1:120" x14ac:dyDescent="0.25">
      <c r="A22" s="1470" t="s">
        <v>249</v>
      </c>
      <c r="B22" s="1490"/>
      <c r="C22" s="1485">
        <v>1.3057760982000002</v>
      </c>
      <c r="D22" s="1485">
        <v>46.779264453600007</v>
      </c>
      <c r="E22" s="1485">
        <v>7.8119243328000003</v>
      </c>
      <c r="F22" s="1485">
        <v>0</v>
      </c>
      <c r="G22" s="1485">
        <v>0</v>
      </c>
      <c r="H22" s="1485">
        <v>65.296152930400012</v>
      </c>
      <c r="I22" s="1485">
        <v>26.032914530000003</v>
      </c>
      <c r="J22" s="1485">
        <v>26.180163263800004</v>
      </c>
      <c r="K22" s="1485">
        <v>6.3717683119999995</v>
      </c>
      <c r="L22" s="1485">
        <v>43.383029167800004</v>
      </c>
      <c r="M22" s="1485">
        <v>22.135443602999999</v>
      </c>
      <c r="N22" s="1485">
        <v>19.477405714199996</v>
      </c>
      <c r="O22" s="1485">
        <v>10.5004182206</v>
      </c>
      <c r="P22" s="1485">
        <v>2.0119184302000002</v>
      </c>
      <c r="Q22" s="1485">
        <v>0.70233846200000005</v>
      </c>
      <c r="R22" s="1485">
        <v>28.108105278400004</v>
      </c>
      <c r="S22" s="1485">
        <v>0.30249060239999997</v>
      </c>
      <c r="T22" s="1485">
        <v>4.9252358526000002</v>
      </c>
      <c r="U22" s="1485">
        <v>31.263126843199995</v>
      </c>
      <c r="V22" s="1485">
        <v>7.4263111103999995</v>
      </c>
      <c r="W22" s="1485">
        <v>2.2313133723999998</v>
      </c>
      <c r="X22" s="1485">
        <v>0</v>
      </c>
      <c r="Y22" s="1485">
        <v>18.902771983200001</v>
      </c>
      <c r="Z22" s="1485">
        <v>75.523738935400004</v>
      </c>
      <c r="AA22" s="1485">
        <v>8.9661963706000005</v>
      </c>
      <c r="AB22" s="1485">
        <v>48.063531982199997</v>
      </c>
      <c r="AC22" s="1485">
        <v>57.095031574000011</v>
      </c>
      <c r="AD22" s="1485">
        <v>1.3276717090000001</v>
      </c>
      <c r="AE22" s="1485">
        <v>75.907423057200006</v>
      </c>
      <c r="AF22" s="1485">
        <v>45.171272358800003</v>
      </c>
      <c r="AG22" s="1485">
        <v>15.1301092208</v>
      </c>
      <c r="AH22" s="1485">
        <v>30.980664559600005</v>
      </c>
      <c r="AI22" s="1485">
        <v>24.3977798162</v>
      </c>
      <c r="AJ22" s="1485">
        <v>16.3883670594</v>
      </c>
      <c r="AK22" s="1485">
        <v>51.915688150199998</v>
      </c>
      <c r="AL22" s="1485">
        <v>108.40918162199999</v>
      </c>
      <c r="AM22" s="1485">
        <v>0</v>
      </c>
      <c r="AN22" s="1485">
        <v>0</v>
      </c>
      <c r="AO22" s="1485">
        <v>14.488778385200003</v>
      </c>
      <c r="AP22" s="1485">
        <v>15.824943185800002</v>
      </c>
      <c r="AQ22" s="1485">
        <v>12.256686677199999</v>
      </c>
      <c r="AR22" s="1485">
        <v>2.7326211807999998</v>
      </c>
      <c r="AS22" s="1485">
        <v>4.1012490792000005</v>
      </c>
      <c r="AT22" s="1485">
        <v>0</v>
      </c>
      <c r="AU22" s="1485">
        <v>979.82880748480011</v>
      </c>
      <c r="AV22" s="1469"/>
      <c r="AW22" s="1469"/>
      <c r="AX22" s="1469"/>
      <c r="AY22" s="1469"/>
      <c r="AZ22" s="1469"/>
      <c r="BA22" s="1469"/>
      <c r="BB22" s="1469"/>
      <c r="BC22" s="1469"/>
      <c r="BD22" s="1469"/>
      <c r="BE22" s="1469"/>
      <c r="BF22" s="1469"/>
      <c r="BG22" s="1469"/>
      <c r="BH22" s="1469"/>
      <c r="BI22" s="1469"/>
      <c r="BJ22" s="1469"/>
      <c r="BK22" s="1469"/>
      <c r="BL22" s="1469"/>
      <c r="BM22" s="1469"/>
      <c r="BN22" s="1469"/>
      <c r="BO22" s="1469"/>
      <c r="BP22" s="1469"/>
      <c r="BQ22" s="1469"/>
      <c r="BR22" s="1469"/>
      <c r="BS22" s="1469"/>
      <c r="BT22" s="1469"/>
      <c r="BU22" s="1469"/>
      <c r="BV22" s="1469"/>
      <c r="BW22" s="1469"/>
      <c r="BX22" s="1469"/>
      <c r="BY22" s="1469"/>
      <c r="BZ22" s="1469"/>
      <c r="CA22" s="1469"/>
      <c r="CB22" s="1469"/>
      <c r="CC22" s="1469"/>
      <c r="CD22" s="1469"/>
      <c r="CE22" s="1469"/>
      <c r="CF22" s="1469"/>
      <c r="CG22" s="1469"/>
      <c r="CH22" s="1469"/>
      <c r="CI22" s="1469"/>
      <c r="CJ22" s="1469"/>
      <c r="CK22" s="1469"/>
      <c r="CL22" s="1469"/>
      <c r="CM22" s="1469"/>
      <c r="CN22" s="1469"/>
      <c r="CO22" s="1469"/>
      <c r="CP22" s="1469"/>
      <c r="CQ22" s="1469"/>
      <c r="CR22" s="1469"/>
      <c r="CS22" s="1469"/>
      <c r="CT22" s="1469"/>
      <c r="CU22" s="1469"/>
      <c r="CV22" s="1469"/>
      <c r="CW22" s="1469"/>
      <c r="CX22" s="1469"/>
      <c r="CY22" s="1469"/>
      <c r="CZ22" s="1469"/>
      <c r="DA22" s="1469"/>
      <c r="DB22" s="1469"/>
      <c r="DC22" s="1469"/>
      <c r="DD22" s="1469"/>
      <c r="DE22" s="1469"/>
      <c r="DF22" s="1469"/>
      <c r="DG22" s="1469"/>
      <c r="DH22" s="1469"/>
      <c r="DI22" s="1469"/>
      <c r="DJ22" s="1469"/>
      <c r="DK22" s="1469"/>
      <c r="DL22" s="1469"/>
      <c r="DM22" s="1469"/>
      <c r="DN22" s="1469"/>
      <c r="DO22" s="1469"/>
      <c r="DP22" s="1469"/>
    </row>
    <row r="23" spans="1:120" x14ac:dyDescent="0.25">
      <c r="A23" s="1468"/>
      <c r="B23" s="1491" t="s">
        <v>52</v>
      </c>
      <c r="C23" s="1486">
        <v>1.1924980158</v>
      </c>
      <c r="D23" s="1486">
        <v>2.7579539945999998</v>
      </c>
      <c r="E23" s="1486">
        <v>0</v>
      </c>
      <c r="F23" s="1486">
        <v>0</v>
      </c>
      <c r="G23" s="1486">
        <v>0</v>
      </c>
      <c r="H23" s="1486">
        <v>12.033162769600002</v>
      </c>
      <c r="I23" s="1486">
        <v>0</v>
      </c>
      <c r="J23" s="1486">
        <v>0</v>
      </c>
      <c r="K23" s="1486">
        <v>0</v>
      </c>
      <c r="L23" s="1486">
        <v>0</v>
      </c>
      <c r="M23" s="1486">
        <v>0</v>
      </c>
      <c r="N23" s="1486">
        <v>0</v>
      </c>
      <c r="O23" s="1486">
        <v>0</v>
      </c>
      <c r="P23" s="1486">
        <v>0</v>
      </c>
      <c r="Q23" s="1486">
        <v>0</v>
      </c>
      <c r="R23" s="1486">
        <v>0</v>
      </c>
      <c r="S23" s="1486">
        <v>0</v>
      </c>
      <c r="T23" s="1486">
        <v>0</v>
      </c>
      <c r="U23" s="1486">
        <v>0</v>
      </c>
      <c r="V23" s="1486">
        <v>0</v>
      </c>
      <c r="W23" s="1486">
        <v>0</v>
      </c>
      <c r="X23" s="1486">
        <v>0</v>
      </c>
      <c r="Y23" s="1486">
        <v>3.1060496025999997</v>
      </c>
      <c r="Z23" s="1486">
        <v>2.0028680322000003</v>
      </c>
      <c r="AA23" s="1486">
        <v>0</v>
      </c>
      <c r="AB23" s="1486">
        <v>0</v>
      </c>
      <c r="AC23" s="1486">
        <v>0</v>
      </c>
      <c r="AD23" s="1486">
        <v>0</v>
      </c>
      <c r="AE23" s="1486">
        <v>0</v>
      </c>
      <c r="AF23" s="1486">
        <v>1.8386359964000001</v>
      </c>
      <c r="AG23" s="1486">
        <v>2.1400052632</v>
      </c>
      <c r="AH23" s="1486">
        <v>0</v>
      </c>
      <c r="AI23" s="1486">
        <v>6.1419393098000006</v>
      </c>
      <c r="AJ23" s="1486">
        <v>9.3773196692000003</v>
      </c>
      <c r="AK23" s="1486">
        <v>15.33790699</v>
      </c>
      <c r="AL23" s="1486">
        <v>7.4394044494000005</v>
      </c>
      <c r="AM23" s="1486">
        <v>0</v>
      </c>
      <c r="AN23" s="1486">
        <v>0</v>
      </c>
      <c r="AO23" s="1486">
        <v>9.2609785282000008</v>
      </c>
      <c r="AP23" s="1486">
        <v>3.0043020140000003</v>
      </c>
      <c r="AQ23" s="1486">
        <v>1.0710174313999998</v>
      </c>
      <c r="AR23" s="1486">
        <v>0</v>
      </c>
      <c r="AS23" s="1486">
        <v>1.2817621194000002</v>
      </c>
      <c r="AT23" s="1486">
        <v>0</v>
      </c>
      <c r="AU23" s="1486">
        <v>77.985804185800021</v>
      </c>
      <c r="AV23" s="1469"/>
      <c r="AW23" s="1469"/>
      <c r="AX23" s="1469"/>
      <c r="AY23" s="1469"/>
      <c r="AZ23" s="1469"/>
      <c r="BA23" s="1469"/>
      <c r="BB23" s="1469"/>
      <c r="BC23" s="1469"/>
      <c r="BD23" s="1469"/>
      <c r="BE23" s="1469"/>
      <c r="BF23" s="1469"/>
      <c r="BG23" s="1469"/>
      <c r="BH23" s="1469"/>
      <c r="BI23" s="1469"/>
      <c r="BJ23" s="1469"/>
      <c r="BK23" s="1469"/>
      <c r="BL23" s="1469"/>
      <c r="BM23" s="1469"/>
      <c r="BN23" s="1469"/>
      <c r="BO23" s="1469"/>
      <c r="BP23" s="1469"/>
      <c r="BQ23" s="1469"/>
      <c r="BR23" s="1469"/>
      <c r="BS23" s="1469"/>
      <c r="BT23" s="1469"/>
      <c r="BU23" s="1469"/>
      <c r="BV23" s="1469"/>
      <c r="BW23" s="1469"/>
      <c r="BX23" s="1469"/>
      <c r="BY23" s="1469"/>
      <c r="BZ23" s="1469"/>
      <c r="CA23" s="1469"/>
      <c r="CB23" s="1469"/>
      <c r="CC23" s="1469"/>
      <c r="CD23" s="1469"/>
      <c r="CE23" s="1469"/>
      <c r="CF23" s="1469"/>
      <c r="CG23" s="1469"/>
      <c r="CH23" s="1469"/>
      <c r="CI23" s="1469"/>
      <c r="CJ23" s="1469"/>
      <c r="CK23" s="1469"/>
      <c r="CL23" s="1469"/>
      <c r="CM23" s="1469"/>
      <c r="CN23" s="1469"/>
      <c r="CO23" s="1469"/>
      <c r="CP23" s="1469"/>
      <c r="CQ23" s="1469"/>
      <c r="CR23" s="1469"/>
      <c r="CS23" s="1469"/>
      <c r="CT23" s="1469"/>
      <c r="CU23" s="1469"/>
      <c r="CV23" s="1469"/>
      <c r="CW23" s="1469"/>
      <c r="CX23" s="1469"/>
      <c r="CY23" s="1469"/>
      <c r="CZ23" s="1469"/>
      <c r="DA23" s="1469"/>
      <c r="DB23" s="1469"/>
      <c r="DC23" s="1469"/>
      <c r="DD23" s="1469"/>
      <c r="DE23" s="1469"/>
      <c r="DF23" s="1469"/>
      <c r="DG23" s="1469"/>
      <c r="DH23" s="1469"/>
      <c r="DI23" s="1469"/>
      <c r="DJ23" s="1469"/>
      <c r="DK23" s="1469"/>
      <c r="DL23" s="1469"/>
      <c r="DM23" s="1469"/>
      <c r="DN23" s="1469"/>
      <c r="DO23" s="1469"/>
      <c r="DP23" s="1469"/>
    </row>
    <row r="24" spans="1:120" x14ac:dyDescent="0.25">
      <c r="A24" s="1468"/>
      <c r="B24" s="1491" t="s">
        <v>61</v>
      </c>
      <c r="C24" s="1486">
        <v>0</v>
      </c>
      <c r="D24" s="1486">
        <v>0</v>
      </c>
      <c r="E24" s="1486">
        <v>0</v>
      </c>
      <c r="F24" s="1486">
        <v>0</v>
      </c>
      <c r="G24" s="1486">
        <v>0</v>
      </c>
      <c r="H24" s="1486">
        <v>3.8195542924000003</v>
      </c>
      <c r="I24" s="1486">
        <v>4.6082484238000001</v>
      </c>
      <c r="J24" s="1486">
        <v>0.1004867206</v>
      </c>
      <c r="K24" s="1486">
        <v>1.6051104145999999</v>
      </c>
      <c r="L24" s="1486">
        <v>0</v>
      </c>
      <c r="M24" s="1486">
        <v>2.0309879954000003</v>
      </c>
      <c r="N24" s="1486">
        <v>5.3257950942000001</v>
      </c>
      <c r="O24" s="1486">
        <v>0</v>
      </c>
      <c r="P24" s="1486">
        <v>0</v>
      </c>
      <c r="Q24" s="1486">
        <v>0</v>
      </c>
      <c r="R24" s="1486">
        <v>0</v>
      </c>
      <c r="S24" s="1486">
        <v>0</v>
      </c>
      <c r="T24" s="1486">
        <v>0</v>
      </c>
      <c r="U24" s="1486">
        <v>0</v>
      </c>
      <c r="V24" s="1486">
        <v>0</v>
      </c>
      <c r="W24" s="1486">
        <v>0</v>
      </c>
      <c r="X24" s="1486">
        <v>0</v>
      </c>
      <c r="Y24" s="1486">
        <v>2.6669077316000003</v>
      </c>
      <c r="Z24" s="1486">
        <v>17.906970267200002</v>
      </c>
      <c r="AA24" s="1486">
        <v>1.4909686581999999</v>
      </c>
      <c r="AB24" s="1486">
        <v>0</v>
      </c>
      <c r="AC24" s="1486">
        <v>0</v>
      </c>
      <c r="AD24" s="1486">
        <v>0.1543604958</v>
      </c>
      <c r="AE24" s="1486">
        <v>0</v>
      </c>
      <c r="AF24" s="1486">
        <v>9.9243820998000007</v>
      </c>
      <c r="AG24" s="1486">
        <v>0</v>
      </c>
      <c r="AH24" s="1486">
        <v>0</v>
      </c>
      <c r="AI24" s="1486">
        <v>0</v>
      </c>
      <c r="AJ24" s="1486">
        <v>0</v>
      </c>
      <c r="AK24" s="1486">
        <v>5.2404804984000002</v>
      </c>
      <c r="AL24" s="1486">
        <v>0.72034898039999995</v>
      </c>
      <c r="AM24" s="1486">
        <v>0</v>
      </c>
      <c r="AN24" s="1486">
        <v>0</v>
      </c>
      <c r="AO24" s="1486">
        <v>0.21198840599999999</v>
      </c>
      <c r="AP24" s="1486">
        <v>0</v>
      </c>
      <c r="AQ24" s="1486">
        <v>0</v>
      </c>
      <c r="AR24" s="1486">
        <v>0</v>
      </c>
      <c r="AS24" s="1486">
        <v>0</v>
      </c>
      <c r="AT24" s="1486">
        <v>0</v>
      </c>
      <c r="AU24" s="1486">
        <v>55.806590078399992</v>
      </c>
      <c r="AV24" s="1469"/>
      <c r="AW24" s="1469"/>
      <c r="AX24" s="1469"/>
      <c r="AY24" s="1469"/>
      <c r="AZ24" s="1469"/>
      <c r="BA24" s="1469"/>
      <c r="BB24" s="1469"/>
      <c r="BC24" s="1469"/>
      <c r="BD24" s="1469"/>
      <c r="BE24" s="1469"/>
      <c r="BF24" s="1469"/>
      <c r="BG24" s="1469"/>
      <c r="BH24" s="1469"/>
      <c r="BI24" s="1469"/>
      <c r="BJ24" s="1469"/>
      <c r="BK24" s="1469"/>
      <c r="BL24" s="1469"/>
      <c r="BM24" s="1469"/>
      <c r="BN24" s="1469"/>
      <c r="BO24" s="1469"/>
      <c r="BP24" s="1469"/>
      <c r="BQ24" s="1469"/>
      <c r="BR24" s="1469"/>
      <c r="BS24" s="1469"/>
      <c r="BT24" s="1469"/>
      <c r="BU24" s="1469"/>
      <c r="BV24" s="1469"/>
      <c r="BW24" s="1469"/>
      <c r="BX24" s="1469"/>
      <c r="BY24" s="1469"/>
      <c r="BZ24" s="1469"/>
      <c r="CA24" s="1469"/>
      <c r="CB24" s="1469"/>
      <c r="CC24" s="1469"/>
      <c r="CD24" s="1469"/>
      <c r="CE24" s="1469"/>
      <c r="CF24" s="1469"/>
      <c r="CG24" s="1469"/>
      <c r="CH24" s="1469"/>
      <c r="CI24" s="1469"/>
      <c r="CJ24" s="1469"/>
      <c r="CK24" s="1469"/>
      <c r="CL24" s="1469"/>
      <c r="CM24" s="1469"/>
      <c r="CN24" s="1469"/>
      <c r="CO24" s="1469"/>
      <c r="CP24" s="1469"/>
      <c r="CQ24" s="1469"/>
      <c r="CR24" s="1469"/>
      <c r="CS24" s="1469"/>
      <c r="CT24" s="1469"/>
      <c r="CU24" s="1469"/>
      <c r="CV24" s="1469"/>
      <c r="CW24" s="1469"/>
      <c r="CX24" s="1469"/>
      <c r="CY24" s="1469"/>
      <c r="CZ24" s="1469"/>
      <c r="DA24" s="1469"/>
      <c r="DB24" s="1469"/>
      <c r="DC24" s="1469"/>
      <c r="DD24" s="1469"/>
      <c r="DE24" s="1469"/>
      <c r="DF24" s="1469"/>
      <c r="DG24" s="1469"/>
      <c r="DH24" s="1469"/>
      <c r="DI24" s="1469"/>
      <c r="DJ24" s="1469"/>
      <c r="DK24" s="1469"/>
      <c r="DL24" s="1469"/>
      <c r="DM24" s="1469"/>
      <c r="DN24" s="1469"/>
      <c r="DO24" s="1469"/>
      <c r="DP24" s="1469"/>
    </row>
    <row r="25" spans="1:120" x14ac:dyDescent="0.25">
      <c r="A25" s="1468"/>
      <c r="B25" s="1491" t="s">
        <v>62</v>
      </c>
      <c r="C25" s="1486">
        <v>0</v>
      </c>
      <c r="D25" s="1486">
        <v>0</v>
      </c>
      <c r="E25" s="1486">
        <v>0</v>
      </c>
      <c r="F25" s="1486">
        <v>0</v>
      </c>
      <c r="G25" s="1486">
        <v>0</v>
      </c>
      <c r="H25" s="1486">
        <v>0</v>
      </c>
      <c r="I25" s="1486">
        <v>6.4569900234000004</v>
      </c>
      <c r="J25" s="1486">
        <v>2.5499580399999999E-2</v>
      </c>
      <c r="K25" s="1486">
        <v>0</v>
      </c>
      <c r="L25" s="1486">
        <v>1.5044764098000001</v>
      </c>
      <c r="M25" s="1486">
        <v>10.8188269728</v>
      </c>
      <c r="N25" s="1486">
        <v>0</v>
      </c>
      <c r="O25" s="1486">
        <v>0</v>
      </c>
      <c r="P25" s="1486">
        <v>2.0119184302000002</v>
      </c>
      <c r="Q25" s="1486">
        <v>0</v>
      </c>
      <c r="R25" s="1486">
        <v>0</v>
      </c>
      <c r="S25" s="1486">
        <v>0</v>
      </c>
      <c r="T25" s="1486">
        <v>1.2494804000000002</v>
      </c>
      <c r="U25" s="1486">
        <v>1.4703350130000001</v>
      </c>
      <c r="V25" s="1486">
        <v>1.5733252905999999</v>
      </c>
      <c r="W25" s="1486">
        <v>0</v>
      </c>
      <c r="X25" s="1486">
        <v>0</v>
      </c>
      <c r="Y25" s="1486">
        <v>1.5355129706000001</v>
      </c>
      <c r="Z25" s="1486">
        <v>5.1482187120000003</v>
      </c>
      <c r="AA25" s="1486">
        <v>0.42129612979999997</v>
      </c>
      <c r="AB25" s="1486">
        <v>0</v>
      </c>
      <c r="AC25" s="1486">
        <v>0</v>
      </c>
      <c r="AD25" s="1486">
        <v>0</v>
      </c>
      <c r="AE25" s="1486">
        <v>0</v>
      </c>
      <c r="AF25" s="1486">
        <v>4.5497733036000003</v>
      </c>
      <c r="AG25" s="1486">
        <v>0</v>
      </c>
      <c r="AH25" s="1486">
        <v>0</v>
      </c>
      <c r="AI25" s="1486">
        <v>1.2797450050000001</v>
      </c>
      <c r="AJ25" s="1486">
        <v>0</v>
      </c>
      <c r="AK25" s="1486">
        <v>5.1189800200000004</v>
      </c>
      <c r="AL25" s="1486">
        <v>0</v>
      </c>
      <c r="AM25" s="1486">
        <v>0</v>
      </c>
      <c r="AN25" s="1486">
        <v>0</v>
      </c>
      <c r="AO25" s="1486">
        <v>0</v>
      </c>
      <c r="AP25" s="1486">
        <v>0</v>
      </c>
      <c r="AQ25" s="1486">
        <v>1.065237607</v>
      </c>
      <c r="AR25" s="1486">
        <v>0</v>
      </c>
      <c r="AS25" s="1486">
        <v>0</v>
      </c>
      <c r="AT25" s="1486">
        <v>0</v>
      </c>
      <c r="AU25" s="1486">
        <v>44.2296158682</v>
      </c>
      <c r="AV25" s="1469"/>
      <c r="AW25" s="1469"/>
      <c r="AX25" s="1469"/>
      <c r="AY25" s="1469"/>
      <c r="AZ25" s="1469"/>
      <c r="BA25" s="1469"/>
      <c r="BB25" s="1469"/>
      <c r="BC25" s="1469"/>
      <c r="BD25" s="1469"/>
      <c r="BE25" s="1469"/>
      <c r="BF25" s="1469"/>
      <c r="BG25" s="1469"/>
      <c r="BH25" s="1469"/>
      <c r="BI25" s="1469"/>
      <c r="BJ25" s="1469"/>
      <c r="BK25" s="1469"/>
      <c r="BL25" s="1469"/>
      <c r="BM25" s="1469"/>
      <c r="BN25" s="1469"/>
      <c r="BO25" s="1469"/>
      <c r="BP25" s="1469"/>
      <c r="BQ25" s="1469"/>
      <c r="BR25" s="1469"/>
      <c r="BS25" s="1469"/>
      <c r="BT25" s="1469"/>
      <c r="BU25" s="1469"/>
      <c r="BV25" s="1469"/>
      <c r="BW25" s="1469"/>
      <c r="BX25" s="1469"/>
      <c r="BY25" s="1469"/>
      <c r="BZ25" s="1469"/>
      <c r="CA25" s="1469"/>
      <c r="CB25" s="1469"/>
      <c r="CC25" s="1469"/>
      <c r="CD25" s="1469"/>
      <c r="CE25" s="1469"/>
      <c r="CF25" s="1469"/>
      <c r="CG25" s="1469"/>
      <c r="CH25" s="1469"/>
      <c r="CI25" s="1469"/>
      <c r="CJ25" s="1469"/>
      <c r="CK25" s="1469"/>
      <c r="CL25" s="1469"/>
      <c r="CM25" s="1469"/>
      <c r="CN25" s="1469"/>
      <c r="CO25" s="1469"/>
      <c r="CP25" s="1469"/>
      <c r="CQ25" s="1469"/>
      <c r="CR25" s="1469"/>
      <c r="CS25" s="1469"/>
      <c r="CT25" s="1469"/>
      <c r="CU25" s="1469"/>
      <c r="CV25" s="1469"/>
      <c r="CW25" s="1469"/>
      <c r="CX25" s="1469"/>
      <c r="CY25" s="1469"/>
      <c r="CZ25" s="1469"/>
      <c r="DA25" s="1469"/>
      <c r="DB25" s="1469"/>
      <c r="DC25" s="1469"/>
      <c r="DD25" s="1469"/>
      <c r="DE25" s="1469"/>
      <c r="DF25" s="1469"/>
      <c r="DG25" s="1469"/>
      <c r="DH25" s="1469"/>
      <c r="DI25" s="1469"/>
      <c r="DJ25" s="1469"/>
      <c r="DK25" s="1469"/>
      <c r="DL25" s="1469"/>
      <c r="DM25" s="1469"/>
      <c r="DN25" s="1469"/>
      <c r="DO25" s="1469"/>
      <c r="DP25" s="1469"/>
    </row>
    <row r="26" spans="1:120" x14ac:dyDescent="0.25">
      <c r="A26" s="1468"/>
      <c r="B26" s="1491" t="s">
        <v>53</v>
      </c>
      <c r="C26" s="1486">
        <v>0</v>
      </c>
      <c r="D26" s="1486">
        <v>17.903197335799998</v>
      </c>
      <c r="E26" s="1486">
        <v>5.6815913951999999</v>
      </c>
      <c r="F26" s="1486">
        <v>0</v>
      </c>
      <c r="G26" s="1486">
        <v>0</v>
      </c>
      <c r="H26" s="1486">
        <v>10.866295840399999</v>
      </c>
      <c r="I26" s="1486">
        <v>0</v>
      </c>
      <c r="J26" s="1486">
        <v>7.9551578400000009</v>
      </c>
      <c r="K26" s="1486">
        <v>0</v>
      </c>
      <c r="L26" s="1486">
        <v>5.9996874</v>
      </c>
      <c r="M26" s="1486">
        <v>0.98626316040000017</v>
      </c>
      <c r="N26" s="1486">
        <v>7.2598008000000007</v>
      </c>
      <c r="O26" s="1486">
        <v>3.0696221108000006</v>
      </c>
      <c r="P26" s="1486">
        <v>0</v>
      </c>
      <c r="Q26" s="1486">
        <v>0</v>
      </c>
      <c r="R26" s="1486">
        <v>13.358206069600001</v>
      </c>
      <c r="S26" s="1486">
        <v>0</v>
      </c>
      <c r="T26" s="1486">
        <v>0</v>
      </c>
      <c r="U26" s="1486">
        <v>14.867609400000001</v>
      </c>
      <c r="V26" s="1486">
        <v>5.7804418000000002</v>
      </c>
      <c r="W26" s="1486">
        <v>1.6799003297999999</v>
      </c>
      <c r="X26" s="1486">
        <v>0</v>
      </c>
      <c r="Y26" s="1486">
        <v>3.0907539977999998</v>
      </c>
      <c r="Z26" s="1486">
        <v>23.247592428200004</v>
      </c>
      <c r="AA26" s="1486">
        <v>2.0738339775999997</v>
      </c>
      <c r="AB26" s="1486">
        <v>16.074636690000002</v>
      </c>
      <c r="AC26" s="1486">
        <v>16.540540450000002</v>
      </c>
      <c r="AD26" s="1486">
        <v>0</v>
      </c>
      <c r="AE26" s="1486">
        <v>27.787692240000002</v>
      </c>
      <c r="AF26" s="1486">
        <v>9.6208365666000013</v>
      </c>
      <c r="AG26" s="1486">
        <v>0</v>
      </c>
      <c r="AH26" s="1486">
        <v>7.3672552225999999</v>
      </c>
      <c r="AI26" s="1486">
        <v>0</v>
      </c>
      <c r="AJ26" s="1486">
        <v>0</v>
      </c>
      <c r="AK26" s="1486">
        <v>0</v>
      </c>
      <c r="AL26" s="1486">
        <v>53.4191747992</v>
      </c>
      <c r="AM26" s="1486">
        <v>0</v>
      </c>
      <c r="AN26" s="1486">
        <v>0</v>
      </c>
      <c r="AO26" s="1486">
        <v>0</v>
      </c>
      <c r="AP26" s="1486">
        <v>5.6594737262000008</v>
      </c>
      <c r="AQ26" s="1486">
        <v>1.9327053928</v>
      </c>
      <c r="AR26" s="1486">
        <v>0.29500277520000001</v>
      </c>
      <c r="AS26" s="1486">
        <v>0</v>
      </c>
      <c r="AT26" s="1486">
        <v>0</v>
      </c>
      <c r="AU26" s="1486">
        <v>262.51727174820002</v>
      </c>
      <c r="AV26" s="1469"/>
      <c r="AW26" s="1469"/>
      <c r="AX26" s="1469"/>
      <c r="AY26" s="1469"/>
      <c r="AZ26" s="1469"/>
      <c r="BA26" s="1469"/>
      <c r="BB26" s="1469"/>
      <c r="BC26" s="1469"/>
      <c r="BD26" s="1469"/>
      <c r="BE26" s="1469"/>
      <c r="BF26" s="1469"/>
      <c r="BG26" s="1469"/>
      <c r="BH26" s="1469"/>
      <c r="BI26" s="1469"/>
      <c r="BJ26" s="1469"/>
      <c r="BK26" s="1469"/>
      <c r="BL26" s="1469"/>
      <c r="BM26" s="1469"/>
      <c r="BN26" s="1469"/>
      <c r="BO26" s="1469"/>
      <c r="BP26" s="1469"/>
      <c r="BQ26" s="1469"/>
      <c r="BR26" s="1469"/>
      <c r="BS26" s="1469"/>
      <c r="BT26" s="1469"/>
      <c r="BU26" s="1469"/>
      <c r="BV26" s="1469"/>
      <c r="BW26" s="1469"/>
      <c r="BX26" s="1469"/>
      <c r="BY26" s="1469"/>
      <c r="BZ26" s="1469"/>
      <c r="CA26" s="1469"/>
      <c r="CB26" s="1469"/>
      <c r="CC26" s="1469"/>
      <c r="CD26" s="1469"/>
      <c r="CE26" s="1469"/>
      <c r="CF26" s="1469"/>
      <c r="CG26" s="1469"/>
      <c r="CH26" s="1469"/>
      <c r="CI26" s="1469"/>
      <c r="CJ26" s="1469"/>
      <c r="CK26" s="1469"/>
      <c r="CL26" s="1469"/>
      <c r="CM26" s="1469"/>
      <c r="CN26" s="1469"/>
      <c r="CO26" s="1469"/>
      <c r="CP26" s="1469"/>
      <c r="CQ26" s="1469"/>
      <c r="CR26" s="1469"/>
      <c r="CS26" s="1469"/>
      <c r="CT26" s="1469"/>
      <c r="CU26" s="1469"/>
      <c r="CV26" s="1469"/>
      <c r="CW26" s="1469"/>
      <c r="CX26" s="1469"/>
      <c r="CY26" s="1469"/>
      <c r="CZ26" s="1469"/>
      <c r="DA26" s="1469"/>
      <c r="DB26" s="1469"/>
      <c r="DC26" s="1469"/>
      <c r="DD26" s="1469"/>
      <c r="DE26" s="1469"/>
      <c r="DF26" s="1469"/>
      <c r="DG26" s="1469"/>
      <c r="DH26" s="1469"/>
      <c r="DI26" s="1469"/>
      <c r="DJ26" s="1469"/>
      <c r="DK26" s="1469"/>
      <c r="DL26" s="1469"/>
      <c r="DM26" s="1469"/>
      <c r="DN26" s="1469"/>
      <c r="DO26" s="1469"/>
      <c r="DP26" s="1469"/>
    </row>
    <row r="27" spans="1:120" x14ac:dyDescent="0.25">
      <c r="A27" s="1468"/>
      <c r="B27" s="1491" t="s">
        <v>54</v>
      </c>
      <c r="C27" s="1486">
        <v>0.11124189720000001</v>
      </c>
      <c r="D27" s="1486">
        <v>3.7368365496</v>
      </c>
      <c r="E27" s="1486">
        <v>1.9267119480000001</v>
      </c>
      <c r="F27" s="1486">
        <v>0</v>
      </c>
      <c r="G27" s="1486">
        <v>0</v>
      </c>
      <c r="H27" s="1486">
        <v>9.7427280650000014</v>
      </c>
      <c r="I27" s="1486">
        <v>0</v>
      </c>
      <c r="J27" s="1486">
        <v>3.0472933596000003</v>
      </c>
      <c r="K27" s="1486">
        <v>0</v>
      </c>
      <c r="L27" s="1486">
        <v>20.588600382000003</v>
      </c>
      <c r="M27" s="1486">
        <v>0</v>
      </c>
      <c r="N27" s="1486">
        <v>6.8918098200000006</v>
      </c>
      <c r="O27" s="1486">
        <v>0</v>
      </c>
      <c r="P27" s="1486">
        <v>0</v>
      </c>
      <c r="Q27" s="1486">
        <v>0.70233846200000005</v>
      </c>
      <c r="R27" s="1486">
        <v>14.7498992088</v>
      </c>
      <c r="S27" s="1486">
        <v>0.30249060239999997</v>
      </c>
      <c r="T27" s="1486">
        <v>3.5430900498</v>
      </c>
      <c r="U27" s="1486">
        <v>14.9251824302</v>
      </c>
      <c r="V27" s="1486">
        <v>0</v>
      </c>
      <c r="W27" s="1486">
        <v>0.55141304260000001</v>
      </c>
      <c r="X27" s="1486">
        <v>0</v>
      </c>
      <c r="Y27" s="1486">
        <v>1.3146778400000001E-2</v>
      </c>
      <c r="Z27" s="1486">
        <v>4.9740203310000002</v>
      </c>
      <c r="AA27" s="1486">
        <v>0.40674243399999999</v>
      </c>
      <c r="AB27" s="1486">
        <v>24.736160292200005</v>
      </c>
      <c r="AC27" s="1486">
        <v>33.301756124000008</v>
      </c>
      <c r="AD27" s="1486">
        <v>0.67181921379999998</v>
      </c>
      <c r="AE27" s="1486">
        <v>40.866995817199999</v>
      </c>
      <c r="AF27" s="1486">
        <v>5.1260170080000007</v>
      </c>
      <c r="AG27" s="1486">
        <v>6.3333062814000005</v>
      </c>
      <c r="AH27" s="1486">
        <v>0</v>
      </c>
      <c r="AI27" s="1486">
        <v>6.8535457690000001</v>
      </c>
      <c r="AJ27" s="1486">
        <v>0</v>
      </c>
      <c r="AK27" s="1486">
        <v>6.3333062814000005</v>
      </c>
      <c r="AL27" s="1486">
        <v>10.487510513200002</v>
      </c>
      <c r="AM27" s="1486">
        <v>0</v>
      </c>
      <c r="AN27" s="1486">
        <v>0</v>
      </c>
      <c r="AO27" s="1486">
        <v>1.5132447931999999</v>
      </c>
      <c r="AP27" s="1486">
        <v>2.8222376140000001</v>
      </c>
      <c r="AQ27" s="1486">
        <v>7.7743756425999999</v>
      </c>
      <c r="AR27" s="1486">
        <v>1.586350304</v>
      </c>
      <c r="AS27" s="1486">
        <v>0.90747180719999987</v>
      </c>
      <c r="AT27" s="1486">
        <v>0</v>
      </c>
      <c r="AU27" s="1486">
        <v>235.52764282179996</v>
      </c>
      <c r="AV27" s="1469"/>
      <c r="AW27" s="1469"/>
      <c r="AX27" s="1469"/>
      <c r="AY27" s="1469"/>
      <c r="AZ27" s="1469"/>
      <c r="BA27" s="1469"/>
      <c r="BB27" s="1469"/>
      <c r="BC27" s="1469"/>
      <c r="BD27" s="1469"/>
      <c r="BE27" s="1469"/>
      <c r="BF27" s="1469"/>
      <c r="BG27" s="1469"/>
      <c r="BH27" s="1469"/>
      <c r="BI27" s="1469"/>
      <c r="BJ27" s="1469"/>
      <c r="BK27" s="1469"/>
      <c r="BL27" s="1469"/>
      <c r="BM27" s="1469"/>
      <c r="BN27" s="1469"/>
      <c r="BO27" s="1469"/>
      <c r="BP27" s="1469"/>
      <c r="BQ27" s="1469"/>
      <c r="BR27" s="1469"/>
      <c r="BS27" s="1469"/>
      <c r="BT27" s="1469"/>
      <c r="BU27" s="1469"/>
      <c r="BV27" s="1469"/>
      <c r="BW27" s="1469"/>
      <c r="BX27" s="1469"/>
      <c r="BY27" s="1469"/>
      <c r="BZ27" s="1469"/>
      <c r="CA27" s="1469"/>
      <c r="CB27" s="1469"/>
      <c r="CC27" s="1469"/>
      <c r="CD27" s="1469"/>
      <c r="CE27" s="1469"/>
      <c r="CF27" s="1469"/>
      <c r="CG27" s="1469"/>
      <c r="CH27" s="1469"/>
      <c r="CI27" s="1469"/>
      <c r="CJ27" s="1469"/>
      <c r="CK27" s="1469"/>
      <c r="CL27" s="1469"/>
      <c r="CM27" s="1469"/>
      <c r="CN27" s="1469"/>
      <c r="CO27" s="1469"/>
      <c r="CP27" s="1469"/>
      <c r="CQ27" s="1469"/>
      <c r="CR27" s="1469"/>
      <c r="CS27" s="1469"/>
      <c r="CT27" s="1469"/>
      <c r="CU27" s="1469"/>
      <c r="CV27" s="1469"/>
      <c r="CW27" s="1469"/>
      <c r="CX27" s="1469"/>
      <c r="CY27" s="1469"/>
      <c r="CZ27" s="1469"/>
      <c r="DA27" s="1469"/>
      <c r="DB27" s="1469"/>
      <c r="DC27" s="1469"/>
      <c r="DD27" s="1469"/>
      <c r="DE27" s="1469"/>
      <c r="DF27" s="1469"/>
      <c r="DG27" s="1469"/>
      <c r="DH27" s="1469"/>
      <c r="DI27" s="1469"/>
      <c r="DJ27" s="1469"/>
      <c r="DK27" s="1469"/>
      <c r="DL27" s="1469"/>
      <c r="DM27" s="1469"/>
      <c r="DN27" s="1469"/>
      <c r="DO27" s="1469"/>
      <c r="DP27" s="1469"/>
    </row>
    <row r="28" spans="1:120" x14ac:dyDescent="0.25">
      <c r="A28" s="1468"/>
      <c r="B28" s="1491" t="s">
        <v>55</v>
      </c>
      <c r="C28" s="1486">
        <v>0</v>
      </c>
      <c r="D28" s="1486">
        <v>0</v>
      </c>
      <c r="E28" s="1486">
        <v>0</v>
      </c>
      <c r="F28" s="1486">
        <v>0</v>
      </c>
      <c r="G28" s="1486">
        <v>0</v>
      </c>
      <c r="H28" s="1486">
        <v>0</v>
      </c>
      <c r="I28" s="1486">
        <v>0</v>
      </c>
      <c r="J28" s="1486">
        <v>0</v>
      </c>
      <c r="K28" s="1486">
        <v>0</v>
      </c>
      <c r="L28" s="1486">
        <v>0</v>
      </c>
      <c r="M28" s="1486">
        <v>2.0410059964</v>
      </c>
      <c r="N28" s="1486">
        <v>0</v>
      </c>
      <c r="O28" s="1486">
        <v>0</v>
      </c>
      <c r="P28" s="1486">
        <v>0</v>
      </c>
      <c r="Q28" s="1486">
        <v>0</v>
      </c>
      <c r="R28" s="1486">
        <v>0</v>
      </c>
      <c r="S28" s="1486">
        <v>0</v>
      </c>
      <c r="T28" s="1486">
        <v>0.1326654028</v>
      </c>
      <c r="U28" s="1486">
        <v>0</v>
      </c>
      <c r="V28" s="1486">
        <v>0</v>
      </c>
      <c r="W28" s="1486">
        <v>0</v>
      </c>
      <c r="X28" s="1486">
        <v>0</v>
      </c>
      <c r="Y28" s="1486">
        <v>0</v>
      </c>
      <c r="Z28" s="1486">
        <v>0</v>
      </c>
      <c r="AA28" s="1486">
        <v>0</v>
      </c>
      <c r="AB28" s="1486">
        <v>0</v>
      </c>
      <c r="AC28" s="1486">
        <v>0</v>
      </c>
      <c r="AD28" s="1486">
        <v>0</v>
      </c>
      <c r="AE28" s="1486">
        <v>0</v>
      </c>
      <c r="AF28" s="1486">
        <v>1.0106589668000001</v>
      </c>
      <c r="AG28" s="1486">
        <v>0</v>
      </c>
      <c r="AH28" s="1486">
        <v>1.5001393806000001</v>
      </c>
      <c r="AI28" s="1486">
        <v>0.909593125</v>
      </c>
      <c r="AJ28" s="1486">
        <v>4.4448321106000002</v>
      </c>
      <c r="AK28" s="1486">
        <v>3.5514589754000006</v>
      </c>
      <c r="AL28" s="1486">
        <v>1.5001393806000001</v>
      </c>
      <c r="AM28" s="1486">
        <v>0</v>
      </c>
      <c r="AN28" s="1486">
        <v>0</v>
      </c>
      <c r="AO28" s="1486">
        <v>0</v>
      </c>
      <c r="AP28" s="1486">
        <v>0</v>
      </c>
      <c r="AQ28" s="1486">
        <v>0</v>
      </c>
      <c r="AR28" s="1486">
        <v>0</v>
      </c>
      <c r="AS28" s="1486">
        <v>0</v>
      </c>
      <c r="AT28" s="1486">
        <v>0</v>
      </c>
      <c r="AU28" s="1486">
        <v>15.090493338200002</v>
      </c>
      <c r="AV28" s="1469"/>
      <c r="AW28" s="1469"/>
      <c r="AX28" s="1469"/>
      <c r="AY28" s="1469"/>
      <c r="AZ28" s="1469"/>
      <c r="BA28" s="1469"/>
      <c r="BB28" s="1469"/>
      <c r="BC28" s="1469"/>
      <c r="BD28" s="1469"/>
      <c r="BE28" s="1469"/>
      <c r="BF28" s="1469"/>
      <c r="BG28" s="1469"/>
      <c r="BH28" s="1469"/>
      <c r="BI28" s="1469"/>
      <c r="BJ28" s="1469"/>
      <c r="BK28" s="1469"/>
      <c r="BL28" s="1469"/>
      <c r="BM28" s="1469"/>
      <c r="BN28" s="1469"/>
      <c r="BO28" s="1469"/>
      <c r="BP28" s="1469"/>
      <c r="BQ28" s="1469"/>
      <c r="BR28" s="1469"/>
      <c r="BS28" s="1469"/>
      <c r="BT28" s="1469"/>
      <c r="BU28" s="1469"/>
      <c r="BV28" s="1469"/>
      <c r="BW28" s="1469"/>
      <c r="BX28" s="1469"/>
      <c r="BY28" s="1469"/>
      <c r="BZ28" s="1469"/>
      <c r="CA28" s="1469"/>
      <c r="CB28" s="1469"/>
      <c r="CC28" s="1469"/>
      <c r="CD28" s="1469"/>
      <c r="CE28" s="1469"/>
      <c r="CF28" s="1469"/>
      <c r="CG28" s="1469"/>
      <c r="CH28" s="1469"/>
      <c r="CI28" s="1469"/>
      <c r="CJ28" s="1469"/>
      <c r="CK28" s="1469"/>
      <c r="CL28" s="1469"/>
      <c r="CM28" s="1469"/>
      <c r="CN28" s="1469"/>
      <c r="CO28" s="1469"/>
      <c r="CP28" s="1469"/>
      <c r="CQ28" s="1469"/>
      <c r="CR28" s="1469"/>
      <c r="CS28" s="1469"/>
      <c r="CT28" s="1469"/>
      <c r="CU28" s="1469"/>
      <c r="CV28" s="1469"/>
      <c r="CW28" s="1469"/>
      <c r="CX28" s="1469"/>
      <c r="CY28" s="1469"/>
      <c r="CZ28" s="1469"/>
      <c r="DA28" s="1469"/>
      <c r="DB28" s="1469"/>
      <c r="DC28" s="1469"/>
      <c r="DD28" s="1469"/>
      <c r="DE28" s="1469"/>
      <c r="DF28" s="1469"/>
      <c r="DG28" s="1469"/>
      <c r="DH28" s="1469"/>
      <c r="DI28" s="1469"/>
      <c r="DJ28" s="1469"/>
      <c r="DK28" s="1469"/>
      <c r="DL28" s="1469"/>
      <c r="DM28" s="1469"/>
      <c r="DN28" s="1469"/>
      <c r="DO28" s="1469"/>
      <c r="DP28" s="1469"/>
    </row>
    <row r="29" spans="1:120" x14ac:dyDescent="0.25">
      <c r="A29" s="1468"/>
      <c r="B29" s="1491" t="s">
        <v>255</v>
      </c>
      <c r="C29" s="1486">
        <v>0</v>
      </c>
      <c r="D29" s="1486">
        <v>0</v>
      </c>
      <c r="E29" s="1486">
        <v>0</v>
      </c>
      <c r="F29" s="1486">
        <v>0</v>
      </c>
      <c r="G29" s="1486">
        <v>0</v>
      </c>
      <c r="H29" s="1486">
        <v>0.20529723060000002</v>
      </c>
      <c r="I29" s="1486">
        <v>0</v>
      </c>
      <c r="J29" s="1486">
        <v>0</v>
      </c>
      <c r="K29" s="1486">
        <v>0</v>
      </c>
      <c r="L29" s="1486">
        <v>0</v>
      </c>
      <c r="M29" s="1486">
        <v>0</v>
      </c>
      <c r="N29" s="1486">
        <v>0</v>
      </c>
      <c r="O29" s="1486">
        <v>0</v>
      </c>
      <c r="P29" s="1486">
        <v>0</v>
      </c>
      <c r="Q29" s="1486">
        <v>0</v>
      </c>
      <c r="R29" s="1486">
        <v>0</v>
      </c>
      <c r="S29" s="1486">
        <v>0</v>
      </c>
      <c r="T29" s="1486">
        <v>0</v>
      </c>
      <c r="U29" s="1486">
        <v>0</v>
      </c>
      <c r="V29" s="1486">
        <v>0</v>
      </c>
      <c r="W29" s="1486">
        <v>0</v>
      </c>
      <c r="X29" s="1486">
        <v>0</v>
      </c>
      <c r="Y29" s="1486">
        <v>0.20528543140000002</v>
      </c>
      <c r="Z29" s="1486">
        <v>4.7247381523999996</v>
      </c>
      <c r="AA29" s="1486">
        <v>2.0547491832000002</v>
      </c>
      <c r="AB29" s="1486">
        <v>0</v>
      </c>
      <c r="AC29" s="1486">
        <v>0</v>
      </c>
      <c r="AD29" s="1486">
        <v>0</v>
      </c>
      <c r="AE29" s="1486">
        <v>0</v>
      </c>
      <c r="AF29" s="1486">
        <v>0</v>
      </c>
      <c r="AG29" s="1486">
        <v>0</v>
      </c>
      <c r="AH29" s="1486">
        <v>0</v>
      </c>
      <c r="AI29" s="1486">
        <v>0</v>
      </c>
      <c r="AJ29" s="1486">
        <v>2.5662152796000002</v>
      </c>
      <c r="AK29" s="1486">
        <v>5.1265179938000003</v>
      </c>
      <c r="AL29" s="1486">
        <v>0</v>
      </c>
      <c r="AM29" s="1486">
        <v>0</v>
      </c>
      <c r="AN29" s="1486">
        <v>0</v>
      </c>
      <c r="AO29" s="1486">
        <v>2.0529710026000001</v>
      </c>
      <c r="AP29" s="1486">
        <v>1.0264860158</v>
      </c>
      <c r="AQ29" s="1486">
        <v>0</v>
      </c>
      <c r="AR29" s="1486">
        <v>0</v>
      </c>
      <c r="AS29" s="1486">
        <v>0</v>
      </c>
      <c r="AT29" s="1486">
        <v>0</v>
      </c>
      <c r="AU29" s="1486">
        <v>17.9622602894</v>
      </c>
      <c r="AV29" s="1469"/>
      <c r="AW29" s="1469"/>
      <c r="AX29" s="1469"/>
      <c r="AY29" s="1469"/>
      <c r="AZ29" s="1469"/>
      <c r="BA29" s="1469"/>
      <c r="BB29" s="1469"/>
      <c r="BC29" s="1469"/>
      <c r="BD29" s="1469"/>
      <c r="BE29" s="1469"/>
      <c r="BF29" s="1469"/>
      <c r="BG29" s="1469"/>
      <c r="BH29" s="1469"/>
      <c r="BI29" s="1469"/>
      <c r="BJ29" s="1469"/>
      <c r="BK29" s="1469"/>
      <c r="BL29" s="1469"/>
      <c r="BM29" s="1469"/>
      <c r="BN29" s="1469"/>
      <c r="BO29" s="1469"/>
      <c r="BP29" s="1469"/>
      <c r="BQ29" s="1469"/>
      <c r="BR29" s="1469"/>
      <c r="BS29" s="1469"/>
      <c r="BT29" s="1469"/>
      <c r="BU29" s="1469"/>
      <c r="BV29" s="1469"/>
      <c r="BW29" s="1469"/>
      <c r="BX29" s="1469"/>
      <c r="BY29" s="1469"/>
      <c r="BZ29" s="1469"/>
      <c r="CA29" s="1469"/>
      <c r="CB29" s="1469"/>
      <c r="CC29" s="1469"/>
      <c r="CD29" s="1469"/>
      <c r="CE29" s="1469"/>
      <c r="CF29" s="1469"/>
      <c r="CG29" s="1469"/>
      <c r="CH29" s="1469"/>
      <c r="CI29" s="1469"/>
      <c r="CJ29" s="1469"/>
      <c r="CK29" s="1469"/>
      <c r="CL29" s="1469"/>
      <c r="CM29" s="1469"/>
      <c r="CN29" s="1469"/>
      <c r="CO29" s="1469"/>
      <c r="CP29" s="1469"/>
      <c r="CQ29" s="1469"/>
      <c r="CR29" s="1469"/>
      <c r="CS29" s="1469"/>
      <c r="CT29" s="1469"/>
      <c r="CU29" s="1469"/>
      <c r="CV29" s="1469"/>
      <c r="CW29" s="1469"/>
      <c r="CX29" s="1469"/>
      <c r="CY29" s="1469"/>
      <c r="CZ29" s="1469"/>
      <c r="DA29" s="1469"/>
      <c r="DB29" s="1469"/>
      <c r="DC29" s="1469"/>
      <c r="DD29" s="1469"/>
      <c r="DE29" s="1469"/>
      <c r="DF29" s="1469"/>
      <c r="DG29" s="1469"/>
      <c r="DH29" s="1469"/>
      <c r="DI29" s="1469"/>
      <c r="DJ29" s="1469"/>
      <c r="DK29" s="1469"/>
      <c r="DL29" s="1469"/>
      <c r="DM29" s="1469"/>
      <c r="DN29" s="1469"/>
      <c r="DO29" s="1469"/>
      <c r="DP29" s="1469"/>
    </row>
    <row r="30" spans="1:120" x14ac:dyDescent="0.25">
      <c r="A30" s="1468"/>
      <c r="B30" s="1491" t="s">
        <v>63</v>
      </c>
      <c r="C30" s="1486">
        <v>0</v>
      </c>
      <c r="D30" s="1486">
        <v>0</v>
      </c>
      <c r="E30" s="1486">
        <v>0</v>
      </c>
      <c r="F30" s="1486">
        <v>0</v>
      </c>
      <c r="G30" s="1486">
        <v>0</v>
      </c>
      <c r="H30" s="1486">
        <v>0</v>
      </c>
      <c r="I30" s="1486">
        <v>0</v>
      </c>
      <c r="J30" s="1486">
        <v>0</v>
      </c>
      <c r="K30" s="1486">
        <v>0</v>
      </c>
      <c r="L30" s="1486">
        <v>0</v>
      </c>
      <c r="M30" s="1486">
        <v>1.0141299896</v>
      </c>
      <c r="N30" s="1486">
        <v>0</v>
      </c>
      <c r="O30" s="1486">
        <v>0</v>
      </c>
      <c r="P30" s="1486">
        <v>0</v>
      </c>
      <c r="Q30" s="1486">
        <v>0</v>
      </c>
      <c r="R30" s="1486">
        <v>0</v>
      </c>
      <c r="S30" s="1486">
        <v>0</v>
      </c>
      <c r="T30" s="1486">
        <v>0</v>
      </c>
      <c r="U30" s="1486">
        <v>0</v>
      </c>
      <c r="V30" s="1486">
        <v>0</v>
      </c>
      <c r="W30" s="1486">
        <v>0</v>
      </c>
      <c r="X30" s="1486">
        <v>0</v>
      </c>
      <c r="Y30" s="1486">
        <v>3.0423899688000002</v>
      </c>
      <c r="Z30" s="1486">
        <v>2.0282599792</v>
      </c>
      <c r="AA30" s="1486">
        <v>1.0141299896</v>
      </c>
      <c r="AB30" s="1486">
        <v>0</v>
      </c>
      <c r="AC30" s="1486">
        <v>0</v>
      </c>
      <c r="AD30" s="1486">
        <v>0</v>
      </c>
      <c r="AE30" s="1486">
        <v>0</v>
      </c>
      <c r="AF30" s="1486">
        <v>0.5070649948</v>
      </c>
      <c r="AG30" s="1486">
        <v>0</v>
      </c>
      <c r="AH30" s="1486">
        <v>0</v>
      </c>
      <c r="AI30" s="1486">
        <v>0</v>
      </c>
      <c r="AJ30" s="1486">
        <v>0</v>
      </c>
      <c r="AK30" s="1486">
        <v>0</v>
      </c>
      <c r="AL30" s="1486">
        <v>0</v>
      </c>
      <c r="AM30" s="1486">
        <v>0</v>
      </c>
      <c r="AN30" s="1486">
        <v>0</v>
      </c>
      <c r="AO30" s="1486">
        <v>1.4495956552000002</v>
      </c>
      <c r="AP30" s="1486">
        <v>0</v>
      </c>
      <c r="AQ30" s="1486">
        <v>0</v>
      </c>
      <c r="AR30" s="1486">
        <v>0</v>
      </c>
      <c r="AS30" s="1486">
        <v>0</v>
      </c>
      <c r="AT30" s="1486">
        <v>0</v>
      </c>
      <c r="AU30" s="1486">
        <v>9.055570577200001</v>
      </c>
      <c r="AV30" s="1469"/>
      <c r="AW30" s="1469"/>
      <c r="AX30" s="1469"/>
      <c r="AY30" s="1469"/>
      <c r="AZ30" s="1469"/>
      <c r="BA30" s="1469"/>
      <c r="BB30" s="1469"/>
      <c r="BC30" s="1469"/>
      <c r="BD30" s="1469"/>
      <c r="BE30" s="1469"/>
      <c r="BF30" s="1469"/>
      <c r="BG30" s="1469"/>
      <c r="BH30" s="1469"/>
      <c r="BI30" s="1469"/>
      <c r="BJ30" s="1469"/>
      <c r="BK30" s="1469"/>
      <c r="BL30" s="1469"/>
      <c r="BM30" s="1469"/>
      <c r="BN30" s="1469"/>
      <c r="BO30" s="1469"/>
      <c r="BP30" s="1469"/>
      <c r="BQ30" s="1469"/>
      <c r="BR30" s="1469"/>
      <c r="BS30" s="1469"/>
      <c r="BT30" s="1469"/>
      <c r="BU30" s="1469"/>
      <c r="BV30" s="1469"/>
      <c r="BW30" s="1469"/>
      <c r="BX30" s="1469"/>
      <c r="BY30" s="1469"/>
      <c r="BZ30" s="1469"/>
      <c r="CA30" s="1469"/>
      <c r="CB30" s="1469"/>
      <c r="CC30" s="1469"/>
      <c r="CD30" s="1469"/>
      <c r="CE30" s="1469"/>
      <c r="CF30" s="1469"/>
      <c r="CG30" s="1469"/>
      <c r="CH30" s="1469"/>
      <c r="CI30" s="1469"/>
      <c r="CJ30" s="1469"/>
      <c r="CK30" s="1469"/>
      <c r="CL30" s="1469"/>
      <c r="CM30" s="1469"/>
      <c r="CN30" s="1469"/>
      <c r="CO30" s="1469"/>
      <c r="CP30" s="1469"/>
      <c r="CQ30" s="1469"/>
      <c r="CR30" s="1469"/>
      <c r="CS30" s="1469"/>
      <c r="CT30" s="1469"/>
      <c r="CU30" s="1469"/>
      <c r="CV30" s="1469"/>
      <c r="CW30" s="1469"/>
      <c r="CX30" s="1469"/>
      <c r="CY30" s="1469"/>
      <c r="CZ30" s="1469"/>
      <c r="DA30" s="1469"/>
      <c r="DB30" s="1469"/>
      <c r="DC30" s="1469"/>
      <c r="DD30" s="1469"/>
      <c r="DE30" s="1469"/>
      <c r="DF30" s="1469"/>
      <c r="DG30" s="1469"/>
      <c r="DH30" s="1469"/>
      <c r="DI30" s="1469"/>
      <c r="DJ30" s="1469"/>
      <c r="DK30" s="1469"/>
      <c r="DL30" s="1469"/>
      <c r="DM30" s="1469"/>
      <c r="DN30" s="1469"/>
      <c r="DO30" s="1469"/>
      <c r="DP30" s="1469"/>
    </row>
    <row r="31" spans="1:120" x14ac:dyDescent="0.25">
      <c r="A31" s="1468"/>
      <c r="B31" s="1491" t="s">
        <v>58</v>
      </c>
      <c r="C31" s="1486">
        <v>2.0361852000000003E-3</v>
      </c>
      <c r="D31" s="1486">
        <v>21.919658941600002</v>
      </c>
      <c r="E31" s="1486">
        <v>0.2036209896</v>
      </c>
      <c r="F31" s="1486">
        <v>0</v>
      </c>
      <c r="G31" s="1486">
        <v>0</v>
      </c>
      <c r="H31" s="1486">
        <v>28.629114732400001</v>
      </c>
      <c r="I31" s="1486">
        <v>14.967676082800001</v>
      </c>
      <c r="J31" s="1486">
        <v>15.051725763200002</v>
      </c>
      <c r="K31" s="1486">
        <v>4.7666578974</v>
      </c>
      <c r="L31" s="1486">
        <v>15.290264976000001</v>
      </c>
      <c r="M31" s="1486">
        <v>5.2442294884000002</v>
      </c>
      <c r="N31" s="1486">
        <v>0</v>
      </c>
      <c r="O31" s="1486">
        <v>7.4307961098000002</v>
      </c>
      <c r="P31" s="1486">
        <v>0</v>
      </c>
      <c r="Q31" s="1486">
        <v>0</v>
      </c>
      <c r="R31" s="1486">
        <v>0</v>
      </c>
      <c r="S31" s="1486">
        <v>0</v>
      </c>
      <c r="T31" s="1486">
        <v>0</v>
      </c>
      <c r="U31" s="1486">
        <v>0</v>
      </c>
      <c r="V31" s="1486">
        <v>7.2544019800000012E-2</v>
      </c>
      <c r="W31" s="1486">
        <v>0</v>
      </c>
      <c r="X31" s="1486">
        <v>0</v>
      </c>
      <c r="Y31" s="1486">
        <v>5.2427255020000008</v>
      </c>
      <c r="Z31" s="1486">
        <v>15.491071033200001</v>
      </c>
      <c r="AA31" s="1486">
        <v>1.5044759982</v>
      </c>
      <c r="AB31" s="1486">
        <v>7.2527350000000004</v>
      </c>
      <c r="AC31" s="1486">
        <v>7.2527350000000004</v>
      </c>
      <c r="AD31" s="1486">
        <v>0.5014919994</v>
      </c>
      <c r="AE31" s="1486">
        <v>7.2527350000000004</v>
      </c>
      <c r="AF31" s="1486">
        <v>12.5939034228</v>
      </c>
      <c r="AG31" s="1486">
        <v>6.656797676200001</v>
      </c>
      <c r="AH31" s="1486">
        <v>22.113269956400003</v>
      </c>
      <c r="AI31" s="1486">
        <v>9.2129566074000007</v>
      </c>
      <c r="AJ31" s="1486">
        <v>0</v>
      </c>
      <c r="AK31" s="1486">
        <v>11.2070373912</v>
      </c>
      <c r="AL31" s="1486">
        <v>34.842603499200003</v>
      </c>
      <c r="AM31" s="1486">
        <v>0</v>
      </c>
      <c r="AN31" s="1486">
        <v>0</v>
      </c>
      <c r="AO31" s="1486">
        <v>0</v>
      </c>
      <c r="AP31" s="1486">
        <v>3.3124438158000005</v>
      </c>
      <c r="AQ31" s="1486">
        <v>0.41335060340000002</v>
      </c>
      <c r="AR31" s="1486">
        <v>5.4977686399999996E-2</v>
      </c>
      <c r="AS31" s="1486">
        <v>1.9120151526</v>
      </c>
      <c r="AT31" s="1486">
        <v>0</v>
      </c>
      <c r="AU31" s="1486">
        <v>260.39565053039996</v>
      </c>
      <c r="AV31" s="1469"/>
      <c r="AW31" s="1469"/>
      <c r="AX31" s="1469"/>
      <c r="AY31" s="1469"/>
      <c r="AZ31" s="1469"/>
      <c r="BA31" s="1469"/>
      <c r="BB31" s="1469"/>
      <c r="BC31" s="1469"/>
      <c r="BD31" s="1469"/>
      <c r="BE31" s="1469"/>
      <c r="BF31" s="1469"/>
      <c r="BG31" s="1469"/>
      <c r="BH31" s="1469"/>
      <c r="BI31" s="1469"/>
      <c r="BJ31" s="1469"/>
      <c r="BK31" s="1469"/>
      <c r="BL31" s="1469"/>
      <c r="BM31" s="1469"/>
      <c r="BN31" s="1469"/>
      <c r="BO31" s="1469"/>
      <c r="BP31" s="1469"/>
      <c r="BQ31" s="1469"/>
      <c r="BR31" s="1469"/>
      <c r="BS31" s="1469"/>
      <c r="BT31" s="1469"/>
      <c r="BU31" s="1469"/>
      <c r="BV31" s="1469"/>
      <c r="BW31" s="1469"/>
      <c r="BX31" s="1469"/>
      <c r="BY31" s="1469"/>
      <c r="BZ31" s="1469"/>
      <c r="CA31" s="1469"/>
      <c r="CB31" s="1469"/>
      <c r="CC31" s="1469"/>
      <c r="CD31" s="1469"/>
      <c r="CE31" s="1469"/>
      <c r="CF31" s="1469"/>
      <c r="CG31" s="1469"/>
      <c r="CH31" s="1469"/>
      <c r="CI31" s="1469"/>
      <c r="CJ31" s="1469"/>
      <c r="CK31" s="1469"/>
      <c r="CL31" s="1469"/>
      <c r="CM31" s="1469"/>
      <c r="CN31" s="1469"/>
      <c r="CO31" s="1469"/>
      <c r="CP31" s="1469"/>
      <c r="CQ31" s="1469"/>
      <c r="CR31" s="1469"/>
      <c r="CS31" s="1469"/>
      <c r="CT31" s="1469"/>
      <c r="CU31" s="1469"/>
      <c r="CV31" s="1469"/>
      <c r="CW31" s="1469"/>
      <c r="CX31" s="1469"/>
      <c r="CY31" s="1469"/>
      <c r="CZ31" s="1469"/>
      <c r="DA31" s="1469"/>
      <c r="DB31" s="1469"/>
      <c r="DC31" s="1469"/>
      <c r="DD31" s="1469"/>
      <c r="DE31" s="1469"/>
      <c r="DF31" s="1469"/>
      <c r="DG31" s="1469"/>
      <c r="DH31" s="1469"/>
      <c r="DI31" s="1469"/>
      <c r="DJ31" s="1469"/>
      <c r="DK31" s="1469"/>
      <c r="DL31" s="1469"/>
      <c r="DM31" s="1469"/>
      <c r="DN31" s="1469"/>
      <c r="DO31" s="1469"/>
      <c r="DP31" s="1469"/>
    </row>
    <row r="32" spans="1:120" x14ac:dyDescent="0.25">
      <c r="A32" s="1468"/>
      <c r="B32" s="1491" t="s">
        <v>389</v>
      </c>
      <c r="C32" s="1486">
        <v>0</v>
      </c>
      <c r="D32" s="1486">
        <v>0.461617632</v>
      </c>
      <c r="E32" s="1486">
        <v>0</v>
      </c>
      <c r="F32" s="1486">
        <v>0</v>
      </c>
      <c r="G32" s="1486">
        <v>0</v>
      </c>
      <c r="H32" s="1486">
        <v>0</v>
      </c>
      <c r="I32" s="1486">
        <v>0</v>
      </c>
      <c r="J32" s="1486">
        <v>0</v>
      </c>
      <c r="K32" s="1486">
        <v>0</v>
      </c>
      <c r="L32" s="1486">
        <v>0</v>
      </c>
      <c r="M32" s="1486">
        <v>0</v>
      </c>
      <c r="N32" s="1486">
        <v>0</v>
      </c>
      <c r="O32" s="1486">
        <v>0</v>
      </c>
      <c r="P32" s="1486">
        <v>0</v>
      </c>
      <c r="Q32" s="1486">
        <v>0</v>
      </c>
      <c r="R32" s="1486">
        <v>0</v>
      </c>
      <c r="S32" s="1486">
        <v>0</v>
      </c>
      <c r="T32" s="1486">
        <v>0</v>
      </c>
      <c r="U32" s="1486">
        <v>0</v>
      </c>
      <c r="V32" s="1486">
        <v>0</v>
      </c>
      <c r="W32" s="1486">
        <v>0</v>
      </c>
      <c r="X32" s="1486">
        <v>0</v>
      </c>
      <c r="Y32" s="1486">
        <v>0</v>
      </c>
      <c r="Z32" s="1486">
        <v>0</v>
      </c>
      <c r="AA32" s="1486">
        <v>0</v>
      </c>
      <c r="AB32" s="1486">
        <v>0</v>
      </c>
      <c r="AC32" s="1486">
        <v>0</v>
      </c>
      <c r="AD32" s="1486">
        <v>0</v>
      </c>
      <c r="AE32" s="1486">
        <v>0</v>
      </c>
      <c r="AF32" s="1486">
        <v>0</v>
      </c>
      <c r="AG32" s="1486">
        <v>0</v>
      </c>
      <c r="AH32" s="1486">
        <v>0</v>
      </c>
      <c r="AI32" s="1486">
        <v>0</v>
      </c>
      <c r="AJ32" s="1486">
        <v>0</v>
      </c>
      <c r="AK32" s="1486">
        <v>0</v>
      </c>
      <c r="AL32" s="1486">
        <v>0</v>
      </c>
      <c r="AM32" s="1486">
        <v>0</v>
      </c>
      <c r="AN32" s="1486">
        <v>0</v>
      </c>
      <c r="AO32" s="1486">
        <v>0</v>
      </c>
      <c r="AP32" s="1486">
        <v>0</v>
      </c>
      <c r="AQ32" s="1486">
        <v>0</v>
      </c>
      <c r="AR32" s="1486">
        <v>0.7962904152000001</v>
      </c>
      <c r="AS32" s="1486">
        <v>0</v>
      </c>
      <c r="AT32" s="1486">
        <v>0</v>
      </c>
      <c r="AU32" s="1486">
        <v>1.2579080472000002</v>
      </c>
      <c r="AV32" s="1469"/>
      <c r="AW32" s="1469"/>
      <c r="AX32" s="1469"/>
      <c r="AY32" s="1469"/>
      <c r="AZ32" s="1469"/>
      <c r="BA32" s="1469"/>
      <c r="BB32" s="1469"/>
      <c r="BC32" s="1469"/>
      <c r="BD32" s="1469"/>
      <c r="BE32" s="1469"/>
      <c r="BF32" s="1469"/>
      <c r="BG32" s="1469"/>
      <c r="BH32" s="1469"/>
      <c r="BI32" s="1469"/>
      <c r="BJ32" s="1469"/>
      <c r="BK32" s="1469"/>
      <c r="BL32" s="1469"/>
      <c r="BM32" s="1469"/>
      <c r="BN32" s="1469"/>
      <c r="BO32" s="1469"/>
      <c r="BP32" s="1469"/>
      <c r="BQ32" s="1469"/>
      <c r="BR32" s="1469"/>
      <c r="BS32" s="1469"/>
      <c r="BT32" s="1469"/>
      <c r="BU32" s="1469"/>
      <c r="BV32" s="1469"/>
      <c r="BW32" s="1469"/>
      <c r="BX32" s="1469"/>
      <c r="BY32" s="1469"/>
      <c r="BZ32" s="1469"/>
      <c r="CA32" s="1469"/>
      <c r="CB32" s="1469"/>
      <c r="CC32" s="1469"/>
      <c r="CD32" s="1469"/>
      <c r="CE32" s="1469"/>
      <c r="CF32" s="1469"/>
      <c r="CG32" s="1469"/>
      <c r="CH32" s="1469"/>
      <c r="CI32" s="1469"/>
      <c r="CJ32" s="1469"/>
      <c r="CK32" s="1469"/>
      <c r="CL32" s="1469"/>
      <c r="CM32" s="1469"/>
      <c r="CN32" s="1469"/>
      <c r="CO32" s="1469"/>
      <c r="CP32" s="1469"/>
      <c r="CQ32" s="1469"/>
      <c r="CR32" s="1469"/>
      <c r="CS32" s="1469"/>
      <c r="CT32" s="1469"/>
      <c r="CU32" s="1469"/>
      <c r="CV32" s="1469"/>
      <c r="CW32" s="1469"/>
      <c r="CX32" s="1469"/>
      <c r="CY32" s="1469"/>
      <c r="CZ32" s="1469"/>
      <c r="DA32" s="1469"/>
      <c r="DB32" s="1469"/>
      <c r="DC32" s="1469"/>
      <c r="DD32" s="1469"/>
      <c r="DE32" s="1469"/>
      <c r="DF32" s="1469"/>
      <c r="DG32" s="1469"/>
      <c r="DH32" s="1469"/>
      <c r="DI32" s="1469"/>
      <c r="DJ32" s="1469"/>
      <c r="DK32" s="1469"/>
      <c r="DL32" s="1469"/>
      <c r="DM32" s="1469"/>
      <c r="DN32" s="1469"/>
      <c r="DO32" s="1469"/>
      <c r="DP32" s="1469"/>
    </row>
    <row r="33" spans="1:120" x14ac:dyDescent="0.25">
      <c r="A33" s="1470" t="s">
        <v>250</v>
      </c>
      <c r="B33" s="1490"/>
      <c r="C33" s="1485">
        <v>8.4213820992000006</v>
      </c>
      <c r="D33" s="1485">
        <v>18.818708377</v>
      </c>
      <c r="E33" s="1485">
        <v>0.68381399239999996</v>
      </c>
      <c r="F33" s="1485">
        <v>0</v>
      </c>
      <c r="G33" s="1485">
        <v>2.4518102363999996</v>
      </c>
      <c r="H33" s="1485">
        <v>36.297369330599999</v>
      </c>
      <c r="I33" s="1485">
        <v>5.1084960192000004</v>
      </c>
      <c r="J33" s="1485">
        <v>12.5736993508</v>
      </c>
      <c r="K33" s="1485">
        <v>1.031760121</v>
      </c>
      <c r="L33" s="1485">
        <v>16.390006325000002</v>
      </c>
      <c r="M33" s="1485">
        <v>6.2784319752000002</v>
      </c>
      <c r="N33" s="1485">
        <v>9.2447860469999998</v>
      </c>
      <c r="O33" s="1485">
        <v>0</v>
      </c>
      <c r="P33" s="1485">
        <v>8.2057673600000006E-2</v>
      </c>
      <c r="Q33" s="1485">
        <v>0</v>
      </c>
      <c r="R33" s="1485">
        <v>1.5702719732000001</v>
      </c>
      <c r="S33" s="1485">
        <v>0</v>
      </c>
      <c r="T33" s="1485">
        <v>0.28603833300000003</v>
      </c>
      <c r="U33" s="1485">
        <v>0.10596237260000001</v>
      </c>
      <c r="V33" s="1485">
        <v>0.55151148360000002</v>
      </c>
      <c r="W33" s="1485">
        <v>2.6228957552000001</v>
      </c>
      <c r="X33" s="1485">
        <v>0</v>
      </c>
      <c r="Y33" s="1485">
        <v>6.9272138684000009</v>
      </c>
      <c r="Z33" s="1485">
        <v>37.230945770200009</v>
      </c>
      <c r="AA33" s="1485">
        <v>6.0303207986</v>
      </c>
      <c r="AB33" s="1485">
        <v>11.9131402782</v>
      </c>
      <c r="AC33" s="1485">
        <v>15.709164358999999</v>
      </c>
      <c r="AD33" s="1485">
        <v>2.6978293188000002</v>
      </c>
      <c r="AE33" s="1485">
        <v>17.686796372</v>
      </c>
      <c r="AF33" s="1485">
        <v>32.207341290599999</v>
      </c>
      <c r="AG33" s="1485">
        <v>9.0988086084000006</v>
      </c>
      <c r="AH33" s="1485">
        <v>34.832468123600009</v>
      </c>
      <c r="AI33" s="1485">
        <v>16.373828043999996</v>
      </c>
      <c r="AJ33" s="1485">
        <v>5.0462719776000009</v>
      </c>
      <c r="AK33" s="1485">
        <v>20.171939211199998</v>
      </c>
      <c r="AL33" s="1485">
        <v>65.428750899400015</v>
      </c>
      <c r="AM33" s="1485">
        <v>0</v>
      </c>
      <c r="AN33" s="1485">
        <v>0</v>
      </c>
      <c r="AO33" s="1485">
        <v>10.779936398</v>
      </c>
      <c r="AP33" s="1485">
        <v>19.557495596799999</v>
      </c>
      <c r="AQ33" s="1485">
        <v>2.9411770486000002</v>
      </c>
      <c r="AR33" s="1485">
        <v>6.1200886319999999</v>
      </c>
      <c r="AS33" s="1485">
        <v>6.3457638356000006</v>
      </c>
      <c r="AT33" s="1485">
        <v>0</v>
      </c>
      <c r="AU33" s="1485">
        <v>449.61828189600004</v>
      </c>
      <c r="AV33" s="1469"/>
      <c r="AW33" s="1469"/>
      <c r="AX33" s="1469"/>
      <c r="AY33" s="1469"/>
      <c r="AZ33" s="1469"/>
      <c r="BA33" s="1469"/>
      <c r="BB33" s="1469"/>
      <c r="BC33" s="1469"/>
      <c r="BD33" s="1469"/>
      <c r="BE33" s="1469"/>
      <c r="BF33" s="1469"/>
      <c r="BG33" s="1469"/>
      <c r="BH33" s="1469"/>
      <c r="BI33" s="1469"/>
      <c r="BJ33" s="1469"/>
      <c r="BK33" s="1469"/>
      <c r="BL33" s="1469"/>
      <c r="BM33" s="1469"/>
      <c r="BN33" s="1469"/>
      <c r="BO33" s="1469"/>
      <c r="BP33" s="1469"/>
      <c r="BQ33" s="1469"/>
      <c r="BR33" s="1469"/>
      <c r="BS33" s="1469"/>
      <c r="BT33" s="1469"/>
      <c r="BU33" s="1469"/>
      <c r="BV33" s="1469"/>
      <c r="BW33" s="1469"/>
      <c r="BX33" s="1469"/>
      <c r="BY33" s="1469"/>
      <c r="BZ33" s="1469"/>
      <c r="CA33" s="1469"/>
      <c r="CB33" s="1469"/>
      <c r="CC33" s="1469"/>
      <c r="CD33" s="1469"/>
      <c r="CE33" s="1469"/>
      <c r="CF33" s="1469"/>
      <c r="CG33" s="1469"/>
      <c r="CH33" s="1469"/>
      <c r="CI33" s="1469"/>
      <c r="CJ33" s="1469"/>
      <c r="CK33" s="1469"/>
      <c r="CL33" s="1469"/>
      <c r="CM33" s="1469"/>
      <c r="CN33" s="1469"/>
      <c r="CO33" s="1469"/>
      <c r="CP33" s="1469"/>
      <c r="CQ33" s="1469"/>
      <c r="CR33" s="1469"/>
      <c r="CS33" s="1469"/>
      <c r="CT33" s="1469"/>
      <c r="CU33" s="1469"/>
      <c r="CV33" s="1469"/>
      <c r="CW33" s="1469"/>
      <c r="CX33" s="1469"/>
      <c r="CY33" s="1469"/>
      <c r="CZ33" s="1469"/>
      <c r="DA33" s="1469"/>
      <c r="DB33" s="1469"/>
      <c r="DC33" s="1469"/>
      <c r="DD33" s="1469"/>
      <c r="DE33" s="1469"/>
      <c r="DF33" s="1469"/>
      <c r="DG33" s="1469"/>
      <c r="DH33" s="1469"/>
      <c r="DI33" s="1469"/>
      <c r="DJ33" s="1469"/>
      <c r="DK33" s="1469"/>
      <c r="DL33" s="1469"/>
      <c r="DM33" s="1469"/>
      <c r="DN33" s="1469"/>
      <c r="DO33" s="1469"/>
      <c r="DP33" s="1469"/>
    </row>
    <row r="34" spans="1:120" x14ac:dyDescent="0.25">
      <c r="A34" s="1468"/>
      <c r="B34" s="1491" t="s">
        <v>60</v>
      </c>
      <c r="C34" s="1486">
        <v>7.0182582106</v>
      </c>
      <c r="D34" s="1486">
        <v>6.0667532296000006</v>
      </c>
      <c r="E34" s="1486">
        <v>0</v>
      </c>
      <c r="F34" s="1486">
        <v>0</v>
      </c>
      <c r="G34" s="1486">
        <v>2.3089287843999999</v>
      </c>
      <c r="H34" s="1486">
        <v>28.531498441600004</v>
      </c>
      <c r="I34" s="1486">
        <v>2.0429460044000001</v>
      </c>
      <c r="J34" s="1486">
        <v>0</v>
      </c>
      <c r="K34" s="1486">
        <v>1.031760121</v>
      </c>
      <c r="L34" s="1486">
        <v>0</v>
      </c>
      <c r="M34" s="1486">
        <v>0</v>
      </c>
      <c r="N34" s="1486">
        <v>0</v>
      </c>
      <c r="O34" s="1486">
        <v>0</v>
      </c>
      <c r="P34" s="1486">
        <v>0</v>
      </c>
      <c r="Q34" s="1486">
        <v>0</v>
      </c>
      <c r="R34" s="1486">
        <v>1.5702719732000001</v>
      </c>
      <c r="S34" s="1486">
        <v>0</v>
      </c>
      <c r="T34" s="1486">
        <v>0</v>
      </c>
      <c r="U34" s="1486">
        <v>0</v>
      </c>
      <c r="V34" s="1486">
        <v>0</v>
      </c>
      <c r="W34" s="1486">
        <v>0</v>
      </c>
      <c r="X34" s="1486">
        <v>0</v>
      </c>
      <c r="Y34" s="1486">
        <v>6.2067016200000005E-2</v>
      </c>
      <c r="Z34" s="1486">
        <v>9.1918254064000013</v>
      </c>
      <c r="AA34" s="1486">
        <v>4.0202507954</v>
      </c>
      <c r="AB34" s="1486">
        <v>0.51976505000000006</v>
      </c>
      <c r="AC34" s="1486">
        <v>0.41581204000000005</v>
      </c>
      <c r="AD34" s="1486">
        <v>0.98754982200000019</v>
      </c>
      <c r="AE34" s="1486">
        <v>0.72767107000000009</v>
      </c>
      <c r="AF34" s="1486">
        <v>5.6901554878000002</v>
      </c>
      <c r="AG34" s="1486">
        <v>0</v>
      </c>
      <c r="AH34" s="1486">
        <v>0</v>
      </c>
      <c r="AI34" s="1486">
        <v>0</v>
      </c>
      <c r="AJ34" s="1486">
        <v>0</v>
      </c>
      <c r="AK34" s="1486">
        <v>0</v>
      </c>
      <c r="AL34" s="1486">
        <v>0</v>
      </c>
      <c r="AM34" s="1486">
        <v>0</v>
      </c>
      <c r="AN34" s="1486">
        <v>0</v>
      </c>
      <c r="AO34" s="1486">
        <v>0</v>
      </c>
      <c r="AP34" s="1486">
        <v>0</v>
      </c>
      <c r="AQ34" s="1486">
        <v>0</v>
      </c>
      <c r="AR34" s="1486">
        <v>0.8316240800000001</v>
      </c>
      <c r="AS34" s="1486">
        <v>0</v>
      </c>
      <c r="AT34" s="1486">
        <v>0</v>
      </c>
      <c r="AU34" s="1486">
        <v>71.017137532600003</v>
      </c>
      <c r="AV34" s="1469"/>
      <c r="AW34" s="1469"/>
      <c r="AX34" s="1469"/>
      <c r="AY34" s="1469"/>
      <c r="AZ34" s="1469"/>
      <c r="BA34" s="1469"/>
      <c r="BB34" s="1469"/>
      <c r="BC34" s="1469"/>
      <c r="BD34" s="1469"/>
      <c r="BE34" s="1469"/>
      <c r="BF34" s="1469"/>
      <c r="BG34" s="1469"/>
      <c r="BH34" s="1469"/>
      <c r="BI34" s="1469"/>
      <c r="BJ34" s="1469"/>
      <c r="BK34" s="1469"/>
      <c r="BL34" s="1469"/>
      <c r="BM34" s="1469"/>
      <c r="BN34" s="1469"/>
      <c r="BO34" s="1469"/>
      <c r="BP34" s="1469"/>
      <c r="BQ34" s="1469"/>
      <c r="BR34" s="1469"/>
      <c r="BS34" s="1469"/>
      <c r="BT34" s="1469"/>
      <c r="BU34" s="1469"/>
      <c r="BV34" s="1469"/>
      <c r="BW34" s="1469"/>
      <c r="BX34" s="1469"/>
      <c r="BY34" s="1469"/>
      <c r="BZ34" s="1469"/>
      <c r="CA34" s="1469"/>
      <c r="CB34" s="1469"/>
      <c r="CC34" s="1469"/>
      <c r="CD34" s="1469"/>
      <c r="CE34" s="1469"/>
      <c r="CF34" s="1469"/>
      <c r="CG34" s="1469"/>
      <c r="CH34" s="1469"/>
      <c r="CI34" s="1469"/>
      <c r="CJ34" s="1469"/>
      <c r="CK34" s="1469"/>
      <c r="CL34" s="1469"/>
      <c r="CM34" s="1469"/>
      <c r="CN34" s="1469"/>
      <c r="CO34" s="1469"/>
      <c r="CP34" s="1469"/>
      <c r="CQ34" s="1469"/>
      <c r="CR34" s="1469"/>
      <c r="CS34" s="1469"/>
      <c r="CT34" s="1469"/>
      <c r="CU34" s="1469"/>
      <c r="CV34" s="1469"/>
      <c r="CW34" s="1469"/>
      <c r="CX34" s="1469"/>
      <c r="CY34" s="1469"/>
      <c r="CZ34" s="1469"/>
      <c r="DA34" s="1469"/>
      <c r="DB34" s="1469"/>
      <c r="DC34" s="1469"/>
      <c r="DD34" s="1469"/>
      <c r="DE34" s="1469"/>
      <c r="DF34" s="1469"/>
      <c r="DG34" s="1469"/>
      <c r="DH34" s="1469"/>
      <c r="DI34" s="1469"/>
      <c r="DJ34" s="1469"/>
      <c r="DK34" s="1469"/>
      <c r="DL34" s="1469"/>
      <c r="DM34" s="1469"/>
      <c r="DN34" s="1469"/>
      <c r="DO34" s="1469"/>
      <c r="DP34" s="1469"/>
    </row>
    <row r="35" spans="1:120" x14ac:dyDescent="0.25">
      <c r="A35" s="1468"/>
      <c r="B35" s="1491" t="s">
        <v>323</v>
      </c>
      <c r="C35" s="1486">
        <v>0</v>
      </c>
      <c r="D35" s="1486">
        <v>5.6602134400000006</v>
      </c>
      <c r="E35" s="1486">
        <v>0</v>
      </c>
      <c r="F35" s="1486">
        <v>0</v>
      </c>
      <c r="G35" s="1486">
        <v>0</v>
      </c>
      <c r="H35" s="1486">
        <v>0</v>
      </c>
      <c r="I35" s="1486">
        <v>0</v>
      </c>
      <c r="J35" s="1486">
        <v>0</v>
      </c>
      <c r="K35" s="1486">
        <v>0</v>
      </c>
      <c r="L35" s="1486">
        <v>0</v>
      </c>
      <c r="M35" s="1486">
        <v>0</v>
      </c>
      <c r="N35" s="1486">
        <v>0</v>
      </c>
      <c r="O35" s="1486">
        <v>0</v>
      </c>
      <c r="P35" s="1486">
        <v>0</v>
      </c>
      <c r="Q35" s="1486">
        <v>0</v>
      </c>
      <c r="R35" s="1486">
        <v>0</v>
      </c>
      <c r="S35" s="1486">
        <v>0</v>
      </c>
      <c r="T35" s="1486">
        <v>0</v>
      </c>
      <c r="U35" s="1486">
        <v>0</v>
      </c>
      <c r="V35" s="1486">
        <v>0</v>
      </c>
      <c r="W35" s="1486">
        <v>0</v>
      </c>
      <c r="X35" s="1486">
        <v>0</v>
      </c>
      <c r="Y35" s="1486">
        <v>0</v>
      </c>
      <c r="Z35" s="1486">
        <v>2.0292679875999999</v>
      </c>
      <c r="AA35" s="1486">
        <v>0</v>
      </c>
      <c r="AB35" s="1486">
        <v>2.6225059700000002</v>
      </c>
      <c r="AC35" s="1486">
        <v>2.6225059700000002</v>
      </c>
      <c r="AD35" s="1486">
        <v>0</v>
      </c>
      <c r="AE35" s="1486">
        <v>2.6225059700000002</v>
      </c>
      <c r="AF35" s="1486">
        <v>3.0493410010000002</v>
      </c>
      <c r="AG35" s="1486">
        <v>8.5685269726000008</v>
      </c>
      <c r="AH35" s="1486">
        <v>22.7244919776</v>
      </c>
      <c r="AI35" s="1486">
        <v>6.0530759674000008</v>
      </c>
      <c r="AJ35" s="1486">
        <v>5.0462719776000009</v>
      </c>
      <c r="AK35" s="1486">
        <v>4.0316379837999996</v>
      </c>
      <c r="AL35" s="1486">
        <v>23.725796991400003</v>
      </c>
      <c r="AM35" s="1486">
        <v>0</v>
      </c>
      <c r="AN35" s="1486">
        <v>0</v>
      </c>
      <c r="AO35" s="1486">
        <v>0</v>
      </c>
      <c r="AP35" s="1486">
        <v>0</v>
      </c>
      <c r="AQ35" s="1486">
        <v>0.5223279460000001</v>
      </c>
      <c r="AR35" s="1486">
        <v>0</v>
      </c>
      <c r="AS35" s="1486">
        <v>0</v>
      </c>
      <c r="AT35" s="1486">
        <v>0</v>
      </c>
      <c r="AU35" s="1486">
        <v>89.278470155000008</v>
      </c>
      <c r="AV35" s="1469"/>
      <c r="AW35" s="1469"/>
      <c r="AX35" s="1469"/>
      <c r="AY35" s="1469"/>
      <c r="AZ35" s="1469"/>
      <c r="BA35" s="1469"/>
      <c r="BB35" s="1469"/>
      <c r="BC35" s="1469"/>
      <c r="BD35" s="1469"/>
      <c r="BE35" s="1469"/>
      <c r="BF35" s="1469"/>
      <c r="BG35" s="1469"/>
      <c r="BH35" s="1469"/>
      <c r="BI35" s="1469"/>
      <c r="BJ35" s="1469"/>
      <c r="BK35" s="1469"/>
      <c r="BL35" s="1469"/>
      <c r="BM35" s="1469"/>
      <c r="BN35" s="1469"/>
      <c r="BO35" s="1469"/>
      <c r="BP35" s="1469"/>
      <c r="BQ35" s="1469"/>
      <c r="BR35" s="1469"/>
      <c r="BS35" s="1469"/>
      <c r="BT35" s="1469"/>
      <c r="BU35" s="1469"/>
      <c r="BV35" s="1469"/>
      <c r="BW35" s="1469"/>
      <c r="BX35" s="1469"/>
      <c r="BY35" s="1469"/>
      <c r="BZ35" s="1469"/>
      <c r="CA35" s="1469"/>
      <c r="CB35" s="1469"/>
      <c r="CC35" s="1469"/>
      <c r="CD35" s="1469"/>
      <c r="CE35" s="1469"/>
      <c r="CF35" s="1469"/>
      <c r="CG35" s="1469"/>
      <c r="CH35" s="1469"/>
      <c r="CI35" s="1469"/>
      <c r="CJ35" s="1469"/>
      <c r="CK35" s="1469"/>
      <c r="CL35" s="1469"/>
      <c r="CM35" s="1469"/>
      <c r="CN35" s="1469"/>
      <c r="CO35" s="1469"/>
      <c r="CP35" s="1469"/>
      <c r="CQ35" s="1469"/>
      <c r="CR35" s="1469"/>
      <c r="CS35" s="1469"/>
      <c r="CT35" s="1469"/>
      <c r="CU35" s="1469"/>
      <c r="CV35" s="1469"/>
      <c r="CW35" s="1469"/>
      <c r="CX35" s="1469"/>
      <c r="CY35" s="1469"/>
      <c r="CZ35" s="1469"/>
      <c r="DA35" s="1469"/>
      <c r="DB35" s="1469"/>
      <c r="DC35" s="1469"/>
      <c r="DD35" s="1469"/>
      <c r="DE35" s="1469"/>
      <c r="DF35" s="1469"/>
      <c r="DG35" s="1469"/>
      <c r="DH35" s="1469"/>
      <c r="DI35" s="1469"/>
      <c r="DJ35" s="1469"/>
      <c r="DK35" s="1469"/>
      <c r="DL35" s="1469"/>
      <c r="DM35" s="1469"/>
      <c r="DN35" s="1469"/>
      <c r="DO35" s="1469"/>
      <c r="DP35" s="1469"/>
    </row>
    <row r="36" spans="1:120" x14ac:dyDescent="0.25">
      <c r="A36" s="1468"/>
      <c r="B36" s="1491" t="s">
        <v>27</v>
      </c>
      <c r="C36" s="1486">
        <v>0</v>
      </c>
      <c r="D36" s="1486">
        <v>0</v>
      </c>
      <c r="E36" s="1486">
        <v>0</v>
      </c>
      <c r="F36" s="1486">
        <v>0</v>
      </c>
      <c r="G36" s="1486">
        <v>0</v>
      </c>
      <c r="H36" s="1486">
        <v>0</v>
      </c>
      <c r="I36" s="1486">
        <v>0</v>
      </c>
      <c r="J36" s="1486">
        <v>0</v>
      </c>
      <c r="K36" s="1486">
        <v>0</v>
      </c>
      <c r="L36" s="1486">
        <v>0</v>
      </c>
      <c r="M36" s="1486">
        <v>0</v>
      </c>
      <c r="N36" s="1486">
        <v>0</v>
      </c>
      <c r="O36" s="1486">
        <v>0</v>
      </c>
      <c r="P36" s="1486">
        <v>0</v>
      </c>
      <c r="Q36" s="1486">
        <v>0</v>
      </c>
      <c r="R36" s="1486">
        <v>0</v>
      </c>
      <c r="S36" s="1486">
        <v>0</v>
      </c>
      <c r="T36" s="1486">
        <v>0</v>
      </c>
      <c r="U36" s="1486">
        <v>0</v>
      </c>
      <c r="V36" s="1486">
        <v>0</v>
      </c>
      <c r="W36" s="1486">
        <v>0</v>
      </c>
      <c r="X36" s="1486">
        <v>0</v>
      </c>
      <c r="Y36" s="1486">
        <v>0</v>
      </c>
      <c r="Z36" s="1486">
        <v>0</v>
      </c>
      <c r="AA36" s="1486">
        <v>0</v>
      </c>
      <c r="AB36" s="1486">
        <v>0</v>
      </c>
      <c r="AC36" s="1486">
        <v>0</v>
      </c>
      <c r="AD36" s="1486">
        <v>0</v>
      </c>
      <c r="AE36" s="1486">
        <v>0</v>
      </c>
      <c r="AF36" s="1486">
        <v>2.6498580934000002</v>
      </c>
      <c r="AG36" s="1486">
        <v>0</v>
      </c>
      <c r="AH36" s="1486">
        <v>0</v>
      </c>
      <c r="AI36" s="1486">
        <v>2.2843662800000001E-2</v>
      </c>
      <c r="AJ36" s="1486">
        <v>0</v>
      </c>
      <c r="AK36" s="1486">
        <v>0.98518936459999995</v>
      </c>
      <c r="AL36" s="1486">
        <v>0.97543499340000006</v>
      </c>
      <c r="AM36" s="1486">
        <v>0</v>
      </c>
      <c r="AN36" s="1486">
        <v>0</v>
      </c>
      <c r="AO36" s="1486">
        <v>0</v>
      </c>
      <c r="AP36" s="1486">
        <v>0</v>
      </c>
      <c r="AQ36" s="1486">
        <v>0</v>
      </c>
      <c r="AR36" s="1486">
        <v>0</v>
      </c>
      <c r="AS36" s="1486">
        <v>0</v>
      </c>
      <c r="AT36" s="1486">
        <v>0</v>
      </c>
      <c r="AU36" s="1486">
        <v>4.6333261142</v>
      </c>
      <c r="AV36" s="1469"/>
      <c r="AW36" s="1469"/>
      <c r="AX36" s="1469"/>
      <c r="AY36" s="1469"/>
      <c r="AZ36" s="1469"/>
      <c r="BA36" s="1469"/>
      <c r="BB36" s="1469"/>
      <c r="BC36" s="1469"/>
      <c r="BD36" s="1469"/>
      <c r="BE36" s="1469"/>
      <c r="BF36" s="1469"/>
      <c r="BG36" s="1469"/>
      <c r="BH36" s="1469"/>
      <c r="BI36" s="1469"/>
      <c r="BJ36" s="1469"/>
      <c r="BK36" s="1469"/>
      <c r="BL36" s="1469"/>
      <c r="BM36" s="1469"/>
      <c r="BN36" s="1469"/>
      <c r="BO36" s="1469"/>
      <c r="BP36" s="1469"/>
      <c r="BQ36" s="1469"/>
      <c r="BR36" s="1469"/>
      <c r="BS36" s="1469"/>
      <c r="BT36" s="1469"/>
      <c r="BU36" s="1469"/>
      <c r="BV36" s="1469"/>
      <c r="BW36" s="1469"/>
      <c r="BX36" s="1469"/>
      <c r="BY36" s="1469"/>
      <c r="BZ36" s="1469"/>
      <c r="CA36" s="1469"/>
      <c r="CB36" s="1469"/>
      <c r="CC36" s="1469"/>
      <c r="CD36" s="1469"/>
      <c r="CE36" s="1469"/>
      <c r="CF36" s="1469"/>
      <c r="CG36" s="1469"/>
      <c r="CH36" s="1469"/>
      <c r="CI36" s="1469"/>
      <c r="CJ36" s="1469"/>
      <c r="CK36" s="1469"/>
      <c r="CL36" s="1469"/>
      <c r="CM36" s="1469"/>
      <c r="CN36" s="1469"/>
      <c r="CO36" s="1469"/>
      <c r="CP36" s="1469"/>
      <c r="CQ36" s="1469"/>
      <c r="CR36" s="1469"/>
      <c r="CS36" s="1469"/>
      <c r="CT36" s="1469"/>
      <c r="CU36" s="1469"/>
      <c r="CV36" s="1469"/>
      <c r="CW36" s="1469"/>
      <c r="CX36" s="1469"/>
      <c r="CY36" s="1469"/>
      <c r="CZ36" s="1469"/>
      <c r="DA36" s="1469"/>
      <c r="DB36" s="1469"/>
      <c r="DC36" s="1469"/>
      <c r="DD36" s="1469"/>
      <c r="DE36" s="1469"/>
      <c r="DF36" s="1469"/>
      <c r="DG36" s="1469"/>
      <c r="DH36" s="1469"/>
      <c r="DI36" s="1469"/>
      <c r="DJ36" s="1469"/>
      <c r="DK36" s="1469"/>
      <c r="DL36" s="1469"/>
      <c r="DM36" s="1469"/>
      <c r="DN36" s="1469"/>
      <c r="DO36" s="1469"/>
      <c r="DP36" s="1469"/>
    </row>
    <row r="37" spans="1:120" x14ac:dyDescent="0.25">
      <c r="A37" s="1468"/>
      <c r="B37" s="1491" t="s">
        <v>1161</v>
      </c>
      <c r="C37" s="1486">
        <v>1.0612168924000001</v>
      </c>
      <c r="D37" s="1486">
        <v>5.8474919888000008</v>
      </c>
      <c r="E37" s="1486">
        <v>0</v>
      </c>
      <c r="F37" s="1486">
        <v>0</v>
      </c>
      <c r="G37" s="1486">
        <v>0</v>
      </c>
      <c r="H37" s="1486">
        <v>0</v>
      </c>
      <c r="I37" s="1486">
        <v>0</v>
      </c>
      <c r="J37" s="1486">
        <v>0</v>
      </c>
      <c r="K37" s="1486">
        <v>0</v>
      </c>
      <c r="L37" s="1486">
        <v>0</v>
      </c>
      <c r="M37" s="1486">
        <v>0</v>
      </c>
      <c r="N37" s="1486">
        <v>0</v>
      </c>
      <c r="O37" s="1486">
        <v>0</v>
      </c>
      <c r="P37" s="1486">
        <v>0</v>
      </c>
      <c r="Q37" s="1486">
        <v>0</v>
      </c>
      <c r="R37" s="1486">
        <v>0</v>
      </c>
      <c r="S37" s="1486">
        <v>0</v>
      </c>
      <c r="T37" s="1486">
        <v>0</v>
      </c>
      <c r="U37" s="1486">
        <v>0</v>
      </c>
      <c r="V37" s="1486">
        <v>0</v>
      </c>
      <c r="W37" s="1486">
        <v>0</v>
      </c>
      <c r="X37" s="1486">
        <v>0</v>
      </c>
      <c r="Y37" s="1486">
        <v>0</v>
      </c>
      <c r="Z37" s="1486">
        <v>0</v>
      </c>
      <c r="AA37" s="1486">
        <v>0</v>
      </c>
      <c r="AB37" s="1486">
        <v>0</v>
      </c>
      <c r="AC37" s="1486">
        <v>0</v>
      </c>
      <c r="AD37" s="1486">
        <v>0</v>
      </c>
      <c r="AE37" s="1486">
        <v>0</v>
      </c>
      <c r="AF37" s="1486">
        <v>0</v>
      </c>
      <c r="AG37" s="1486">
        <v>0</v>
      </c>
      <c r="AH37" s="1486">
        <v>0</v>
      </c>
      <c r="AI37" s="1486">
        <v>0</v>
      </c>
      <c r="AJ37" s="1486">
        <v>0</v>
      </c>
      <c r="AK37" s="1486">
        <v>0</v>
      </c>
      <c r="AL37" s="1486">
        <v>0</v>
      </c>
      <c r="AM37" s="1486">
        <v>0</v>
      </c>
      <c r="AN37" s="1486">
        <v>0</v>
      </c>
      <c r="AO37" s="1486">
        <v>0</v>
      </c>
      <c r="AP37" s="1486">
        <v>0</v>
      </c>
      <c r="AQ37" s="1486">
        <v>0</v>
      </c>
      <c r="AR37" s="1486">
        <v>0</v>
      </c>
      <c r="AS37" s="1486">
        <v>0</v>
      </c>
      <c r="AT37" s="1486">
        <v>0</v>
      </c>
      <c r="AU37" s="1486">
        <v>6.9087088811999999</v>
      </c>
      <c r="AV37" s="1469"/>
      <c r="AW37" s="1469"/>
      <c r="AX37" s="1469"/>
      <c r="AY37" s="1469"/>
      <c r="AZ37" s="1469"/>
      <c r="BA37" s="1469"/>
      <c r="BB37" s="1469"/>
      <c r="BC37" s="1469"/>
      <c r="BD37" s="1469"/>
      <c r="BE37" s="1469"/>
      <c r="BF37" s="1469"/>
      <c r="BG37" s="1469"/>
      <c r="BH37" s="1469"/>
      <c r="BI37" s="1469"/>
      <c r="BJ37" s="1469"/>
      <c r="BK37" s="1469"/>
      <c r="BL37" s="1469"/>
      <c r="BM37" s="1469"/>
      <c r="BN37" s="1469"/>
      <c r="BO37" s="1469"/>
      <c r="BP37" s="1469"/>
      <c r="BQ37" s="1469"/>
      <c r="BR37" s="1469"/>
      <c r="BS37" s="1469"/>
      <c r="BT37" s="1469"/>
      <c r="BU37" s="1469"/>
      <c r="BV37" s="1469"/>
      <c r="BW37" s="1469"/>
      <c r="BX37" s="1469"/>
      <c r="BY37" s="1469"/>
      <c r="BZ37" s="1469"/>
      <c r="CA37" s="1469"/>
      <c r="CB37" s="1469"/>
      <c r="CC37" s="1469"/>
      <c r="CD37" s="1469"/>
      <c r="CE37" s="1469"/>
      <c r="CF37" s="1469"/>
      <c r="CG37" s="1469"/>
      <c r="CH37" s="1469"/>
      <c r="CI37" s="1469"/>
      <c r="CJ37" s="1469"/>
      <c r="CK37" s="1469"/>
      <c r="CL37" s="1469"/>
      <c r="CM37" s="1469"/>
      <c r="CN37" s="1469"/>
      <c r="CO37" s="1469"/>
      <c r="CP37" s="1469"/>
      <c r="CQ37" s="1469"/>
      <c r="CR37" s="1469"/>
      <c r="CS37" s="1469"/>
      <c r="CT37" s="1469"/>
      <c r="CU37" s="1469"/>
      <c r="CV37" s="1469"/>
      <c r="CW37" s="1469"/>
      <c r="CX37" s="1469"/>
      <c r="CY37" s="1469"/>
      <c r="CZ37" s="1469"/>
      <c r="DA37" s="1469"/>
      <c r="DB37" s="1469"/>
      <c r="DC37" s="1469"/>
      <c r="DD37" s="1469"/>
      <c r="DE37" s="1469"/>
      <c r="DF37" s="1469"/>
      <c r="DG37" s="1469"/>
      <c r="DH37" s="1469"/>
      <c r="DI37" s="1469"/>
      <c r="DJ37" s="1469"/>
      <c r="DK37" s="1469"/>
      <c r="DL37" s="1469"/>
      <c r="DM37" s="1469"/>
      <c r="DN37" s="1469"/>
      <c r="DO37" s="1469"/>
      <c r="DP37" s="1469"/>
    </row>
    <row r="38" spans="1:120" x14ac:dyDescent="0.25">
      <c r="A38" s="1468"/>
      <c r="B38" s="1491" t="s">
        <v>46</v>
      </c>
      <c r="C38" s="1486" t="s">
        <v>698</v>
      </c>
      <c r="D38" s="1486">
        <v>0</v>
      </c>
      <c r="E38" s="1486">
        <v>0</v>
      </c>
      <c r="F38" s="1486">
        <v>0</v>
      </c>
      <c r="G38" s="1486">
        <v>0</v>
      </c>
      <c r="H38" s="1486">
        <v>0</v>
      </c>
      <c r="I38" s="1486">
        <v>0</v>
      </c>
      <c r="J38" s="1486">
        <v>0</v>
      </c>
      <c r="K38" s="1486">
        <v>0</v>
      </c>
      <c r="L38" s="1486">
        <v>0</v>
      </c>
      <c r="M38" s="1486">
        <v>0.24134220880000001</v>
      </c>
      <c r="N38" s="1486">
        <v>0</v>
      </c>
      <c r="O38" s="1486">
        <v>0</v>
      </c>
      <c r="P38" s="1486">
        <v>0</v>
      </c>
      <c r="Q38" s="1486">
        <v>0</v>
      </c>
      <c r="R38" s="1486">
        <v>0</v>
      </c>
      <c r="S38" s="1486">
        <v>0</v>
      </c>
      <c r="T38" s="1486">
        <v>0</v>
      </c>
      <c r="U38" s="1486">
        <v>0</v>
      </c>
      <c r="V38" s="1486">
        <v>0</v>
      </c>
      <c r="W38" s="1486">
        <v>0</v>
      </c>
      <c r="X38" s="1486">
        <v>0</v>
      </c>
      <c r="Y38" s="1486">
        <v>9.4643990000000011E-2</v>
      </c>
      <c r="Z38" s="1486">
        <v>0</v>
      </c>
      <c r="AA38" s="1486">
        <v>0</v>
      </c>
      <c r="AB38" s="1486">
        <v>0</v>
      </c>
      <c r="AC38" s="1486">
        <v>0</v>
      </c>
      <c r="AD38" s="1486">
        <v>0</v>
      </c>
      <c r="AE38" s="1486">
        <v>0</v>
      </c>
      <c r="AF38" s="1486">
        <v>0</v>
      </c>
      <c r="AG38" s="1486">
        <v>8.8006939999999995E-4</v>
      </c>
      <c r="AH38" s="1486">
        <v>0</v>
      </c>
      <c r="AI38" s="1486">
        <v>0</v>
      </c>
      <c r="AJ38" s="1486">
        <v>0</v>
      </c>
      <c r="AK38" s="1486">
        <v>0</v>
      </c>
      <c r="AL38" s="1486">
        <v>0</v>
      </c>
      <c r="AM38" s="1486">
        <v>0</v>
      </c>
      <c r="AN38" s="1486">
        <v>0</v>
      </c>
      <c r="AO38" s="1486">
        <v>0</v>
      </c>
      <c r="AP38" s="1486">
        <v>0.29078181720000001</v>
      </c>
      <c r="AQ38" s="1486">
        <v>9.4643990000000011E-2</v>
      </c>
      <c r="AR38" s="1486">
        <v>0.17586049040000001</v>
      </c>
      <c r="AS38" s="1486">
        <v>0</v>
      </c>
      <c r="AT38" s="1486">
        <v>0</v>
      </c>
      <c r="AU38" s="1486">
        <v>0.89815256580000002</v>
      </c>
      <c r="AV38" s="1469"/>
      <c r="AW38" s="1469"/>
      <c r="AX38" s="1469"/>
      <c r="AY38" s="1469"/>
      <c r="AZ38" s="1469"/>
      <c r="BA38" s="1469"/>
      <c r="BB38" s="1469"/>
      <c r="BC38" s="1469"/>
      <c r="BD38" s="1469"/>
      <c r="BE38" s="1469"/>
      <c r="BF38" s="1469"/>
      <c r="BG38" s="1469"/>
      <c r="BH38" s="1469"/>
      <c r="BI38" s="1469"/>
      <c r="BJ38" s="1469"/>
      <c r="BK38" s="1469"/>
      <c r="BL38" s="1469"/>
      <c r="BM38" s="1469"/>
      <c r="BN38" s="1469"/>
      <c r="BO38" s="1469"/>
      <c r="BP38" s="1469"/>
      <c r="BQ38" s="1469"/>
      <c r="BR38" s="1469"/>
      <c r="BS38" s="1469"/>
      <c r="BT38" s="1469"/>
      <c r="BU38" s="1469"/>
      <c r="BV38" s="1469"/>
      <c r="BW38" s="1469"/>
      <c r="BX38" s="1469"/>
      <c r="BY38" s="1469"/>
      <c r="BZ38" s="1469"/>
      <c r="CA38" s="1469"/>
      <c r="CB38" s="1469"/>
      <c r="CC38" s="1469"/>
      <c r="CD38" s="1469"/>
      <c r="CE38" s="1469"/>
      <c r="CF38" s="1469"/>
      <c r="CG38" s="1469"/>
      <c r="CH38" s="1469"/>
      <c r="CI38" s="1469"/>
      <c r="CJ38" s="1469"/>
      <c r="CK38" s="1469"/>
      <c r="CL38" s="1469"/>
      <c r="CM38" s="1469"/>
      <c r="CN38" s="1469"/>
      <c r="CO38" s="1469"/>
      <c r="CP38" s="1469"/>
      <c r="CQ38" s="1469"/>
      <c r="CR38" s="1469"/>
      <c r="CS38" s="1469"/>
      <c r="CT38" s="1469"/>
      <c r="CU38" s="1469"/>
      <c r="CV38" s="1469"/>
      <c r="CW38" s="1469"/>
      <c r="CX38" s="1469"/>
      <c r="CY38" s="1469"/>
      <c r="CZ38" s="1469"/>
      <c r="DA38" s="1469"/>
      <c r="DB38" s="1469"/>
      <c r="DC38" s="1469"/>
      <c r="DD38" s="1469"/>
      <c r="DE38" s="1469"/>
      <c r="DF38" s="1469"/>
      <c r="DG38" s="1469"/>
      <c r="DH38" s="1469"/>
      <c r="DI38" s="1469"/>
      <c r="DJ38" s="1469"/>
      <c r="DK38" s="1469"/>
      <c r="DL38" s="1469"/>
      <c r="DM38" s="1469"/>
      <c r="DN38" s="1469"/>
      <c r="DO38" s="1469"/>
      <c r="DP38" s="1469"/>
    </row>
    <row r="39" spans="1:120" x14ac:dyDescent="0.25">
      <c r="A39" s="1468"/>
      <c r="B39" s="1491" t="s">
        <v>41</v>
      </c>
      <c r="C39" s="1486">
        <v>0</v>
      </c>
      <c r="D39" s="1486">
        <v>0</v>
      </c>
      <c r="E39" s="1486">
        <v>0</v>
      </c>
      <c r="F39" s="1486">
        <v>0</v>
      </c>
      <c r="G39" s="1486">
        <v>0</v>
      </c>
      <c r="H39" s="1486">
        <v>0</v>
      </c>
      <c r="I39" s="1486">
        <v>0</v>
      </c>
      <c r="J39" s="1486">
        <v>0</v>
      </c>
      <c r="K39" s="1486">
        <v>0</v>
      </c>
      <c r="L39" s="1486">
        <v>0</v>
      </c>
      <c r="M39" s="1486">
        <v>0</v>
      </c>
      <c r="N39" s="1486">
        <v>0</v>
      </c>
      <c r="O39" s="1486">
        <v>0</v>
      </c>
      <c r="P39" s="1486">
        <v>0</v>
      </c>
      <c r="Q39" s="1486">
        <v>0</v>
      </c>
      <c r="R39" s="1486">
        <v>0</v>
      </c>
      <c r="S39" s="1486">
        <v>0</v>
      </c>
      <c r="T39" s="1486">
        <v>0</v>
      </c>
      <c r="U39" s="1486">
        <v>0</v>
      </c>
      <c r="V39" s="1486">
        <v>0</v>
      </c>
      <c r="W39" s="1486">
        <v>0</v>
      </c>
      <c r="X39" s="1486">
        <v>0</v>
      </c>
      <c r="Y39" s="1486">
        <v>0</v>
      </c>
      <c r="Z39" s="1486">
        <v>4.1391894754000003</v>
      </c>
      <c r="AA39" s="1486">
        <v>2.0100700032000001</v>
      </c>
      <c r="AB39" s="1486">
        <v>0</v>
      </c>
      <c r="AC39" s="1486">
        <v>0</v>
      </c>
      <c r="AD39" s="1486">
        <v>0.5133878568000001</v>
      </c>
      <c r="AE39" s="1486">
        <v>0</v>
      </c>
      <c r="AF39" s="1486">
        <v>3.2728474841999997</v>
      </c>
      <c r="AG39" s="1486">
        <v>0</v>
      </c>
      <c r="AH39" s="1486">
        <v>0</v>
      </c>
      <c r="AI39" s="1486">
        <v>0</v>
      </c>
      <c r="AJ39" s="1486">
        <v>0</v>
      </c>
      <c r="AK39" s="1486">
        <v>0</v>
      </c>
      <c r="AL39" s="1486">
        <v>0</v>
      </c>
      <c r="AM39" s="1486">
        <v>0</v>
      </c>
      <c r="AN39" s="1486">
        <v>0</v>
      </c>
      <c r="AO39" s="1486">
        <v>0</v>
      </c>
      <c r="AP39" s="1486">
        <v>1.9584268942</v>
      </c>
      <c r="AQ39" s="1486">
        <v>0</v>
      </c>
      <c r="AR39" s="1486">
        <v>0</v>
      </c>
      <c r="AS39" s="1486">
        <v>0</v>
      </c>
      <c r="AT39" s="1486">
        <v>0</v>
      </c>
      <c r="AU39" s="1486">
        <v>11.893921713799999</v>
      </c>
      <c r="AV39" s="1469"/>
      <c r="AW39" s="1469"/>
      <c r="AX39" s="1469"/>
      <c r="AY39" s="1469"/>
      <c r="AZ39" s="1469"/>
      <c r="BA39" s="1469"/>
      <c r="BB39" s="1469"/>
      <c r="BC39" s="1469"/>
      <c r="BD39" s="1469"/>
      <c r="BE39" s="1469"/>
      <c r="BF39" s="1469"/>
      <c r="BG39" s="1469"/>
      <c r="BH39" s="1469"/>
      <c r="BI39" s="1469"/>
      <c r="BJ39" s="1469"/>
      <c r="BK39" s="1469"/>
      <c r="BL39" s="1469"/>
      <c r="BM39" s="1469"/>
      <c r="BN39" s="1469"/>
      <c r="BO39" s="1469"/>
      <c r="BP39" s="1469"/>
      <c r="BQ39" s="1469"/>
      <c r="BR39" s="1469"/>
      <c r="BS39" s="1469"/>
      <c r="BT39" s="1469"/>
      <c r="BU39" s="1469"/>
      <c r="BV39" s="1469"/>
      <c r="BW39" s="1469"/>
      <c r="BX39" s="1469"/>
      <c r="BY39" s="1469"/>
      <c r="BZ39" s="1469"/>
      <c r="CA39" s="1469"/>
      <c r="CB39" s="1469"/>
      <c r="CC39" s="1469"/>
      <c r="CD39" s="1469"/>
      <c r="CE39" s="1469"/>
      <c r="CF39" s="1469"/>
      <c r="CG39" s="1469"/>
      <c r="CH39" s="1469"/>
      <c r="CI39" s="1469"/>
      <c r="CJ39" s="1469"/>
      <c r="CK39" s="1469"/>
      <c r="CL39" s="1469"/>
      <c r="CM39" s="1469"/>
      <c r="CN39" s="1469"/>
      <c r="CO39" s="1469"/>
      <c r="CP39" s="1469"/>
      <c r="CQ39" s="1469"/>
      <c r="CR39" s="1469"/>
      <c r="CS39" s="1469"/>
      <c r="CT39" s="1469"/>
      <c r="CU39" s="1469"/>
      <c r="CV39" s="1469"/>
      <c r="CW39" s="1469"/>
      <c r="CX39" s="1469"/>
      <c r="CY39" s="1469"/>
      <c r="CZ39" s="1469"/>
      <c r="DA39" s="1469"/>
      <c r="DB39" s="1469"/>
      <c r="DC39" s="1469"/>
      <c r="DD39" s="1469"/>
      <c r="DE39" s="1469"/>
      <c r="DF39" s="1469"/>
      <c r="DG39" s="1469"/>
      <c r="DH39" s="1469"/>
      <c r="DI39" s="1469"/>
      <c r="DJ39" s="1469"/>
      <c r="DK39" s="1469"/>
      <c r="DL39" s="1469"/>
      <c r="DM39" s="1469"/>
      <c r="DN39" s="1469"/>
      <c r="DO39" s="1469"/>
      <c r="DP39" s="1469"/>
    </row>
    <row r="40" spans="1:120" x14ac:dyDescent="0.25">
      <c r="A40" s="1468"/>
      <c r="B40" s="1491" t="s">
        <v>369</v>
      </c>
      <c r="C40" s="1486">
        <v>0</v>
      </c>
      <c r="D40" s="1486">
        <v>0</v>
      </c>
      <c r="E40" s="1486">
        <v>0</v>
      </c>
      <c r="F40" s="1486">
        <v>0</v>
      </c>
      <c r="G40" s="1486">
        <v>0</v>
      </c>
      <c r="H40" s="1486">
        <v>0</v>
      </c>
      <c r="I40" s="1486">
        <v>0</v>
      </c>
      <c r="J40" s="1486">
        <v>0</v>
      </c>
      <c r="K40" s="1486">
        <v>0</v>
      </c>
      <c r="L40" s="1486">
        <v>0</v>
      </c>
      <c r="M40" s="1486">
        <v>0</v>
      </c>
      <c r="N40" s="1486">
        <v>0</v>
      </c>
      <c r="O40" s="1486">
        <v>0</v>
      </c>
      <c r="P40" s="1486">
        <v>0</v>
      </c>
      <c r="Q40" s="1486">
        <v>0</v>
      </c>
      <c r="R40" s="1486">
        <v>0</v>
      </c>
      <c r="S40" s="1486">
        <v>0</v>
      </c>
      <c r="T40" s="1486">
        <v>0</v>
      </c>
      <c r="U40" s="1486">
        <v>0</v>
      </c>
      <c r="V40" s="1486">
        <v>0</v>
      </c>
      <c r="W40" s="1486">
        <v>0</v>
      </c>
      <c r="X40" s="1486">
        <v>0</v>
      </c>
      <c r="Y40" s="1486">
        <v>1.3864350178</v>
      </c>
      <c r="Z40" s="1486">
        <v>0</v>
      </c>
      <c r="AA40" s="1486">
        <v>0</v>
      </c>
      <c r="AB40" s="1486">
        <v>0</v>
      </c>
      <c r="AC40" s="1486">
        <v>0</v>
      </c>
      <c r="AD40" s="1486">
        <v>0</v>
      </c>
      <c r="AE40" s="1486">
        <v>0</v>
      </c>
      <c r="AF40" s="1486">
        <v>0</v>
      </c>
      <c r="AG40" s="1486">
        <v>0</v>
      </c>
      <c r="AH40" s="1486">
        <v>0</v>
      </c>
      <c r="AI40" s="1486">
        <v>0</v>
      </c>
      <c r="AJ40" s="1486">
        <v>0</v>
      </c>
      <c r="AK40" s="1486">
        <v>0</v>
      </c>
      <c r="AL40" s="1486">
        <v>0</v>
      </c>
      <c r="AM40" s="1486">
        <v>0</v>
      </c>
      <c r="AN40" s="1486">
        <v>0</v>
      </c>
      <c r="AO40" s="1486">
        <v>0</v>
      </c>
      <c r="AP40" s="1486">
        <v>5.1680917203999996</v>
      </c>
      <c r="AQ40" s="1486">
        <v>0</v>
      </c>
      <c r="AR40" s="1486">
        <v>0</v>
      </c>
      <c r="AS40" s="1486">
        <v>0</v>
      </c>
      <c r="AT40" s="1486">
        <v>0</v>
      </c>
      <c r="AU40" s="1486">
        <v>6.5545267382000008</v>
      </c>
      <c r="AV40" s="1469"/>
      <c r="AW40" s="1469"/>
      <c r="AX40" s="1469"/>
      <c r="AY40" s="1469"/>
      <c r="AZ40" s="1469"/>
      <c r="BA40" s="1469"/>
      <c r="BB40" s="1469"/>
      <c r="BC40" s="1469"/>
      <c r="BD40" s="1469"/>
      <c r="BE40" s="1469"/>
      <c r="BF40" s="1469"/>
      <c r="BG40" s="1469"/>
      <c r="BH40" s="1469"/>
      <c r="BI40" s="1469"/>
      <c r="BJ40" s="1469"/>
      <c r="BK40" s="1469"/>
      <c r="BL40" s="1469"/>
      <c r="BM40" s="1469"/>
      <c r="BN40" s="1469"/>
      <c r="BO40" s="1469"/>
      <c r="BP40" s="1469"/>
      <c r="BQ40" s="1469"/>
      <c r="BR40" s="1469"/>
      <c r="BS40" s="1469"/>
      <c r="BT40" s="1469"/>
      <c r="BU40" s="1469"/>
      <c r="BV40" s="1469"/>
      <c r="BW40" s="1469"/>
      <c r="BX40" s="1469"/>
      <c r="BY40" s="1469"/>
      <c r="BZ40" s="1469"/>
      <c r="CA40" s="1469"/>
      <c r="CB40" s="1469"/>
      <c r="CC40" s="1469"/>
      <c r="CD40" s="1469"/>
      <c r="CE40" s="1469"/>
      <c r="CF40" s="1469"/>
      <c r="CG40" s="1469"/>
      <c r="CH40" s="1469"/>
      <c r="CI40" s="1469"/>
      <c r="CJ40" s="1469"/>
      <c r="CK40" s="1469"/>
      <c r="CL40" s="1469"/>
      <c r="CM40" s="1469"/>
      <c r="CN40" s="1469"/>
      <c r="CO40" s="1469"/>
      <c r="CP40" s="1469"/>
      <c r="CQ40" s="1469"/>
      <c r="CR40" s="1469"/>
      <c r="CS40" s="1469"/>
      <c r="CT40" s="1469"/>
      <c r="CU40" s="1469"/>
      <c r="CV40" s="1469"/>
      <c r="CW40" s="1469"/>
      <c r="CX40" s="1469"/>
      <c r="CY40" s="1469"/>
      <c r="CZ40" s="1469"/>
      <c r="DA40" s="1469"/>
      <c r="DB40" s="1469"/>
      <c r="DC40" s="1469"/>
      <c r="DD40" s="1469"/>
      <c r="DE40" s="1469"/>
      <c r="DF40" s="1469"/>
      <c r="DG40" s="1469"/>
      <c r="DH40" s="1469"/>
      <c r="DI40" s="1469"/>
      <c r="DJ40" s="1469"/>
      <c r="DK40" s="1469"/>
      <c r="DL40" s="1469"/>
      <c r="DM40" s="1469"/>
      <c r="DN40" s="1469"/>
      <c r="DO40" s="1469"/>
      <c r="DP40" s="1469"/>
    </row>
    <row r="41" spans="1:120" x14ac:dyDescent="0.25">
      <c r="A41" s="1468"/>
      <c r="B41" s="1491" t="s">
        <v>47</v>
      </c>
      <c r="C41" s="1486">
        <v>0</v>
      </c>
      <c r="D41" s="1486">
        <v>0</v>
      </c>
      <c r="E41" s="1486">
        <v>0</v>
      </c>
      <c r="F41" s="1486">
        <v>0</v>
      </c>
      <c r="G41" s="1486">
        <v>0</v>
      </c>
      <c r="H41" s="1486">
        <v>0</v>
      </c>
      <c r="I41" s="1486">
        <v>0</v>
      </c>
      <c r="J41" s="1486">
        <v>0</v>
      </c>
      <c r="K41" s="1486">
        <v>0</v>
      </c>
      <c r="L41" s="1486">
        <v>0</v>
      </c>
      <c r="M41" s="1486">
        <v>0</v>
      </c>
      <c r="N41" s="1486">
        <v>0</v>
      </c>
      <c r="O41" s="1486">
        <v>0</v>
      </c>
      <c r="P41" s="1486">
        <v>0</v>
      </c>
      <c r="Q41" s="1486">
        <v>0</v>
      </c>
      <c r="R41" s="1486">
        <v>0</v>
      </c>
      <c r="S41" s="1486">
        <v>0</v>
      </c>
      <c r="T41" s="1486">
        <v>0</v>
      </c>
      <c r="U41" s="1486">
        <v>0</v>
      </c>
      <c r="V41" s="1486">
        <v>0</v>
      </c>
      <c r="W41" s="1486">
        <v>0</v>
      </c>
      <c r="X41" s="1486">
        <v>0</v>
      </c>
      <c r="Y41" s="1486">
        <v>0</v>
      </c>
      <c r="Z41" s="1486">
        <v>1.4260900024000001</v>
      </c>
      <c r="AA41" s="1486">
        <v>0</v>
      </c>
      <c r="AB41" s="1486">
        <v>0</v>
      </c>
      <c r="AC41" s="1486">
        <v>0</v>
      </c>
      <c r="AD41" s="1486">
        <v>0</v>
      </c>
      <c r="AE41" s="1486">
        <v>0</v>
      </c>
      <c r="AF41" s="1486">
        <v>0.71304500120000003</v>
      </c>
      <c r="AG41" s="1486">
        <v>0</v>
      </c>
      <c r="AH41" s="1486">
        <v>0</v>
      </c>
      <c r="AI41" s="1486">
        <v>0</v>
      </c>
      <c r="AJ41" s="1486">
        <v>0</v>
      </c>
      <c r="AK41" s="1486">
        <v>0</v>
      </c>
      <c r="AL41" s="1486">
        <v>0</v>
      </c>
      <c r="AM41" s="1486">
        <v>0</v>
      </c>
      <c r="AN41" s="1486">
        <v>0</v>
      </c>
      <c r="AO41" s="1486">
        <v>0</v>
      </c>
      <c r="AP41" s="1486">
        <v>0</v>
      </c>
      <c r="AQ41" s="1486">
        <v>0</v>
      </c>
      <c r="AR41" s="1486">
        <v>0</v>
      </c>
      <c r="AS41" s="1486">
        <v>0</v>
      </c>
      <c r="AT41" s="1486">
        <v>0</v>
      </c>
      <c r="AU41" s="1486">
        <v>2.1391350035999999</v>
      </c>
      <c r="AV41" s="1469"/>
      <c r="AW41" s="1469"/>
      <c r="AX41" s="1469"/>
      <c r="AY41" s="1469"/>
      <c r="AZ41" s="1469"/>
      <c r="BA41" s="1469"/>
      <c r="BB41" s="1469"/>
      <c r="BC41" s="1469"/>
      <c r="BD41" s="1469"/>
      <c r="BE41" s="1469"/>
      <c r="BF41" s="1469"/>
      <c r="BG41" s="1469"/>
      <c r="BH41" s="1469"/>
      <c r="BI41" s="1469"/>
      <c r="BJ41" s="1469"/>
      <c r="BK41" s="1469"/>
      <c r="BL41" s="1469"/>
      <c r="BM41" s="1469"/>
      <c r="BN41" s="1469"/>
      <c r="BO41" s="1469"/>
      <c r="BP41" s="1469"/>
      <c r="BQ41" s="1469"/>
      <c r="BR41" s="1469"/>
      <c r="BS41" s="1469"/>
      <c r="BT41" s="1469"/>
      <c r="BU41" s="1469"/>
      <c r="BV41" s="1469"/>
      <c r="BW41" s="1469"/>
      <c r="BX41" s="1469"/>
      <c r="BY41" s="1469"/>
      <c r="BZ41" s="1469"/>
      <c r="CA41" s="1469"/>
      <c r="CB41" s="1469"/>
      <c r="CC41" s="1469"/>
      <c r="CD41" s="1469"/>
      <c r="CE41" s="1469"/>
      <c r="CF41" s="1469"/>
      <c r="CG41" s="1469"/>
      <c r="CH41" s="1469"/>
      <c r="CI41" s="1469"/>
      <c r="CJ41" s="1469"/>
      <c r="CK41" s="1469"/>
      <c r="CL41" s="1469"/>
      <c r="CM41" s="1469"/>
      <c r="CN41" s="1469"/>
      <c r="CO41" s="1469"/>
      <c r="CP41" s="1469"/>
      <c r="CQ41" s="1469"/>
      <c r="CR41" s="1469"/>
      <c r="CS41" s="1469"/>
      <c r="CT41" s="1469"/>
      <c r="CU41" s="1469"/>
      <c r="CV41" s="1469"/>
      <c r="CW41" s="1469"/>
      <c r="CX41" s="1469"/>
      <c r="CY41" s="1469"/>
      <c r="CZ41" s="1469"/>
      <c r="DA41" s="1469"/>
      <c r="DB41" s="1469"/>
      <c r="DC41" s="1469"/>
      <c r="DD41" s="1469"/>
      <c r="DE41" s="1469"/>
      <c r="DF41" s="1469"/>
      <c r="DG41" s="1469"/>
      <c r="DH41" s="1469"/>
      <c r="DI41" s="1469"/>
      <c r="DJ41" s="1469"/>
      <c r="DK41" s="1469"/>
      <c r="DL41" s="1469"/>
      <c r="DM41" s="1469"/>
      <c r="DN41" s="1469"/>
      <c r="DO41" s="1469"/>
      <c r="DP41" s="1469"/>
    </row>
    <row r="42" spans="1:120" x14ac:dyDescent="0.25">
      <c r="A42" s="1468"/>
      <c r="B42" s="1491" t="s">
        <v>73</v>
      </c>
      <c r="C42" s="1486">
        <v>0</v>
      </c>
      <c r="D42" s="1486">
        <v>0</v>
      </c>
      <c r="E42" s="1486">
        <v>0</v>
      </c>
      <c r="F42" s="1486">
        <v>0</v>
      </c>
      <c r="G42" s="1486">
        <v>0</v>
      </c>
      <c r="H42" s="1486">
        <v>0</v>
      </c>
      <c r="I42" s="1486">
        <v>3.0655500147999999</v>
      </c>
      <c r="J42" s="1486">
        <v>1.0218500278000002</v>
      </c>
      <c r="K42" s="1486">
        <v>0</v>
      </c>
      <c r="L42" s="1486">
        <v>2.0436999870000001</v>
      </c>
      <c r="M42" s="1486">
        <v>6.0370897664000003</v>
      </c>
      <c r="N42" s="1486">
        <v>0</v>
      </c>
      <c r="O42" s="1486">
        <v>0</v>
      </c>
      <c r="P42" s="1486">
        <v>0</v>
      </c>
      <c r="Q42" s="1486">
        <v>0</v>
      </c>
      <c r="R42" s="1486">
        <v>0</v>
      </c>
      <c r="S42" s="1486">
        <v>0</v>
      </c>
      <c r="T42" s="1486">
        <v>0</v>
      </c>
      <c r="U42" s="1486">
        <v>0</v>
      </c>
      <c r="V42" s="1486">
        <v>0</v>
      </c>
      <c r="W42" s="1486">
        <v>0</v>
      </c>
      <c r="X42" s="1486">
        <v>0</v>
      </c>
      <c r="Y42" s="1486">
        <v>0</v>
      </c>
      <c r="Z42" s="1486">
        <v>0</v>
      </c>
      <c r="AA42" s="1486">
        <v>0</v>
      </c>
      <c r="AB42" s="1486">
        <v>0</v>
      </c>
      <c r="AC42" s="1486">
        <v>0</v>
      </c>
      <c r="AD42" s="1486">
        <v>0</v>
      </c>
      <c r="AE42" s="1486">
        <v>0</v>
      </c>
      <c r="AF42" s="1486">
        <v>0</v>
      </c>
      <c r="AG42" s="1486">
        <v>0</v>
      </c>
      <c r="AH42" s="1486">
        <v>0</v>
      </c>
      <c r="AI42" s="1486">
        <v>0</v>
      </c>
      <c r="AJ42" s="1486">
        <v>0</v>
      </c>
      <c r="AK42" s="1486">
        <v>0</v>
      </c>
      <c r="AL42" s="1486">
        <v>0</v>
      </c>
      <c r="AM42" s="1486">
        <v>0</v>
      </c>
      <c r="AN42" s="1486">
        <v>0</v>
      </c>
      <c r="AO42" s="1486">
        <v>0</v>
      </c>
      <c r="AP42" s="1486">
        <v>0</v>
      </c>
      <c r="AQ42" s="1486">
        <v>0</v>
      </c>
      <c r="AR42" s="1486">
        <v>0</v>
      </c>
      <c r="AS42" s="1486">
        <v>0</v>
      </c>
      <c r="AT42" s="1486">
        <v>0</v>
      </c>
      <c r="AU42" s="1486">
        <v>12.168189796000002</v>
      </c>
      <c r="AV42" s="1469"/>
      <c r="AW42" s="1469"/>
      <c r="AX42" s="1469"/>
      <c r="AY42" s="1469"/>
      <c r="AZ42" s="1469"/>
      <c r="BA42" s="1469"/>
      <c r="BB42" s="1469"/>
      <c r="BC42" s="1469"/>
      <c r="BD42" s="1469"/>
      <c r="BE42" s="1469"/>
      <c r="BF42" s="1469"/>
      <c r="BG42" s="1469"/>
      <c r="BH42" s="1469"/>
      <c r="BI42" s="1469"/>
      <c r="BJ42" s="1469"/>
      <c r="BK42" s="1469"/>
      <c r="BL42" s="1469"/>
      <c r="BM42" s="1469"/>
      <c r="BN42" s="1469"/>
      <c r="BO42" s="1469"/>
      <c r="BP42" s="1469"/>
      <c r="BQ42" s="1469"/>
      <c r="BR42" s="1469"/>
      <c r="BS42" s="1469"/>
      <c r="BT42" s="1469"/>
      <c r="BU42" s="1469"/>
      <c r="BV42" s="1469"/>
      <c r="BW42" s="1469"/>
      <c r="BX42" s="1469"/>
      <c r="BY42" s="1469"/>
      <c r="BZ42" s="1469"/>
      <c r="CA42" s="1469"/>
      <c r="CB42" s="1469"/>
      <c r="CC42" s="1469"/>
      <c r="CD42" s="1469"/>
      <c r="CE42" s="1469"/>
      <c r="CF42" s="1469"/>
      <c r="CG42" s="1469"/>
      <c r="CH42" s="1469"/>
      <c r="CI42" s="1469"/>
      <c r="CJ42" s="1469"/>
      <c r="CK42" s="1469"/>
      <c r="CL42" s="1469"/>
      <c r="CM42" s="1469"/>
      <c r="CN42" s="1469"/>
      <c r="CO42" s="1469"/>
      <c r="CP42" s="1469"/>
      <c r="CQ42" s="1469"/>
      <c r="CR42" s="1469"/>
      <c r="CS42" s="1469"/>
      <c r="CT42" s="1469"/>
      <c r="CU42" s="1469"/>
      <c r="CV42" s="1469"/>
      <c r="CW42" s="1469"/>
      <c r="CX42" s="1469"/>
      <c r="CY42" s="1469"/>
      <c r="CZ42" s="1469"/>
      <c r="DA42" s="1469"/>
      <c r="DB42" s="1469"/>
      <c r="DC42" s="1469"/>
      <c r="DD42" s="1469"/>
      <c r="DE42" s="1469"/>
      <c r="DF42" s="1469"/>
      <c r="DG42" s="1469"/>
      <c r="DH42" s="1469"/>
      <c r="DI42" s="1469"/>
      <c r="DJ42" s="1469"/>
      <c r="DK42" s="1469"/>
      <c r="DL42" s="1469"/>
      <c r="DM42" s="1469"/>
      <c r="DN42" s="1469"/>
      <c r="DO42" s="1469"/>
      <c r="DP42" s="1469"/>
    </row>
    <row r="43" spans="1:120" x14ac:dyDescent="0.25">
      <c r="A43" s="1468"/>
      <c r="B43" s="1491" t="s">
        <v>50</v>
      </c>
      <c r="C43" s="1486">
        <v>0</v>
      </c>
      <c r="D43" s="1486">
        <v>0</v>
      </c>
      <c r="E43" s="1486">
        <v>0</v>
      </c>
      <c r="F43" s="1486">
        <v>0</v>
      </c>
      <c r="G43" s="1486">
        <v>0.14288145200000002</v>
      </c>
      <c r="H43" s="1486">
        <v>0</v>
      </c>
      <c r="I43" s="1486">
        <v>0</v>
      </c>
      <c r="J43" s="1486">
        <v>0</v>
      </c>
      <c r="K43" s="1486">
        <v>0</v>
      </c>
      <c r="L43" s="1486">
        <v>0</v>
      </c>
      <c r="M43" s="1486">
        <v>0</v>
      </c>
      <c r="N43" s="1486">
        <v>0</v>
      </c>
      <c r="O43" s="1486">
        <v>0</v>
      </c>
      <c r="P43" s="1486">
        <v>0</v>
      </c>
      <c r="Q43" s="1486">
        <v>0</v>
      </c>
      <c r="R43" s="1486">
        <v>0</v>
      </c>
      <c r="S43" s="1486">
        <v>0</v>
      </c>
      <c r="T43" s="1486">
        <v>0</v>
      </c>
      <c r="U43" s="1486">
        <v>0</v>
      </c>
      <c r="V43" s="1486">
        <v>0</v>
      </c>
      <c r="W43" s="1486">
        <v>2.6228957552000001</v>
      </c>
      <c r="X43" s="1486">
        <v>0</v>
      </c>
      <c r="Y43" s="1486">
        <v>0</v>
      </c>
      <c r="Z43" s="1486">
        <v>0</v>
      </c>
      <c r="AA43" s="1486">
        <v>0</v>
      </c>
      <c r="AB43" s="1486">
        <v>0</v>
      </c>
      <c r="AC43" s="1486">
        <v>0</v>
      </c>
      <c r="AD43" s="1486">
        <v>0</v>
      </c>
      <c r="AE43" s="1486">
        <v>0</v>
      </c>
      <c r="AF43" s="1486">
        <v>0</v>
      </c>
      <c r="AG43" s="1486">
        <v>0</v>
      </c>
      <c r="AH43" s="1486">
        <v>0</v>
      </c>
      <c r="AI43" s="1486">
        <v>0</v>
      </c>
      <c r="AJ43" s="1486">
        <v>0</v>
      </c>
      <c r="AK43" s="1486">
        <v>0</v>
      </c>
      <c r="AL43" s="1486">
        <v>0</v>
      </c>
      <c r="AM43" s="1486">
        <v>0</v>
      </c>
      <c r="AN43" s="1486">
        <v>0</v>
      </c>
      <c r="AO43" s="1486">
        <v>0</v>
      </c>
      <c r="AP43" s="1486">
        <v>0</v>
      </c>
      <c r="AQ43" s="1486">
        <v>0</v>
      </c>
      <c r="AR43" s="1486">
        <v>0</v>
      </c>
      <c r="AS43" s="1486">
        <v>0</v>
      </c>
      <c r="AT43" s="1486">
        <v>0</v>
      </c>
      <c r="AU43" s="1486">
        <v>2.7657772072000002</v>
      </c>
      <c r="AV43" s="1469"/>
      <c r="AW43" s="1469"/>
      <c r="AX43" s="1469"/>
      <c r="AY43" s="1469"/>
      <c r="AZ43" s="1469"/>
      <c r="BA43" s="1469"/>
      <c r="BB43" s="1469"/>
      <c r="BC43" s="1469"/>
      <c r="BD43" s="1469"/>
      <c r="BE43" s="1469"/>
      <c r="BF43" s="1469"/>
      <c r="BG43" s="1469"/>
      <c r="BH43" s="1469"/>
      <c r="BI43" s="1469"/>
      <c r="BJ43" s="1469"/>
      <c r="BK43" s="1469"/>
      <c r="BL43" s="1469"/>
      <c r="BM43" s="1469"/>
      <c r="BN43" s="1469"/>
      <c r="BO43" s="1469"/>
      <c r="BP43" s="1469"/>
      <c r="BQ43" s="1469"/>
      <c r="BR43" s="1469"/>
      <c r="BS43" s="1469"/>
      <c r="BT43" s="1469"/>
      <c r="BU43" s="1469"/>
      <c r="BV43" s="1469"/>
      <c r="BW43" s="1469"/>
      <c r="BX43" s="1469"/>
      <c r="BY43" s="1469"/>
      <c r="BZ43" s="1469"/>
      <c r="CA43" s="1469"/>
      <c r="CB43" s="1469"/>
      <c r="CC43" s="1469"/>
      <c r="CD43" s="1469"/>
      <c r="CE43" s="1469"/>
      <c r="CF43" s="1469"/>
      <c r="CG43" s="1469"/>
      <c r="CH43" s="1469"/>
      <c r="CI43" s="1469"/>
      <c r="CJ43" s="1469"/>
      <c r="CK43" s="1469"/>
      <c r="CL43" s="1469"/>
      <c r="CM43" s="1469"/>
      <c r="CN43" s="1469"/>
      <c r="CO43" s="1469"/>
      <c r="CP43" s="1469"/>
      <c r="CQ43" s="1469"/>
      <c r="CR43" s="1469"/>
      <c r="CS43" s="1469"/>
      <c r="CT43" s="1469"/>
      <c r="CU43" s="1469"/>
      <c r="CV43" s="1469"/>
      <c r="CW43" s="1469"/>
      <c r="CX43" s="1469"/>
      <c r="CY43" s="1469"/>
      <c r="CZ43" s="1469"/>
      <c r="DA43" s="1469"/>
      <c r="DB43" s="1469"/>
      <c r="DC43" s="1469"/>
      <c r="DD43" s="1469"/>
      <c r="DE43" s="1469"/>
      <c r="DF43" s="1469"/>
      <c r="DG43" s="1469"/>
      <c r="DH43" s="1469"/>
      <c r="DI43" s="1469"/>
      <c r="DJ43" s="1469"/>
      <c r="DK43" s="1469"/>
      <c r="DL43" s="1469"/>
      <c r="DM43" s="1469"/>
      <c r="DN43" s="1469"/>
      <c r="DO43" s="1469"/>
      <c r="DP43" s="1469"/>
    </row>
    <row r="44" spans="1:120" x14ac:dyDescent="0.25">
      <c r="A44" s="1468"/>
      <c r="B44" s="1491" t="s">
        <v>661</v>
      </c>
      <c r="C44" s="1486">
        <v>0</v>
      </c>
      <c r="D44" s="1486">
        <v>0</v>
      </c>
      <c r="E44" s="1486">
        <v>0</v>
      </c>
      <c r="F44" s="1486">
        <v>0</v>
      </c>
      <c r="G44" s="1486">
        <v>0</v>
      </c>
      <c r="H44" s="1486">
        <v>0</v>
      </c>
      <c r="I44" s="1486">
        <v>0</v>
      </c>
      <c r="J44" s="1486">
        <v>0</v>
      </c>
      <c r="K44" s="1486">
        <v>0</v>
      </c>
      <c r="L44" s="1486">
        <v>0</v>
      </c>
      <c r="M44" s="1486">
        <v>0</v>
      </c>
      <c r="N44" s="1486">
        <v>0</v>
      </c>
      <c r="O44" s="1486">
        <v>0</v>
      </c>
      <c r="P44" s="1486">
        <v>0</v>
      </c>
      <c r="Q44" s="1486">
        <v>0</v>
      </c>
      <c r="R44" s="1486">
        <v>0</v>
      </c>
      <c r="S44" s="1486">
        <v>0</v>
      </c>
      <c r="T44" s="1486">
        <v>0</v>
      </c>
      <c r="U44" s="1486">
        <v>0</v>
      </c>
      <c r="V44" s="1486">
        <v>0</v>
      </c>
      <c r="W44" s="1486">
        <v>0</v>
      </c>
      <c r="X44" s="1486">
        <v>0</v>
      </c>
      <c r="Y44" s="1486">
        <v>1.5256530239999999</v>
      </c>
      <c r="Z44" s="1486">
        <v>2.3410529982000003</v>
      </c>
      <c r="AA44" s="1486">
        <v>0</v>
      </c>
      <c r="AB44" s="1486">
        <v>0</v>
      </c>
      <c r="AC44" s="1486">
        <v>0</v>
      </c>
      <c r="AD44" s="1486">
        <v>0</v>
      </c>
      <c r="AE44" s="1486">
        <v>0</v>
      </c>
      <c r="AF44" s="1486">
        <v>4.1014210594000007</v>
      </c>
      <c r="AG44" s="1486">
        <v>0</v>
      </c>
      <c r="AH44" s="1486">
        <v>0</v>
      </c>
      <c r="AI44" s="1486">
        <v>0</v>
      </c>
      <c r="AJ44" s="1486">
        <v>0</v>
      </c>
      <c r="AK44" s="1486">
        <v>0</v>
      </c>
      <c r="AL44" s="1486">
        <v>0</v>
      </c>
      <c r="AM44" s="1486">
        <v>0</v>
      </c>
      <c r="AN44" s="1486">
        <v>0</v>
      </c>
      <c r="AO44" s="1486">
        <v>0</v>
      </c>
      <c r="AP44" s="1486">
        <v>0</v>
      </c>
      <c r="AQ44" s="1486">
        <v>0</v>
      </c>
      <c r="AR44" s="1486">
        <v>0</v>
      </c>
      <c r="AS44" s="1486">
        <v>0</v>
      </c>
      <c r="AT44" s="1486">
        <v>0</v>
      </c>
      <c r="AU44" s="1486">
        <v>7.9681270816000014</v>
      </c>
      <c r="AV44" s="1469"/>
      <c r="AW44" s="1469"/>
      <c r="AX44" s="1469"/>
      <c r="AY44" s="1469"/>
      <c r="AZ44" s="1469"/>
      <c r="BA44" s="1469"/>
      <c r="BB44" s="1469"/>
      <c r="BC44" s="1469"/>
      <c r="BD44" s="1469"/>
      <c r="BE44" s="1469"/>
      <c r="BF44" s="1469"/>
      <c r="BG44" s="1469"/>
      <c r="BH44" s="1469"/>
      <c r="BI44" s="1469"/>
      <c r="BJ44" s="1469"/>
      <c r="BK44" s="1469"/>
      <c r="BL44" s="1469"/>
      <c r="BM44" s="1469"/>
      <c r="BN44" s="1469"/>
      <c r="BO44" s="1469"/>
      <c r="BP44" s="1469"/>
      <c r="BQ44" s="1469"/>
      <c r="BR44" s="1469"/>
      <c r="BS44" s="1469"/>
      <c r="BT44" s="1469"/>
      <c r="BU44" s="1469"/>
      <c r="BV44" s="1469"/>
      <c r="BW44" s="1469"/>
      <c r="BX44" s="1469"/>
      <c r="BY44" s="1469"/>
      <c r="BZ44" s="1469"/>
      <c r="CA44" s="1469"/>
      <c r="CB44" s="1469"/>
      <c r="CC44" s="1469"/>
      <c r="CD44" s="1469"/>
      <c r="CE44" s="1469"/>
      <c r="CF44" s="1469"/>
      <c r="CG44" s="1469"/>
      <c r="CH44" s="1469"/>
      <c r="CI44" s="1469"/>
      <c r="CJ44" s="1469"/>
      <c r="CK44" s="1469"/>
      <c r="CL44" s="1469"/>
      <c r="CM44" s="1469"/>
      <c r="CN44" s="1469"/>
      <c r="CO44" s="1469"/>
      <c r="CP44" s="1469"/>
      <c r="CQ44" s="1469"/>
      <c r="CR44" s="1469"/>
      <c r="CS44" s="1469"/>
      <c r="CT44" s="1469"/>
      <c r="CU44" s="1469"/>
      <c r="CV44" s="1469"/>
      <c r="CW44" s="1469"/>
      <c r="CX44" s="1469"/>
      <c r="CY44" s="1469"/>
      <c r="CZ44" s="1469"/>
      <c r="DA44" s="1469"/>
      <c r="DB44" s="1469"/>
      <c r="DC44" s="1469"/>
      <c r="DD44" s="1469"/>
      <c r="DE44" s="1469"/>
      <c r="DF44" s="1469"/>
      <c r="DG44" s="1469"/>
      <c r="DH44" s="1469"/>
      <c r="DI44" s="1469"/>
      <c r="DJ44" s="1469"/>
      <c r="DK44" s="1469"/>
      <c r="DL44" s="1469"/>
      <c r="DM44" s="1469"/>
      <c r="DN44" s="1469"/>
      <c r="DO44" s="1469"/>
      <c r="DP44" s="1469"/>
    </row>
    <row r="45" spans="1:120" x14ac:dyDescent="0.25">
      <c r="A45" s="1468"/>
      <c r="B45" s="1491" t="s">
        <v>38</v>
      </c>
      <c r="C45" s="1486">
        <v>0</v>
      </c>
      <c r="D45" s="1486">
        <v>0</v>
      </c>
      <c r="E45" s="1486">
        <v>0</v>
      </c>
      <c r="F45" s="1486">
        <v>0</v>
      </c>
      <c r="G45" s="1486">
        <v>0</v>
      </c>
      <c r="H45" s="1486">
        <v>0</v>
      </c>
      <c r="I45" s="1486">
        <v>0</v>
      </c>
      <c r="J45" s="1486">
        <v>0</v>
      </c>
      <c r="K45" s="1486">
        <v>0</v>
      </c>
      <c r="L45" s="1486">
        <v>0</v>
      </c>
      <c r="M45" s="1486">
        <v>0</v>
      </c>
      <c r="N45" s="1486">
        <v>0</v>
      </c>
      <c r="O45" s="1486">
        <v>0</v>
      </c>
      <c r="P45" s="1486">
        <v>0</v>
      </c>
      <c r="Q45" s="1486">
        <v>0</v>
      </c>
      <c r="R45" s="1486">
        <v>0</v>
      </c>
      <c r="S45" s="1486">
        <v>0</v>
      </c>
      <c r="T45" s="1486">
        <v>0</v>
      </c>
      <c r="U45" s="1486">
        <v>0</v>
      </c>
      <c r="V45" s="1486">
        <v>0</v>
      </c>
      <c r="W45" s="1486">
        <v>0</v>
      </c>
      <c r="X45" s="1486">
        <v>0</v>
      </c>
      <c r="Y45" s="1486">
        <v>1.0380792786000002</v>
      </c>
      <c r="Z45" s="1486">
        <v>4.6613799469999995</v>
      </c>
      <c r="AA45" s="1486">
        <v>0</v>
      </c>
      <c r="AB45" s="1486">
        <v>0</v>
      </c>
      <c r="AC45" s="1486">
        <v>0</v>
      </c>
      <c r="AD45" s="1486">
        <v>7.3312820000000015E-3</v>
      </c>
      <c r="AE45" s="1486">
        <v>0</v>
      </c>
      <c r="AF45" s="1486">
        <v>2.5582974676000001</v>
      </c>
      <c r="AG45" s="1486">
        <v>0</v>
      </c>
      <c r="AH45" s="1486">
        <v>0</v>
      </c>
      <c r="AI45" s="1486">
        <v>0</v>
      </c>
      <c r="AJ45" s="1486">
        <v>0</v>
      </c>
      <c r="AK45" s="1486">
        <v>0</v>
      </c>
      <c r="AL45" s="1486">
        <v>0</v>
      </c>
      <c r="AM45" s="1486">
        <v>0</v>
      </c>
      <c r="AN45" s="1486">
        <v>0</v>
      </c>
      <c r="AO45" s="1486">
        <v>4.0867399734000003</v>
      </c>
      <c r="AP45" s="1486">
        <v>2.1371250235999999</v>
      </c>
      <c r="AQ45" s="1486">
        <v>1.176816879</v>
      </c>
      <c r="AR45" s="1486">
        <v>0</v>
      </c>
      <c r="AS45" s="1486">
        <v>0.85484998200000006</v>
      </c>
      <c r="AT45" s="1486">
        <v>0</v>
      </c>
      <c r="AU45" s="1486">
        <v>16.520619833199998</v>
      </c>
      <c r="AV45" s="1469"/>
      <c r="AW45" s="1469"/>
      <c r="AX45" s="1469"/>
      <c r="AY45" s="1469"/>
      <c r="AZ45" s="1469"/>
      <c r="BA45" s="1469"/>
      <c r="BB45" s="1469"/>
      <c r="BC45" s="1469"/>
      <c r="BD45" s="1469"/>
      <c r="BE45" s="1469"/>
      <c r="BF45" s="1469"/>
      <c r="BG45" s="1469"/>
      <c r="BH45" s="1469"/>
      <c r="BI45" s="1469"/>
      <c r="BJ45" s="1469"/>
      <c r="BK45" s="1469"/>
      <c r="BL45" s="1469"/>
      <c r="BM45" s="1469"/>
      <c r="BN45" s="1469"/>
      <c r="BO45" s="1469"/>
      <c r="BP45" s="1469"/>
      <c r="BQ45" s="1469"/>
      <c r="BR45" s="1469"/>
      <c r="BS45" s="1469"/>
      <c r="BT45" s="1469"/>
      <c r="BU45" s="1469"/>
      <c r="BV45" s="1469"/>
      <c r="BW45" s="1469"/>
      <c r="BX45" s="1469"/>
      <c r="BY45" s="1469"/>
      <c r="BZ45" s="1469"/>
      <c r="CA45" s="1469"/>
      <c r="CB45" s="1469"/>
      <c r="CC45" s="1469"/>
      <c r="CD45" s="1469"/>
      <c r="CE45" s="1469"/>
      <c r="CF45" s="1469"/>
      <c r="CG45" s="1469"/>
      <c r="CH45" s="1469"/>
      <c r="CI45" s="1469"/>
      <c r="CJ45" s="1469"/>
      <c r="CK45" s="1469"/>
      <c r="CL45" s="1469"/>
      <c r="CM45" s="1469"/>
      <c r="CN45" s="1469"/>
      <c r="CO45" s="1469"/>
      <c r="CP45" s="1469"/>
      <c r="CQ45" s="1469"/>
      <c r="CR45" s="1469"/>
      <c r="CS45" s="1469"/>
      <c r="CT45" s="1469"/>
      <c r="CU45" s="1469"/>
      <c r="CV45" s="1469"/>
      <c r="CW45" s="1469"/>
      <c r="CX45" s="1469"/>
      <c r="CY45" s="1469"/>
      <c r="CZ45" s="1469"/>
      <c r="DA45" s="1469"/>
      <c r="DB45" s="1469"/>
      <c r="DC45" s="1469"/>
      <c r="DD45" s="1469"/>
      <c r="DE45" s="1469"/>
      <c r="DF45" s="1469"/>
      <c r="DG45" s="1469"/>
      <c r="DH45" s="1469"/>
      <c r="DI45" s="1469"/>
      <c r="DJ45" s="1469"/>
      <c r="DK45" s="1469"/>
      <c r="DL45" s="1469"/>
      <c r="DM45" s="1469"/>
      <c r="DN45" s="1469"/>
      <c r="DO45" s="1469"/>
      <c r="DP45" s="1469"/>
    </row>
    <row r="46" spans="1:120" x14ac:dyDescent="0.25">
      <c r="A46" s="1468"/>
      <c r="B46" s="1491" t="s">
        <v>638</v>
      </c>
      <c r="C46" s="1486">
        <v>0</v>
      </c>
      <c r="D46" s="1486">
        <v>0</v>
      </c>
      <c r="E46" s="1486">
        <v>0</v>
      </c>
      <c r="F46" s="1486">
        <v>0</v>
      </c>
      <c r="G46" s="1486">
        <v>0</v>
      </c>
      <c r="H46" s="1486">
        <v>0</v>
      </c>
      <c r="I46" s="1486">
        <v>0</v>
      </c>
      <c r="J46" s="1486">
        <v>0</v>
      </c>
      <c r="K46" s="1486">
        <v>0</v>
      </c>
      <c r="L46" s="1486">
        <v>0</v>
      </c>
      <c r="M46" s="1486">
        <v>0</v>
      </c>
      <c r="N46" s="1486">
        <v>0</v>
      </c>
      <c r="O46" s="1486">
        <v>0</v>
      </c>
      <c r="P46" s="1486">
        <v>0</v>
      </c>
      <c r="Q46" s="1486">
        <v>0</v>
      </c>
      <c r="R46" s="1486">
        <v>0</v>
      </c>
      <c r="S46" s="1486">
        <v>0</v>
      </c>
      <c r="T46" s="1486">
        <v>0</v>
      </c>
      <c r="U46" s="1486">
        <v>0</v>
      </c>
      <c r="V46" s="1486">
        <v>0</v>
      </c>
      <c r="W46" s="1486">
        <v>0</v>
      </c>
      <c r="X46" s="1486">
        <v>0</v>
      </c>
      <c r="Y46" s="1486">
        <v>0</v>
      </c>
      <c r="Z46" s="1486">
        <v>0</v>
      </c>
      <c r="AA46" s="1486">
        <v>0</v>
      </c>
      <c r="AB46" s="1486">
        <v>0</v>
      </c>
      <c r="AC46" s="1486">
        <v>0</v>
      </c>
      <c r="AD46" s="1486">
        <v>0</v>
      </c>
      <c r="AE46" s="1486">
        <v>0</v>
      </c>
      <c r="AF46" s="1486">
        <v>0</v>
      </c>
      <c r="AG46" s="1486">
        <v>0</v>
      </c>
      <c r="AH46" s="1486">
        <v>0</v>
      </c>
      <c r="AI46" s="1486">
        <v>0</v>
      </c>
      <c r="AJ46" s="1486">
        <v>0</v>
      </c>
      <c r="AK46" s="1486">
        <v>0.15236910640000001</v>
      </c>
      <c r="AL46" s="1486">
        <v>0</v>
      </c>
      <c r="AM46" s="1486">
        <v>0</v>
      </c>
      <c r="AN46" s="1486">
        <v>0</v>
      </c>
      <c r="AO46" s="1486">
        <v>0</v>
      </c>
      <c r="AP46" s="1486">
        <v>0</v>
      </c>
      <c r="AQ46" s="1486">
        <v>0</v>
      </c>
      <c r="AR46" s="1486">
        <v>0</v>
      </c>
      <c r="AS46" s="1486">
        <v>0</v>
      </c>
      <c r="AT46" s="1486">
        <v>0</v>
      </c>
      <c r="AU46" s="1486">
        <v>0.15236910640000001</v>
      </c>
      <c r="AV46" s="1469"/>
      <c r="AW46" s="1469"/>
      <c r="AX46" s="1469"/>
      <c r="AY46" s="1469"/>
      <c r="AZ46" s="1469"/>
      <c r="BA46" s="1469"/>
      <c r="BB46" s="1469"/>
      <c r="BC46" s="1469"/>
      <c r="BD46" s="1469"/>
      <c r="BE46" s="1469"/>
      <c r="BF46" s="1469"/>
      <c r="BG46" s="1469"/>
      <c r="BH46" s="1469"/>
      <c r="BI46" s="1469"/>
      <c r="BJ46" s="1469"/>
      <c r="BK46" s="1469"/>
      <c r="BL46" s="1469"/>
      <c r="BM46" s="1469"/>
      <c r="BN46" s="1469"/>
      <c r="BO46" s="1469"/>
      <c r="BP46" s="1469"/>
      <c r="BQ46" s="1469"/>
      <c r="BR46" s="1469"/>
      <c r="BS46" s="1469"/>
      <c r="BT46" s="1469"/>
      <c r="BU46" s="1469"/>
      <c r="BV46" s="1469"/>
      <c r="BW46" s="1469"/>
      <c r="BX46" s="1469"/>
      <c r="BY46" s="1469"/>
      <c r="BZ46" s="1469"/>
      <c r="CA46" s="1469"/>
      <c r="CB46" s="1469"/>
      <c r="CC46" s="1469"/>
      <c r="CD46" s="1469"/>
      <c r="CE46" s="1469"/>
      <c r="CF46" s="1469"/>
      <c r="CG46" s="1469"/>
      <c r="CH46" s="1469"/>
      <c r="CI46" s="1469"/>
      <c r="CJ46" s="1469"/>
      <c r="CK46" s="1469"/>
      <c r="CL46" s="1469"/>
      <c r="CM46" s="1469"/>
      <c r="CN46" s="1469"/>
      <c r="CO46" s="1469"/>
      <c r="CP46" s="1469"/>
      <c r="CQ46" s="1469"/>
      <c r="CR46" s="1469"/>
      <c r="CS46" s="1469"/>
      <c r="CT46" s="1469"/>
      <c r="CU46" s="1469"/>
      <c r="CV46" s="1469"/>
      <c r="CW46" s="1469"/>
      <c r="CX46" s="1469"/>
      <c r="CY46" s="1469"/>
      <c r="CZ46" s="1469"/>
      <c r="DA46" s="1469"/>
      <c r="DB46" s="1469"/>
      <c r="DC46" s="1469"/>
      <c r="DD46" s="1469"/>
      <c r="DE46" s="1469"/>
      <c r="DF46" s="1469"/>
      <c r="DG46" s="1469"/>
      <c r="DH46" s="1469"/>
      <c r="DI46" s="1469"/>
      <c r="DJ46" s="1469"/>
      <c r="DK46" s="1469"/>
      <c r="DL46" s="1469"/>
      <c r="DM46" s="1469"/>
      <c r="DN46" s="1469"/>
      <c r="DO46" s="1469"/>
      <c r="DP46" s="1469"/>
    </row>
    <row r="47" spans="1:120" x14ac:dyDescent="0.25">
      <c r="A47" s="1468"/>
      <c r="B47" s="1491" t="s">
        <v>204</v>
      </c>
      <c r="C47" s="1486">
        <v>0</v>
      </c>
      <c r="D47" s="1486">
        <v>0</v>
      </c>
      <c r="E47" s="1486">
        <v>0</v>
      </c>
      <c r="F47" s="1486">
        <v>0</v>
      </c>
      <c r="G47" s="1486">
        <v>0</v>
      </c>
      <c r="H47" s="1486">
        <v>0</v>
      </c>
      <c r="I47" s="1486">
        <v>0</v>
      </c>
      <c r="J47" s="1486">
        <v>0</v>
      </c>
      <c r="K47" s="1486">
        <v>0</v>
      </c>
      <c r="L47" s="1486">
        <v>0</v>
      </c>
      <c r="M47" s="1486">
        <v>0</v>
      </c>
      <c r="N47" s="1486">
        <v>0</v>
      </c>
      <c r="O47" s="1486">
        <v>0</v>
      </c>
      <c r="P47" s="1486">
        <v>0</v>
      </c>
      <c r="Q47" s="1486">
        <v>0</v>
      </c>
      <c r="R47" s="1486">
        <v>0</v>
      </c>
      <c r="S47" s="1486">
        <v>0</v>
      </c>
      <c r="T47" s="1486">
        <v>0</v>
      </c>
      <c r="U47" s="1486">
        <v>0</v>
      </c>
      <c r="V47" s="1486">
        <v>0</v>
      </c>
      <c r="W47" s="1486">
        <v>0</v>
      </c>
      <c r="X47" s="1486">
        <v>0</v>
      </c>
      <c r="Y47" s="1486">
        <v>0</v>
      </c>
      <c r="Z47" s="1486">
        <v>1.5034919998</v>
      </c>
      <c r="AA47" s="1486">
        <v>0</v>
      </c>
      <c r="AB47" s="1486">
        <v>0</v>
      </c>
      <c r="AC47" s="1486">
        <v>0</v>
      </c>
      <c r="AD47" s="1486">
        <v>0</v>
      </c>
      <c r="AE47" s="1486">
        <v>0</v>
      </c>
      <c r="AF47" s="1486">
        <v>0.57644147820000002</v>
      </c>
      <c r="AG47" s="1486">
        <v>0</v>
      </c>
      <c r="AH47" s="1486">
        <v>0</v>
      </c>
      <c r="AI47" s="1486">
        <v>8.2189009672000015</v>
      </c>
      <c r="AJ47" s="1486">
        <v>0</v>
      </c>
      <c r="AK47" s="1486">
        <v>1.4635840184000002</v>
      </c>
      <c r="AL47" s="1486">
        <v>0</v>
      </c>
      <c r="AM47" s="1486">
        <v>0</v>
      </c>
      <c r="AN47" s="1486">
        <v>0</v>
      </c>
      <c r="AO47" s="1486">
        <v>0</v>
      </c>
      <c r="AP47" s="1486">
        <v>0</v>
      </c>
      <c r="AQ47" s="1486">
        <v>0</v>
      </c>
      <c r="AR47" s="1486">
        <v>0</v>
      </c>
      <c r="AS47" s="1486">
        <v>0</v>
      </c>
      <c r="AT47" s="1486">
        <v>0</v>
      </c>
      <c r="AU47" s="1486">
        <v>11.7624184636</v>
      </c>
      <c r="AV47" s="1469"/>
      <c r="AW47" s="1469"/>
      <c r="AX47" s="1469"/>
      <c r="AY47" s="1469"/>
      <c r="AZ47" s="1469"/>
      <c r="BA47" s="1469"/>
      <c r="BB47" s="1469"/>
      <c r="BC47" s="1469"/>
      <c r="BD47" s="1469"/>
      <c r="BE47" s="1469"/>
      <c r="BF47" s="1469"/>
      <c r="BG47" s="1469"/>
      <c r="BH47" s="1469"/>
      <c r="BI47" s="1469"/>
      <c r="BJ47" s="1469"/>
      <c r="BK47" s="1469"/>
      <c r="BL47" s="1469"/>
      <c r="BM47" s="1469"/>
      <c r="BN47" s="1469"/>
      <c r="BO47" s="1469"/>
      <c r="BP47" s="1469"/>
      <c r="BQ47" s="1469"/>
      <c r="BR47" s="1469"/>
      <c r="BS47" s="1469"/>
      <c r="BT47" s="1469"/>
      <c r="BU47" s="1469"/>
      <c r="BV47" s="1469"/>
      <c r="BW47" s="1469"/>
      <c r="BX47" s="1469"/>
      <c r="BY47" s="1469"/>
      <c r="BZ47" s="1469"/>
      <c r="CA47" s="1469"/>
      <c r="CB47" s="1469"/>
      <c r="CC47" s="1469"/>
      <c r="CD47" s="1469"/>
      <c r="CE47" s="1469"/>
      <c r="CF47" s="1469"/>
      <c r="CG47" s="1469"/>
      <c r="CH47" s="1469"/>
      <c r="CI47" s="1469"/>
      <c r="CJ47" s="1469"/>
      <c r="CK47" s="1469"/>
      <c r="CL47" s="1469"/>
      <c r="CM47" s="1469"/>
      <c r="CN47" s="1469"/>
      <c r="CO47" s="1469"/>
      <c r="CP47" s="1469"/>
      <c r="CQ47" s="1469"/>
      <c r="CR47" s="1469"/>
      <c r="CS47" s="1469"/>
      <c r="CT47" s="1469"/>
      <c r="CU47" s="1469"/>
      <c r="CV47" s="1469"/>
      <c r="CW47" s="1469"/>
      <c r="CX47" s="1469"/>
      <c r="CY47" s="1469"/>
      <c r="CZ47" s="1469"/>
      <c r="DA47" s="1469"/>
      <c r="DB47" s="1469"/>
      <c r="DC47" s="1469"/>
      <c r="DD47" s="1469"/>
      <c r="DE47" s="1469"/>
      <c r="DF47" s="1469"/>
      <c r="DG47" s="1469"/>
      <c r="DH47" s="1469"/>
      <c r="DI47" s="1469"/>
      <c r="DJ47" s="1469"/>
      <c r="DK47" s="1469"/>
      <c r="DL47" s="1469"/>
      <c r="DM47" s="1469"/>
      <c r="DN47" s="1469"/>
      <c r="DO47" s="1469"/>
      <c r="DP47" s="1469"/>
    </row>
    <row r="48" spans="1:120" x14ac:dyDescent="0.25">
      <c r="A48" s="1468"/>
      <c r="B48" s="1491" t="s">
        <v>822</v>
      </c>
      <c r="C48" s="1486">
        <v>0</v>
      </c>
      <c r="D48" s="1486">
        <v>0</v>
      </c>
      <c r="E48" s="1486">
        <v>0</v>
      </c>
      <c r="F48" s="1486">
        <v>0</v>
      </c>
      <c r="G48" s="1486">
        <v>0</v>
      </c>
      <c r="H48" s="1486">
        <v>0</v>
      </c>
      <c r="I48" s="1486">
        <v>0</v>
      </c>
      <c r="J48" s="1486">
        <v>0</v>
      </c>
      <c r="K48" s="1486">
        <v>0</v>
      </c>
      <c r="L48" s="1486">
        <v>0</v>
      </c>
      <c r="M48" s="1486">
        <v>0</v>
      </c>
      <c r="N48" s="1486">
        <v>0</v>
      </c>
      <c r="O48" s="1486">
        <v>0</v>
      </c>
      <c r="P48" s="1486">
        <v>0</v>
      </c>
      <c r="Q48" s="1486">
        <v>0</v>
      </c>
      <c r="R48" s="1486">
        <v>0</v>
      </c>
      <c r="S48" s="1486">
        <v>0</v>
      </c>
      <c r="T48" s="1486">
        <v>0</v>
      </c>
      <c r="U48" s="1486">
        <v>0</v>
      </c>
      <c r="V48" s="1486">
        <v>0</v>
      </c>
      <c r="W48" s="1486">
        <v>0</v>
      </c>
      <c r="X48" s="1486">
        <v>0</v>
      </c>
      <c r="Y48" s="1486">
        <v>1.0020659936000003</v>
      </c>
      <c r="Z48" s="1486">
        <v>1.0020659936000003</v>
      </c>
      <c r="AA48" s="1486">
        <v>0</v>
      </c>
      <c r="AB48" s="1486">
        <v>0</v>
      </c>
      <c r="AC48" s="1486">
        <v>0</v>
      </c>
      <c r="AD48" s="1486">
        <v>0</v>
      </c>
      <c r="AE48" s="1486">
        <v>0</v>
      </c>
      <c r="AF48" s="1486">
        <v>1.0020659936000003</v>
      </c>
      <c r="AG48" s="1486">
        <v>0</v>
      </c>
      <c r="AH48" s="1486">
        <v>0</v>
      </c>
      <c r="AI48" s="1486">
        <v>0</v>
      </c>
      <c r="AJ48" s="1486">
        <v>0</v>
      </c>
      <c r="AK48" s="1486">
        <v>0</v>
      </c>
      <c r="AL48" s="1486">
        <v>0</v>
      </c>
      <c r="AM48" s="1486">
        <v>0</v>
      </c>
      <c r="AN48" s="1486">
        <v>0</v>
      </c>
      <c r="AO48" s="1486">
        <v>0</v>
      </c>
      <c r="AP48" s="1486">
        <v>0</v>
      </c>
      <c r="AQ48" s="1486">
        <v>0</v>
      </c>
      <c r="AR48" s="1486">
        <v>0</v>
      </c>
      <c r="AS48" s="1486">
        <v>0</v>
      </c>
      <c r="AT48" s="1486">
        <v>0</v>
      </c>
      <c r="AU48" s="1486">
        <v>3.0061979808000006</v>
      </c>
      <c r="AV48" s="1469"/>
      <c r="AW48" s="1469"/>
      <c r="AX48" s="1469"/>
      <c r="AY48" s="1469"/>
      <c r="AZ48" s="1469"/>
      <c r="BA48" s="1469"/>
      <c r="BB48" s="1469"/>
      <c r="BC48" s="1469"/>
      <c r="BD48" s="1469"/>
      <c r="BE48" s="1469"/>
      <c r="BF48" s="1469"/>
      <c r="BG48" s="1469"/>
      <c r="BH48" s="1469"/>
      <c r="BI48" s="1469"/>
      <c r="BJ48" s="1469"/>
      <c r="BK48" s="1469"/>
      <c r="BL48" s="1469"/>
      <c r="BM48" s="1469"/>
      <c r="BN48" s="1469"/>
      <c r="BO48" s="1469"/>
      <c r="BP48" s="1469"/>
      <c r="BQ48" s="1469"/>
      <c r="BR48" s="1469"/>
      <c r="BS48" s="1469"/>
      <c r="BT48" s="1469"/>
      <c r="BU48" s="1469"/>
      <c r="BV48" s="1469"/>
      <c r="BW48" s="1469"/>
      <c r="BX48" s="1469"/>
      <c r="BY48" s="1469"/>
      <c r="BZ48" s="1469"/>
      <c r="CA48" s="1469"/>
      <c r="CB48" s="1469"/>
      <c r="CC48" s="1469"/>
      <c r="CD48" s="1469"/>
      <c r="CE48" s="1469"/>
      <c r="CF48" s="1469"/>
      <c r="CG48" s="1469"/>
      <c r="CH48" s="1469"/>
      <c r="CI48" s="1469"/>
      <c r="CJ48" s="1469"/>
      <c r="CK48" s="1469"/>
      <c r="CL48" s="1469"/>
      <c r="CM48" s="1469"/>
      <c r="CN48" s="1469"/>
      <c r="CO48" s="1469"/>
      <c r="CP48" s="1469"/>
      <c r="CQ48" s="1469"/>
      <c r="CR48" s="1469"/>
      <c r="CS48" s="1469"/>
      <c r="CT48" s="1469"/>
      <c r="CU48" s="1469"/>
      <c r="CV48" s="1469"/>
      <c r="CW48" s="1469"/>
      <c r="CX48" s="1469"/>
      <c r="CY48" s="1469"/>
      <c r="CZ48" s="1469"/>
      <c r="DA48" s="1469"/>
      <c r="DB48" s="1469"/>
      <c r="DC48" s="1469"/>
      <c r="DD48" s="1469"/>
      <c r="DE48" s="1469"/>
      <c r="DF48" s="1469"/>
      <c r="DG48" s="1469"/>
      <c r="DH48" s="1469"/>
      <c r="DI48" s="1469"/>
      <c r="DJ48" s="1469"/>
      <c r="DK48" s="1469"/>
      <c r="DL48" s="1469"/>
      <c r="DM48" s="1469"/>
      <c r="DN48" s="1469"/>
      <c r="DO48" s="1469"/>
      <c r="DP48" s="1469"/>
    </row>
    <row r="49" spans="1:120" x14ac:dyDescent="0.25">
      <c r="A49" s="1468"/>
      <c r="B49" s="1491" t="s">
        <v>859</v>
      </c>
      <c r="C49" s="1486">
        <v>0</v>
      </c>
      <c r="D49" s="1486">
        <v>0</v>
      </c>
      <c r="E49" s="1486">
        <v>0</v>
      </c>
      <c r="F49" s="1486">
        <v>0</v>
      </c>
      <c r="G49" s="1486">
        <v>0</v>
      </c>
      <c r="H49" s="1486">
        <v>0</v>
      </c>
      <c r="I49" s="1486">
        <v>0</v>
      </c>
      <c r="J49" s="1486">
        <v>11.37069696</v>
      </c>
      <c r="K49" s="1486">
        <v>0</v>
      </c>
      <c r="L49" s="1486">
        <v>12.05207332</v>
      </c>
      <c r="M49" s="1486">
        <v>0</v>
      </c>
      <c r="N49" s="1486">
        <v>9.2447860469999998</v>
      </c>
      <c r="O49" s="1486">
        <v>0</v>
      </c>
      <c r="P49" s="1486">
        <v>0</v>
      </c>
      <c r="Q49" s="1486">
        <v>0</v>
      </c>
      <c r="R49" s="1486">
        <v>0</v>
      </c>
      <c r="S49" s="1486">
        <v>0</v>
      </c>
      <c r="T49" s="1486">
        <v>0</v>
      </c>
      <c r="U49" s="1486">
        <v>0</v>
      </c>
      <c r="V49" s="1486">
        <v>0</v>
      </c>
      <c r="W49" s="1486">
        <v>0</v>
      </c>
      <c r="X49" s="1486">
        <v>0</v>
      </c>
      <c r="Y49" s="1486">
        <v>0</v>
      </c>
      <c r="Z49" s="1486">
        <v>0</v>
      </c>
      <c r="AA49" s="1486">
        <v>0</v>
      </c>
      <c r="AB49" s="1486">
        <v>3.5647600352000004</v>
      </c>
      <c r="AC49" s="1486">
        <v>7.1024324000000005</v>
      </c>
      <c r="AD49" s="1486">
        <v>0</v>
      </c>
      <c r="AE49" s="1486">
        <v>7.1378341160000005</v>
      </c>
      <c r="AF49" s="1486">
        <v>0</v>
      </c>
      <c r="AG49" s="1486">
        <v>0</v>
      </c>
      <c r="AH49" s="1486">
        <v>0</v>
      </c>
      <c r="AI49" s="1486">
        <v>0</v>
      </c>
      <c r="AJ49" s="1486">
        <v>0</v>
      </c>
      <c r="AK49" s="1486">
        <v>0</v>
      </c>
      <c r="AL49" s="1486">
        <v>0</v>
      </c>
      <c r="AM49" s="1486">
        <v>0</v>
      </c>
      <c r="AN49" s="1486">
        <v>0</v>
      </c>
      <c r="AO49" s="1486">
        <v>0</v>
      </c>
      <c r="AP49" s="1486">
        <v>0</v>
      </c>
      <c r="AQ49" s="1486">
        <v>0</v>
      </c>
      <c r="AR49" s="1486">
        <v>0</v>
      </c>
      <c r="AS49" s="1486">
        <v>0</v>
      </c>
      <c r="AT49" s="1486">
        <v>0</v>
      </c>
      <c r="AU49" s="1486">
        <v>50.472582878200001</v>
      </c>
      <c r="AV49" s="1469"/>
      <c r="AW49" s="1469"/>
      <c r="AX49" s="1469"/>
      <c r="AY49" s="1469"/>
      <c r="AZ49" s="1469"/>
      <c r="BA49" s="1469"/>
      <c r="BB49" s="1469"/>
      <c r="BC49" s="1469"/>
      <c r="BD49" s="1469"/>
      <c r="BE49" s="1469"/>
      <c r="BF49" s="1469"/>
      <c r="BG49" s="1469"/>
      <c r="BH49" s="1469"/>
      <c r="BI49" s="1469"/>
      <c r="BJ49" s="1469"/>
      <c r="BK49" s="1469"/>
      <c r="BL49" s="1469"/>
      <c r="BM49" s="1469"/>
      <c r="BN49" s="1469"/>
      <c r="BO49" s="1469"/>
      <c r="BP49" s="1469"/>
      <c r="BQ49" s="1469"/>
      <c r="BR49" s="1469"/>
      <c r="BS49" s="1469"/>
      <c r="BT49" s="1469"/>
      <c r="BU49" s="1469"/>
      <c r="BV49" s="1469"/>
      <c r="BW49" s="1469"/>
      <c r="BX49" s="1469"/>
      <c r="BY49" s="1469"/>
      <c r="BZ49" s="1469"/>
      <c r="CA49" s="1469"/>
      <c r="CB49" s="1469"/>
      <c r="CC49" s="1469"/>
      <c r="CD49" s="1469"/>
      <c r="CE49" s="1469"/>
      <c r="CF49" s="1469"/>
      <c r="CG49" s="1469"/>
      <c r="CH49" s="1469"/>
      <c r="CI49" s="1469"/>
      <c r="CJ49" s="1469"/>
      <c r="CK49" s="1469"/>
      <c r="CL49" s="1469"/>
      <c r="CM49" s="1469"/>
      <c r="CN49" s="1469"/>
      <c r="CO49" s="1469"/>
      <c r="CP49" s="1469"/>
      <c r="CQ49" s="1469"/>
      <c r="CR49" s="1469"/>
      <c r="CS49" s="1469"/>
      <c r="CT49" s="1469"/>
      <c r="CU49" s="1469"/>
      <c r="CV49" s="1469"/>
      <c r="CW49" s="1469"/>
      <c r="CX49" s="1469"/>
      <c r="CY49" s="1469"/>
      <c r="CZ49" s="1469"/>
      <c r="DA49" s="1469"/>
      <c r="DB49" s="1469"/>
      <c r="DC49" s="1469"/>
      <c r="DD49" s="1469"/>
      <c r="DE49" s="1469"/>
      <c r="DF49" s="1469"/>
      <c r="DG49" s="1469"/>
      <c r="DH49" s="1469"/>
      <c r="DI49" s="1469"/>
      <c r="DJ49" s="1469"/>
      <c r="DK49" s="1469"/>
      <c r="DL49" s="1469"/>
      <c r="DM49" s="1469"/>
      <c r="DN49" s="1469"/>
      <c r="DO49" s="1469"/>
      <c r="DP49" s="1469"/>
    </row>
    <row r="50" spans="1:120" x14ac:dyDescent="0.25">
      <c r="A50" s="1468"/>
      <c r="B50" s="1491" t="s">
        <v>538</v>
      </c>
      <c r="C50" s="1486">
        <v>0</v>
      </c>
      <c r="D50" s="1486">
        <v>0</v>
      </c>
      <c r="E50" s="1486">
        <v>0</v>
      </c>
      <c r="F50" s="1486">
        <v>0</v>
      </c>
      <c r="G50" s="1486">
        <v>0</v>
      </c>
      <c r="H50" s="1486">
        <v>0</v>
      </c>
      <c r="I50" s="1486">
        <v>0</v>
      </c>
      <c r="J50" s="1486">
        <v>0</v>
      </c>
      <c r="K50" s="1486">
        <v>0</v>
      </c>
      <c r="L50" s="1486">
        <v>0</v>
      </c>
      <c r="M50" s="1486">
        <v>0</v>
      </c>
      <c r="N50" s="1486">
        <v>0</v>
      </c>
      <c r="O50" s="1486">
        <v>0</v>
      </c>
      <c r="P50" s="1486">
        <v>0</v>
      </c>
      <c r="Q50" s="1486">
        <v>0</v>
      </c>
      <c r="R50" s="1486">
        <v>0</v>
      </c>
      <c r="S50" s="1486">
        <v>0</v>
      </c>
      <c r="T50" s="1486">
        <v>0</v>
      </c>
      <c r="U50" s="1486">
        <v>0</v>
      </c>
      <c r="V50" s="1486">
        <v>0</v>
      </c>
      <c r="W50" s="1486">
        <v>0</v>
      </c>
      <c r="X50" s="1486">
        <v>0</v>
      </c>
      <c r="Y50" s="1486">
        <v>0.72687901440000002</v>
      </c>
      <c r="Z50" s="1486">
        <v>2.2664767720000003</v>
      </c>
      <c r="AA50" s="1486">
        <v>0</v>
      </c>
      <c r="AB50" s="1486">
        <v>0</v>
      </c>
      <c r="AC50" s="1486">
        <v>0</v>
      </c>
      <c r="AD50" s="1486">
        <v>0.48528717020000006</v>
      </c>
      <c r="AE50" s="1486">
        <v>0</v>
      </c>
      <c r="AF50" s="1486">
        <v>1.5165225012000001</v>
      </c>
      <c r="AG50" s="1486">
        <v>0</v>
      </c>
      <c r="AH50" s="1486">
        <v>0</v>
      </c>
      <c r="AI50" s="1486">
        <v>0</v>
      </c>
      <c r="AJ50" s="1486">
        <v>0</v>
      </c>
      <c r="AK50" s="1486">
        <v>0</v>
      </c>
      <c r="AL50" s="1486">
        <v>0</v>
      </c>
      <c r="AM50" s="1486">
        <v>0</v>
      </c>
      <c r="AN50" s="1486">
        <v>0</v>
      </c>
      <c r="AO50" s="1486">
        <v>0</v>
      </c>
      <c r="AP50" s="1486">
        <v>0</v>
      </c>
      <c r="AQ50" s="1486">
        <v>0</v>
      </c>
      <c r="AR50" s="1486">
        <v>0</v>
      </c>
      <c r="AS50" s="1486">
        <v>0</v>
      </c>
      <c r="AT50" s="1486">
        <v>0</v>
      </c>
      <c r="AU50" s="1486">
        <v>4.9951654577999998</v>
      </c>
      <c r="AV50" s="1469"/>
      <c r="AW50" s="1469"/>
      <c r="AX50" s="1469"/>
      <c r="AY50" s="1469"/>
      <c r="AZ50" s="1469"/>
      <c r="BA50" s="1469"/>
      <c r="BB50" s="1469"/>
      <c r="BC50" s="1469"/>
      <c r="BD50" s="1469"/>
      <c r="BE50" s="1469"/>
      <c r="BF50" s="1469"/>
      <c r="BG50" s="1469"/>
      <c r="BH50" s="1469"/>
      <c r="BI50" s="1469"/>
      <c r="BJ50" s="1469"/>
      <c r="BK50" s="1469"/>
      <c r="BL50" s="1469"/>
      <c r="BM50" s="1469"/>
      <c r="BN50" s="1469"/>
      <c r="BO50" s="1469"/>
      <c r="BP50" s="1469"/>
      <c r="BQ50" s="1469"/>
      <c r="BR50" s="1469"/>
      <c r="BS50" s="1469"/>
      <c r="BT50" s="1469"/>
      <c r="BU50" s="1469"/>
      <c r="BV50" s="1469"/>
      <c r="BW50" s="1469"/>
      <c r="BX50" s="1469"/>
      <c r="BY50" s="1469"/>
      <c r="BZ50" s="1469"/>
      <c r="CA50" s="1469"/>
      <c r="CB50" s="1469"/>
      <c r="CC50" s="1469"/>
      <c r="CD50" s="1469"/>
      <c r="CE50" s="1469"/>
      <c r="CF50" s="1469"/>
      <c r="CG50" s="1469"/>
      <c r="CH50" s="1469"/>
      <c r="CI50" s="1469"/>
      <c r="CJ50" s="1469"/>
      <c r="CK50" s="1469"/>
      <c r="CL50" s="1469"/>
      <c r="CM50" s="1469"/>
      <c r="CN50" s="1469"/>
      <c r="CO50" s="1469"/>
      <c r="CP50" s="1469"/>
      <c r="CQ50" s="1469"/>
      <c r="CR50" s="1469"/>
      <c r="CS50" s="1469"/>
      <c r="CT50" s="1469"/>
      <c r="CU50" s="1469"/>
      <c r="CV50" s="1469"/>
      <c r="CW50" s="1469"/>
      <c r="CX50" s="1469"/>
      <c r="CY50" s="1469"/>
      <c r="CZ50" s="1469"/>
      <c r="DA50" s="1469"/>
      <c r="DB50" s="1469"/>
      <c r="DC50" s="1469"/>
      <c r="DD50" s="1469"/>
      <c r="DE50" s="1469"/>
      <c r="DF50" s="1469"/>
      <c r="DG50" s="1469"/>
      <c r="DH50" s="1469"/>
      <c r="DI50" s="1469"/>
      <c r="DJ50" s="1469"/>
      <c r="DK50" s="1469"/>
      <c r="DL50" s="1469"/>
      <c r="DM50" s="1469"/>
      <c r="DN50" s="1469"/>
      <c r="DO50" s="1469"/>
      <c r="DP50" s="1469"/>
    </row>
    <row r="51" spans="1:120" x14ac:dyDescent="0.25">
      <c r="A51" s="1468"/>
      <c r="B51" s="1491" t="s">
        <v>205</v>
      </c>
      <c r="C51" s="1486">
        <v>0</v>
      </c>
      <c r="D51" s="1486">
        <v>0</v>
      </c>
      <c r="E51" s="1486">
        <v>0</v>
      </c>
      <c r="F51" s="1486">
        <v>0</v>
      </c>
      <c r="G51" s="1486">
        <v>0</v>
      </c>
      <c r="H51" s="1486">
        <v>0</v>
      </c>
      <c r="I51" s="1486">
        <v>0</v>
      </c>
      <c r="J51" s="1486">
        <v>0</v>
      </c>
      <c r="K51" s="1486">
        <v>0</v>
      </c>
      <c r="L51" s="1486">
        <v>0</v>
      </c>
      <c r="M51" s="1486">
        <v>0</v>
      </c>
      <c r="N51" s="1486">
        <v>0</v>
      </c>
      <c r="O51" s="1486">
        <v>0</v>
      </c>
      <c r="P51" s="1486">
        <v>0</v>
      </c>
      <c r="Q51" s="1486">
        <v>0</v>
      </c>
      <c r="R51" s="1486">
        <v>0</v>
      </c>
      <c r="S51" s="1486">
        <v>0</v>
      </c>
      <c r="T51" s="1486">
        <v>0</v>
      </c>
      <c r="U51" s="1486">
        <v>0</v>
      </c>
      <c r="V51" s="1486">
        <v>0</v>
      </c>
      <c r="W51" s="1486">
        <v>0</v>
      </c>
      <c r="X51" s="1486">
        <v>0</v>
      </c>
      <c r="Y51" s="1486">
        <v>0</v>
      </c>
      <c r="Z51" s="1486">
        <v>2.6833999947999998</v>
      </c>
      <c r="AA51" s="1486">
        <v>0</v>
      </c>
      <c r="AB51" s="1486">
        <v>0</v>
      </c>
      <c r="AC51" s="1486">
        <v>0</v>
      </c>
      <c r="AD51" s="1486">
        <v>0.50254802779999996</v>
      </c>
      <c r="AE51" s="1486">
        <v>0</v>
      </c>
      <c r="AF51" s="1486">
        <v>2.3515120286000002</v>
      </c>
      <c r="AG51" s="1486">
        <v>0</v>
      </c>
      <c r="AH51" s="1486">
        <v>0</v>
      </c>
      <c r="AI51" s="1486">
        <v>0</v>
      </c>
      <c r="AJ51" s="1486">
        <v>0</v>
      </c>
      <c r="AK51" s="1486">
        <v>0</v>
      </c>
      <c r="AL51" s="1486">
        <v>0</v>
      </c>
      <c r="AM51" s="1486">
        <v>0</v>
      </c>
      <c r="AN51" s="1486">
        <v>0</v>
      </c>
      <c r="AO51" s="1486">
        <v>0</v>
      </c>
      <c r="AP51" s="1486">
        <v>0</v>
      </c>
      <c r="AQ51" s="1486">
        <v>0</v>
      </c>
      <c r="AR51" s="1486">
        <v>0</v>
      </c>
      <c r="AS51" s="1486">
        <v>0</v>
      </c>
      <c r="AT51" s="1486">
        <v>0</v>
      </c>
      <c r="AU51" s="1486">
        <v>5.5374600512000001</v>
      </c>
      <c r="AV51" s="1469"/>
      <c r="AW51" s="1469"/>
      <c r="AX51" s="1469"/>
      <c r="AY51" s="1469"/>
      <c r="AZ51" s="1469"/>
      <c r="BA51" s="1469"/>
      <c r="BB51" s="1469"/>
      <c r="BC51" s="1469"/>
      <c r="BD51" s="1469"/>
      <c r="BE51" s="1469"/>
      <c r="BF51" s="1469"/>
      <c r="BG51" s="1469"/>
      <c r="BH51" s="1469"/>
      <c r="BI51" s="1469"/>
      <c r="BJ51" s="1469"/>
      <c r="BK51" s="1469"/>
      <c r="BL51" s="1469"/>
      <c r="BM51" s="1469"/>
      <c r="BN51" s="1469"/>
      <c r="BO51" s="1469"/>
      <c r="BP51" s="1469"/>
      <c r="BQ51" s="1469"/>
      <c r="BR51" s="1469"/>
      <c r="BS51" s="1469"/>
      <c r="BT51" s="1469"/>
      <c r="BU51" s="1469"/>
      <c r="BV51" s="1469"/>
      <c r="BW51" s="1469"/>
      <c r="BX51" s="1469"/>
      <c r="BY51" s="1469"/>
      <c r="BZ51" s="1469"/>
      <c r="CA51" s="1469"/>
      <c r="CB51" s="1469"/>
      <c r="CC51" s="1469"/>
      <c r="CD51" s="1469"/>
      <c r="CE51" s="1469"/>
      <c r="CF51" s="1469"/>
      <c r="CG51" s="1469"/>
      <c r="CH51" s="1469"/>
      <c r="CI51" s="1469"/>
      <c r="CJ51" s="1469"/>
      <c r="CK51" s="1469"/>
      <c r="CL51" s="1469"/>
      <c r="CM51" s="1469"/>
      <c r="CN51" s="1469"/>
      <c r="CO51" s="1469"/>
      <c r="CP51" s="1469"/>
      <c r="CQ51" s="1469"/>
      <c r="CR51" s="1469"/>
      <c r="CS51" s="1469"/>
      <c r="CT51" s="1469"/>
      <c r="CU51" s="1469"/>
      <c r="CV51" s="1469"/>
      <c r="CW51" s="1469"/>
      <c r="CX51" s="1469"/>
      <c r="CY51" s="1469"/>
      <c r="CZ51" s="1469"/>
      <c r="DA51" s="1469"/>
      <c r="DB51" s="1469"/>
      <c r="DC51" s="1469"/>
      <c r="DD51" s="1469"/>
      <c r="DE51" s="1469"/>
      <c r="DF51" s="1469"/>
      <c r="DG51" s="1469"/>
      <c r="DH51" s="1469"/>
      <c r="DI51" s="1469"/>
      <c r="DJ51" s="1469"/>
      <c r="DK51" s="1469"/>
      <c r="DL51" s="1469"/>
      <c r="DM51" s="1469"/>
      <c r="DN51" s="1469"/>
      <c r="DO51" s="1469"/>
      <c r="DP51" s="1469"/>
    </row>
    <row r="52" spans="1:120" x14ac:dyDescent="0.25">
      <c r="A52" s="1468"/>
      <c r="B52" s="1491" t="s">
        <v>448</v>
      </c>
      <c r="C52" s="1486">
        <v>0</v>
      </c>
      <c r="D52" s="1486">
        <v>0</v>
      </c>
      <c r="E52" s="1486">
        <v>0</v>
      </c>
      <c r="F52" s="1486">
        <v>0</v>
      </c>
      <c r="G52" s="1486">
        <v>0</v>
      </c>
      <c r="H52" s="1486">
        <v>0</v>
      </c>
      <c r="I52" s="1486">
        <v>0</v>
      </c>
      <c r="J52" s="1486">
        <v>0</v>
      </c>
      <c r="K52" s="1486">
        <v>0</v>
      </c>
      <c r="L52" s="1486">
        <v>0</v>
      </c>
      <c r="M52" s="1486">
        <v>0</v>
      </c>
      <c r="N52" s="1486">
        <v>0</v>
      </c>
      <c r="O52" s="1486">
        <v>0</v>
      </c>
      <c r="P52" s="1486">
        <v>0</v>
      </c>
      <c r="Q52" s="1486">
        <v>0</v>
      </c>
      <c r="R52" s="1486">
        <v>0</v>
      </c>
      <c r="S52" s="1486">
        <v>0</v>
      </c>
      <c r="T52" s="1486">
        <v>0</v>
      </c>
      <c r="U52" s="1486">
        <v>0</v>
      </c>
      <c r="V52" s="1486">
        <v>0</v>
      </c>
      <c r="W52" s="1486">
        <v>0</v>
      </c>
      <c r="X52" s="1486">
        <v>0</v>
      </c>
      <c r="Y52" s="1486">
        <v>0</v>
      </c>
      <c r="Z52" s="1486">
        <v>0</v>
      </c>
      <c r="AA52" s="1486">
        <v>0</v>
      </c>
      <c r="AB52" s="1486">
        <v>0</v>
      </c>
      <c r="AC52" s="1486">
        <v>0</v>
      </c>
      <c r="AD52" s="1486">
        <v>0</v>
      </c>
      <c r="AE52" s="1486">
        <v>0</v>
      </c>
      <c r="AF52" s="1486">
        <v>0</v>
      </c>
      <c r="AG52" s="1486">
        <v>0</v>
      </c>
      <c r="AH52" s="1486">
        <v>0</v>
      </c>
      <c r="AI52" s="1486">
        <v>0</v>
      </c>
      <c r="AJ52" s="1486">
        <v>0</v>
      </c>
      <c r="AK52" s="1486">
        <v>0</v>
      </c>
      <c r="AL52" s="1486">
        <v>0</v>
      </c>
      <c r="AM52" s="1486">
        <v>0</v>
      </c>
      <c r="AN52" s="1486">
        <v>0</v>
      </c>
      <c r="AO52" s="1486">
        <v>0</v>
      </c>
      <c r="AP52" s="1486">
        <v>2.4691431240000004</v>
      </c>
      <c r="AQ52" s="1486">
        <v>0</v>
      </c>
      <c r="AR52" s="1486">
        <v>0.20838807220000002</v>
      </c>
      <c r="AS52" s="1486">
        <v>0</v>
      </c>
      <c r="AT52" s="1486">
        <v>0</v>
      </c>
      <c r="AU52" s="1486">
        <v>2.6775311962000008</v>
      </c>
      <c r="AV52" s="1469"/>
      <c r="AW52" s="1469"/>
      <c r="AX52" s="1469"/>
      <c r="AY52" s="1469"/>
      <c r="AZ52" s="1469"/>
      <c r="BA52" s="1469"/>
      <c r="BB52" s="1469"/>
      <c r="BC52" s="1469"/>
      <c r="BD52" s="1469"/>
      <c r="BE52" s="1469"/>
      <c r="BF52" s="1469"/>
      <c r="BG52" s="1469"/>
      <c r="BH52" s="1469"/>
      <c r="BI52" s="1469"/>
      <c r="BJ52" s="1469"/>
      <c r="BK52" s="1469"/>
      <c r="BL52" s="1469"/>
      <c r="BM52" s="1469"/>
      <c r="BN52" s="1469"/>
      <c r="BO52" s="1469"/>
      <c r="BP52" s="1469"/>
      <c r="BQ52" s="1469"/>
      <c r="BR52" s="1469"/>
      <c r="BS52" s="1469"/>
      <c r="BT52" s="1469"/>
      <c r="BU52" s="1469"/>
      <c r="BV52" s="1469"/>
      <c r="BW52" s="1469"/>
      <c r="BX52" s="1469"/>
      <c r="BY52" s="1469"/>
      <c r="BZ52" s="1469"/>
      <c r="CA52" s="1469"/>
      <c r="CB52" s="1469"/>
      <c r="CC52" s="1469"/>
      <c r="CD52" s="1469"/>
      <c r="CE52" s="1469"/>
      <c r="CF52" s="1469"/>
      <c r="CG52" s="1469"/>
      <c r="CH52" s="1469"/>
      <c r="CI52" s="1469"/>
      <c r="CJ52" s="1469"/>
      <c r="CK52" s="1469"/>
      <c r="CL52" s="1469"/>
      <c r="CM52" s="1469"/>
      <c r="CN52" s="1469"/>
      <c r="CO52" s="1469"/>
      <c r="CP52" s="1469"/>
      <c r="CQ52" s="1469"/>
      <c r="CR52" s="1469"/>
      <c r="CS52" s="1469"/>
      <c r="CT52" s="1469"/>
      <c r="CU52" s="1469"/>
      <c r="CV52" s="1469"/>
      <c r="CW52" s="1469"/>
      <c r="CX52" s="1469"/>
      <c r="CY52" s="1469"/>
      <c r="CZ52" s="1469"/>
      <c r="DA52" s="1469"/>
      <c r="DB52" s="1469"/>
      <c r="DC52" s="1469"/>
      <c r="DD52" s="1469"/>
      <c r="DE52" s="1469"/>
      <c r="DF52" s="1469"/>
      <c r="DG52" s="1469"/>
      <c r="DH52" s="1469"/>
      <c r="DI52" s="1469"/>
      <c r="DJ52" s="1469"/>
      <c r="DK52" s="1469"/>
      <c r="DL52" s="1469"/>
      <c r="DM52" s="1469"/>
      <c r="DN52" s="1469"/>
      <c r="DO52" s="1469"/>
      <c r="DP52" s="1469"/>
    </row>
    <row r="53" spans="1:120" x14ac:dyDescent="0.25">
      <c r="A53" s="1468"/>
      <c r="B53" s="1491" t="s">
        <v>34</v>
      </c>
      <c r="C53" s="1486">
        <v>0</v>
      </c>
      <c r="D53" s="1486">
        <v>0</v>
      </c>
      <c r="E53" s="1486">
        <v>0</v>
      </c>
      <c r="F53" s="1486">
        <v>0</v>
      </c>
      <c r="G53" s="1486">
        <v>0</v>
      </c>
      <c r="H53" s="1486">
        <v>0</v>
      </c>
      <c r="I53" s="1486">
        <v>0</v>
      </c>
      <c r="J53" s="1486">
        <v>0</v>
      </c>
      <c r="K53" s="1486">
        <v>0</v>
      </c>
      <c r="L53" s="1486">
        <v>0</v>
      </c>
      <c r="M53" s="1486">
        <v>0</v>
      </c>
      <c r="N53" s="1486">
        <v>0</v>
      </c>
      <c r="O53" s="1486">
        <v>0</v>
      </c>
      <c r="P53" s="1486">
        <v>0</v>
      </c>
      <c r="Q53" s="1486">
        <v>0</v>
      </c>
      <c r="R53" s="1486">
        <v>0</v>
      </c>
      <c r="S53" s="1486">
        <v>0</v>
      </c>
      <c r="T53" s="1486">
        <v>0</v>
      </c>
      <c r="U53" s="1486">
        <v>0</v>
      </c>
      <c r="V53" s="1486">
        <v>0</v>
      </c>
      <c r="W53" s="1486">
        <v>0</v>
      </c>
      <c r="X53" s="1486">
        <v>0</v>
      </c>
      <c r="Y53" s="1486">
        <v>0</v>
      </c>
      <c r="Z53" s="1486">
        <v>0</v>
      </c>
      <c r="AA53" s="1486">
        <v>0</v>
      </c>
      <c r="AB53" s="1486">
        <v>1.4019096000000002</v>
      </c>
      <c r="AC53" s="1486">
        <v>1.4019096000000002</v>
      </c>
      <c r="AD53" s="1486">
        <v>0</v>
      </c>
      <c r="AE53" s="1486">
        <v>1.4019096000000002</v>
      </c>
      <c r="AF53" s="1486">
        <v>0</v>
      </c>
      <c r="AG53" s="1486">
        <v>0</v>
      </c>
      <c r="AH53" s="1486">
        <v>0</v>
      </c>
      <c r="AI53" s="1486">
        <v>0</v>
      </c>
      <c r="AJ53" s="1486">
        <v>0</v>
      </c>
      <c r="AK53" s="1486">
        <v>0</v>
      </c>
      <c r="AL53" s="1486">
        <v>0</v>
      </c>
      <c r="AM53" s="1486">
        <v>0</v>
      </c>
      <c r="AN53" s="1486">
        <v>0</v>
      </c>
      <c r="AO53" s="1486">
        <v>0</v>
      </c>
      <c r="AP53" s="1486">
        <v>0</v>
      </c>
      <c r="AQ53" s="1486">
        <v>0</v>
      </c>
      <c r="AR53" s="1486">
        <v>0</v>
      </c>
      <c r="AS53" s="1486">
        <v>0</v>
      </c>
      <c r="AT53" s="1486">
        <v>0</v>
      </c>
      <c r="AU53" s="1486">
        <v>4.2057288000000002</v>
      </c>
      <c r="AV53" s="1469"/>
      <c r="AW53" s="1469"/>
      <c r="AX53" s="1469"/>
      <c r="AY53" s="1469"/>
      <c r="AZ53" s="1469"/>
      <c r="BA53" s="1469"/>
      <c r="BB53" s="1469"/>
      <c r="BC53" s="1469"/>
      <c r="BD53" s="1469"/>
      <c r="BE53" s="1469"/>
      <c r="BF53" s="1469"/>
      <c r="BG53" s="1469"/>
      <c r="BH53" s="1469"/>
      <c r="BI53" s="1469"/>
      <c r="BJ53" s="1469"/>
      <c r="BK53" s="1469"/>
      <c r="BL53" s="1469"/>
      <c r="BM53" s="1469"/>
      <c r="BN53" s="1469"/>
      <c r="BO53" s="1469"/>
      <c r="BP53" s="1469"/>
      <c r="BQ53" s="1469"/>
      <c r="BR53" s="1469"/>
      <c r="BS53" s="1469"/>
      <c r="BT53" s="1469"/>
      <c r="BU53" s="1469"/>
      <c r="BV53" s="1469"/>
      <c r="BW53" s="1469"/>
      <c r="BX53" s="1469"/>
      <c r="BY53" s="1469"/>
      <c r="BZ53" s="1469"/>
      <c r="CA53" s="1469"/>
      <c r="CB53" s="1469"/>
      <c r="CC53" s="1469"/>
      <c r="CD53" s="1469"/>
      <c r="CE53" s="1469"/>
      <c r="CF53" s="1469"/>
      <c r="CG53" s="1469"/>
      <c r="CH53" s="1469"/>
      <c r="CI53" s="1469"/>
      <c r="CJ53" s="1469"/>
      <c r="CK53" s="1469"/>
      <c r="CL53" s="1469"/>
      <c r="CM53" s="1469"/>
      <c r="CN53" s="1469"/>
      <c r="CO53" s="1469"/>
      <c r="CP53" s="1469"/>
      <c r="CQ53" s="1469"/>
      <c r="CR53" s="1469"/>
      <c r="CS53" s="1469"/>
      <c r="CT53" s="1469"/>
      <c r="CU53" s="1469"/>
      <c r="CV53" s="1469"/>
      <c r="CW53" s="1469"/>
      <c r="CX53" s="1469"/>
      <c r="CY53" s="1469"/>
      <c r="CZ53" s="1469"/>
      <c r="DA53" s="1469"/>
      <c r="DB53" s="1469"/>
      <c r="DC53" s="1469"/>
      <c r="DD53" s="1469"/>
      <c r="DE53" s="1469"/>
      <c r="DF53" s="1469"/>
      <c r="DG53" s="1469"/>
      <c r="DH53" s="1469"/>
      <c r="DI53" s="1469"/>
      <c r="DJ53" s="1469"/>
      <c r="DK53" s="1469"/>
      <c r="DL53" s="1469"/>
      <c r="DM53" s="1469"/>
      <c r="DN53" s="1469"/>
      <c r="DO53" s="1469"/>
      <c r="DP53" s="1469"/>
    </row>
    <row r="54" spans="1:120" x14ac:dyDescent="0.25">
      <c r="A54" s="1468"/>
      <c r="B54" s="1491" t="s">
        <v>368</v>
      </c>
      <c r="C54" s="1486">
        <v>0</v>
      </c>
      <c r="D54" s="1486">
        <v>0</v>
      </c>
      <c r="E54" s="1486">
        <v>0</v>
      </c>
      <c r="F54" s="1486">
        <v>0</v>
      </c>
      <c r="G54" s="1486">
        <v>0</v>
      </c>
      <c r="H54" s="1486">
        <v>0</v>
      </c>
      <c r="I54" s="1486">
        <v>0</v>
      </c>
      <c r="J54" s="1486">
        <v>0</v>
      </c>
      <c r="K54" s="1486">
        <v>0</v>
      </c>
      <c r="L54" s="1486">
        <v>0</v>
      </c>
      <c r="M54" s="1486">
        <v>0</v>
      </c>
      <c r="N54" s="1486">
        <v>0</v>
      </c>
      <c r="O54" s="1486">
        <v>0</v>
      </c>
      <c r="P54" s="1486">
        <v>0</v>
      </c>
      <c r="Q54" s="1486">
        <v>0</v>
      </c>
      <c r="R54" s="1486">
        <v>0</v>
      </c>
      <c r="S54" s="1486">
        <v>0</v>
      </c>
      <c r="T54" s="1486">
        <v>0</v>
      </c>
      <c r="U54" s="1486">
        <v>0</v>
      </c>
      <c r="V54" s="1486">
        <v>0</v>
      </c>
      <c r="W54" s="1486">
        <v>0</v>
      </c>
      <c r="X54" s="1486">
        <v>0</v>
      </c>
      <c r="Y54" s="1486">
        <v>0</v>
      </c>
      <c r="Z54" s="1486">
        <v>5.0945584200000005E-2</v>
      </c>
      <c r="AA54" s="1486">
        <v>0</v>
      </c>
      <c r="AB54" s="1486">
        <v>0</v>
      </c>
      <c r="AC54" s="1486">
        <v>0</v>
      </c>
      <c r="AD54" s="1486">
        <v>0</v>
      </c>
      <c r="AE54" s="1486">
        <v>0</v>
      </c>
      <c r="AF54" s="1486">
        <v>0.23434974219999999</v>
      </c>
      <c r="AG54" s="1486">
        <v>0.52940156640000002</v>
      </c>
      <c r="AH54" s="1486">
        <v>6.9954540614000003</v>
      </c>
      <c r="AI54" s="1486">
        <v>0.39028303020000005</v>
      </c>
      <c r="AJ54" s="1486">
        <v>0</v>
      </c>
      <c r="AK54" s="1486">
        <v>0.18382001120000002</v>
      </c>
      <c r="AL54" s="1486">
        <v>6.9954540614000003</v>
      </c>
      <c r="AM54" s="1486">
        <v>0</v>
      </c>
      <c r="AN54" s="1486">
        <v>0</v>
      </c>
      <c r="AO54" s="1486">
        <v>0</v>
      </c>
      <c r="AP54" s="1486">
        <v>0</v>
      </c>
      <c r="AQ54" s="1486">
        <v>0.13293500080000001</v>
      </c>
      <c r="AR54" s="1486">
        <v>0</v>
      </c>
      <c r="AS54" s="1486">
        <v>0.25472798960000004</v>
      </c>
      <c r="AT54" s="1486">
        <v>0</v>
      </c>
      <c r="AU54" s="1486">
        <v>15.767371047399999</v>
      </c>
      <c r="AV54" s="1469"/>
      <c r="AW54" s="1469"/>
      <c r="AX54" s="1469"/>
      <c r="AY54" s="1469"/>
      <c r="AZ54" s="1469"/>
      <c r="BA54" s="1469"/>
      <c r="BB54" s="1469"/>
      <c r="BC54" s="1469"/>
      <c r="BD54" s="1469"/>
      <c r="BE54" s="1469"/>
      <c r="BF54" s="1469"/>
      <c r="BG54" s="1469"/>
      <c r="BH54" s="1469"/>
      <c r="BI54" s="1469"/>
      <c r="BJ54" s="1469"/>
      <c r="BK54" s="1469"/>
      <c r="BL54" s="1469"/>
      <c r="BM54" s="1469"/>
      <c r="BN54" s="1469"/>
      <c r="BO54" s="1469"/>
      <c r="BP54" s="1469"/>
      <c r="BQ54" s="1469"/>
      <c r="BR54" s="1469"/>
      <c r="BS54" s="1469"/>
      <c r="BT54" s="1469"/>
      <c r="BU54" s="1469"/>
      <c r="BV54" s="1469"/>
      <c r="BW54" s="1469"/>
      <c r="BX54" s="1469"/>
      <c r="BY54" s="1469"/>
      <c r="BZ54" s="1469"/>
      <c r="CA54" s="1469"/>
      <c r="CB54" s="1469"/>
      <c r="CC54" s="1469"/>
      <c r="CD54" s="1469"/>
      <c r="CE54" s="1469"/>
      <c r="CF54" s="1469"/>
      <c r="CG54" s="1469"/>
      <c r="CH54" s="1469"/>
      <c r="CI54" s="1469"/>
      <c r="CJ54" s="1469"/>
      <c r="CK54" s="1469"/>
      <c r="CL54" s="1469"/>
      <c r="CM54" s="1469"/>
      <c r="CN54" s="1469"/>
      <c r="CO54" s="1469"/>
      <c r="CP54" s="1469"/>
      <c r="CQ54" s="1469"/>
      <c r="CR54" s="1469"/>
      <c r="CS54" s="1469"/>
      <c r="CT54" s="1469"/>
      <c r="CU54" s="1469"/>
      <c r="CV54" s="1469"/>
      <c r="CW54" s="1469"/>
      <c r="CX54" s="1469"/>
      <c r="CY54" s="1469"/>
      <c r="CZ54" s="1469"/>
      <c r="DA54" s="1469"/>
      <c r="DB54" s="1469"/>
      <c r="DC54" s="1469"/>
      <c r="DD54" s="1469"/>
      <c r="DE54" s="1469"/>
      <c r="DF54" s="1469"/>
      <c r="DG54" s="1469"/>
      <c r="DH54" s="1469"/>
      <c r="DI54" s="1469"/>
      <c r="DJ54" s="1469"/>
      <c r="DK54" s="1469"/>
      <c r="DL54" s="1469"/>
      <c r="DM54" s="1469"/>
      <c r="DN54" s="1469"/>
      <c r="DO54" s="1469"/>
      <c r="DP54" s="1469"/>
    </row>
    <row r="55" spans="1:120" x14ac:dyDescent="0.25">
      <c r="A55" s="1468"/>
      <c r="B55" s="1491" t="s">
        <v>1233</v>
      </c>
      <c r="C55" s="1486">
        <v>0</v>
      </c>
      <c r="D55" s="1486">
        <v>0</v>
      </c>
      <c r="E55" s="1486">
        <v>0</v>
      </c>
      <c r="F55" s="1486">
        <v>0</v>
      </c>
      <c r="G55" s="1486">
        <v>0</v>
      </c>
      <c r="H55" s="1486">
        <v>5.8017094463999994</v>
      </c>
      <c r="I55" s="1486">
        <v>0</v>
      </c>
      <c r="J55" s="1486">
        <v>0</v>
      </c>
      <c r="K55" s="1486">
        <v>0</v>
      </c>
      <c r="L55" s="1486">
        <v>0</v>
      </c>
      <c r="M55" s="1486">
        <v>0</v>
      </c>
      <c r="N55" s="1486">
        <v>0</v>
      </c>
      <c r="O55" s="1486">
        <v>0</v>
      </c>
      <c r="P55" s="1486">
        <v>0</v>
      </c>
      <c r="Q55" s="1486">
        <v>0</v>
      </c>
      <c r="R55" s="1486">
        <v>0</v>
      </c>
      <c r="S55" s="1486">
        <v>0</v>
      </c>
      <c r="T55" s="1486">
        <v>0</v>
      </c>
      <c r="U55" s="1486">
        <v>0</v>
      </c>
      <c r="V55" s="1486">
        <v>0</v>
      </c>
      <c r="W55" s="1486">
        <v>0</v>
      </c>
      <c r="X55" s="1486">
        <v>0</v>
      </c>
      <c r="Y55" s="1486">
        <v>0</v>
      </c>
      <c r="Z55" s="1486">
        <v>0</v>
      </c>
      <c r="AA55" s="1486">
        <v>0</v>
      </c>
      <c r="AB55" s="1486">
        <v>0</v>
      </c>
      <c r="AC55" s="1486">
        <v>0</v>
      </c>
      <c r="AD55" s="1486">
        <v>0</v>
      </c>
      <c r="AE55" s="1486">
        <v>0</v>
      </c>
      <c r="AF55" s="1486">
        <v>0</v>
      </c>
      <c r="AG55" s="1486">
        <v>0</v>
      </c>
      <c r="AH55" s="1486">
        <v>0</v>
      </c>
      <c r="AI55" s="1486">
        <v>0</v>
      </c>
      <c r="AJ55" s="1486">
        <v>0</v>
      </c>
      <c r="AK55" s="1486">
        <v>0</v>
      </c>
      <c r="AL55" s="1486">
        <v>0</v>
      </c>
      <c r="AM55" s="1486">
        <v>0</v>
      </c>
      <c r="AN55" s="1486">
        <v>0</v>
      </c>
      <c r="AO55" s="1486">
        <v>0</v>
      </c>
      <c r="AP55" s="1486">
        <v>0</v>
      </c>
      <c r="AQ55" s="1486">
        <v>0</v>
      </c>
      <c r="AR55" s="1486">
        <v>0</v>
      </c>
      <c r="AS55" s="1486">
        <v>0</v>
      </c>
      <c r="AT55" s="1486">
        <v>0</v>
      </c>
      <c r="AU55" s="1486">
        <v>5.8017094463999994</v>
      </c>
      <c r="AV55" s="1469"/>
      <c r="AW55" s="1469"/>
      <c r="AX55" s="1469"/>
      <c r="AY55" s="1469"/>
      <c r="AZ55" s="1469"/>
      <c r="BA55" s="1469"/>
      <c r="BB55" s="1469"/>
      <c r="BC55" s="1469"/>
      <c r="BD55" s="1469"/>
      <c r="BE55" s="1469"/>
      <c r="BF55" s="1469"/>
      <c r="BG55" s="1469"/>
      <c r="BH55" s="1469"/>
      <c r="BI55" s="1469"/>
      <c r="BJ55" s="1469"/>
      <c r="BK55" s="1469"/>
      <c r="BL55" s="1469"/>
      <c r="BM55" s="1469"/>
      <c r="BN55" s="1469"/>
      <c r="BO55" s="1469"/>
      <c r="BP55" s="1469"/>
      <c r="BQ55" s="1469"/>
      <c r="BR55" s="1469"/>
      <c r="BS55" s="1469"/>
      <c r="BT55" s="1469"/>
      <c r="BU55" s="1469"/>
      <c r="BV55" s="1469"/>
      <c r="BW55" s="1469"/>
      <c r="BX55" s="1469"/>
      <c r="BY55" s="1469"/>
      <c r="BZ55" s="1469"/>
      <c r="CA55" s="1469"/>
      <c r="CB55" s="1469"/>
      <c r="CC55" s="1469"/>
      <c r="CD55" s="1469"/>
      <c r="CE55" s="1469"/>
      <c r="CF55" s="1469"/>
      <c r="CG55" s="1469"/>
      <c r="CH55" s="1469"/>
      <c r="CI55" s="1469"/>
      <c r="CJ55" s="1469"/>
      <c r="CK55" s="1469"/>
      <c r="CL55" s="1469"/>
      <c r="CM55" s="1469"/>
      <c r="CN55" s="1469"/>
      <c r="CO55" s="1469"/>
      <c r="CP55" s="1469"/>
      <c r="CQ55" s="1469"/>
      <c r="CR55" s="1469"/>
      <c r="CS55" s="1469"/>
      <c r="CT55" s="1469"/>
      <c r="CU55" s="1469"/>
      <c r="CV55" s="1469"/>
      <c r="CW55" s="1469"/>
      <c r="CX55" s="1469"/>
      <c r="CY55" s="1469"/>
      <c r="CZ55" s="1469"/>
      <c r="DA55" s="1469"/>
      <c r="DB55" s="1469"/>
      <c r="DC55" s="1469"/>
      <c r="DD55" s="1469"/>
      <c r="DE55" s="1469"/>
      <c r="DF55" s="1469"/>
      <c r="DG55" s="1469"/>
      <c r="DH55" s="1469"/>
      <c r="DI55" s="1469"/>
      <c r="DJ55" s="1469"/>
      <c r="DK55" s="1469"/>
      <c r="DL55" s="1469"/>
      <c r="DM55" s="1469"/>
      <c r="DN55" s="1469"/>
      <c r="DO55" s="1469"/>
      <c r="DP55" s="1469"/>
    </row>
    <row r="56" spans="1:120" x14ac:dyDescent="0.25">
      <c r="A56" s="1468"/>
      <c r="B56" s="1491" t="s">
        <v>30</v>
      </c>
      <c r="C56" s="1486">
        <v>0</v>
      </c>
      <c r="D56" s="1486">
        <v>0</v>
      </c>
      <c r="E56" s="1486">
        <v>0</v>
      </c>
      <c r="F56" s="1486">
        <v>0</v>
      </c>
      <c r="G56" s="1486">
        <v>0</v>
      </c>
      <c r="H56" s="1486">
        <v>1.6106284613999999</v>
      </c>
      <c r="I56" s="1486">
        <v>0</v>
      </c>
      <c r="J56" s="1486">
        <v>0</v>
      </c>
      <c r="K56" s="1486">
        <v>0</v>
      </c>
      <c r="L56" s="1486">
        <v>0.23311727460000001</v>
      </c>
      <c r="M56" s="1486">
        <v>0</v>
      </c>
      <c r="N56" s="1486">
        <v>0</v>
      </c>
      <c r="O56" s="1486">
        <v>0</v>
      </c>
      <c r="P56" s="1486">
        <v>0</v>
      </c>
      <c r="Q56" s="1486">
        <v>0</v>
      </c>
      <c r="R56" s="1486">
        <v>0</v>
      </c>
      <c r="S56" s="1486">
        <v>0</v>
      </c>
      <c r="T56" s="1486">
        <v>0</v>
      </c>
      <c r="U56" s="1486">
        <v>0.10596237260000001</v>
      </c>
      <c r="V56" s="1486">
        <v>0</v>
      </c>
      <c r="W56" s="1486">
        <v>0</v>
      </c>
      <c r="X56" s="1486">
        <v>0</v>
      </c>
      <c r="Y56" s="1486">
        <v>0</v>
      </c>
      <c r="Z56" s="1486">
        <v>0</v>
      </c>
      <c r="AA56" s="1486">
        <v>0</v>
      </c>
      <c r="AB56" s="1486">
        <v>0</v>
      </c>
      <c r="AC56" s="1486">
        <v>0</v>
      </c>
      <c r="AD56" s="1486">
        <v>0</v>
      </c>
      <c r="AE56" s="1486">
        <v>0</v>
      </c>
      <c r="AF56" s="1486">
        <v>3.4286319788000004</v>
      </c>
      <c r="AG56" s="1486">
        <v>0</v>
      </c>
      <c r="AH56" s="1486">
        <v>0</v>
      </c>
      <c r="AI56" s="1486">
        <v>0</v>
      </c>
      <c r="AJ56" s="1486">
        <v>0</v>
      </c>
      <c r="AK56" s="1486">
        <v>0</v>
      </c>
      <c r="AL56" s="1486">
        <v>0</v>
      </c>
      <c r="AM56" s="1486">
        <v>0</v>
      </c>
      <c r="AN56" s="1486">
        <v>0</v>
      </c>
      <c r="AO56" s="1486">
        <v>0</v>
      </c>
      <c r="AP56" s="1486">
        <v>0</v>
      </c>
      <c r="AQ56" s="1486">
        <v>0</v>
      </c>
      <c r="AR56" s="1486">
        <v>0</v>
      </c>
      <c r="AS56" s="1486">
        <v>0.70641597739999995</v>
      </c>
      <c r="AT56" s="1486">
        <v>0</v>
      </c>
      <c r="AU56" s="1486">
        <v>6.0847560647999996</v>
      </c>
      <c r="AV56" s="1469"/>
      <c r="AW56" s="1469"/>
      <c r="AX56" s="1469"/>
      <c r="AY56" s="1469"/>
      <c r="AZ56" s="1469"/>
      <c r="BA56" s="1469"/>
      <c r="BB56" s="1469"/>
      <c r="BC56" s="1469"/>
      <c r="BD56" s="1469"/>
      <c r="BE56" s="1469"/>
      <c r="BF56" s="1469"/>
      <c r="BG56" s="1469"/>
      <c r="BH56" s="1469"/>
      <c r="BI56" s="1469"/>
      <c r="BJ56" s="1469"/>
      <c r="BK56" s="1469"/>
      <c r="BL56" s="1469"/>
      <c r="BM56" s="1469"/>
      <c r="BN56" s="1469"/>
      <c r="BO56" s="1469"/>
      <c r="BP56" s="1469"/>
      <c r="BQ56" s="1469"/>
      <c r="BR56" s="1469"/>
      <c r="BS56" s="1469"/>
      <c r="BT56" s="1469"/>
      <c r="BU56" s="1469"/>
      <c r="BV56" s="1469"/>
      <c r="BW56" s="1469"/>
      <c r="BX56" s="1469"/>
      <c r="BY56" s="1469"/>
      <c r="BZ56" s="1469"/>
      <c r="CA56" s="1469"/>
      <c r="CB56" s="1469"/>
      <c r="CC56" s="1469"/>
      <c r="CD56" s="1469"/>
      <c r="CE56" s="1469"/>
      <c r="CF56" s="1469"/>
      <c r="CG56" s="1469"/>
      <c r="CH56" s="1469"/>
      <c r="CI56" s="1469"/>
      <c r="CJ56" s="1469"/>
      <c r="CK56" s="1469"/>
      <c r="CL56" s="1469"/>
      <c r="CM56" s="1469"/>
      <c r="CN56" s="1469"/>
      <c r="CO56" s="1469"/>
      <c r="CP56" s="1469"/>
      <c r="CQ56" s="1469"/>
      <c r="CR56" s="1469"/>
      <c r="CS56" s="1469"/>
      <c r="CT56" s="1469"/>
      <c r="CU56" s="1469"/>
      <c r="CV56" s="1469"/>
      <c r="CW56" s="1469"/>
      <c r="CX56" s="1469"/>
      <c r="CY56" s="1469"/>
      <c r="CZ56" s="1469"/>
      <c r="DA56" s="1469"/>
      <c r="DB56" s="1469"/>
      <c r="DC56" s="1469"/>
      <c r="DD56" s="1469"/>
      <c r="DE56" s="1469"/>
      <c r="DF56" s="1469"/>
      <c r="DG56" s="1469"/>
      <c r="DH56" s="1469"/>
      <c r="DI56" s="1469"/>
      <c r="DJ56" s="1469"/>
      <c r="DK56" s="1469"/>
      <c r="DL56" s="1469"/>
      <c r="DM56" s="1469"/>
      <c r="DN56" s="1469"/>
      <c r="DO56" s="1469"/>
      <c r="DP56" s="1469"/>
    </row>
    <row r="57" spans="1:120" x14ac:dyDescent="0.25">
      <c r="A57" s="1468"/>
      <c r="B57" s="1491" t="s">
        <v>251</v>
      </c>
      <c r="C57" s="1486">
        <v>0</v>
      </c>
      <c r="D57" s="1486">
        <v>0</v>
      </c>
      <c r="E57" s="1486">
        <v>0</v>
      </c>
      <c r="F57" s="1486">
        <v>0</v>
      </c>
      <c r="G57" s="1486">
        <v>0</v>
      </c>
      <c r="H57" s="1486">
        <v>0</v>
      </c>
      <c r="I57" s="1486">
        <v>0</v>
      </c>
      <c r="J57" s="1486">
        <v>0</v>
      </c>
      <c r="K57" s="1486">
        <v>0</v>
      </c>
      <c r="L57" s="1486">
        <v>0</v>
      </c>
      <c r="M57" s="1486">
        <v>0</v>
      </c>
      <c r="N57" s="1486">
        <v>0</v>
      </c>
      <c r="O57" s="1486">
        <v>0</v>
      </c>
      <c r="P57" s="1486">
        <v>0</v>
      </c>
      <c r="Q57" s="1486">
        <v>0</v>
      </c>
      <c r="R57" s="1486">
        <v>0</v>
      </c>
      <c r="S57" s="1486">
        <v>0</v>
      </c>
      <c r="T57" s="1486">
        <v>0.28603833300000003</v>
      </c>
      <c r="U57" s="1486">
        <v>0</v>
      </c>
      <c r="V57" s="1486">
        <v>0</v>
      </c>
      <c r="W57" s="1486">
        <v>0</v>
      </c>
      <c r="X57" s="1486">
        <v>0</v>
      </c>
      <c r="Y57" s="1486">
        <v>0</v>
      </c>
      <c r="Z57" s="1486">
        <v>0</v>
      </c>
      <c r="AA57" s="1486">
        <v>0</v>
      </c>
      <c r="AB57" s="1486">
        <v>0</v>
      </c>
      <c r="AC57" s="1486">
        <v>0</v>
      </c>
      <c r="AD57" s="1486">
        <v>0</v>
      </c>
      <c r="AE57" s="1486">
        <v>0</v>
      </c>
      <c r="AF57" s="1486">
        <v>0</v>
      </c>
      <c r="AG57" s="1486">
        <v>0</v>
      </c>
      <c r="AH57" s="1486">
        <v>0</v>
      </c>
      <c r="AI57" s="1486">
        <v>0</v>
      </c>
      <c r="AJ57" s="1486">
        <v>0</v>
      </c>
      <c r="AK57" s="1486">
        <v>0</v>
      </c>
      <c r="AL57" s="1486">
        <v>0</v>
      </c>
      <c r="AM57" s="1486">
        <v>0</v>
      </c>
      <c r="AN57" s="1486">
        <v>0</v>
      </c>
      <c r="AO57" s="1486">
        <v>0</v>
      </c>
      <c r="AP57" s="1486">
        <v>0</v>
      </c>
      <c r="AQ57" s="1486">
        <v>0</v>
      </c>
      <c r="AR57" s="1486">
        <v>0</v>
      </c>
      <c r="AS57" s="1486">
        <v>0</v>
      </c>
      <c r="AT57" s="1486">
        <v>0</v>
      </c>
      <c r="AU57" s="1486">
        <v>0.28603833300000003</v>
      </c>
      <c r="AV57" s="1469"/>
      <c r="AW57" s="1469"/>
      <c r="AX57" s="1469"/>
      <c r="AY57" s="1469"/>
      <c r="AZ57" s="1469"/>
      <c r="BA57" s="1469"/>
      <c r="BB57" s="1469"/>
      <c r="BC57" s="1469"/>
      <c r="BD57" s="1469"/>
      <c r="BE57" s="1469"/>
      <c r="BF57" s="1469"/>
      <c r="BG57" s="1469"/>
      <c r="BH57" s="1469"/>
      <c r="BI57" s="1469"/>
      <c r="BJ57" s="1469"/>
      <c r="BK57" s="1469"/>
      <c r="BL57" s="1469"/>
      <c r="BM57" s="1469"/>
      <c r="BN57" s="1469"/>
      <c r="BO57" s="1469"/>
      <c r="BP57" s="1469"/>
      <c r="BQ57" s="1469"/>
      <c r="BR57" s="1469"/>
      <c r="BS57" s="1469"/>
      <c r="BT57" s="1469"/>
      <c r="BU57" s="1469"/>
      <c r="BV57" s="1469"/>
      <c r="BW57" s="1469"/>
      <c r="BX57" s="1469"/>
      <c r="BY57" s="1469"/>
      <c r="BZ57" s="1469"/>
      <c r="CA57" s="1469"/>
      <c r="CB57" s="1469"/>
      <c r="CC57" s="1469"/>
      <c r="CD57" s="1469"/>
      <c r="CE57" s="1469"/>
      <c r="CF57" s="1469"/>
      <c r="CG57" s="1469"/>
      <c r="CH57" s="1469"/>
      <c r="CI57" s="1469"/>
      <c r="CJ57" s="1469"/>
      <c r="CK57" s="1469"/>
      <c r="CL57" s="1469"/>
      <c r="CM57" s="1469"/>
      <c r="CN57" s="1469"/>
      <c r="CO57" s="1469"/>
      <c r="CP57" s="1469"/>
      <c r="CQ57" s="1469"/>
      <c r="CR57" s="1469"/>
      <c r="CS57" s="1469"/>
      <c r="CT57" s="1469"/>
      <c r="CU57" s="1469"/>
      <c r="CV57" s="1469"/>
      <c r="CW57" s="1469"/>
      <c r="CX57" s="1469"/>
      <c r="CY57" s="1469"/>
      <c r="CZ57" s="1469"/>
      <c r="DA57" s="1469"/>
      <c r="DB57" s="1469"/>
      <c r="DC57" s="1469"/>
      <c r="DD57" s="1469"/>
      <c r="DE57" s="1469"/>
      <c r="DF57" s="1469"/>
      <c r="DG57" s="1469"/>
      <c r="DH57" s="1469"/>
      <c r="DI57" s="1469"/>
      <c r="DJ57" s="1469"/>
      <c r="DK57" s="1469"/>
      <c r="DL57" s="1469"/>
      <c r="DM57" s="1469"/>
      <c r="DN57" s="1469"/>
      <c r="DO57" s="1469"/>
      <c r="DP57" s="1469"/>
    </row>
    <row r="58" spans="1:120" x14ac:dyDescent="0.25">
      <c r="A58" s="1468"/>
      <c r="B58" s="1491" t="s">
        <v>156</v>
      </c>
      <c r="C58" s="1486">
        <v>0.34190699619999998</v>
      </c>
      <c r="D58" s="1486">
        <v>0.33848790360000003</v>
      </c>
      <c r="E58" s="1486">
        <v>0.68381399239999996</v>
      </c>
      <c r="F58" s="1486">
        <v>0</v>
      </c>
      <c r="G58" s="1486">
        <v>0</v>
      </c>
      <c r="H58" s="1486">
        <v>0.35353298119999998</v>
      </c>
      <c r="I58" s="1486">
        <v>0</v>
      </c>
      <c r="J58" s="1486">
        <v>0</v>
      </c>
      <c r="K58" s="1486">
        <v>0</v>
      </c>
      <c r="L58" s="1486">
        <v>0.24959211340000004</v>
      </c>
      <c r="M58" s="1486">
        <v>0</v>
      </c>
      <c r="N58" s="1486">
        <v>0</v>
      </c>
      <c r="O58" s="1486">
        <v>0</v>
      </c>
      <c r="P58" s="1486">
        <v>8.2057673600000006E-2</v>
      </c>
      <c r="Q58" s="1486">
        <v>0</v>
      </c>
      <c r="R58" s="1486">
        <v>0</v>
      </c>
      <c r="S58" s="1486">
        <v>0</v>
      </c>
      <c r="T58" s="1486">
        <v>0</v>
      </c>
      <c r="U58" s="1486">
        <v>0</v>
      </c>
      <c r="V58" s="1486">
        <v>0.55151148360000002</v>
      </c>
      <c r="W58" s="1486">
        <v>0</v>
      </c>
      <c r="X58" s="1486">
        <v>0</v>
      </c>
      <c r="Y58" s="1486">
        <v>1.0913905337999998</v>
      </c>
      <c r="Z58" s="1486">
        <v>5.9357596087999998</v>
      </c>
      <c r="AA58" s="1486">
        <v>0</v>
      </c>
      <c r="AB58" s="1486">
        <v>0</v>
      </c>
      <c r="AC58" s="1486">
        <v>0</v>
      </c>
      <c r="AD58" s="1486">
        <v>0.20172516000000001</v>
      </c>
      <c r="AE58" s="1486">
        <v>0</v>
      </c>
      <c r="AF58" s="1486">
        <v>1.0628519733999999</v>
      </c>
      <c r="AG58" s="1486">
        <v>0</v>
      </c>
      <c r="AH58" s="1486">
        <v>0</v>
      </c>
      <c r="AI58" s="1486">
        <v>1.6887244163999999</v>
      </c>
      <c r="AJ58" s="1486">
        <v>0</v>
      </c>
      <c r="AK58" s="1486">
        <v>13.355338726799999</v>
      </c>
      <c r="AL58" s="1486">
        <v>0</v>
      </c>
      <c r="AM58" s="1486">
        <v>0</v>
      </c>
      <c r="AN58" s="1486">
        <v>0</v>
      </c>
      <c r="AO58" s="1486">
        <v>6.6931964246000009</v>
      </c>
      <c r="AP58" s="1486">
        <v>1.8770694208000003</v>
      </c>
      <c r="AQ58" s="1486">
        <v>0</v>
      </c>
      <c r="AR58" s="1486">
        <v>0</v>
      </c>
      <c r="AS58" s="1486">
        <v>4.5297698866000005</v>
      </c>
      <c r="AT58" s="1486">
        <v>0</v>
      </c>
      <c r="AU58" s="1486">
        <v>39.036729295200004</v>
      </c>
      <c r="AV58" s="1469"/>
      <c r="AW58" s="1469"/>
      <c r="AX58" s="1469"/>
      <c r="AY58" s="1469"/>
      <c r="AZ58" s="1469"/>
      <c r="BA58" s="1469"/>
      <c r="BB58" s="1469"/>
      <c r="BC58" s="1469"/>
      <c r="BD58" s="1469"/>
      <c r="BE58" s="1469"/>
      <c r="BF58" s="1469"/>
      <c r="BG58" s="1469"/>
      <c r="BH58" s="1469"/>
      <c r="BI58" s="1469"/>
      <c r="BJ58" s="1469"/>
      <c r="BK58" s="1469"/>
      <c r="BL58" s="1469"/>
      <c r="BM58" s="1469"/>
      <c r="BN58" s="1469"/>
      <c r="BO58" s="1469"/>
      <c r="BP58" s="1469"/>
      <c r="BQ58" s="1469"/>
      <c r="BR58" s="1469"/>
      <c r="BS58" s="1469"/>
      <c r="BT58" s="1469"/>
      <c r="BU58" s="1469"/>
      <c r="BV58" s="1469"/>
      <c r="BW58" s="1469"/>
      <c r="BX58" s="1469"/>
      <c r="BY58" s="1469"/>
      <c r="BZ58" s="1469"/>
      <c r="CA58" s="1469"/>
      <c r="CB58" s="1469"/>
      <c r="CC58" s="1469"/>
      <c r="CD58" s="1469"/>
      <c r="CE58" s="1469"/>
      <c r="CF58" s="1469"/>
      <c r="CG58" s="1469"/>
      <c r="CH58" s="1469"/>
      <c r="CI58" s="1469"/>
      <c r="CJ58" s="1469"/>
      <c r="CK58" s="1469"/>
      <c r="CL58" s="1469"/>
      <c r="CM58" s="1469"/>
      <c r="CN58" s="1469"/>
      <c r="CO58" s="1469"/>
      <c r="CP58" s="1469"/>
      <c r="CQ58" s="1469"/>
      <c r="CR58" s="1469"/>
      <c r="CS58" s="1469"/>
      <c r="CT58" s="1469"/>
      <c r="CU58" s="1469"/>
      <c r="CV58" s="1469"/>
      <c r="CW58" s="1469"/>
      <c r="CX58" s="1469"/>
      <c r="CY58" s="1469"/>
      <c r="CZ58" s="1469"/>
      <c r="DA58" s="1469"/>
      <c r="DB58" s="1469"/>
      <c r="DC58" s="1469"/>
      <c r="DD58" s="1469"/>
      <c r="DE58" s="1469"/>
      <c r="DF58" s="1469"/>
      <c r="DG58" s="1469"/>
      <c r="DH58" s="1469"/>
      <c r="DI58" s="1469"/>
      <c r="DJ58" s="1469"/>
      <c r="DK58" s="1469"/>
      <c r="DL58" s="1469"/>
      <c r="DM58" s="1469"/>
      <c r="DN58" s="1469"/>
      <c r="DO58" s="1469"/>
      <c r="DP58" s="1469"/>
    </row>
    <row r="59" spans="1:120" x14ac:dyDescent="0.25">
      <c r="A59" s="1468"/>
      <c r="B59" s="1491" t="s">
        <v>206</v>
      </c>
      <c r="C59" s="1486">
        <v>0</v>
      </c>
      <c r="D59" s="1486">
        <v>0.90576181500000008</v>
      </c>
      <c r="E59" s="1486">
        <v>0</v>
      </c>
      <c r="F59" s="1486">
        <v>0</v>
      </c>
      <c r="G59" s="1486">
        <v>0</v>
      </c>
      <c r="H59" s="1486">
        <v>0</v>
      </c>
      <c r="I59" s="1486">
        <v>0</v>
      </c>
      <c r="J59" s="1486">
        <v>0.18115236300000001</v>
      </c>
      <c r="K59" s="1486">
        <v>0</v>
      </c>
      <c r="L59" s="1486">
        <v>1.8115236300000002</v>
      </c>
      <c r="M59" s="1486">
        <v>0</v>
      </c>
      <c r="N59" s="1486">
        <v>0</v>
      </c>
      <c r="O59" s="1486">
        <v>0</v>
      </c>
      <c r="P59" s="1486">
        <v>0</v>
      </c>
      <c r="Q59" s="1486">
        <v>0</v>
      </c>
      <c r="R59" s="1486">
        <v>0</v>
      </c>
      <c r="S59" s="1486">
        <v>0</v>
      </c>
      <c r="T59" s="1486">
        <v>0</v>
      </c>
      <c r="U59" s="1486">
        <v>0</v>
      </c>
      <c r="V59" s="1486">
        <v>0</v>
      </c>
      <c r="W59" s="1486">
        <v>0</v>
      </c>
      <c r="X59" s="1486">
        <v>0</v>
      </c>
      <c r="Y59" s="1486">
        <v>0</v>
      </c>
      <c r="Z59" s="1486">
        <v>0</v>
      </c>
      <c r="AA59" s="1486">
        <v>0</v>
      </c>
      <c r="AB59" s="1486">
        <v>3.8041996230000006</v>
      </c>
      <c r="AC59" s="1486">
        <v>4.1665043490000002</v>
      </c>
      <c r="AD59" s="1486">
        <v>0</v>
      </c>
      <c r="AE59" s="1486">
        <v>5.7968756160000003</v>
      </c>
      <c r="AF59" s="1486">
        <v>0</v>
      </c>
      <c r="AG59" s="1486">
        <v>0</v>
      </c>
      <c r="AH59" s="1486">
        <v>5.1125220846000001</v>
      </c>
      <c r="AI59" s="1486">
        <v>0</v>
      </c>
      <c r="AJ59" s="1486">
        <v>0</v>
      </c>
      <c r="AK59" s="1486">
        <v>0</v>
      </c>
      <c r="AL59" s="1486">
        <v>29.998831312800004</v>
      </c>
      <c r="AM59" s="1486">
        <v>0</v>
      </c>
      <c r="AN59" s="1486">
        <v>0</v>
      </c>
      <c r="AO59" s="1486">
        <v>0</v>
      </c>
      <c r="AP59" s="1486">
        <v>0</v>
      </c>
      <c r="AQ59" s="1486">
        <v>1.0144532328000002</v>
      </c>
      <c r="AR59" s="1486">
        <v>0.94199228760000009</v>
      </c>
      <c r="AS59" s="1486">
        <v>0</v>
      </c>
      <c r="AT59" s="1486">
        <v>0</v>
      </c>
      <c r="AU59" s="1486">
        <v>53.733816313800006</v>
      </c>
      <c r="AV59" s="1469"/>
      <c r="AW59" s="1469"/>
      <c r="AX59" s="1469"/>
      <c r="AY59" s="1469"/>
      <c r="AZ59" s="1469"/>
      <c r="BA59" s="1469"/>
      <c r="BB59" s="1469"/>
      <c r="BC59" s="1469"/>
      <c r="BD59" s="1469"/>
      <c r="BE59" s="1469"/>
      <c r="BF59" s="1469"/>
      <c r="BG59" s="1469"/>
      <c r="BH59" s="1469"/>
      <c r="BI59" s="1469"/>
      <c r="BJ59" s="1469"/>
      <c r="BK59" s="1469"/>
      <c r="BL59" s="1469"/>
      <c r="BM59" s="1469"/>
      <c r="BN59" s="1469"/>
      <c r="BO59" s="1469"/>
      <c r="BP59" s="1469"/>
      <c r="BQ59" s="1469"/>
      <c r="BR59" s="1469"/>
      <c r="BS59" s="1469"/>
      <c r="BT59" s="1469"/>
      <c r="BU59" s="1469"/>
      <c r="BV59" s="1469"/>
      <c r="BW59" s="1469"/>
      <c r="BX59" s="1469"/>
      <c r="BY59" s="1469"/>
      <c r="BZ59" s="1469"/>
      <c r="CA59" s="1469"/>
      <c r="CB59" s="1469"/>
      <c r="CC59" s="1469"/>
      <c r="CD59" s="1469"/>
      <c r="CE59" s="1469"/>
      <c r="CF59" s="1469"/>
      <c r="CG59" s="1469"/>
      <c r="CH59" s="1469"/>
      <c r="CI59" s="1469"/>
      <c r="CJ59" s="1469"/>
      <c r="CK59" s="1469"/>
      <c r="CL59" s="1469"/>
      <c r="CM59" s="1469"/>
      <c r="CN59" s="1469"/>
      <c r="CO59" s="1469"/>
      <c r="CP59" s="1469"/>
      <c r="CQ59" s="1469"/>
      <c r="CR59" s="1469"/>
      <c r="CS59" s="1469"/>
      <c r="CT59" s="1469"/>
      <c r="CU59" s="1469"/>
      <c r="CV59" s="1469"/>
      <c r="CW59" s="1469"/>
      <c r="CX59" s="1469"/>
      <c r="CY59" s="1469"/>
      <c r="CZ59" s="1469"/>
      <c r="DA59" s="1469"/>
      <c r="DB59" s="1469"/>
      <c r="DC59" s="1469"/>
      <c r="DD59" s="1469"/>
      <c r="DE59" s="1469"/>
      <c r="DF59" s="1469"/>
      <c r="DG59" s="1469"/>
      <c r="DH59" s="1469"/>
      <c r="DI59" s="1469"/>
      <c r="DJ59" s="1469"/>
      <c r="DK59" s="1469"/>
      <c r="DL59" s="1469"/>
      <c r="DM59" s="1469"/>
      <c r="DN59" s="1469"/>
      <c r="DO59" s="1469"/>
      <c r="DP59" s="1469"/>
    </row>
    <row r="60" spans="1:120" x14ac:dyDescent="0.25">
      <c r="A60" s="1468"/>
      <c r="B60" s="1491" t="s">
        <v>158</v>
      </c>
      <c r="C60" s="1486">
        <v>0</v>
      </c>
      <c r="D60" s="1486">
        <v>0</v>
      </c>
      <c r="E60" s="1486">
        <v>0</v>
      </c>
      <c r="F60" s="1486">
        <v>0</v>
      </c>
      <c r="G60" s="1486">
        <v>0</v>
      </c>
      <c r="H60" s="1486">
        <v>0</v>
      </c>
      <c r="I60" s="1486">
        <v>0</v>
      </c>
      <c r="J60" s="1486">
        <v>0</v>
      </c>
      <c r="K60" s="1486">
        <v>0</v>
      </c>
      <c r="L60" s="1486">
        <v>0</v>
      </c>
      <c r="M60" s="1486">
        <v>0</v>
      </c>
      <c r="N60" s="1486">
        <v>0</v>
      </c>
      <c r="O60" s="1486">
        <v>0</v>
      </c>
      <c r="P60" s="1486">
        <v>0</v>
      </c>
      <c r="Q60" s="1486">
        <v>0</v>
      </c>
      <c r="R60" s="1486">
        <v>0</v>
      </c>
      <c r="S60" s="1486">
        <v>0</v>
      </c>
      <c r="T60" s="1486">
        <v>0</v>
      </c>
      <c r="U60" s="1486">
        <v>0</v>
      </c>
      <c r="V60" s="1486">
        <v>0</v>
      </c>
      <c r="W60" s="1486">
        <v>0</v>
      </c>
      <c r="X60" s="1486">
        <v>0</v>
      </c>
      <c r="Y60" s="1486">
        <v>0</v>
      </c>
      <c r="Z60" s="1486">
        <v>0</v>
      </c>
      <c r="AA60" s="1486">
        <v>0</v>
      </c>
      <c r="AB60" s="1486">
        <v>0</v>
      </c>
      <c r="AC60" s="1486">
        <v>0</v>
      </c>
      <c r="AD60" s="1486">
        <v>0</v>
      </c>
      <c r="AE60" s="1486">
        <v>0</v>
      </c>
      <c r="AF60" s="1486">
        <v>0</v>
      </c>
      <c r="AG60" s="1486">
        <v>0</v>
      </c>
      <c r="AH60" s="1486">
        <v>0</v>
      </c>
      <c r="AI60" s="1486">
        <v>0</v>
      </c>
      <c r="AJ60" s="1486">
        <v>0</v>
      </c>
      <c r="AK60" s="1486">
        <v>0</v>
      </c>
      <c r="AL60" s="1486">
        <v>3.7332335404000001</v>
      </c>
      <c r="AM60" s="1486">
        <v>0</v>
      </c>
      <c r="AN60" s="1486">
        <v>0</v>
      </c>
      <c r="AO60" s="1486">
        <v>0</v>
      </c>
      <c r="AP60" s="1486">
        <v>5.656857596600001</v>
      </c>
      <c r="AQ60" s="1486">
        <v>0</v>
      </c>
      <c r="AR60" s="1486">
        <v>3.9622237018000006</v>
      </c>
      <c r="AS60" s="1486">
        <v>0</v>
      </c>
      <c r="AT60" s="1486">
        <v>0</v>
      </c>
      <c r="AU60" s="1486">
        <v>13.352314838800002</v>
      </c>
      <c r="AV60" s="1469"/>
      <c r="AW60" s="1469"/>
      <c r="AX60" s="1469"/>
      <c r="AY60" s="1469"/>
      <c r="AZ60" s="1469"/>
      <c r="BA60" s="1469"/>
      <c r="BB60" s="1469"/>
      <c r="BC60" s="1469"/>
      <c r="BD60" s="1469"/>
      <c r="BE60" s="1469"/>
      <c r="BF60" s="1469"/>
      <c r="BG60" s="1469"/>
      <c r="BH60" s="1469"/>
      <c r="BI60" s="1469"/>
      <c r="BJ60" s="1469"/>
      <c r="BK60" s="1469"/>
      <c r="BL60" s="1469"/>
      <c r="BM60" s="1469"/>
      <c r="BN60" s="1469"/>
      <c r="BO60" s="1469"/>
      <c r="BP60" s="1469"/>
      <c r="BQ60" s="1469"/>
      <c r="BR60" s="1469"/>
      <c r="BS60" s="1469"/>
      <c r="BT60" s="1469"/>
      <c r="BU60" s="1469"/>
      <c r="BV60" s="1469"/>
      <c r="BW60" s="1469"/>
      <c r="BX60" s="1469"/>
      <c r="BY60" s="1469"/>
      <c r="BZ60" s="1469"/>
      <c r="CA60" s="1469"/>
      <c r="CB60" s="1469"/>
      <c r="CC60" s="1469"/>
      <c r="CD60" s="1469"/>
      <c r="CE60" s="1469"/>
      <c r="CF60" s="1469"/>
      <c r="CG60" s="1469"/>
      <c r="CH60" s="1469"/>
      <c r="CI60" s="1469"/>
      <c r="CJ60" s="1469"/>
      <c r="CK60" s="1469"/>
      <c r="CL60" s="1469"/>
      <c r="CM60" s="1469"/>
      <c r="CN60" s="1469"/>
      <c r="CO60" s="1469"/>
      <c r="CP60" s="1469"/>
      <c r="CQ60" s="1469"/>
      <c r="CR60" s="1469"/>
      <c r="CS60" s="1469"/>
      <c r="CT60" s="1469"/>
      <c r="CU60" s="1469"/>
      <c r="CV60" s="1469"/>
      <c r="CW60" s="1469"/>
      <c r="CX60" s="1469"/>
      <c r="CY60" s="1469"/>
      <c r="CZ60" s="1469"/>
      <c r="DA60" s="1469"/>
      <c r="DB60" s="1469"/>
      <c r="DC60" s="1469"/>
      <c r="DD60" s="1469"/>
      <c r="DE60" s="1469"/>
      <c r="DF60" s="1469"/>
      <c r="DG60" s="1469"/>
      <c r="DH60" s="1469"/>
      <c r="DI60" s="1469"/>
      <c r="DJ60" s="1469"/>
      <c r="DK60" s="1469"/>
      <c r="DL60" s="1469"/>
      <c r="DM60" s="1469"/>
      <c r="DN60" s="1469"/>
      <c r="DO60" s="1469"/>
      <c r="DP60" s="1469"/>
    </row>
    <row r="61" spans="1:120" x14ac:dyDescent="0.25">
      <c r="A61" s="1470" t="s">
        <v>719</v>
      </c>
      <c r="B61" s="1490"/>
      <c r="C61" s="1485">
        <v>0</v>
      </c>
      <c r="D61" s="1485">
        <v>0</v>
      </c>
      <c r="E61" s="1485">
        <v>0</v>
      </c>
      <c r="F61" s="1485">
        <v>0</v>
      </c>
      <c r="G61" s="1485">
        <v>0</v>
      </c>
      <c r="H61" s="1485">
        <v>0</v>
      </c>
      <c r="I61" s="1485">
        <v>0</v>
      </c>
      <c r="J61" s="1485">
        <v>0</v>
      </c>
      <c r="K61" s="1485">
        <v>0</v>
      </c>
      <c r="L61" s="1485">
        <v>0</v>
      </c>
      <c r="M61" s="1485">
        <v>0</v>
      </c>
      <c r="N61" s="1485">
        <v>0</v>
      </c>
      <c r="O61" s="1485">
        <v>0</v>
      </c>
      <c r="P61" s="1485">
        <v>0</v>
      </c>
      <c r="Q61" s="1485">
        <v>0</v>
      </c>
      <c r="R61" s="1485">
        <v>0</v>
      </c>
      <c r="S61" s="1485">
        <v>0</v>
      </c>
      <c r="T61" s="1485">
        <v>0</v>
      </c>
      <c r="U61" s="1485">
        <v>0</v>
      </c>
      <c r="V61" s="1485">
        <v>0</v>
      </c>
      <c r="W61" s="1485">
        <v>0</v>
      </c>
      <c r="X61" s="1485">
        <v>0</v>
      </c>
      <c r="Y61" s="1485">
        <v>0</v>
      </c>
      <c r="Z61" s="1485">
        <v>0</v>
      </c>
      <c r="AA61" s="1485">
        <v>0</v>
      </c>
      <c r="AB61" s="1485">
        <v>0</v>
      </c>
      <c r="AC61" s="1485">
        <v>0</v>
      </c>
      <c r="AD61" s="1485">
        <v>0</v>
      </c>
      <c r="AE61" s="1485">
        <v>0</v>
      </c>
      <c r="AF61" s="1485">
        <v>0</v>
      </c>
      <c r="AG61" s="1485">
        <v>0.77444899840000003</v>
      </c>
      <c r="AH61" s="1485">
        <v>0</v>
      </c>
      <c r="AI61" s="1485">
        <v>0.77444899840000003</v>
      </c>
      <c r="AJ61" s="1485">
        <v>0</v>
      </c>
      <c r="AK61" s="1485">
        <v>6.5053716140000004</v>
      </c>
      <c r="AL61" s="1485">
        <v>3.8722449920000002</v>
      </c>
      <c r="AM61" s="1485">
        <v>0</v>
      </c>
      <c r="AN61" s="1485">
        <v>0</v>
      </c>
      <c r="AO61" s="1485">
        <v>0</v>
      </c>
      <c r="AP61" s="1485">
        <v>0</v>
      </c>
      <c r="AQ61" s="1485">
        <v>0</v>
      </c>
      <c r="AR61" s="1485">
        <v>0</v>
      </c>
      <c r="AS61" s="1485">
        <v>0</v>
      </c>
      <c r="AT61" s="1485">
        <v>0</v>
      </c>
      <c r="AU61" s="1485">
        <v>11.926514602800001</v>
      </c>
      <c r="AV61" s="1469"/>
      <c r="AW61" s="1469"/>
      <c r="AX61" s="1469"/>
      <c r="AY61" s="1469"/>
      <c r="AZ61" s="1469"/>
      <c r="BA61" s="1469"/>
      <c r="BB61" s="1469"/>
      <c r="BC61" s="1469"/>
      <c r="BD61" s="1469"/>
      <c r="BE61" s="1469"/>
      <c r="BF61" s="1469"/>
      <c r="BG61" s="1469"/>
      <c r="BH61" s="1469"/>
      <c r="BI61" s="1469"/>
      <c r="BJ61" s="1469"/>
      <c r="BK61" s="1469"/>
      <c r="BL61" s="1469"/>
      <c r="BM61" s="1469"/>
      <c r="BN61" s="1469"/>
      <c r="BO61" s="1469"/>
      <c r="BP61" s="1469"/>
      <c r="BQ61" s="1469"/>
      <c r="BR61" s="1469"/>
      <c r="BS61" s="1469"/>
      <c r="BT61" s="1469"/>
      <c r="BU61" s="1469"/>
      <c r="BV61" s="1469"/>
      <c r="BW61" s="1469"/>
      <c r="BX61" s="1469"/>
      <c r="BY61" s="1469"/>
      <c r="BZ61" s="1469"/>
      <c r="CA61" s="1469"/>
      <c r="CB61" s="1469"/>
      <c r="CC61" s="1469"/>
      <c r="CD61" s="1469"/>
      <c r="CE61" s="1469"/>
      <c r="CF61" s="1469"/>
      <c r="CG61" s="1469"/>
      <c r="CH61" s="1469"/>
      <c r="CI61" s="1469"/>
      <c r="CJ61" s="1469"/>
      <c r="CK61" s="1469"/>
      <c r="CL61" s="1469"/>
      <c r="CM61" s="1469"/>
      <c r="CN61" s="1469"/>
      <c r="CO61" s="1469"/>
      <c r="CP61" s="1469"/>
      <c r="CQ61" s="1469"/>
      <c r="CR61" s="1469"/>
      <c r="CS61" s="1469"/>
      <c r="CT61" s="1469"/>
      <c r="CU61" s="1469"/>
      <c r="CV61" s="1469"/>
      <c r="CW61" s="1469"/>
      <c r="CX61" s="1469"/>
      <c r="CY61" s="1469"/>
      <c r="CZ61" s="1469"/>
      <c r="DA61" s="1469"/>
      <c r="DB61" s="1469"/>
      <c r="DC61" s="1469"/>
      <c r="DD61" s="1469"/>
      <c r="DE61" s="1469"/>
      <c r="DF61" s="1469"/>
      <c r="DG61" s="1469"/>
      <c r="DH61" s="1469"/>
      <c r="DI61" s="1469"/>
      <c r="DJ61" s="1469"/>
      <c r="DK61" s="1469"/>
      <c r="DL61" s="1469"/>
      <c r="DM61" s="1469"/>
      <c r="DN61" s="1469"/>
      <c r="DO61" s="1469"/>
      <c r="DP61" s="1469"/>
    </row>
    <row r="62" spans="1:120" x14ac:dyDescent="0.25">
      <c r="A62" s="1468"/>
      <c r="B62" s="1491" t="s">
        <v>74</v>
      </c>
      <c r="C62" s="1486">
        <v>0</v>
      </c>
      <c r="D62" s="1486">
        <v>0</v>
      </c>
      <c r="E62" s="1486">
        <v>0</v>
      </c>
      <c r="F62" s="1486">
        <v>0</v>
      </c>
      <c r="G62" s="1486">
        <v>0</v>
      </c>
      <c r="H62" s="1486">
        <v>0</v>
      </c>
      <c r="I62" s="1486">
        <v>0</v>
      </c>
      <c r="J62" s="1486">
        <v>0</v>
      </c>
      <c r="K62" s="1486">
        <v>0</v>
      </c>
      <c r="L62" s="1486">
        <v>0</v>
      </c>
      <c r="M62" s="1486">
        <v>0</v>
      </c>
      <c r="N62" s="1486">
        <v>0</v>
      </c>
      <c r="O62" s="1486">
        <v>0</v>
      </c>
      <c r="P62" s="1486">
        <v>0</v>
      </c>
      <c r="Q62" s="1486">
        <v>0</v>
      </c>
      <c r="R62" s="1486">
        <v>0</v>
      </c>
      <c r="S62" s="1486">
        <v>0</v>
      </c>
      <c r="T62" s="1486">
        <v>0</v>
      </c>
      <c r="U62" s="1486">
        <v>0</v>
      </c>
      <c r="V62" s="1486">
        <v>0</v>
      </c>
      <c r="W62" s="1486">
        <v>0</v>
      </c>
      <c r="X62" s="1486">
        <v>0</v>
      </c>
      <c r="Y62" s="1486">
        <v>0</v>
      </c>
      <c r="Z62" s="1486">
        <v>0</v>
      </c>
      <c r="AA62" s="1486">
        <v>0</v>
      </c>
      <c r="AB62" s="1486">
        <v>0</v>
      </c>
      <c r="AC62" s="1486">
        <v>0</v>
      </c>
      <c r="AD62" s="1486">
        <v>0</v>
      </c>
      <c r="AE62" s="1486">
        <v>0</v>
      </c>
      <c r="AF62" s="1486">
        <v>0</v>
      </c>
      <c r="AG62" s="1486">
        <v>0.77444899840000003</v>
      </c>
      <c r="AH62" s="1486">
        <v>0</v>
      </c>
      <c r="AI62" s="1486">
        <v>0.77444899840000003</v>
      </c>
      <c r="AJ62" s="1486">
        <v>0</v>
      </c>
      <c r="AK62" s="1486">
        <v>6.5053716140000004</v>
      </c>
      <c r="AL62" s="1486">
        <v>3.8722449920000002</v>
      </c>
      <c r="AM62" s="1486">
        <v>0</v>
      </c>
      <c r="AN62" s="1486">
        <v>0</v>
      </c>
      <c r="AO62" s="1486">
        <v>0</v>
      </c>
      <c r="AP62" s="1486">
        <v>0</v>
      </c>
      <c r="AQ62" s="1486">
        <v>0</v>
      </c>
      <c r="AR62" s="1486">
        <v>0</v>
      </c>
      <c r="AS62" s="1486">
        <v>0</v>
      </c>
      <c r="AT62" s="1486">
        <v>0</v>
      </c>
      <c r="AU62" s="1486">
        <v>11.926514602800001</v>
      </c>
      <c r="AV62" s="1469"/>
      <c r="AW62" s="1469"/>
      <c r="AX62" s="1469"/>
      <c r="AY62" s="1469"/>
      <c r="AZ62" s="1469"/>
      <c r="BA62" s="1469"/>
      <c r="BB62" s="1469"/>
      <c r="BC62" s="1469"/>
      <c r="BD62" s="1469"/>
      <c r="BE62" s="1469"/>
      <c r="BF62" s="1469"/>
      <c r="BG62" s="1469"/>
      <c r="BH62" s="1469"/>
      <c r="BI62" s="1469"/>
      <c r="BJ62" s="1469"/>
      <c r="BK62" s="1469"/>
      <c r="BL62" s="1469"/>
      <c r="BM62" s="1469"/>
      <c r="BN62" s="1469"/>
      <c r="BO62" s="1469"/>
      <c r="BP62" s="1469"/>
      <c r="BQ62" s="1469"/>
      <c r="BR62" s="1469"/>
      <c r="BS62" s="1469"/>
      <c r="BT62" s="1469"/>
      <c r="BU62" s="1469"/>
      <c r="BV62" s="1469"/>
      <c r="BW62" s="1469"/>
      <c r="BX62" s="1469"/>
      <c r="BY62" s="1469"/>
      <c r="BZ62" s="1469"/>
      <c r="CA62" s="1469"/>
      <c r="CB62" s="1469"/>
      <c r="CC62" s="1469"/>
      <c r="CD62" s="1469"/>
      <c r="CE62" s="1469"/>
      <c r="CF62" s="1469"/>
      <c r="CG62" s="1469"/>
      <c r="CH62" s="1469"/>
      <c r="CI62" s="1469"/>
      <c r="CJ62" s="1469"/>
      <c r="CK62" s="1469"/>
      <c r="CL62" s="1469"/>
      <c r="CM62" s="1469"/>
      <c r="CN62" s="1469"/>
      <c r="CO62" s="1469"/>
      <c r="CP62" s="1469"/>
      <c r="CQ62" s="1469"/>
      <c r="CR62" s="1469"/>
      <c r="CS62" s="1469"/>
      <c r="CT62" s="1469"/>
      <c r="CU62" s="1469"/>
      <c r="CV62" s="1469"/>
      <c r="CW62" s="1469"/>
      <c r="CX62" s="1469"/>
      <c r="CY62" s="1469"/>
      <c r="CZ62" s="1469"/>
      <c r="DA62" s="1469"/>
      <c r="DB62" s="1469"/>
      <c r="DC62" s="1469"/>
      <c r="DD62" s="1469"/>
      <c r="DE62" s="1469"/>
      <c r="DF62" s="1469"/>
      <c r="DG62" s="1469"/>
      <c r="DH62" s="1469"/>
      <c r="DI62" s="1469"/>
      <c r="DJ62" s="1469"/>
      <c r="DK62" s="1469"/>
      <c r="DL62" s="1469"/>
      <c r="DM62" s="1469"/>
      <c r="DN62" s="1469"/>
      <c r="DO62" s="1469"/>
      <c r="DP62" s="1469"/>
    </row>
    <row r="63" spans="1:120" x14ac:dyDescent="0.25">
      <c r="A63" s="1471" t="s">
        <v>2112</v>
      </c>
      <c r="B63" s="1490"/>
      <c r="C63" s="1485">
        <v>0</v>
      </c>
      <c r="D63" s="1485">
        <v>0</v>
      </c>
      <c r="E63" s="1485">
        <v>0</v>
      </c>
      <c r="F63" s="1485">
        <v>0</v>
      </c>
      <c r="G63" s="1485">
        <v>0</v>
      </c>
      <c r="H63" s="1485">
        <v>0</v>
      </c>
      <c r="I63" s="1485">
        <v>0</v>
      </c>
      <c r="J63" s="1485">
        <v>0</v>
      </c>
      <c r="K63" s="1485">
        <v>0</v>
      </c>
      <c r="L63" s="1485">
        <v>0</v>
      </c>
      <c r="M63" s="1485">
        <v>0</v>
      </c>
      <c r="N63" s="1485">
        <v>0</v>
      </c>
      <c r="O63" s="1485">
        <v>0</v>
      </c>
      <c r="P63" s="1485">
        <v>0</v>
      </c>
      <c r="Q63" s="1485">
        <v>0</v>
      </c>
      <c r="R63" s="1485">
        <v>0</v>
      </c>
      <c r="S63" s="1485">
        <v>0</v>
      </c>
      <c r="T63" s="1485">
        <v>0</v>
      </c>
      <c r="U63" s="1485">
        <v>0</v>
      </c>
      <c r="V63" s="1485">
        <v>0</v>
      </c>
      <c r="W63" s="1485">
        <v>0</v>
      </c>
      <c r="X63" s="1485">
        <v>0</v>
      </c>
      <c r="Y63" s="1485">
        <v>0</v>
      </c>
      <c r="Z63" s="1485">
        <v>0</v>
      </c>
      <c r="AA63" s="1485">
        <v>0</v>
      </c>
      <c r="AB63" s="1485">
        <v>0</v>
      </c>
      <c r="AC63" s="1485">
        <v>0</v>
      </c>
      <c r="AD63" s="1485">
        <v>0</v>
      </c>
      <c r="AE63" s="1485">
        <v>0</v>
      </c>
      <c r="AF63" s="1485">
        <v>0</v>
      </c>
      <c r="AG63" s="1485">
        <v>0</v>
      </c>
      <c r="AH63" s="1485">
        <v>0</v>
      </c>
      <c r="AI63" s="1485">
        <v>0</v>
      </c>
      <c r="AJ63" s="1485">
        <v>0</v>
      </c>
      <c r="AK63" s="1485">
        <v>0</v>
      </c>
      <c r="AL63" s="1485">
        <v>0</v>
      </c>
      <c r="AM63" s="1485">
        <v>0</v>
      </c>
      <c r="AN63" s="1485">
        <v>0</v>
      </c>
      <c r="AO63" s="1485">
        <v>1.5800074794000001</v>
      </c>
      <c r="AP63" s="1485">
        <v>0</v>
      </c>
      <c r="AQ63" s="1485">
        <v>0.50560196260000001</v>
      </c>
      <c r="AR63" s="1485">
        <v>0</v>
      </c>
      <c r="AS63" s="1485">
        <v>1.0744051052000001</v>
      </c>
      <c r="AT63" s="1485">
        <v>0</v>
      </c>
      <c r="AU63" s="1485">
        <v>3.1600145472000003</v>
      </c>
      <c r="AV63" s="1469"/>
      <c r="AW63" s="1469"/>
      <c r="AX63" s="1469"/>
      <c r="AY63" s="1469"/>
      <c r="AZ63" s="1469"/>
      <c r="BA63" s="1469"/>
      <c r="BB63" s="1469"/>
      <c r="BC63" s="1469"/>
      <c r="BD63" s="1469"/>
      <c r="BE63" s="1469"/>
      <c r="BF63" s="1469"/>
      <c r="BG63" s="1469"/>
      <c r="BH63" s="1469"/>
      <c r="BI63" s="1469"/>
      <c r="BJ63" s="1469"/>
      <c r="BK63" s="1469"/>
      <c r="BL63" s="1469"/>
      <c r="BM63" s="1469"/>
      <c r="BN63" s="1469"/>
      <c r="BO63" s="1469"/>
      <c r="BP63" s="1469"/>
      <c r="BQ63" s="1469"/>
      <c r="BR63" s="1469"/>
      <c r="BS63" s="1469"/>
      <c r="BT63" s="1469"/>
      <c r="BU63" s="1469"/>
      <c r="BV63" s="1469"/>
      <c r="BW63" s="1469"/>
      <c r="BX63" s="1469"/>
      <c r="BY63" s="1469"/>
      <c r="BZ63" s="1469"/>
      <c r="CA63" s="1469"/>
      <c r="CB63" s="1469"/>
      <c r="CC63" s="1469"/>
      <c r="CD63" s="1469"/>
      <c r="CE63" s="1469"/>
      <c r="CF63" s="1469"/>
      <c r="CG63" s="1469"/>
      <c r="CH63" s="1469"/>
      <c r="CI63" s="1469"/>
      <c r="CJ63" s="1469"/>
      <c r="CK63" s="1469"/>
      <c r="CL63" s="1469"/>
      <c r="CM63" s="1469"/>
      <c r="CN63" s="1469"/>
      <c r="CO63" s="1469"/>
      <c r="CP63" s="1469"/>
      <c r="CQ63" s="1469"/>
      <c r="CR63" s="1469"/>
      <c r="CS63" s="1469"/>
      <c r="CT63" s="1469"/>
      <c r="CU63" s="1469"/>
      <c r="CV63" s="1469"/>
      <c r="CW63" s="1469"/>
      <c r="CX63" s="1469"/>
      <c r="CY63" s="1469"/>
      <c r="CZ63" s="1469"/>
      <c r="DA63" s="1469"/>
      <c r="DB63" s="1469"/>
      <c r="DC63" s="1469"/>
      <c r="DD63" s="1469"/>
      <c r="DE63" s="1469"/>
      <c r="DF63" s="1469"/>
      <c r="DG63" s="1469"/>
      <c r="DH63" s="1469"/>
      <c r="DI63" s="1469"/>
      <c r="DJ63" s="1469"/>
      <c r="DK63" s="1469"/>
      <c r="DL63" s="1469"/>
      <c r="DM63" s="1469"/>
      <c r="DN63" s="1469"/>
      <c r="DO63" s="1469"/>
      <c r="DP63" s="1469"/>
    </row>
    <row r="64" spans="1:120" x14ac:dyDescent="0.25">
      <c r="A64" s="1468"/>
      <c r="B64" s="1491" t="s">
        <v>568</v>
      </c>
      <c r="C64" s="1486">
        <v>0</v>
      </c>
      <c r="D64" s="1486">
        <v>0</v>
      </c>
      <c r="E64" s="1486">
        <v>0</v>
      </c>
      <c r="F64" s="1486">
        <v>0</v>
      </c>
      <c r="G64" s="1486">
        <v>0</v>
      </c>
      <c r="H64" s="1486">
        <v>0</v>
      </c>
      <c r="I64" s="1486">
        <v>0</v>
      </c>
      <c r="J64" s="1486">
        <v>0</v>
      </c>
      <c r="K64" s="1486">
        <v>0</v>
      </c>
      <c r="L64" s="1486">
        <v>0</v>
      </c>
      <c r="M64" s="1486">
        <v>0</v>
      </c>
      <c r="N64" s="1486">
        <v>0</v>
      </c>
      <c r="O64" s="1486">
        <v>0</v>
      </c>
      <c r="P64" s="1486">
        <v>0</v>
      </c>
      <c r="Q64" s="1486">
        <v>0</v>
      </c>
      <c r="R64" s="1486">
        <v>0</v>
      </c>
      <c r="S64" s="1486">
        <v>0</v>
      </c>
      <c r="T64" s="1486">
        <v>0</v>
      </c>
      <c r="U64" s="1486">
        <v>0</v>
      </c>
      <c r="V64" s="1486">
        <v>0</v>
      </c>
      <c r="W64" s="1486">
        <v>0</v>
      </c>
      <c r="X64" s="1486">
        <v>0</v>
      </c>
      <c r="Y64" s="1486">
        <v>0</v>
      </c>
      <c r="Z64" s="1486">
        <v>0</v>
      </c>
      <c r="AA64" s="1486">
        <v>0</v>
      </c>
      <c r="AB64" s="1486">
        <v>0</v>
      </c>
      <c r="AC64" s="1486">
        <v>0</v>
      </c>
      <c r="AD64" s="1486">
        <v>0</v>
      </c>
      <c r="AE64" s="1486">
        <v>0</v>
      </c>
      <c r="AF64" s="1486">
        <v>0</v>
      </c>
      <c r="AG64" s="1486">
        <v>0</v>
      </c>
      <c r="AH64" s="1486">
        <v>0</v>
      </c>
      <c r="AI64" s="1486">
        <v>0</v>
      </c>
      <c r="AJ64" s="1486">
        <v>0</v>
      </c>
      <c r="AK64" s="1486">
        <v>0</v>
      </c>
      <c r="AL64" s="1486">
        <v>0</v>
      </c>
      <c r="AM64" s="1486">
        <v>0</v>
      </c>
      <c r="AN64" s="1486">
        <v>0</v>
      </c>
      <c r="AO64" s="1486">
        <v>1.5800074794000001</v>
      </c>
      <c r="AP64" s="1486">
        <v>0</v>
      </c>
      <c r="AQ64" s="1486">
        <v>0.50560196260000001</v>
      </c>
      <c r="AR64" s="1486">
        <v>0</v>
      </c>
      <c r="AS64" s="1486">
        <v>1.0744051052000001</v>
      </c>
      <c r="AT64" s="1486">
        <v>0</v>
      </c>
      <c r="AU64" s="1486">
        <v>3.1600145472000003</v>
      </c>
      <c r="AV64" s="1469"/>
      <c r="AW64" s="1469"/>
      <c r="AX64" s="1469"/>
      <c r="AY64" s="1469"/>
      <c r="AZ64" s="1469"/>
      <c r="BA64" s="1469"/>
      <c r="BB64" s="1469"/>
      <c r="BC64" s="1469"/>
      <c r="BD64" s="1469"/>
      <c r="BE64" s="1469"/>
      <c r="BF64" s="1469"/>
      <c r="BG64" s="1469"/>
      <c r="BH64" s="1469"/>
      <c r="BI64" s="1469"/>
      <c r="BJ64" s="1469"/>
      <c r="BK64" s="1469"/>
      <c r="BL64" s="1469"/>
      <c r="BM64" s="1469"/>
      <c r="BN64" s="1469"/>
      <c r="BO64" s="1469"/>
      <c r="BP64" s="1469"/>
      <c r="BQ64" s="1469"/>
      <c r="BR64" s="1469"/>
      <c r="BS64" s="1469"/>
      <c r="BT64" s="1469"/>
      <c r="BU64" s="1469"/>
      <c r="BV64" s="1469"/>
      <c r="BW64" s="1469"/>
      <c r="BX64" s="1469"/>
      <c r="BY64" s="1469"/>
      <c r="BZ64" s="1469"/>
      <c r="CA64" s="1469"/>
      <c r="CB64" s="1469"/>
      <c r="CC64" s="1469"/>
      <c r="CD64" s="1469"/>
      <c r="CE64" s="1469"/>
      <c r="CF64" s="1469"/>
      <c r="CG64" s="1469"/>
      <c r="CH64" s="1469"/>
      <c r="CI64" s="1469"/>
      <c r="CJ64" s="1469"/>
      <c r="CK64" s="1469"/>
      <c r="CL64" s="1469"/>
      <c r="CM64" s="1469"/>
      <c r="CN64" s="1469"/>
      <c r="CO64" s="1469"/>
      <c r="CP64" s="1469"/>
      <c r="CQ64" s="1469"/>
      <c r="CR64" s="1469"/>
      <c r="CS64" s="1469"/>
      <c r="CT64" s="1469"/>
      <c r="CU64" s="1469"/>
      <c r="CV64" s="1469"/>
      <c r="CW64" s="1469"/>
      <c r="CX64" s="1469"/>
      <c r="CY64" s="1469"/>
      <c r="CZ64" s="1469"/>
      <c r="DA64" s="1469"/>
      <c r="DB64" s="1469"/>
      <c r="DC64" s="1469"/>
      <c r="DD64" s="1469"/>
      <c r="DE64" s="1469"/>
      <c r="DF64" s="1469"/>
      <c r="DG64" s="1469"/>
      <c r="DH64" s="1469"/>
      <c r="DI64" s="1469"/>
      <c r="DJ64" s="1469"/>
      <c r="DK64" s="1469"/>
      <c r="DL64" s="1469"/>
      <c r="DM64" s="1469"/>
      <c r="DN64" s="1469"/>
      <c r="DO64" s="1469"/>
      <c r="DP64" s="1469"/>
    </row>
    <row r="65" spans="1:120" x14ac:dyDescent="0.25">
      <c r="A65" s="1472" t="s">
        <v>252</v>
      </c>
      <c r="B65" s="1490"/>
      <c r="C65" s="1485">
        <v>0</v>
      </c>
      <c r="D65" s="1485">
        <v>0</v>
      </c>
      <c r="E65" s="1485">
        <v>0</v>
      </c>
      <c r="F65" s="1485">
        <v>0</v>
      </c>
      <c r="G65" s="1485">
        <v>0</v>
      </c>
      <c r="H65" s="1485">
        <v>0</v>
      </c>
      <c r="I65" s="1485">
        <v>0</v>
      </c>
      <c r="J65" s="1485">
        <v>0</v>
      </c>
      <c r="K65" s="1485">
        <v>0</v>
      </c>
      <c r="L65" s="1485">
        <v>0</v>
      </c>
      <c r="M65" s="1485">
        <v>0</v>
      </c>
      <c r="N65" s="1485">
        <v>0</v>
      </c>
      <c r="O65" s="1485">
        <v>0</v>
      </c>
      <c r="P65" s="1485">
        <v>0</v>
      </c>
      <c r="Q65" s="1485">
        <v>0</v>
      </c>
      <c r="R65" s="1485">
        <v>0</v>
      </c>
      <c r="S65" s="1485">
        <v>0</v>
      </c>
      <c r="T65" s="1485">
        <v>0</v>
      </c>
      <c r="U65" s="1485">
        <v>0</v>
      </c>
      <c r="V65" s="1485">
        <v>0</v>
      </c>
      <c r="W65" s="1485">
        <v>0</v>
      </c>
      <c r="X65" s="1485">
        <v>0</v>
      </c>
      <c r="Y65" s="1485">
        <v>0</v>
      </c>
      <c r="Z65" s="1485">
        <v>0</v>
      </c>
      <c r="AA65" s="1485">
        <v>0</v>
      </c>
      <c r="AB65" s="1485">
        <v>0</v>
      </c>
      <c r="AC65" s="1485">
        <v>0</v>
      </c>
      <c r="AD65" s="1485">
        <v>0</v>
      </c>
      <c r="AE65" s="1485">
        <v>0</v>
      </c>
      <c r="AF65" s="1485">
        <v>0</v>
      </c>
      <c r="AG65" s="1485">
        <v>0</v>
      </c>
      <c r="AH65" s="1485">
        <v>0</v>
      </c>
      <c r="AI65" s="1485">
        <v>0</v>
      </c>
      <c r="AJ65" s="1485">
        <v>0</v>
      </c>
      <c r="AK65" s="1485">
        <v>0</v>
      </c>
      <c r="AL65" s="1485">
        <v>0</v>
      </c>
      <c r="AM65" s="1485">
        <v>0</v>
      </c>
      <c r="AN65" s="1485">
        <v>0</v>
      </c>
      <c r="AO65" s="1485">
        <v>0</v>
      </c>
      <c r="AP65" s="1485">
        <v>5.5214241837999998</v>
      </c>
      <c r="AQ65" s="1485">
        <v>0</v>
      </c>
      <c r="AR65" s="1485">
        <v>5.5710060000000003E-4</v>
      </c>
      <c r="AS65" s="1485">
        <v>0</v>
      </c>
      <c r="AT65" s="1485">
        <v>0</v>
      </c>
      <c r="AU65" s="1485">
        <v>5.5219812843999989</v>
      </c>
      <c r="AV65" s="1469"/>
      <c r="AW65" s="1469"/>
      <c r="AX65" s="1469"/>
      <c r="AY65" s="1469"/>
      <c r="AZ65" s="1469"/>
      <c r="BA65" s="1469"/>
      <c r="BB65" s="1469"/>
      <c r="BC65" s="1469"/>
      <c r="BD65" s="1469"/>
      <c r="BE65" s="1469"/>
      <c r="BF65" s="1469"/>
      <c r="BG65" s="1469"/>
      <c r="BH65" s="1469"/>
      <c r="BI65" s="1469"/>
      <c r="BJ65" s="1469"/>
      <c r="BK65" s="1469"/>
      <c r="BL65" s="1469"/>
      <c r="BM65" s="1469"/>
      <c r="BN65" s="1469"/>
      <c r="BO65" s="1469"/>
      <c r="BP65" s="1469"/>
      <c r="BQ65" s="1469"/>
      <c r="BR65" s="1469"/>
      <c r="BS65" s="1469"/>
      <c r="BT65" s="1469"/>
      <c r="BU65" s="1469"/>
      <c r="BV65" s="1469"/>
      <c r="BW65" s="1469"/>
      <c r="BX65" s="1469"/>
      <c r="BY65" s="1469"/>
      <c r="BZ65" s="1469"/>
      <c r="CA65" s="1469"/>
      <c r="CB65" s="1469"/>
      <c r="CC65" s="1469"/>
      <c r="CD65" s="1469"/>
      <c r="CE65" s="1469"/>
      <c r="CF65" s="1469"/>
      <c r="CG65" s="1469"/>
      <c r="CH65" s="1469"/>
      <c r="CI65" s="1469"/>
      <c r="CJ65" s="1469"/>
      <c r="CK65" s="1469"/>
      <c r="CL65" s="1469"/>
      <c r="CM65" s="1469"/>
      <c r="CN65" s="1469"/>
      <c r="CO65" s="1469"/>
      <c r="CP65" s="1469"/>
      <c r="CQ65" s="1469"/>
      <c r="CR65" s="1469"/>
      <c r="CS65" s="1469"/>
      <c r="CT65" s="1469"/>
      <c r="CU65" s="1469"/>
      <c r="CV65" s="1469"/>
      <c r="CW65" s="1469"/>
      <c r="CX65" s="1469"/>
      <c r="CY65" s="1469"/>
      <c r="CZ65" s="1469"/>
      <c r="DA65" s="1469"/>
      <c r="DB65" s="1469"/>
      <c r="DC65" s="1469"/>
      <c r="DD65" s="1469"/>
      <c r="DE65" s="1469"/>
      <c r="DF65" s="1469"/>
      <c r="DG65" s="1469"/>
      <c r="DH65" s="1469"/>
      <c r="DI65" s="1469"/>
      <c r="DJ65" s="1469"/>
      <c r="DK65" s="1469"/>
      <c r="DL65" s="1469"/>
      <c r="DM65" s="1469"/>
      <c r="DN65" s="1469"/>
      <c r="DO65" s="1469"/>
      <c r="DP65" s="1469"/>
    </row>
    <row r="66" spans="1:120" x14ac:dyDescent="0.25">
      <c r="A66" s="1468"/>
      <c r="B66" s="1491" t="s">
        <v>253</v>
      </c>
      <c r="C66" s="1486">
        <v>0</v>
      </c>
      <c r="D66" s="1486">
        <v>0</v>
      </c>
      <c r="E66" s="1486">
        <v>0</v>
      </c>
      <c r="F66" s="1486">
        <v>0</v>
      </c>
      <c r="G66" s="1486">
        <v>0</v>
      </c>
      <c r="H66" s="1486">
        <v>0</v>
      </c>
      <c r="I66" s="1486">
        <v>0</v>
      </c>
      <c r="J66" s="1486">
        <v>0</v>
      </c>
      <c r="K66" s="1486">
        <v>0</v>
      </c>
      <c r="L66" s="1486">
        <v>0</v>
      </c>
      <c r="M66" s="1486">
        <v>0</v>
      </c>
      <c r="N66" s="1486">
        <v>0</v>
      </c>
      <c r="O66" s="1486">
        <v>0</v>
      </c>
      <c r="P66" s="1486">
        <v>0</v>
      </c>
      <c r="Q66" s="1486">
        <v>0</v>
      </c>
      <c r="R66" s="1486">
        <v>0</v>
      </c>
      <c r="S66" s="1486">
        <v>0</v>
      </c>
      <c r="T66" s="1486">
        <v>0</v>
      </c>
      <c r="U66" s="1486">
        <v>0</v>
      </c>
      <c r="V66" s="1486">
        <v>0</v>
      </c>
      <c r="W66" s="1486">
        <v>0</v>
      </c>
      <c r="X66" s="1486">
        <v>0</v>
      </c>
      <c r="Y66" s="1486">
        <v>0</v>
      </c>
      <c r="Z66" s="1486">
        <v>0</v>
      </c>
      <c r="AA66" s="1486">
        <v>0</v>
      </c>
      <c r="AB66" s="1486">
        <v>0</v>
      </c>
      <c r="AC66" s="1486">
        <v>0</v>
      </c>
      <c r="AD66" s="1486">
        <v>0</v>
      </c>
      <c r="AE66" s="1486">
        <v>0</v>
      </c>
      <c r="AF66" s="1486">
        <v>0</v>
      </c>
      <c r="AG66" s="1486">
        <v>0</v>
      </c>
      <c r="AH66" s="1486">
        <v>0</v>
      </c>
      <c r="AI66" s="1486">
        <v>0</v>
      </c>
      <c r="AJ66" s="1486">
        <v>0</v>
      </c>
      <c r="AK66" s="1486">
        <v>0</v>
      </c>
      <c r="AL66" s="1486">
        <v>0</v>
      </c>
      <c r="AM66" s="1486">
        <v>0</v>
      </c>
      <c r="AN66" s="1486">
        <v>0</v>
      </c>
      <c r="AO66" s="1486">
        <v>0</v>
      </c>
      <c r="AP66" s="1486">
        <v>5.5214241837999998</v>
      </c>
      <c r="AQ66" s="1486">
        <v>0</v>
      </c>
      <c r="AR66" s="1486">
        <v>5.5710060000000003E-4</v>
      </c>
      <c r="AS66" s="1486">
        <v>0</v>
      </c>
      <c r="AT66" s="1486">
        <v>0</v>
      </c>
      <c r="AU66" s="1486">
        <v>5.5219812843999989</v>
      </c>
      <c r="AV66" s="1469"/>
      <c r="AW66" s="1469"/>
      <c r="AX66" s="1469"/>
      <c r="AY66" s="1469"/>
      <c r="AZ66" s="1469"/>
      <c r="BA66" s="1469"/>
      <c r="BB66" s="1469"/>
      <c r="BC66" s="1469"/>
      <c r="BD66" s="1469"/>
      <c r="BE66" s="1469"/>
      <c r="BF66" s="1469"/>
      <c r="BG66" s="1469"/>
      <c r="BH66" s="1469"/>
      <c r="BI66" s="1469"/>
      <c r="BJ66" s="1469"/>
      <c r="BK66" s="1469"/>
      <c r="BL66" s="1469"/>
      <c r="BM66" s="1469"/>
      <c r="BN66" s="1469"/>
      <c r="BO66" s="1469"/>
      <c r="BP66" s="1469"/>
      <c r="BQ66" s="1469"/>
      <c r="BR66" s="1469"/>
      <c r="BS66" s="1469"/>
      <c r="BT66" s="1469"/>
      <c r="BU66" s="1469"/>
      <c r="BV66" s="1469"/>
      <c r="BW66" s="1469"/>
      <c r="BX66" s="1469"/>
      <c r="BY66" s="1469"/>
      <c r="BZ66" s="1469"/>
      <c r="CA66" s="1469"/>
      <c r="CB66" s="1469"/>
      <c r="CC66" s="1469"/>
      <c r="CD66" s="1469"/>
      <c r="CE66" s="1469"/>
      <c r="CF66" s="1469"/>
      <c r="CG66" s="1469"/>
      <c r="CH66" s="1469"/>
      <c r="CI66" s="1469"/>
      <c r="CJ66" s="1469"/>
      <c r="CK66" s="1469"/>
      <c r="CL66" s="1469"/>
      <c r="CM66" s="1469"/>
      <c r="CN66" s="1469"/>
      <c r="CO66" s="1469"/>
      <c r="CP66" s="1469"/>
      <c r="CQ66" s="1469"/>
      <c r="CR66" s="1469"/>
      <c r="CS66" s="1469"/>
      <c r="CT66" s="1469"/>
      <c r="CU66" s="1469"/>
      <c r="CV66" s="1469"/>
      <c r="CW66" s="1469"/>
      <c r="CX66" s="1469"/>
      <c r="CY66" s="1469"/>
      <c r="CZ66" s="1469"/>
      <c r="DA66" s="1469"/>
      <c r="DB66" s="1469"/>
      <c r="DC66" s="1469"/>
      <c r="DD66" s="1469"/>
      <c r="DE66" s="1469"/>
      <c r="DF66" s="1469"/>
      <c r="DG66" s="1469"/>
      <c r="DH66" s="1469"/>
      <c r="DI66" s="1469"/>
      <c r="DJ66" s="1469"/>
      <c r="DK66" s="1469"/>
      <c r="DL66" s="1469"/>
      <c r="DM66" s="1469"/>
      <c r="DN66" s="1469"/>
      <c r="DO66" s="1469"/>
      <c r="DP66" s="1469"/>
    </row>
    <row r="67" spans="1:120" x14ac:dyDescent="0.25">
      <c r="A67" s="1473" t="s">
        <v>324</v>
      </c>
      <c r="B67" s="1490"/>
      <c r="C67" s="1485">
        <v>0</v>
      </c>
      <c r="D67" s="1485">
        <v>0</v>
      </c>
      <c r="E67" s="1485">
        <v>0</v>
      </c>
      <c r="F67" s="1485">
        <v>0</v>
      </c>
      <c r="G67" s="1485">
        <v>0</v>
      </c>
      <c r="H67" s="1485">
        <v>0</v>
      </c>
      <c r="I67" s="1485">
        <v>0</v>
      </c>
      <c r="J67" s="1485">
        <v>0</v>
      </c>
      <c r="K67" s="1485">
        <v>0</v>
      </c>
      <c r="L67" s="1485">
        <v>0</v>
      </c>
      <c r="M67" s="1485">
        <v>0</v>
      </c>
      <c r="N67" s="1485">
        <v>0</v>
      </c>
      <c r="O67" s="1485">
        <v>2.1197399999999998E-5</v>
      </c>
      <c r="P67" s="1485">
        <v>0</v>
      </c>
      <c r="Q67" s="1485">
        <v>0</v>
      </c>
      <c r="R67" s="1485">
        <v>0</v>
      </c>
      <c r="S67" s="1485">
        <v>0</v>
      </c>
      <c r="T67" s="1485">
        <v>0</v>
      </c>
      <c r="U67" s="1485">
        <v>2.1938406910000001</v>
      </c>
      <c r="V67" s="1485">
        <v>0</v>
      </c>
      <c r="W67" s="1485">
        <v>1.023300026</v>
      </c>
      <c r="X67" s="1485">
        <v>0.33569972519999997</v>
      </c>
      <c r="Y67" s="1485">
        <v>0</v>
      </c>
      <c r="Z67" s="1485">
        <v>0</v>
      </c>
      <c r="AA67" s="1485">
        <v>0</v>
      </c>
      <c r="AB67" s="1485">
        <v>0</v>
      </c>
      <c r="AC67" s="1485">
        <v>0</v>
      </c>
      <c r="AD67" s="1485">
        <v>0</v>
      </c>
      <c r="AE67" s="1485">
        <v>0</v>
      </c>
      <c r="AF67" s="1485">
        <v>0</v>
      </c>
      <c r="AG67" s="1485">
        <v>0</v>
      </c>
      <c r="AH67" s="1485">
        <v>0</v>
      </c>
      <c r="AI67" s="1485">
        <v>0</v>
      </c>
      <c r="AJ67" s="1485">
        <v>0</v>
      </c>
      <c r="AK67" s="1485">
        <v>0</v>
      </c>
      <c r="AL67" s="1485">
        <v>0</v>
      </c>
      <c r="AM67" s="1485">
        <v>0</v>
      </c>
      <c r="AN67" s="1485">
        <v>0</v>
      </c>
      <c r="AO67" s="1485">
        <v>0</v>
      </c>
      <c r="AP67" s="1485">
        <v>0</v>
      </c>
      <c r="AQ67" s="1485">
        <v>0</v>
      </c>
      <c r="AR67" s="1485">
        <v>0</v>
      </c>
      <c r="AS67" s="1485">
        <v>0</v>
      </c>
      <c r="AT67" s="1485">
        <v>0</v>
      </c>
      <c r="AU67" s="1485">
        <v>3.5528616396000006</v>
      </c>
      <c r="AV67" s="1469"/>
      <c r="AW67" s="1469"/>
      <c r="AX67" s="1469"/>
      <c r="AY67" s="1469"/>
      <c r="AZ67" s="1469"/>
      <c r="BA67" s="1469"/>
      <c r="BB67" s="1469"/>
      <c r="BC67" s="1469"/>
      <c r="BD67" s="1469"/>
      <c r="BE67" s="1469"/>
      <c r="BF67" s="1469"/>
      <c r="BG67" s="1469"/>
      <c r="BH67" s="1469"/>
      <c r="BI67" s="1469"/>
      <c r="BJ67" s="1469"/>
      <c r="BK67" s="1469"/>
      <c r="BL67" s="1469"/>
      <c r="BM67" s="1469"/>
      <c r="BN67" s="1469"/>
      <c r="BO67" s="1469"/>
      <c r="BP67" s="1469"/>
      <c r="BQ67" s="1469"/>
      <c r="BR67" s="1469"/>
      <c r="BS67" s="1469"/>
      <c r="BT67" s="1469"/>
      <c r="BU67" s="1469"/>
      <c r="BV67" s="1469"/>
      <c r="BW67" s="1469"/>
      <c r="BX67" s="1469"/>
      <c r="BY67" s="1469"/>
      <c r="BZ67" s="1469"/>
      <c r="CA67" s="1469"/>
      <c r="CB67" s="1469"/>
      <c r="CC67" s="1469"/>
      <c r="CD67" s="1469"/>
      <c r="CE67" s="1469"/>
      <c r="CF67" s="1469"/>
      <c r="CG67" s="1469"/>
      <c r="CH67" s="1469"/>
      <c r="CI67" s="1469"/>
      <c r="CJ67" s="1469"/>
      <c r="CK67" s="1469"/>
      <c r="CL67" s="1469"/>
      <c r="CM67" s="1469"/>
      <c r="CN67" s="1469"/>
      <c r="CO67" s="1469"/>
      <c r="CP67" s="1469"/>
      <c r="CQ67" s="1469"/>
      <c r="CR67" s="1469"/>
      <c r="CS67" s="1469"/>
      <c r="CT67" s="1469"/>
      <c r="CU67" s="1469"/>
      <c r="CV67" s="1469"/>
      <c r="CW67" s="1469"/>
      <c r="CX67" s="1469"/>
      <c r="CY67" s="1469"/>
      <c r="CZ67" s="1469"/>
      <c r="DA67" s="1469"/>
      <c r="DB67" s="1469"/>
      <c r="DC67" s="1469"/>
      <c r="DD67" s="1469"/>
      <c r="DE67" s="1469"/>
      <c r="DF67" s="1469"/>
      <c r="DG67" s="1469"/>
      <c r="DH67" s="1469"/>
      <c r="DI67" s="1469"/>
      <c r="DJ67" s="1469"/>
      <c r="DK67" s="1469"/>
      <c r="DL67" s="1469"/>
      <c r="DM67" s="1469"/>
      <c r="DN67" s="1469"/>
      <c r="DO67" s="1469"/>
      <c r="DP67" s="1469"/>
    </row>
    <row r="68" spans="1:120" x14ac:dyDescent="0.25">
      <c r="A68" s="1468"/>
      <c r="B68" s="1491" t="s">
        <v>253</v>
      </c>
      <c r="C68" s="1486">
        <v>0</v>
      </c>
      <c r="D68" s="1486">
        <v>0</v>
      </c>
      <c r="E68" s="1486">
        <v>0</v>
      </c>
      <c r="F68" s="1486">
        <v>0</v>
      </c>
      <c r="G68" s="1486">
        <v>0</v>
      </c>
      <c r="H68" s="1486">
        <v>0</v>
      </c>
      <c r="I68" s="1486">
        <v>0</v>
      </c>
      <c r="J68" s="1486">
        <v>0</v>
      </c>
      <c r="K68" s="1486">
        <v>0</v>
      </c>
      <c r="L68" s="1486">
        <v>0</v>
      </c>
      <c r="M68" s="1486">
        <v>0</v>
      </c>
      <c r="N68" s="1486">
        <v>0</v>
      </c>
      <c r="O68" s="1486">
        <v>2.1197399999999998E-5</v>
      </c>
      <c r="P68" s="1486">
        <v>0</v>
      </c>
      <c r="Q68" s="1486">
        <v>0</v>
      </c>
      <c r="R68" s="1486">
        <v>0</v>
      </c>
      <c r="S68" s="1486">
        <v>0</v>
      </c>
      <c r="T68" s="1486">
        <v>0</v>
      </c>
      <c r="U68" s="1486">
        <v>2.1938406910000001</v>
      </c>
      <c r="V68" s="1486">
        <v>0</v>
      </c>
      <c r="W68" s="1486">
        <v>1.023300026</v>
      </c>
      <c r="X68" s="1486">
        <v>0.33569972519999997</v>
      </c>
      <c r="Y68" s="1486">
        <v>0</v>
      </c>
      <c r="Z68" s="1486">
        <v>0</v>
      </c>
      <c r="AA68" s="1486">
        <v>0</v>
      </c>
      <c r="AB68" s="1486">
        <v>0</v>
      </c>
      <c r="AC68" s="1486">
        <v>0</v>
      </c>
      <c r="AD68" s="1486">
        <v>0</v>
      </c>
      <c r="AE68" s="1486">
        <v>0</v>
      </c>
      <c r="AF68" s="1486">
        <v>0</v>
      </c>
      <c r="AG68" s="1486">
        <v>0</v>
      </c>
      <c r="AH68" s="1486">
        <v>0</v>
      </c>
      <c r="AI68" s="1486">
        <v>0</v>
      </c>
      <c r="AJ68" s="1486">
        <v>0</v>
      </c>
      <c r="AK68" s="1486">
        <v>0</v>
      </c>
      <c r="AL68" s="1486">
        <v>0</v>
      </c>
      <c r="AM68" s="1486">
        <v>0</v>
      </c>
      <c r="AN68" s="1486">
        <v>0</v>
      </c>
      <c r="AO68" s="1486">
        <v>0</v>
      </c>
      <c r="AP68" s="1486">
        <v>0</v>
      </c>
      <c r="AQ68" s="1486">
        <v>0</v>
      </c>
      <c r="AR68" s="1486">
        <v>0</v>
      </c>
      <c r="AS68" s="1486">
        <v>0</v>
      </c>
      <c r="AT68" s="1486">
        <v>0</v>
      </c>
      <c r="AU68" s="1486">
        <v>3.5528616396000006</v>
      </c>
      <c r="AV68" s="1469"/>
      <c r="AW68" s="1469"/>
      <c r="AX68" s="1469"/>
      <c r="AY68" s="1469"/>
      <c r="AZ68" s="1469"/>
      <c r="BA68" s="1469"/>
      <c r="BB68" s="1469"/>
      <c r="BC68" s="1469"/>
      <c r="BD68" s="1469"/>
      <c r="BE68" s="1469"/>
      <c r="BF68" s="1469"/>
      <c r="BG68" s="1469"/>
      <c r="BH68" s="1469"/>
      <c r="BI68" s="1469"/>
      <c r="BJ68" s="1469"/>
      <c r="BK68" s="1469"/>
      <c r="BL68" s="1469"/>
      <c r="BM68" s="1469"/>
      <c r="BN68" s="1469"/>
      <c r="BO68" s="1469"/>
      <c r="BP68" s="1469"/>
      <c r="BQ68" s="1469"/>
      <c r="BR68" s="1469"/>
      <c r="BS68" s="1469"/>
      <c r="BT68" s="1469"/>
      <c r="BU68" s="1469"/>
      <c r="BV68" s="1469"/>
      <c r="BW68" s="1469"/>
      <c r="BX68" s="1469"/>
      <c r="BY68" s="1469"/>
      <c r="BZ68" s="1469"/>
      <c r="CA68" s="1469"/>
      <c r="CB68" s="1469"/>
      <c r="CC68" s="1469"/>
      <c r="CD68" s="1469"/>
      <c r="CE68" s="1469"/>
      <c r="CF68" s="1469"/>
      <c r="CG68" s="1469"/>
      <c r="CH68" s="1469"/>
      <c r="CI68" s="1469"/>
      <c r="CJ68" s="1469"/>
      <c r="CK68" s="1469"/>
      <c r="CL68" s="1469"/>
      <c r="CM68" s="1469"/>
      <c r="CN68" s="1469"/>
      <c r="CO68" s="1469"/>
      <c r="CP68" s="1469"/>
      <c r="CQ68" s="1469"/>
      <c r="CR68" s="1469"/>
      <c r="CS68" s="1469"/>
      <c r="CT68" s="1469"/>
      <c r="CU68" s="1469"/>
      <c r="CV68" s="1469"/>
      <c r="CW68" s="1469"/>
      <c r="CX68" s="1469"/>
      <c r="CY68" s="1469"/>
      <c r="CZ68" s="1469"/>
      <c r="DA68" s="1469"/>
      <c r="DB68" s="1469"/>
      <c r="DC68" s="1469"/>
      <c r="DD68" s="1469"/>
      <c r="DE68" s="1469"/>
      <c r="DF68" s="1469"/>
      <c r="DG68" s="1469"/>
      <c r="DH68" s="1469"/>
      <c r="DI68" s="1469"/>
      <c r="DJ68" s="1469"/>
      <c r="DK68" s="1469"/>
      <c r="DL68" s="1469"/>
      <c r="DM68" s="1469"/>
      <c r="DN68" s="1469"/>
      <c r="DO68" s="1469"/>
      <c r="DP68" s="1469"/>
    </row>
    <row r="69" spans="1:120" x14ac:dyDescent="0.25">
      <c r="A69" s="1474" t="s">
        <v>254</v>
      </c>
      <c r="B69" s="1490"/>
      <c r="C69" s="1485">
        <v>122.3171657218</v>
      </c>
      <c r="D69" s="1485">
        <v>103.45849009299999</v>
      </c>
      <c r="E69" s="1485">
        <v>146.95764115620003</v>
      </c>
      <c r="F69" s="1485">
        <v>191.71477209080001</v>
      </c>
      <c r="G69" s="1485">
        <v>14.0191164428</v>
      </c>
      <c r="H69" s="1485">
        <v>110.7490986728</v>
      </c>
      <c r="I69" s="1485">
        <v>80.969588968800025</v>
      </c>
      <c r="J69" s="1485">
        <v>124.58780569060001</v>
      </c>
      <c r="K69" s="1485">
        <v>106.0972076836</v>
      </c>
      <c r="L69" s="1485">
        <v>143.2854629192</v>
      </c>
      <c r="M69" s="1485">
        <v>135.767735243</v>
      </c>
      <c r="N69" s="1485">
        <v>44.204317011400008</v>
      </c>
      <c r="O69" s="1485">
        <v>88.764144947800006</v>
      </c>
      <c r="P69" s="1485">
        <v>55.005312031600006</v>
      </c>
      <c r="Q69" s="1485">
        <v>193.13555457980002</v>
      </c>
      <c r="R69" s="1485">
        <v>71.245986378000026</v>
      </c>
      <c r="S69" s="1485">
        <v>42.636307603400006</v>
      </c>
      <c r="T69" s="1485">
        <v>63.065584073800004</v>
      </c>
      <c r="U69" s="1485">
        <v>46.338297822599998</v>
      </c>
      <c r="V69" s="1485">
        <v>23.069033488200002</v>
      </c>
      <c r="W69" s="1485">
        <v>68.761397415200008</v>
      </c>
      <c r="X69" s="1485">
        <v>36.023260674799999</v>
      </c>
      <c r="Y69" s="1485">
        <v>22.557239003600007</v>
      </c>
      <c r="Z69" s="1485">
        <v>156.39100867180002</v>
      </c>
      <c r="AA69" s="1485">
        <v>115.21839512119999</v>
      </c>
      <c r="AB69" s="1485">
        <v>135.13490648560003</v>
      </c>
      <c r="AC69" s="1485">
        <v>180.81763595420003</v>
      </c>
      <c r="AD69" s="1485">
        <v>2.5428908680000002</v>
      </c>
      <c r="AE69" s="1485">
        <v>315.99565164019998</v>
      </c>
      <c r="AF69" s="1485">
        <v>49.111322619799992</v>
      </c>
      <c r="AG69" s="1485">
        <v>40.938448479599998</v>
      </c>
      <c r="AH69" s="1485">
        <v>68.877029369399992</v>
      </c>
      <c r="AI69" s="1485">
        <v>75.027677380599997</v>
      </c>
      <c r="AJ69" s="1485">
        <v>83.142957636200009</v>
      </c>
      <c r="AK69" s="1485">
        <v>204.61101080560005</v>
      </c>
      <c r="AL69" s="1485">
        <v>540.15827819940012</v>
      </c>
      <c r="AM69" s="1485">
        <v>0</v>
      </c>
      <c r="AN69" s="1485">
        <v>1.0719025086</v>
      </c>
      <c r="AO69" s="1485">
        <v>89.332560774800001</v>
      </c>
      <c r="AP69" s="1485">
        <v>104.652502248</v>
      </c>
      <c r="AQ69" s="1485">
        <v>37.926484668800001</v>
      </c>
      <c r="AR69" s="1485">
        <v>64.262360054199988</v>
      </c>
      <c r="AS69" s="1485">
        <v>28.144921800800002</v>
      </c>
      <c r="AT69" s="1485">
        <v>16.968896068599999</v>
      </c>
      <c r="AU69" s="1485">
        <v>4345.0573610682004</v>
      </c>
      <c r="AV69" s="1469"/>
      <c r="AW69" s="1469"/>
      <c r="AX69" s="1469"/>
      <c r="AY69" s="1469"/>
      <c r="AZ69" s="1469"/>
      <c r="BA69" s="1469"/>
      <c r="BB69" s="1469"/>
      <c r="BC69" s="1469"/>
      <c r="BD69" s="1469"/>
      <c r="BE69" s="1469"/>
      <c r="BF69" s="1469"/>
      <c r="BG69" s="1469"/>
      <c r="BH69" s="1469"/>
      <c r="BI69" s="1469"/>
      <c r="BJ69" s="1469"/>
      <c r="BK69" s="1469"/>
      <c r="BL69" s="1469"/>
      <c r="BM69" s="1469"/>
      <c r="BN69" s="1469"/>
      <c r="BO69" s="1469"/>
      <c r="BP69" s="1469"/>
      <c r="BQ69" s="1469"/>
      <c r="BR69" s="1469"/>
      <c r="BS69" s="1469"/>
      <c r="BT69" s="1469"/>
      <c r="BU69" s="1469"/>
      <c r="BV69" s="1469"/>
      <c r="BW69" s="1469"/>
      <c r="BX69" s="1469"/>
      <c r="BY69" s="1469"/>
      <c r="BZ69" s="1469"/>
      <c r="CA69" s="1469"/>
      <c r="CB69" s="1469"/>
      <c r="CC69" s="1469"/>
      <c r="CD69" s="1469"/>
      <c r="CE69" s="1469"/>
      <c r="CF69" s="1469"/>
      <c r="CG69" s="1469"/>
      <c r="CH69" s="1469"/>
      <c r="CI69" s="1469"/>
      <c r="CJ69" s="1469"/>
      <c r="CK69" s="1469"/>
      <c r="CL69" s="1469"/>
      <c r="CM69" s="1469"/>
      <c r="CN69" s="1469"/>
      <c r="CO69" s="1469"/>
      <c r="CP69" s="1469"/>
      <c r="CQ69" s="1469"/>
      <c r="CR69" s="1469"/>
      <c r="CS69" s="1469"/>
      <c r="CT69" s="1469"/>
      <c r="CU69" s="1469"/>
      <c r="CV69" s="1469"/>
      <c r="CW69" s="1469"/>
      <c r="CX69" s="1469"/>
      <c r="CY69" s="1469"/>
      <c r="CZ69" s="1469"/>
      <c r="DA69" s="1469"/>
      <c r="DB69" s="1469"/>
      <c r="DC69" s="1469"/>
      <c r="DD69" s="1469"/>
      <c r="DE69" s="1469"/>
      <c r="DF69" s="1469"/>
      <c r="DG69" s="1469"/>
      <c r="DH69" s="1469"/>
      <c r="DI69" s="1469"/>
      <c r="DJ69" s="1469"/>
      <c r="DK69" s="1469"/>
      <c r="DL69" s="1469"/>
      <c r="DM69" s="1469"/>
      <c r="DN69" s="1469"/>
      <c r="DO69" s="1469"/>
      <c r="DP69" s="1469"/>
    </row>
    <row r="70" spans="1:120" x14ac:dyDescent="0.25">
      <c r="A70" s="1468"/>
      <c r="B70" s="1491" t="s">
        <v>52</v>
      </c>
      <c r="C70" s="1486">
        <v>6.5351697389999996</v>
      </c>
      <c r="D70" s="1486">
        <v>0</v>
      </c>
      <c r="E70" s="1486">
        <v>0</v>
      </c>
      <c r="F70" s="1486">
        <v>4.1760433848000007</v>
      </c>
      <c r="G70" s="1486">
        <v>0</v>
      </c>
      <c r="H70" s="1486">
        <v>6.5355781148000007</v>
      </c>
      <c r="I70" s="1486">
        <v>14.643803820799999</v>
      </c>
      <c r="J70" s="1486">
        <v>3.0469214104000004</v>
      </c>
      <c r="K70" s="1486">
        <v>3.5941241279999998</v>
      </c>
      <c r="L70" s="1486">
        <v>0</v>
      </c>
      <c r="M70" s="1486">
        <v>1.015640493</v>
      </c>
      <c r="N70" s="1486">
        <v>0</v>
      </c>
      <c r="O70" s="1486">
        <v>0</v>
      </c>
      <c r="P70" s="1486">
        <v>11.688864034400002</v>
      </c>
      <c r="Q70" s="1486">
        <v>0</v>
      </c>
      <c r="R70" s="1486">
        <v>20.029497965400004</v>
      </c>
      <c r="S70" s="1486">
        <v>0</v>
      </c>
      <c r="T70" s="1486">
        <v>7.5385671214000007</v>
      </c>
      <c r="U70" s="1486">
        <v>11.689304652200001</v>
      </c>
      <c r="V70" s="1486">
        <v>0</v>
      </c>
      <c r="W70" s="1486">
        <v>16.872719691799997</v>
      </c>
      <c r="X70" s="1486">
        <v>0</v>
      </c>
      <c r="Y70" s="1486">
        <v>0</v>
      </c>
      <c r="Z70" s="1486">
        <v>2.018822197</v>
      </c>
      <c r="AA70" s="1486">
        <v>0</v>
      </c>
      <c r="AB70" s="1486">
        <v>0</v>
      </c>
      <c r="AC70" s="1486">
        <v>0</v>
      </c>
      <c r="AD70" s="1486">
        <v>0</v>
      </c>
      <c r="AE70" s="1486">
        <v>0</v>
      </c>
      <c r="AF70" s="1486">
        <v>0</v>
      </c>
      <c r="AG70" s="1486">
        <v>0</v>
      </c>
      <c r="AH70" s="1486">
        <v>0</v>
      </c>
      <c r="AI70" s="1486">
        <v>0</v>
      </c>
      <c r="AJ70" s="1486">
        <v>0</v>
      </c>
      <c r="AK70" s="1486">
        <v>0</v>
      </c>
      <c r="AL70" s="1486">
        <v>0</v>
      </c>
      <c r="AM70" s="1486">
        <v>0</v>
      </c>
      <c r="AN70" s="1486">
        <v>0</v>
      </c>
      <c r="AO70" s="1486">
        <v>2.5508419509999998</v>
      </c>
      <c r="AP70" s="1486">
        <v>1.1092058852000002</v>
      </c>
      <c r="AQ70" s="1486">
        <v>0</v>
      </c>
      <c r="AR70" s="1486">
        <v>0</v>
      </c>
      <c r="AS70" s="1486">
        <v>0</v>
      </c>
      <c r="AT70" s="1486">
        <v>0</v>
      </c>
      <c r="AU70" s="1486">
        <v>113.04510458919999</v>
      </c>
      <c r="AV70" s="1469"/>
      <c r="AW70" s="1469"/>
      <c r="AX70" s="1469"/>
      <c r="AY70" s="1469"/>
      <c r="AZ70" s="1469"/>
      <c r="BA70" s="1469"/>
      <c r="BB70" s="1469"/>
      <c r="BC70" s="1469"/>
      <c r="BD70" s="1469"/>
      <c r="BE70" s="1469"/>
      <c r="BF70" s="1469"/>
      <c r="BG70" s="1469"/>
      <c r="BH70" s="1469"/>
      <c r="BI70" s="1469"/>
      <c r="BJ70" s="1469"/>
      <c r="BK70" s="1469"/>
      <c r="BL70" s="1469"/>
      <c r="BM70" s="1469"/>
      <c r="BN70" s="1469"/>
      <c r="BO70" s="1469"/>
      <c r="BP70" s="1469"/>
      <c r="BQ70" s="1469"/>
      <c r="BR70" s="1469"/>
      <c r="BS70" s="1469"/>
      <c r="BT70" s="1469"/>
      <c r="BU70" s="1469"/>
      <c r="BV70" s="1469"/>
      <c r="BW70" s="1469"/>
      <c r="BX70" s="1469"/>
      <c r="BY70" s="1469"/>
      <c r="BZ70" s="1469"/>
      <c r="CA70" s="1469"/>
      <c r="CB70" s="1469"/>
      <c r="CC70" s="1469"/>
      <c r="CD70" s="1469"/>
      <c r="CE70" s="1469"/>
      <c r="CF70" s="1469"/>
      <c r="CG70" s="1469"/>
      <c r="CH70" s="1469"/>
      <c r="CI70" s="1469"/>
      <c r="CJ70" s="1469"/>
      <c r="CK70" s="1469"/>
      <c r="CL70" s="1469"/>
      <c r="CM70" s="1469"/>
      <c r="CN70" s="1469"/>
      <c r="CO70" s="1469"/>
      <c r="CP70" s="1469"/>
      <c r="CQ70" s="1469"/>
      <c r="CR70" s="1469"/>
      <c r="CS70" s="1469"/>
      <c r="CT70" s="1469"/>
      <c r="CU70" s="1469"/>
      <c r="CV70" s="1469"/>
      <c r="CW70" s="1469"/>
      <c r="CX70" s="1469"/>
      <c r="CY70" s="1469"/>
      <c r="CZ70" s="1469"/>
      <c r="DA70" s="1469"/>
      <c r="DB70" s="1469"/>
      <c r="DC70" s="1469"/>
      <c r="DD70" s="1469"/>
      <c r="DE70" s="1469"/>
      <c r="DF70" s="1469"/>
      <c r="DG70" s="1469"/>
      <c r="DH70" s="1469"/>
      <c r="DI70" s="1469"/>
      <c r="DJ70" s="1469"/>
      <c r="DK70" s="1469"/>
      <c r="DL70" s="1469"/>
      <c r="DM70" s="1469"/>
      <c r="DN70" s="1469"/>
      <c r="DO70" s="1469"/>
      <c r="DP70" s="1469"/>
    </row>
    <row r="71" spans="1:120" x14ac:dyDescent="0.25">
      <c r="A71" s="1468"/>
      <c r="B71" s="1491" t="s">
        <v>61</v>
      </c>
      <c r="C71" s="1486">
        <v>3.1147827256000005</v>
      </c>
      <c r="D71" s="1486">
        <v>17.269999236</v>
      </c>
      <c r="E71" s="1486">
        <v>17.259497948</v>
      </c>
      <c r="F71" s="1486">
        <v>3.3798778216000005</v>
      </c>
      <c r="G71" s="1486">
        <v>0</v>
      </c>
      <c r="H71" s="1486">
        <v>0</v>
      </c>
      <c r="I71" s="1486">
        <v>6.0267890648000009</v>
      </c>
      <c r="J71" s="1486">
        <v>24.315426545200001</v>
      </c>
      <c r="K71" s="1486">
        <v>3.2279141411999999</v>
      </c>
      <c r="L71" s="1486">
        <v>3.5145829768000003</v>
      </c>
      <c r="M71" s="1486">
        <v>14.839022613800001</v>
      </c>
      <c r="N71" s="1486">
        <v>0</v>
      </c>
      <c r="O71" s="1486">
        <v>0</v>
      </c>
      <c r="P71" s="1486">
        <v>0</v>
      </c>
      <c r="Q71" s="1486">
        <v>0</v>
      </c>
      <c r="R71" s="1486">
        <v>0</v>
      </c>
      <c r="S71" s="1486">
        <v>0</v>
      </c>
      <c r="T71" s="1486">
        <v>0</v>
      </c>
      <c r="U71" s="1486">
        <v>0</v>
      </c>
      <c r="V71" s="1486">
        <v>0</v>
      </c>
      <c r="W71" s="1486">
        <v>0</v>
      </c>
      <c r="X71" s="1486">
        <v>0</v>
      </c>
      <c r="Y71" s="1486">
        <v>0</v>
      </c>
      <c r="Z71" s="1486">
        <v>7.2067334864000001</v>
      </c>
      <c r="AA71" s="1486">
        <v>0.60980289300000001</v>
      </c>
      <c r="AB71" s="1486">
        <v>13.858025944</v>
      </c>
      <c r="AC71" s="1486">
        <v>13.878991681800001</v>
      </c>
      <c r="AD71" s="1486">
        <v>0</v>
      </c>
      <c r="AE71" s="1486">
        <v>27.7260724958</v>
      </c>
      <c r="AF71" s="1486">
        <v>3.9585266419999998</v>
      </c>
      <c r="AG71" s="1486">
        <v>0</v>
      </c>
      <c r="AH71" s="1486">
        <v>0</v>
      </c>
      <c r="AI71" s="1486">
        <v>2.7820705990000003</v>
      </c>
      <c r="AJ71" s="1486">
        <v>0</v>
      </c>
      <c r="AK71" s="1486">
        <v>4.1099511950000007</v>
      </c>
      <c r="AL71" s="1486">
        <v>29.786721553400003</v>
      </c>
      <c r="AM71" s="1486">
        <v>0</v>
      </c>
      <c r="AN71" s="1486">
        <v>0</v>
      </c>
      <c r="AO71" s="1486">
        <v>24.036533382399998</v>
      </c>
      <c r="AP71" s="1486">
        <v>0</v>
      </c>
      <c r="AQ71" s="1486">
        <v>0</v>
      </c>
      <c r="AR71" s="1486">
        <v>0</v>
      </c>
      <c r="AS71" s="1486">
        <v>0</v>
      </c>
      <c r="AT71" s="1486">
        <v>0</v>
      </c>
      <c r="AU71" s="1486">
        <v>220.90132294580002</v>
      </c>
      <c r="AV71" s="1469"/>
      <c r="AW71" s="1469"/>
      <c r="AX71" s="1469"/>
      <c r="AY71" s="1469"/>
      <c r="AZ71" s="1469"/>
      <c r="BA71" s="1469"/>
      <c r="BB71" s="1469"/>
      <c r="BC71" s="1469"/>
      <c r="BD71" s="1469"/>
      <c r="BE71" s="1469"/>
      <c r="BF71" s="1469"/>
      <c r="BG71" s="1469"/>
      <c r="BH71" s="1469"/>
      <c r="BI71" s="1469"/>
      <c r="BJ71" s="1469"/>
      <c r="BK71" s="1469"/>
      <c r="BL71" s="1469"/>
      <c r="BM71" s="1469"/>
      <c r="BN71" s="1469"/>
      <c r="BO71" s="1469"/>
      <c r="BP71" s="1469"/>
      <c r="BQ71" s="1469"/>
      <c r="BR71" s="1469"/>
      <c r="BS71" s="1469"/>
      <c r="BT71" s="1469"/>
      <c r="BU71" s="1469"/>
      <c r="BV71" s="1469"/>
      <c r="BW71" s="1469"/>
      <c r="BX71" s="1469"/>
      <c r="BY71" s="1469"/>
      <c r="BZ71" s="1469"/>
      <c r="CA71" s="1469"/>
      <c r="CB71" s="1469"/>
      <c r="CC71" s="1469"/>
      <c r="CD71" s="1469"/>
      <c r="CE71" s="1469"/>
      <c r="CF71" s="1469"/>
      <c r="CG71" s="1469"/>
      <c r="CH71" s="1469"/>
      <c r="CI71" s="1469"/>
      <c r="CJ71" s="1469"/>
      <c r="CK71" s="1469"/>
      <c r="CL71" s="1469"/>
      <c r="CM71" s="1469"/>
      <c r="CN71" s="1469"/>
      <c r="CO71" s="1469"/>
      <c r="CP71" s="1469"/>
      <c r="CQ71" s="1469"/>
      <c r="CR71" s="1469"/>
      <c r="CS71" s="1469"/>
      <c r="CT71" s="1469"/>
      <c r="CU71" s="1469"/>
      <c r="CV71" s="1469"/>
      <c r="CW71" s="1469"/>
      <c r="CX71" s="1469"/>
      <c r="CY71" s="1469"/>
      <c r="CZ71" s="1469"/>
      <c r="DA71" s="1469"/>
      <c r="DB71" s="1469"/>
      <c r="DC71" s="1469"/>
      <c r="DD71" s="1469"/>
      <c r="DE71" s="1469"/>
      <c r="DF71" s="1469"/>
      <c r="DG71" s="1469"/>
      <c r="DH71" s="1469"/>
      <c r="DI71" s="1469"/>
      <c r="DJ71" s="1469"/>
      <c r="DK71" s="1469"/>
      <c r="DL71" s="1469"/>
      <c r="DM71" s="1469"/>
      <c r="DN71" s="1469"/>
      <c r="DO71" s="1469"/>
      <c r="DP71" s="1469"/>
    </row>
    <row r="72" spans="1:120" x14ac:dyDescent="0.25">
      <c r="A72" s="1468"/>
      <c r="B72" s="1491" t="s">
        <v>62</v>
      </c>
      <c r="C72" s="1486">
        <v>4.5047109240000003</v>
      </c>
      <c r="D72" s="1486">
        <v>34.752824346799997</v>
      </c>
      <c r="E72" s="1486">
        <v>41.310486585200003</v>
      </c>
      <c r="F72" s="1486">
        <v>0</v>
      </c>
      <c r="G72" s="1486">
        <v>1.2492842726</v>
      </c>
      <c r="H72" s="1486">
        <v>9.2010540958000018</v>
      </c>
      <c r="I72" s="1486">
        <v>12.5420039556</v>
      </c>
      <c r="J72" s="1486">
        <v>0</v>
      </c>
      <c r="K72" s="1486">
        <v>1.1401821466000002</v>
      </c>
      <c r="L72" s="1486">
        <v>0</v>
      </c>
      <c r="M72" s="1486">
        <v>4.5724210448000004</v>
      </c>
      <c r="N72" s="1486">
        <v>0</v>
      </c>
      <c r="O72" s="1486">
        <v>0</v>
      </c>
      <c r="P72" s="1486">
        <v>0</v>
      </c>
      <c r="Q72" s="1486">
        <v>0</v>
      </c>
      <c r="R72" s="1486">
        <v>0</v>
      </c>
      <c r="S72" s="1486">
        <v>0</v>
      </c>
      <c r="T72" s="1486">
        <v>0</v>
      </c>
      <c r="U72" s="1486">
        <v>0</v>
      </c>
      <c r="V72" s="1486">
        <v>0</v>
      </c>
      <c r="W72" s="1486">
        <v>0</v>
      </c>
      <c r="X72" s="1486">
        <v>0</v>
      </c>
      <c r="Y72" s="1486">
        <v>7.2336975396000005</v>
      </c>
      <c r="Z72" s="1486">
        <v>34.427241886799997</v>
      </c>
      <c r="AA72" s="1486">
        <v>0</v>
      </c>
      <c r="AB72" s="1486">
        <v>17.535179807600002</v>
      </c>
      <c r="AC72" s="1486">
        <v>10.5400454222</v>
      </c>
      <c r="AD72" s="1486">
        <v>0.69329087659999999</v>
      </c>
      <c r="AE72" s="1486">
        <v>56.043111147800005</v>
      </c>
      <c r="AF72" s="1486">
        <v>14.5438982108</v>
      </c>
      <c r="AG72" s="1486">
        <v>0</v>
      </c>
      <c r="AH72" s="1486">
        <v>6.9610822372000003</v>
      </c>
      <c r="AI72" s="1486">
        <v>12.351631615399999</v>
      </c>
      <c r="AJ72" s="1486">
        <v>0</v>
      </c>
      <c r="AK72" s="1486">
        <v>7.7124200327999999</v>
      </c>
      <c r="AL72" s="1486">
        <v>41.734136312399997</v>
      </c>
      <c r="AM72" s="1486">
        <v>0</v>
      </c>
      <c r="AN72" s="1486">
        <v>0.437630613</v>
      </c>
      <c r="AO72" s="1486">
        <v>4.8224650263999997</v>
      </c>
      <c r="AP72" s="1486">
        <v>0</v>
      </c>
      <c r="AQ72" s="1486">
        <v>0</v>
      </c>
      <c r="AR72" s="1486">
        <v>0</v>
      </c>
      <c r="AS72" s="1486">
        <v>0</v>
      </c>
      <c r="AT72" s="1486">
        <v>0</v>
      </c>
      <c r="AU72" s="1486">
        <v>324.3087981000001</v>
      </c>
      <c r="AV72" s="1469"/>
      <c r="AW72" s="1469"/>
      <c r="AX72" s="1469"/>
      <c r="AY72" s="1469"/>
      <c r="AZ72" s="1469"/>
      <c r="BA72" s="1469"/>
      <c r="BB72" s="1469"/>
      <c r="BC72" s="1469"/>
      <c r="BD72" s="1469"/>
      <c r="BE72" s="1469"/>
      <c r="BF72" s="1469"/>
      <c r="BG72" s="1469"/>
      <c r="BH72" s="1469"/>
      <c r="BI72" s="1469"/>
      <c r="BJ72" s="1469"/>
      <c r="BK72" s="1469"/>
      <c r="BL72" s="1469"/>
      <c r="BM72" s="1469"/>
      <c r="BN72" s="1469"/>
      <c r="BO72" s="1469"/>
      <c r="BP72" s="1469"/>
      <c r="BQ72" s="1469"/>
      <c r="BR72" s="1469"/>
      <c r="BS72" s="1469"/>
      <c r="BT72" s="1469"/>
      <c r="BU72" s="1469"/>
      <c r="BV72" s="1469"/>
      <c r="BW72" s="1469"/>
      <c r="BX72" s="1469"/>
      <c r="BY72" s="1469"/>
      <c r="BZ72" s="1469"/>
      <c r="CA72" s="1469"/>
      <c r="CB72" s="1469"/>
      <c r="CC72" s="1469"/>
      <c r="CD72" s="1469"/>
      <c r="CE72" s="1469"/>
      <c r="CF72" s="1469"/>
      <c r="CG72" s="1469"/>
      <c r="CH72" s="1469"/>
      <c r="CI72" s="1469"/>
      <c r="CJ72" s="1469"/>
      <c r="CK72" s="1469"/>
      <c r="CL72" s="1469"/>
      <c r="CM72" s="1469"/>
      <c r="CN72" s="1469"/>
      <c r="CO72" s="1469"/>
      <c r="CP72" s="1469"/>
      <c r="CQ72" s="1469"/>
      <c r="CR72" s="1469"/>
      <c r="CS72" s="1469"/>
      <c r="CT72" s="1469"/>
      <c r="CU72" s="1469"/>
      <c r="CV72" s="1469"/>
      <c r="CW72" s="1469"/>
      <c r="CX72" s="1469"/>
      <c r="CY72" s="1469"/>
      <c r="CZ72" s="1469"/>
      <c r="DA72" s="1469"/>
      <c r="DB72" s="1469"/>
      <c r="DC72" s="1469"/>
      <c r="DD72" s="1469"/>
      <c r="DE72" s="1469"/>
      <c r="DF72" s="1469"/>
      <c r="DG72" s="1469"/>
      <c r="DH72" s="1469"/>
      <c r="DI72" s="1469"/>
      <c r="DJ72" s="1469"/>
      <c r="DK72" s="1469"/>
      <c r="DL72" s="1469"/>
      <c r="DM72" s="1469"/>
      <c r="DN72" s="1469"/>
      <c r="DO72" s="1469"/>
      <c r="DP72" s="1469"/>
    </row>
    <row r="73" spans="1:120" x14ac:dyDescent="0.25">
      <c r="A73" s="1468"/>
      <c r="B73" s="1491" t="s">
        <v>53</v>
      </c>
      <c r="C73" s="1486">
        <v>20.909975947</v>
      </c>
      <c r="D73" s="1486">
        <v>28.9033478972</v>
      </c>
      <c r="E73" s="1486">
        <v>30.424476133800002</v>
      </c>
      <c r="F73" s="1486">
        <v>25.2529011112</v>
      </c>
      <c r="G73" s="1486">
        <v>3.2523283324000003</v>
      </c>
      <c r="H73" s="1486">
        <v>27.177469583600001</v>
      </c>
      <c r="I73" s="1486">
        <v>3.6150455502000001</v>
      </c>
      <c r="J73" s="1486">
        <v>22.803823830200002</v>
      </c>
      <c r="K73" s="1486">
        <v>20.964784740199999</v>
      </c>
      <c r="L73" s="1486">
        <v>41.144687999799999</v>
      </c>
      <c r="M73" s="1486">
        <v>18.457636736000001</v>
      </c>
      <c r="N73" s="1486">
        <v>18.2580287778</v>
      </c>
      <c r="O73" s="1486">
        <v>20.803960272200001</v>
      </c>
      <c r="P73" s="1486">
        <v>0.57841866740000003</v>
      </c>
      <c r="Q73" s="1486">
        <v>47.007169568800002</v>
      </c>
      <c r="R73" s="1486">
        <v>11.0880061698</v>
      </c>
      <c r="S73" s="1486">
        <v>0</v>
      </c>
      <c r="T73" s="1486">
        <v>0</v>
      </c>
      <c r="U73" s="1486">
        <v>0</v>
      </c>
      <c r="V73" s="1486">
        <v>0</v>
      </c>
      <c r="W73" s="1486">
        <v>15.496826916200002</v>
      </c>
      <c r="X73" s="1486">
        <v>2.5108634488000003</v>
      </c>
      <c r="Y73" s="1486">
        <v>8.8256418306000004</v>
      </c>
      <c r="Z73" s="1486">
        <v>27.344903250000002</v>
      </c>
      <c r="AA73" s="1486">
        <v>20.281718625</v>
      </c>
      <c r="AB73" s="1486">
        <v>14.847827149400002</v>
      </c>
      <c r="AC73" s="1486">
        <v>41.2578134472</v>
      </c>
      <c r="AD73" s="1486">
        <v>0.45173628220000006</v>
      </c>
      <c r="AE73" s="1486">
        <v>60.525003310800003</v>
      </c>
      <c r="AF73" s="1486">
        <v>11.414844147</v>
      </c>
      <c r="AG73" s="1486">
        <v>5.0851580933999996</v>
      </c>
      <c r="AH73" s="1486">
        <v>2.3785311675999998</v>
      </c>
      <c r="AI73" s="1486">
        <v>26.456585454599999</v>
      </c>
      <c r="AJ73" s="1486">
        <v>6.7006483053999997</v>
      </c>
      <c r="AK73" s="1486">
        <v>26.173255037999997</v>
      </c>
      <c r="AL73" s="1486">
        <v>94.107661685799997</v>
      </c>
      <c r="AM73" s="1486">
        <v>0</v>
      </c>
      <c r="AN73" s="1486">
        <v>0</v>
      </c>
      <c r="AO73" s="1486">
        <v>0</v>
      </c>
      <c r="AP73" s="1486">
        <v>1.5425172364000002</v>
      </c>
      <c r="AQ73" s="1486">
        <v>4.7504519705999995</v>
      </c>
      <c r="AR73" s="1486">
        <v>2.1096264391999999</v>
      </c>
      <c r="AS73" s="1486">
        <v>5.8670831884000005</v>
      </c>
      <c r="AT73" s="1486">
        <v>0</v>
      </c>
      <c r="AU73" s="1486">
        <v>718.77075830419994</v>
      </c>
      <c r="AV73" s="1469"/>
      <c r="AW73" s="1469"/>
      <c r="AX73" s="1469"/>
      <c r="AY73" s="1469"/>
      <c r="AZ73" s="1469"/>
      <c r="BA73" s="1469"/>
      <c r="BB73" s="1469"/>
      <c r="BC73" s="1469"/>
      <c r="BD73" s="1469"/>
      <c r="BE73" s="1469"/>
      <c r="BF73" s="1469"/>
      <c r="BG73" s="1469"/>
      <c r="BH73" s="1469"/>
      <c r="BI73" s="1469"/>
      <c r="BJ73" s="1469"/>
      <c r="BK73" s="1469"/>
      <c r="BL73" s="1469"/>
      <c r="BM73" s="1469"/>
      <c r="BN73" s="1469"/>
      <c r="BO73" s="1469"/>
      <c r="BP73" s="1469"/>
      <c r="BQ73" s="1469"/>
      <c r="BR73" s="1469"/>
      <c r="BS73" s="1469"/>
      <c r="BT73" s="1469"/>
      <c r="BU73" s="1469"/>
      <c r="BV73" s="1469"/>
      <c r="BW73" s="1469"/>
      <c r="BX73" s="1469"/>
      <c r="BY73" s="1469"/>
      <c r="BZ73" s="1469"/>
      <c r="CA73" s="1469"/>
      <c r="CB73" s="1469"/>
      <c r="CC73" s="1469"/>
      <c r="CD73" s="1469"/>
      <c r="CE73" s="1469"/>
      <c r="CF73" s="1469"/>
      <c r="CG73" s="1469"/>
      <c r="CH73" s="1469"/>
      <c r="CI73" s="1469"/>
      <c r="CJ73" s="1469"/>
      <c r="CK73" s="1469"/>
      <c r="CL73" s="1469"/>
      <c r="CM73" s="1469"/>
      <c r="CN73" s="1469"/>
      <c r="CO73" s="1469"/>
      <c r="CP73" s="1469"/>
      <c r="CQ73" s="1469"/>
      <c r="CR73" s="1469"/>
      <c r="CS73" s="1469"/>
      <c r="CT73" s="1469"/>
      <c r="CU73" s="1469"/>
      <c r="CV73" s="1469"/>
      <c r="CW73" s="1469"/>
      <c r="CX73" s="1469"/>
      <c r="CY73" s="1469"/>
      <c r="CZ73" s="1469"/>
      <c r="DA73" s="1469"/>
      <c r="DB73" s="1469"/>
      <c r="DC73" s="1469"/>
      <c r="DD73" s="1469"/>
      <c r="DE73" s="1469"/>
      <c r="DF73" s="1469"/>
      <c r="DG73" s="1469"/>
      <c r="DH73" s="1469"/>
      <c r="DI73" s="1469"/>
      <c r="DJ73" s="1469"/>
      <c r="DK73" s="1469"/>
      <c r="DL73" s="1469"/>
      <c r="DM73" s="1469"/>
      <c r="DN73" s="1469"/>
      <c r="DO73" s="1469"/>
      <c r="DP73" s="1469"/>
    </row>
    <row r="74" spans="1:120" x14ac:dyDescent="0.25">
      <c r="A74" s="1468"/>
      <c r="B74" s="1491" t="s">
        <v>54</v>
      </c>
      <c r="C74" s="1486">
        <v>0</v>
      </c>
      <c r="D74" s="1486">
        <v>0</v>
      </c>
      <c r="E74" s="1486">
        <v>0</v>
      </c>
      <c r="F74" s="1486">
        <v>0.67473354760000004</v>
      </c>
      <c r="G74" s="1486">
        <v>1.0622108378000001</v>
      </c>
      <c r="H74" s="1486">
        <v>0</v>
      </c>
      <c r="I74" s="1486">
        <v>0</v>
      </c>
      <c r="J74" s="1486">
        <v>0</v>
      </c>
      <c r="K74" s="1486">
        <v>0</v>
      </c>
      <c r="L74" s="1486">
        <v>0</v>
      </c>
      <c r="M74" s="1486">
        <v>0</v>
      </c>
      <c r="N74" s="1486">
        <v>0</v>
      </c>
      <c r="O74" s="1486">
        <v>0</v>
      </c>
      <c r="P74" s="1486">
        <v>0</v>
      </c>
      <c r="Q74" s="1486">
        <v>63.571824359399997</v>
      </c>
      <c r="R74" s="1486">
        <v>3.3443996852</v>
      </c>
      <c r="S74" s="1486">
        <v>3.2237934078000001</v>
      </c>
      <c r="T74" s="1486">
        <v>15.491508015200001</v>
      </c>
      <c r="U74" s="1486">
        <v>0</v>
      </c>
      <c r="V74" s="1486">
        <v>12.7586880316</v>
      </c>
      <c r="W74" s="1486">
        <v>10.007287394999999</v>
      </c>
      <c r="X74" s="1486">
        <v>1.7181848236000001</v>
      </c>
      <c r="Y74" s="1486">
        <v>0</v>
      </c>
      <c r="Z74" s="1486">
        <v>1.2134017392000001</v>
      </c>
      <c r="AA74" s="1486">
        <v>0</v>
      </c>
      <c r="AB74" s="1486">
        <v>0</v>
      </c>
      <c r="AC74" s="1486">
        <v>0</v>
      </c>
      <c r="AD74" s="1486">
        <v>0</v>
      </c>
      <c r="AE74" s="1486">
        <v>0</v>
      </c>
      <c r="AF74" s="1486">
        <v>1.1995629926</v>
      </c>
      <c r="AG74" s="1486">
        <v>15.8821240984</v>
      </c>
      <c r="AH74" s="1486">
        <v>6.8158306552000001</v>
      </c>
      <c r="AI74" s="1486">
        <v>12.232384509799999</v>
      </c>
      <c r="AJ74" s="1486">
        <v>20.647415758200001</v>
      </c>
      <c r="AK74" s="1486">
        <v>39.480096034399999</v>
      </c>
      <c r="AL74" s="1486">
        <v>33.371107842800008</v>
      </c>
      <c r="AM74" s="1486">
        <v>0</v>
      </c>
      <c r="AN74" s="1486">
        <v>0</v>
      </c>
      <c r="AO74" s="1486">
        <v>0</v>
      </c>
      <c r="AP74" s="1486">
        <v>2.7265339598000002</v>
      </c>
      <c r="AQ74" s="1486">
        <v>0</v>
      </c>
      <c r="AR74" s="1486">
        <v>0</v>
      </c>
      <c r="AS74" s="1486">
        <v>1.3633654552000003</v>
      </c>
      <c r="AT74" s="1486">
        <v>0</v>
      </c>
      <c r="AU74" s="1486">
        <v>246.7844531488</v>
      </c>
      <c r="AV74" s="1469"/>
      <c r="AW74" s="1469"/>
      <c r="AX74" s="1469"/>
      <c r="AY74" s="1469"/>
      <c r="AZ74" s="1469"/>
      <c r="BA74" s="1469"/>
      <c r="BB74" s="1469"/>
      <c r="BC74" s="1469"/>
      <c r="BD74" s="1469"/>
      <c r="BE74" s="1469"/>
      <c r="BF74" s="1469"/>
      <c r="BG74" s="1469"/>
      <c r="BH74" s="1469"/>
      <c r="BI74" s="1469"/>
      <c r="BJ74" s="1469"/>
      <c r="BK74" s="1469"/>
      <c r="BL74" s="1469"/>
      <c r="BM74" s="1469"/>
      <c r="BN74" s="1469"/>
      <c r="BO74" s="1469"/>
      <c r="BP74" s="1469"/>
      <c r="BQ74" s="1469"/>
      <c r="BR74" s="1469"/>
      <c r="BS74" s="1469"/>
      <c r="BT74" s="1469"/>
      <c r="BU74" s="1469"/>
      <c r="BV74" s="1469"/>
      <c r="BW74" s="1469"/>
      <c r="BX74" s="1469"/>
      <c r="BY74" s="1469"/>
      <c r="BZ74" s="1469"/>
      <c r="CA74" s="1469"/>
      <c r="CB74" s="1469"/>
      <c r="CC74" s="1469"/>
      <c r="CD74" s="1469"/>
      <c r="CE74" s="1469"/>
      <c r="CF74" s="1469"/>
      <c r="CG74" s="1469"/>
      <c r="CH74" s="1469"/>
      <c r="CI74" s="1469"/>
      <c r="CJ74" s="1469"/>
      <c r="CK74" s="1469"/>
      <c r="CL74" s="1469"/>
      <c r="CM74" s="1469"/>
      <c r="CN74" s="1469"/>
      <c r="CO74" s="1469"/>
      <c r="CP74" s="1469"/>
      <c r="CQ74" s="1469"/>
      <c r="CR74" s="1469"/>
      <c r="CS74" s="1469"/>
      <c r="CT74" s="1469"/>
      <c r="CU74" s="1469"/>
      <c r="CV74" s="1469"/>
      <c r="CW74" s="1469"/>
      <c r="CX74" s="1469"/>
      <c r="CY74" s="1469"/>
      <c r="CZ74" s="1469"/>
      <c r="DA74" s="1469"/>
      <c r="DB74" s="1469"/>
      <c r="DC74" s="1469"/>
      <c r="DD74" s="1469"/>
      <c r="DE74" s="1469"/>
      <c r="DF74" s="1469"/>
      <c r="DG74" s="1469"/>
      <c r="DH74" s="1469"/>
      <c r="DI74" s="1469"/>
      <c r="DJ74" s="1469"/>
      <c r="DK74" s="1469"/>
      <c r="DL74" s="1469"/>
      <c r="DM74" s="1469"/>
      <c r="DN74" s="1469"/>
      <c r="DO74" s="1469"/>
      <c r="DP74" s="1469"/>
    </row>
    <row r="75" spans="1:120" x14ac:dyDescent="0.25">
      <c r="A75" s="1468"/>
      <c r="B75" s="1491" t="s">
        <v>55</v>
      </c>
      <c r="C75" s="1486">
        <v>10.207229709600002</v>
      </c>
      <c r="D75" s="1486">
        <v>0</v>
      </c>
      <c r="E75" s="1486">
        <v>0</v>
      </c>
      <c r="F75" s="1486">
        <v>41.402228040600001</v>
      </c>
      <c r="G75" s="1486">
        <v>3.4739745894</v>
      </c>
      <c r="H75" s="1486">
        <v>27.902591752000003</v>
      </c>
      <c r="I75" s="1486">
        <v>23.15019161</v>
      </c>
      <c r="J75" s="1486">
        <v>8.2710788817999994</v>
      </c>
      <c r="K75" s="1486">
        <v>7.3737369622000006</v>
      </c>
      <c r="L75" s="1486">
        <v>4.8247959858000007</v>
      </c>
      <c r="M75" s="1486">
        <v>19.505361174600001</v>
      </c>
      <c r="N75" s="1486">
        <v>1.3785131584000001</v>
      </c>
      <c r="O75" s="1486">
        <v>1.6933163632000001</v>
      </c>
      <c r="P75" s="1486">
        <v>2.1315446193999996</v>
      </c>
      <c r="Q75" s="1486">
        <v>0</v>
      </c>
      <c r="R75" s="1486">
        <v>21.827425212600001</v>
      </c>
      <c r="S75" s="1486">
        <v>0</v>
      </c>
      <c r="T75" s="1486">
        <v>0</v>
      </c>
      <c r="U75" s="1486">
        <v>2.1315446193999996</v>
      </c>
      <c r="V75" s="1486">
        <v>0</v>
      </c>
      <c r="W75" s="1486">
        <v>0</v>
      </c>
      <c r="X75" s="1486">
        <v>5.1192640925999999</v>
      </c>
      <c r="Y75" s="1486">
        <v>0.2440787314</v>
      </c>
      <c r="Z75" s="1486">
        <v>21.026399751000003</v>
      </c>
      <c r="AA75" s="1486">
        <v>31.735550552999999</v>
      </c>
      <c r="AB75" s="1486">
        <v>0</v>
      </c>
      <c r="AC75" s="1486">
        <v>0</v>
      </c>
      <c r="AD75" s="1486">
        <v>0.58847474140000011</v>
      </c>
      <c r="AE75" s="1486">
        <v>0</v>
      </c>
      <c r="AF75" s="1486">
        <v>3.8692914190000001</v>
      </c>
      <c r="AG75" s="1486">
        <v>0</v>
      </c>
      <c r="AH75" s="1486">
        <v>0</v>
      </c>
      <c r="AI75" s="1486">
        <v>7.4821674256000001</v>
      </c>
      <c r="AJ75" s="1486">
        <v>7.0554195851999992</v>
      </c>
      <c r="AK75" s="1486">
        <v>37.965670909600007</v>
      </c>
      <c r="AL75" s="1486">
        <v>16.765296756600002</v>
      </c>
      <c r="AM75" s="1486">
        <v>0</v>
      </c>
      <c r="AN75" s="1486">
        <v>0</v>
      </c>
      <c r="AO75" s="1486">
        <v>0</v>
      </c>
      <c r="AP75" s="1486">
        <v>0</v>
      </c>
      <c r="AQ75" s="1486">
        <v>0.64984834880000009</v>
      </c>
      <c r="AR75" s="1486">
        <v>2.3516508063999999</v>
      </c>
      <c r="AS75" s="1486">
        <v>1.4582240946</v>
      </c>
      <c r="AT75" s="1486">
        <v>0</v>
      </c>
      <c r="AU75" s="1486">
        <v>311.5848698942001</v>
      </c>
      <c r="AV75" s="1469"/>
      <c r="AW75" s="1469"/>
      <c r="AX75" s="1469"/>
      <c r="AY75" s="1469"/>
      <c r="AZ75" s="1469"/>
      <c r="BA75" s="1469"/>
      <c r="BB75" s="1469"/>
      <c r="BC75" s="1469"/>
      <c r="BD75" s="1469"/>
      <c r="BE75" s="1469"/>
      <c r="BF75" s="1469"/>
      <c r="BG75" s="1469"/>
      <c r="BH75" s="1469"/>
      <c r="BI75" s="1469"/>
      <c r="BJ75" s="1469"/>
      <c r="BK75" s="1469"/>
      <c r="BL75" s="1469"/>
      <c r="BM75" s="1469"/>
      <c r="BN75" s="1469"/>
      <c r="BO75" s="1469"/>
      <c r="BP75" s="1469"/>
      <c r="BQ75" s="1469"/>
      <c r="BR75" s="1469"/>
      <c r="BS75" s="1469"/>
      <c r="BT75" s="1469"/>
      <c r="BU75" s="1469"/>
      <c r="BV75" s="1469"/>
      <c r="BW75" s="1469"/>
      <c r="BX75" s="1469"/>
      <c r="BY75" s="1469"/>
      <c r="BZ75" s="1469"/>
      <c r="CA75" s="1469"/>
      <c r="CB75" s="1469"/>
      <c r="CC75" s="1469"/>
      <c r="CD75" s="1469"/>
      <c r="CE75" s="1469"/>
      <c r="CF75" s="1469"/>
      <c r="CG75" s="1469"/>
      <c r="CH75" s="1469"/>
      <c r="CI75" s="1469"/>
      <c r="CJ75" s="1469"/>
      <c r="CK75" s="1469"/>
      <c r="CL75" s="1469"/>
      <c r="CM75" s="1469"/>
      <c r="CN75" s="1469"/>
      <c r="CO75" s="1469"/>
      <c r="CP75" s="1469"/>
      <c r="CQ75" s="1469"/>
      <c r="CR75" s="1469"/>
      <c r="CS75" s="1469"/>
      <c r="CT75" s="1469"/>
      <c r="CU75" s="1469"/>
      <c r="CV75" s="1469"/>
      <c r="CW75" s="1469"/>
      <c r="CX75" s="1469"/>
      <c r="CY75" s="1469"/>
      <c r="CZ75" s="1469"/>
      <c r="DA75" s="1469"/>
      <c r="DB75" s="1469"/>
      <c r="DC75" s="1469"/>
      <c r="DD75" s="1469"/>
      <c r="DE75" s="1469"/>
      <c r="DF75" s="1469"/>
      <c r="DG75" s="1469"/>
      <c r="DH75" s="1469"/>
      <c r="DI75" s="1469"/>
      <c r="DJ75" s="1469"/>
      <c r="DK75" s="1469"/>
      <c r="DL75" s="1469"/>
      <c r="DM75" s="1469"/>
      <c r="DN75" s="1469"/>
      <c r="DO75" s="1469"/>
      <c r="DP75" s="1469"/>
    </row>
    <row r="76" spans="1:120" x14ac:dyDescent="0.25">
      <c r="A76" s="1468"/>
      <c r="B76" s="1491" t="s">
        <v>255</v>
      </c>
      <c r="C76" s="1486">
        <v>30.681703427199999</v>
      </c>
      <c r="D76" s="1486">
        <v>0</v>
      </c>
      <c r="E76" s="1486">
        <v>6.0112620722000001</v>
      </c>
      <c r="F76" s="1486">
        <v>56.528957407999997</v>
      </c>
      <c r="G76" s="1486">
        <v>2.2711286066</v>
      </c>
      <c r="H76" s="1486">
        <v>0</v>
      </c>
      <c r="I76" s="1486">
        <v>3.1438172640000004</v>
      </c>
      <c r="J76" s="1486">
        <v>0</v>
      </c>
      <c r="K76" s="1486">
        <v>22.465555172200002</v>
      </c>
      <c r="L76" s="1486">
        <v>0</v>
      </c>
      <c r="M76" s="1486">
        <v>22.954990172800002</v>
      </c>
      <c r="N76" s="1486">
        <v>0</v>
      </c>
      <c r="O76" s="1486">
        <v>1.6376788820000001</v>
      </c>
      <c r="P76" s="1486">
        <v>0</v>
      </c>
      <c r="Q76" s="1486">
        <v>0</v>
      </c>
      <c r="R76" s="1486">
        <v>1.7620909502000002</v>
      </c>
      <c r="S76" s="1486">
        <v>0</v>
      </c>
      <c r="T76" s="1486">
        <v>3.2783647077999998</v>
      </c>
      <c r="U76" s="1486">
        <v>0</v>
      </c>
      <c r="V76" s="1486">
        <v>0</v>
      </c>
      <c r="W76" s="1486">
        <v>11.101073235000001</v>
      </c>
      <c r="X76" s="1486">
        <v>0</v>
      </c>
      <c r="Y76" s="1486">
        <v>0.20957883099999999</v>
      </c>
      <c r="Z76" s="1486">
        <v>23.250658916799999</v>
      </c>
      <c r="AA76" s="1486">
        <v>23.303907265799999</v>
      </c>
      <c r="AB76" s="1486">
        <v>0</v>
      </c>
      <c r="AC76" s="1486">
        <v>0</v>
      </c>
      <c r="AD76" s="1486">
        <v>0.70781658359999999</v>
      </c>
      <c r="AE76" s="1486">
        <v>0</v>
      </c>
      <c r="AF76" s="1486">
        <v>1.650080733</v>
      </c>
      <c r="AG76" s="1486">
        <v>0</v>
      </c>
      <c r="AH76" s="1486">
        <v>0</v>
      </c>
      <c r="AI76" s="1486">
        <v>0</v>
      </c>
      <c r="AJ76" s="1486">
        <v>0</v>
      </c>
      <c r="AK76" s="1486">
        <v>1.9981914329999999</v>
      </c>
      <c r="AL76" s="1486">
        <v>0</v>
      </c>
      <c r="AM76" s="1486">
        <v>0</v>
      </c>
      <c r="AN76" s="1486">
        <v>0</v>
      </c>
      <c r="AO76" s="1486">
        <v>1.0709113758</v>
      </c>
      <c r="AP76" s="1486">
        <v>1.1856716298000001</v>
      </c>
      <c r="AQ76" s="1486">
        <v>0</v>
      </c>
      <c r="AR76" s="1486">
        <v>0</v>
      </c>
      <c r="AS76" s="1486">
        <v>8.8190850426000011</v>
      </c>
      <c r="AT76" s="1486">
        <v>0</v>
      </c>
      <c r="AU76" s="1486">
        <v>224.03252370940007</v>
      </c>
      <c r="AV76" s="1469"/>
      <c r="AW76" s="1469"/>
      <c r="AX76" s="1469"/>
      <c r="AY76" s="1469"/>
      <c r="AZ76" s="1469"/>
      <c r="BA76" s="1469"/>
      <c r="BB76" s="1469"/>
      <c r="BC76" s="1469"/>
      <c r="BD76" s="1469"/>
      <c r="BE76" s="1469"/>
      <c r="BF76" s="1469"/>
      <c r="BG76" s="1469"/>
      <c r="BH76" s="1469"/>
      <c r="BI76" s="1469"/>
      <c r="BJ76" s="1469"/>
      <c r="BK76" s="1469"/>
      <c r="BL76" s="1469"/>
      <c r="BM76" s="1469"/>
      <c r="BN76" s="1469"/>
      <c r="BO76" s="1469"/>
      <c r="BP76" s="1469"/>
      <c r="BQ76" s="1469"/>
      <c r="BR76" s="1469"/>
      <c r="BS76" s="1469"/>
      <c r="BT76" s="1469"/>
      <c r="BU76" s="1469"/>
      <c r="BV76" s="1469"/>
      <c r="BW76" s="1469"/>
      <c r="BX76" s="1469"/>
      <c r="BY76" s="1469"/>
      <c r="BZ76" s="1469"/>
      <c r="CA76" s="1469"/>
      <c r="CB76" s="1469"/>
      <c r="CC76" s="1469"/>
      <c r="CD76" s="1469"/>
      <c r="CE76" s="1469"/>
      <c r="CF76" s="1469"/>
      <c r="CG76" s="1469"/>
      <c r="CH76" s="1469"/>
      <c r="CI76" s="1469"/>
      <c r="CJ76" s="1469"/>
      <c r="CK76" s="1469"/>
      <c r="CL76" s="1469"/>
      <c r="CM76" s="1469"/>
      <c r="CN76" s="1469"/>
      <c r="CO76" s="1469"/>
      <c r="CP76" s="1469"/>
      <c r="CQ76" s="1469"/>
      <c r="CR76" s="1469"/>
      <c r="CS76" s="1469"/>
      <c r="CT76" s="1469"/>
      <c r="CU76" s="1469"/>
      <c r="CV76" s="1469"/>
      <c r="CW76" s="1469"/>
      <c r="CX76" s="1469"/>
      <c r="CY76" s="1469"/>
      <c r="CZ76" s="1469"/>
      <c r="DA76" s="1469"/>
      <c r="DB76" s="1469"/>
      <c r="DC76" s="1469"/>
      <c r="DD76" s="1469"/>
      <c r="DE76" s="1469"/>
      <c r="DF76" s="1469"/>
      <c r="DG76" s="1469"/>
      <c r="DH76" s="1469"/>
      <c r="DI76" s="1469"/>
      <c r="DJ76" s="1469"/>
      <c r="DK76" s="1469"/>
      <c r="DL76" s="1469"/>
      <c r="DM76" s="1469"/>
      <c r="DN76" s="1469"/>
      <c r="DO76" s="1469"/>
      <c r="DP76" s="1469"/>
    </row>
    <row r="77" spans="1:120" x14ac:dyDescent="0.25">
      <c r="A77" s="1468"/>
      <c r="B77" s="1491" t="s">
        <v>56</v>
      </c>
      <c r="C77" s="1486">
        <v>9.8101706457999995</v>
      </c>
      <c r="D77" s="1486">
        <v>19.005560988400003</v>
      </c>
      <c r="E77" s="1486">
        <v>41.41517930900001</v>
      </c>
      <c r="F77" s="1486">
        <v>31.659098116799999</v>
      </c>
      <c r="G77" s="1486">
        <v>0</v>
      </c>
      <c r="H77" s="1486">
        <v>2.5551022854000003</v>
      </c>
      <c r="I77" s="1486">
        <v>12.544491391600001</v>
      </c>
      <c r="J77" s="1486">
        <v>48.553789565399995</v>
      </c>
      <c r="K77" s="1486">
        <v>12.544491391600001</v>
      </c>
      <c r="L77" s="1486">
        <v>59.157578381999997</v>
      </c>
      <c r="M77" s="1486">
        <v>14.506004256799999</v>
      </c>
      <c r="N77" s="1486">
        <v>3.4544243440000004</v>
      </c>
      <c r="O77" s="1486">
        <v>19.745535880000002</v>
      </c>
      <c r="P77" s="1486">
        <v>7.3334839914000005</v>
      </c>
      <c r="Q77" s="1486">
        <v>59.641118035799998</v>
      </c>
      <c r="R77" s="1486">
        <v>2.5785368000000002</v>
      </c>
      <c r="S77" s="1486">
        <v>8.9814657015999995</v>
      </c>
      <c r="T77" s="1486">
        <v>0</v>
      </c>
      <c r="U77" s="1486">
        <v>15.298033582999999</v>
      </c>
      <c r="V77" s="1486">
        <v>1.7303480151999999</v>
      </c>
      <c r="W77" s="1486">
        <v>8.8230978681999996</v>
      </c>
      <c r="X77" s="1486">
        <v>8.6118261950000008</v>
      </c>
      <c r="Y77" s="1486">
        <v>1.6924941236</v>
      </c>
      <c r="Z77" s="1486">
        <v>23.109498638800002</v>
      </c>
      <c r="AA77" s="1486">
        <v>20.022954897399998</v>
      </c>
      <c r="AB77" s="1486">
        <v>53.316697512400005</v>
      </c>
      <c r="AC77" s="1486">
        <v>63.332934394799999</v>
      </c>
      <c r="AD77" s="1486">
        <v>0.1015723842</v>
      </c>
      <c r="AE77" s="1486">
        <v>106.27495371360001</v>
      </c>
      <c r="AF77" s="1486">
        <v>8.3923500989999997</v>
      </c>
      <c r="AG77" s="1486">
        <v>0</v>
      </c>
      <c r="AH77" s="1486">
        <v>52.721585309399998</v>
      </c>
      <c r="AI77" s="1486">
        <v>0</v>
      </c>
      <c r="AJ77" s="1486">
        <v>0</v>
      </c>
      <c r="AK77" s="1486">
        <v>2.8755955858000006</v>
      </c>
      <c r="AL77" s="1486">
        <v>188.15150911340001</v>
      </c>
      <c r="AM77" s="1486">
        <v>0</v>
      </c>
      <c r="AN77" s="1486">
        <v>0</v>
      </c>
      <c r="AO77" s="1486">
        <v>0</v>
      </c>
      <c r="AP77" s="1486">
        <v>0</v>
      </c>
      <c r="AQ77" s="1486">
        <v>5.6845181456000002</v>
      </c>
      <c r="AR77" s="1486">
        <v>0</v>
      </c>
      <c r="AS77" s="1486">
        <v>0</v>
      </c>
      <c r="AT77" s="1486">
        <v>0</v>
      </c>
      <c r="AU77" s="1486">
        <v>913.62600066500022</v>
      </c>
      <c r="AV77" s="1469"/>
      <c r="AW77" s="1469"/>
      <c r="AX77" s="1469"/>
      <c r="AY77" s="1469"/>
      <c r="AZ77" s="1469"/>
      <c r="BA77" s="1469"/>
      <c r="BB77" s="1469"/>
      <c r="BC77" s="1469"/>
      <c r="BD77" s="1469"/>
      <c r="BE77" s="1469"/>
      <c r="BF77" s="1469"/>
      <c r="BG77" s="1469"/>
      <c r="BH77" s="1469"/>
      <c r="BI77" s="1469"/>
      <c r="BJ77" s="1469"/>
      <c r="BK77" s="1469"/>
      <c r="BL77" s="1469"/>
      <c r="BM77" s="1469"/>
      <c r="BN77" s="1469"/>
      <c r="BO77" s="1469"/>
      <c r="BP77" s="1469"/>
      <c r="BQ77" s="1469"/>
      <c r="BR77" s="1469"/>
      <c r="BS77" s="1469"/>
      <c r="BT77" s="1469"/>
      <c r="BU77" s="1469"/>
      <c r="BV77" s="1469"/>
      <c r="BW77" s="1469"/>
      <c r="BX77" s="1469"/>
      <c r="BY77" s="1469"/>
      <c r="BZ77" s="1469"/>
      <c r="CA77" s="1469"/>
      <c r="CB77" s="1469"/>
      <c r="CC77" s="1469"/>
      <c r="CD77" s="1469"/>
      <c r="CE77" s="1469"/>
      <c r="CF77" s="1469"/>
      <c r="CG77" s="1469"/>
      <c r="CH77" s="1469"/>
      <c r="CI77" s="1469"/>
      <c r="CJ77" s="1469"/>
      <c r="CK77" s="1469"/>
      <c r="CL77" s="1469"/>
      <c r="CM77" s="1469"/>
      <c r="CN77" s="1469"/>
      <c r="CO77" s="1469"/>
      <c r="CP77" s="1469"/>
      <c r="CQ77" s="1469"/>
      <c r="CR77" s="1469"/>
      <c r="CS77" s="1469"/>
      <c r="CT77" s="1469"/>
      <c r="CU77" s="1469"/>
      <c r="CV77" s="1469"/>
      <c r="CW77" s="1469"/>
      <c r="CX77" s="1469"/>
      <c r="CY77" s="1469"/>
      <c r="CZ77" s="1469"/>
      <c r="DA77" s="1469"/>
      <c r="DB77" s="1469"/>
      <c r="DC77" s="1469"/>
      <c r="DD77" s="1469"/>
      <c r="DE77" s="1469"/>
      <c r="DF77" s="1469"/>
      <c r="DG77" s="1469"/>
      <c r="DH77" s="1469"/>
      <c r="DI77" s="1469"/>
      <c r="DJ77" s="1469"/>
      <c r="DK77" s="1469"/>
      <c r="DL77" s="1469"/>
      <c r="DM77" s="1469"/>
      <c r="DN77" s="1469"/>
      <c r="DO77" s="1469"/>
      <c r="DP77" s="1469"/>
    </row>
    <row r="78" spans="1:120" x14ac:dyDescent="0.25">
      <c r="A78" s="1468"/>
      <c r="B78" s="1491" t="s">
        <v>35</v>
      </c>
      <c r="C78" s="1486">
        <v>0</v>
      </c>
      <c r="D78" s="1486">
        <v>0</v>
      </c>
      <c r="E78" s="1486">
        <v>0</v>
      </c>
      <c r="F78" s="1486">
        <v>0</v>
      </c>
      <c r="G78" s="1486">
        <v>0</v>
      </c>
      <c r="H78" s="1486">
        <v>0</v>
      </c>
      <c r="I78" s="1486">
        <v>0</v>
      </c>
      <c r="J78" s="1486">
        <v>0</v>
      </c>
      <c r="K78" s="1486">
        <v>0</v>
      </c>
      <c r="L78" s="1486">
        <v>0</v>
      </c>
      <c r="M78" s="1486">
        <v>0</v>
      </c>
      <c r="N78" s="1486">
        <v>0</v>
      </c>
      <c r="O78" s="1486">
        <v>0</v>
      </c>
      <c r="P78" s="1486">
        <v>0</v>
      </c>
      <c r="Q78" s="1486">
        <v>0</v>
      </c>
      <c r="R78" s="1486">
        <v>0</v>
      </c>
      <c r="S78" s="1486">
        <v>8.9586282814000011</v>
      </c>
      <c r="T78" s="1486">
        <v>0</v>
      </c>
      <c r="U78" s="1486">
        <v>0</v>
      </c>
      <c r="V78" s="1486">
        <v>0</v>
      </c>
      <c r="W78" s="1486">
        <v>0</v>
      </c>
      <c r="X78" s="1486">
        <v>6.2414254994</v>
      </c>
      <c r="Y78" s="1486">
        <v>0</v>
      </c>
      <c r="Z78" s="1486">
        <v>0</v>
      </c>
      <c r="AA78" s="1486">
        <v>0</v>
      </c>
      <c r="AB78" s="1486">
        <v>0</v>
      </c>
      <c r="AC78" s="1486">
        <v>0</v>
      </c>
      <c r="AD78" s="1486">
        <v>0</v>
      </c>
      <c r="AE78" s="1486">
        <v>0</v>
      </c>
      <c r="AF78" s="1486">
        <v>0</v>
      </c>
      <c r="AG78" s="1486">
        <v>0</v>
      </c>
      <c r="AH78" s="1486">
        <v>0</v>
      </c>
      <c r="AI78" s="1486">
        <v>0</v>
      </c>
      <c r="AJ78" s="1486">
        <v>0</v>
      </c>
      <c r="AK78" s="1486">
        <v>0</v>
      </c>
      <c r="AL78" s="1486">
        <v>0</v>
      </c>
      <c r="AM78" s="1486">
        <v>0</v>
      </c>
      <c r="AN78" s="1486">
        <v>0</v>
      </c>
      <c r="AO78" s="1486">
        <v>0.50877759379999998</v>
      </c>
      <c r="AP78" s="1486">
        <v>1.0253861520000001</v>
      </c>
      <c r="AQ78" s="1486">
        <v>2.0949043990000003</v>
      </c>
      <c r="AR78" s="1486">
        <v>5.54877617</v>
      </c>
      <c r="AS78" s="1486">
        <v>3.1134179286000001</v>
      </c>
      <c r="AT78" s="1486">
        <v>12.434598925000001</v>
      </c>
      <c r="AU78" s="1486">
        <v>39.925914949200006</v>
      </c>
      <c r="AV78" s="1469"/>
      <c r="AW78" s="1469"/>
      <c r="AX78" s="1469"/>
      <c r="AY78" s="1469"/>
      <c r="AZ78" s="1469"/>
      <c r="BA78" s="1469"/>
      <c r="BB78" s="1469"/>
      <c r="BC78" s="1469"/>
      <c r="BD78" s="1469"/>
      <c r="BE78" s="1469"/>
      <c r="BF78" s="1469"/>
      <c r="BG78" s="1469"/>
      <c r="BH78" s="1469"/>
      <c r="BI78" s="1469"/>
      <c r="BJ78" s="1469"/>
      <c r="BK78" s="1469"/>
      <c r="BL78" s="1469"/>
      <c r="BM78" s="1469"/>
      <c r="BN78" s="1469"/>
      <c r="BO78" s="1469"/>
      <c r="BP78" s="1469"/>
      <c r="BQ78" s="1469"/>
      <c r="BR78" s="1469"/>
      <c r="BS78" s="1469"/>
      <c r="BT78" s="1469"/>
      <c r="BU78" s="1469"/>
      <c r="BV78" s="1469"/>
      <c r="BW78" s="1469"/>
      <c r="BX78" s="1469"/>
      <c r="BY78" s="1469"/>
      <c r="BZ78" s="1469"/>
      <c r="CA78" s="1469"/>
      <c r="CB78" s="1469"/>
      <c r="CC78" s="1469"/>
      <c r="CD78" s="1469"/>
      <c r="CE78" s="1469"/>
      <c r="CF78" s="1469"/>
      <c r="CG78" s="1469"/>
      <c r="CH78" s="1469"/>
      <c r="CI78" s="1469"/>
      <c r="CJ78" s="1469"/>
      <c r="CK78" s="1469"/>
      <c r="CL78" s="1469"/>
      <c r="CM78" s="1469"/>
      <c r="CN78" s="1469"/>
      <c r="CO78" s="1469"/>
      <c r="CP78" s="1469"/>
      <c r="CQ78" s="1469"/>
      <c r="CR78" s="1469"/>
      <c r="CS78" s="1469"/>
      <c r="CT78" s="1469"/>
      <c r="CU78" s="1469"/>
      <c r="CV78" s="1469"/>
      <c r="CW78" s="1469"/>
      <c r="CX78" s="1469"/>
      <c r="CY78" s="1469"/>
      <c r="CZ78" s="1469"/>
      <c r="DA78" s="1469"/>
      <c r="DB78" s="1469"/>
      <c r="DC78" s="1469"/>
      <c r="DD78" s="1469"/>
      <c r="DE78" s="1469"/>
      <c r="DF78" s="1469"/>
      <c r="DG78" s="1469"/>
      <c r="DH78" s="1469"/>
      <c r="DI78" s="1469"/>
      <c r="DJ78" s="1469"/>
      <c r="DK78" s="1469"/>
      <c r="DL78" s="1469"/>
      <c r="DM78" s="1469"/>
      <c r="DN78" s="1469"/>
      <c r="DO78" s="1469"/>
      <c r="DP78" s="1469"/>
    </row>
    <row r="79" spans="1:120" x14ac:dyDescent="0.25">
      <c r="A79" s="1468"/>
      <c r="B79" s="1491" t="s">
        <v>57</v>
      </c>
      <c r="C79" s="1486">
        <v>8.1952415132000009</v>
      </c>
      <c r="D79" s="1486">
        <v>0</v>
      </c>
      <c r="E79" s="1486">
        <v>10.536739108000001</v>
      </c>
      <c r="F79" s="1486">
        <v>0</v>
      </c>
      <c r="G79" s="1486">
        <v>0</v>
      </c>
      <c r="H79" s="1486">
        <v>8.780615877599999</v>
      </c>
      <c r="I79" s="1486">
        <v>0</v>
      </c>
      <c r="J79" s="1486">
        <v>0</v>
      </c>
      <c r="K79" s="1486">
        <v>0</v>
      </c>
      <c r="L79" s="1486">
        <v>0</v>
      </c>
      <c r="M79" s="1486">
        <v>0</v>
      </c>
      <c r="N79" s="1486">
        <v>0</v>
      </c>
      <c r="O79" s="1486">
        <v>0</v>
      </c>
      <c r="P79" s="1486">
        <v>0</v>
      </c>
      <c r="Q79" s="1486">
        <v>0</v>
      </c>
      <c r="R79" s="1486">
        <v>0</v>
      </c>
      <c r="S79" s="1486">
        <v>0</v>
      </c>
      <c r="T79" s="1486">
        <v>19.476553839400001</v>
      </c>
      <c r="U79" s="1486">
        <v>0</v>
      </c>
      <c r="V79" s="1486">
        <v>6.8151008198000005</v>
      </c>
      <c r="W79" s="1486">
        <v>0</v>
      </c>
      <c r="X79" s="1486">
        <v>4.8631773427999994</v>
      </c>
      <c r="Y79" s="1486">
        <v>0</v>
      </c>
      <c r="Z79" s="1486">
        <v>0</v>
      </c>
      <c r="AA79" s="1486">
        <v>0</v>
      </c>
      <c r="AB79" s="1486">
        <v>0</v>
      </c>
      <c r="AC79" s="1486">
        <v>0</v>
      </c>
      <c r="AD79" s="1486">
        <v>0</v>
      </c>
      <c r="AE79" s="1486">
        <v>0</v>
      </c>
      <c r="AF79" s="1486">
        <v>0</v>
      </c>
      <c r="AG79" s="1486">
        <v>0</v>
      </c>
      <c r="AH79" s="1486">
        <v>0</v>
      </c>
      <c r="AI79" s="1486">
        <v>0</v>
      </c>
      <c r="AJ79" s="1486">
        <v>0</v>
      </c>
      <c r="AK79" s="1486">
        <v>0</v>
      </c>
      <c r="AL79" s="1486">
        <v>0</v>
      </c>
      <c r="AM79" s="1486">
        <v>0</v>
      </c>
      <c r="AN79" s="1486">
        <v>0</v>
      </c>
      <c r="AO79" s="1486">
        <v>0</v>
      </c>
      <c r="AP79" s="1486">
        <v>0</v>
      </c>
      <c r="AQ79" s="1486">
        <v>0</v>
      </c>
      <c r="AR79" s="1486">
        <v>0</v>
      </c>
      <c r="AS79" s="1486">
        <v>0</v>
      </c>
      <c r="AT79" s="1486">
        <v>0</v>
      </c>
      <c r="AU79" s="1486">
        <v>58.6674285008</v>
      </c>
      <c r="AV79" s="1469"/>
      <c r="AW79" s="1469"/>
      <c r="AX79" s="1469"/>
      <c r="AY79" s="1469"/>
      <c r="AZ79" s="1469"/>
      <c r="BA79" s="1469"/>
      <c r="BB79" s="1469"/>
      <c r="BC79" s="1469"/>
      <c r="BD79" s="1469"/>
      <c r="BE79" s="1469"/>
      <c r="BF79" s="1469"/>
      <c r="BG79" s="1469"/>
      <c r="BH79" s="1469"/>
      <c r="BI79" s="1469"/>
      <c r="BJ79" s="1469"/>
      <c r="BK79" s="1469"/>
      <c r="BL79" s="1469"/>
      <c r="BM79" s="1469"/>
      <c r="BN79" s="1469"/>
      <c r="BO79" s="1469"/>
      <c r="BP79" s="1469"/>
      <c r="BQ79" s="1469"/>
      <c r="BR79" s="1469"/>
      <c r="BS79" s="1469"/>
      <c r="BT79" s="1469"/>
      <c r="BU79" s="1469"/>
      <c r="BV79" s="1469"/>
      <c r="BW79" s="1469"/>
      <c r="BX79" s="1469"/>
      <c r="BY79" s="1469"/>
      <c r="BZ79" s="1469"/>
      <c r="CA79" s="1469"/>
      <c r="CB79" s="1469"/>
      <c r="CC79" s="1469"/>
      <c r="CD79" s="1469"/>
      <c r="CE79" s="1469"/>
      <c r="CF79" s="1469"/>
      <c r="CG79" s="1469"/>
      <c r="CH79" s="1469"/>
      <c r="CI79" s="1469"/>
      <c r="CJ79" s="1469"/>
      <c r="CK79" s="1469"/>
      <c r="CL79" s="1469"/>
      <c r="CM79" s="1469"/>
      <c r="CN79" s="1469"/>
      <c r="CO79" s="1469"/>
      <c r="CP79" s="1469"/>
      <c r="CQ79" s="1469"/>
      <c r="CR79" s="1469"/>
      <c r="CS79" s="1469"/>
      <c r="CT79" s="1469"/>
      <c r="CU79" s="1469"/>
      <c r="CV79" s="1469"/>
      <c r="CW79" s="1469"/>
      <c r="CX79" s="1469"/>
      <c r="CY79" s="1469"/>
      <c r="CZ79" s="1469"/>
      <c r="DA79" s="1469"/>
      <c r="DB79" s="1469"/>
      <c r="DC79" s="1469"/>
      <c r="DD79" s="1469"/>
      <c r="DE79" s="1469"/>
      <c r="DF79" s="1469"/>
      <c r="DG79" s="1469"/>
      <c r="DH79" s="1469"/>
      <c r="DI79" s="1469"/>
      <c r="DJ79" s="1469"/>
      <c r="DK79" s="1469"/>
      <c r="DL79" s="1469"/>
      <c r="DM79" s="1469"/>
      <c r="DN79" s="1469"/>
      <c r="DO79" s="1469"/>
      <c r="DP79" s="1469"/>
    </row>
    <row r="80" spans="1:120" x14ac:dyDescent="0.25">
      <c r="A80" s="1468"/>
      <c r="B80" s="1491" t="s">
        <v>1161</v>
      </c>
      <c r="C80" s="1486">
        <v>0</v>
      </c>
      <c r="D80" s="1486">
        <v>0</v>
      </c>
      <c r="E80" s="1486">
        <v>0</v>
      </c>
      <c r="F80" s="1486">
        <v>0</v>
      </c>
      <c r="G80" s="1486">
        <v>0</v>
      </c>
      <c r="H80" s="1486">
        <v>0</v>
      </c>
      <c r="I80" s="1486">
        <v>0</v>
      </c>
      <c r="J80" s="1486">
        <v>0</v>
      </c>
      <c r="K80" s="1486">
        <v>0</v>
      </c>
      <c r="L80" s="1486">
        <v>0</v>
      </c>
      <c r="M80" s="1486">
        <v>0</v>
      </c>
      <c r="N80" s="1486">
        <v>0</v>
      </c>
      <c r="O80" s="1486">
        <v>0</v>
      </c>
      <c r="P80" s="1486">
        <v>0</v>
      </c>
      <c r="Q80" s="1486">
        <v>0</v>
      </c>
      <c r="R80" s="1486">
        <v>0</v>
      </c>
      <c r="S80" s="1486">
        <v>5.1687681850000002</v>
      </c>
      <c r="T80" s="1486">
        <v>13.752359443200001</v>
      </c>
      <c r="U80" s="1486">
        <v>0</v>
      </c>
      <c r="V80" s="1486">
        <v>0</v>
      </c>
      <c r="W80" s="1486">
        <v>0</v>
      </c>
      <c r="X80" s="1486">
        <v>1.722840637</v>
      </c>
      <c r="Y80" s="1486">
        <v>0</v>
      </c>
      <c r="Z80" s="1486">
        <v>0</v>
      </c>
      <c r="AA80" s="1486">
        <v>0</v>
      </c>
      <c r="AB80" s="1486">
        <v>2.0701714236000002</v>
      </c>
      <c r="AC80" s="1486">
        <v>2.4152000627999999</v>
      </c>
      <c r="AD80" s="1486">
        <v>0</v>
      </c>
      <c r="AE80" s="1486">
        <v>2.4152000627999999</v>
      </c>
      <c r="AF80" s="1486">
        <v>0</v>
      </c>
      <c r="AG80" s="1486">
        <v>0</v>
      </c>
      <c r="AH80" s="1486">
        <v>0</v>
      </c>
      <c r="AI80" s="1486">
        <v>0</v>
      </c>
      <c r="AJ80" s="1486">
        <v>0</v>
      </c>
      <c r="AK80" s="1486">
        <v>0</v>
      </c>
      <c r="AL80" s="1486">
        <v>0</v>
      </c>
      <c r="AM80" s="1486">
        <v>0</v>
      </c>
      <c r="AN80" s="1486">
        <v>0</v>
      </c>
      <c r="AO80" s="1486">
        <v>0</v>
      </c>
      <c r="AP80" s="1486">
        <v>0</v>
      </c>
      <c r="AQ80" s="1486">
        <v>0</v>
      </c>
      <c r="AR80" s="1486">
        <v>0</v>
      </c>
      <c r="AS80" s="1486">
        <v>0</v>
      </c>
      <c r="AT80" s="1486">
        <v>3.4328430584</v>
      </c>
      <c r="AU80" s="1486">
        <v>30.977382872800003</v>
      </c>
      <c r="AV80" s="1469"/>
      <c r="AW80" s="1469"/>
      <c r="AX80" s="1469"/>
      <c r="AY80" s="1469"/>
      <c r="AZ80" s="1469"/>
      <c r="BA80" s="1469"/>
      <c r="BB80" s="1469"/>
      <c r="BC80" s="1469"/>
      <c r="BD80" s="1469"/>
      <c r="BE80" s="1469"/>
      <c r="BF80" s="1469"/>
      <c r="BG80" s="1469"/>
      <c r="BH80" s="1469"/>
      <c r="BI80" s="1469"/>
      <c r="BJ80" s="1469"/>
      <c r="BK80" s="1469"/>
      <c r="BL80" s="1469"/>
      <c r="BM80" s="1469"/>
      <c r="BN80" s="1469"/>
      <c r="BO80" s="1469"/>
      <c r="BP80" s="1469"/>
      <c r="BQ80" s="1469"/>
      <c r="BR80" s="1469"/>
      <c r="BS80" s="1469"/>
      <c r="BT80" s="1469"/>
      <c r="BU80" s="1469"/>
      <c r="BV80" s="1469"/>
      <c r="BW80" s="1469"/>
      <c r="BX80" s="1469"/>
      <c r="BY80" s="1469"/>
      <c r="BZ80" s="1469"/>
      <c r="CA80" s="1469"/>
      <c r="CB80" s="1469"/>
      <c r="CC80" s="1469"/>
      <c r="CD80" s="1469"/>
      <c r="CE80" s="1469"/>
      <c r="CF80" s="1469"/>
      <c r="CG80" s="1469"/>
      <c r="CH80" s="1469"/>
      <c r="CI80" s="1469"/>
      <c r="CJ80" s="1469"/>
      <c r="CK80" s="1469"/>
      <c r="CL80" s="1469"/>
      <c r="CM80" s="1469"/>
      <c r="CN80" s="1469"/>
      <c r="CO80" s="1469"/>
      <c r="CP80" s="1469"/>
      <c r="CQ80" s="1469"/>
      <c r="CR80" s="1469"/>
      <c r="CS80" s="1469"/>
      <c r="CT80" s="1469"/>
      <c r="CU80" s="1469"/>
      <c r="CV80" s="1469"/>
      <c r="CW80" s="1469"/>
      <c r="CX80" s="1469"/>
      <c r="CY80" s="1469"/>
      <c r="CZ80" s="1469"/>
      <c r="DA80" s="1469"/>
      <c r="DB80" s="1469"/>
      <c r="DC80" s="1469"/>
      <c r="DD80" s="1469"/>
      <c r="DE80" s="1469"/>
      <c r="DF80" s="1469"/>
      <c r="DG80" s="1469"/>
      <c r="DH80" s="1469"/>
      <c r="DI80" s="1469"/>
      <c r="DJ80" s="1469"/>
      <c r="DK80" s="1469"/>
      <c r="DL80" s="1469"/>
      <c r="DM80" s="1469"/>
      <c r="DN80" s="1469"/>
      <c r="DO80" s="1469"/>
      <c r="DP80" s="1469"/>
    </row>
    <row r="81" spans="1:120" x14ac:dyDescent="0.25">
      <c r="A81" s="1468"/>
      <c r="B81" s="1491" t="s">
        <v>2036</v>
      </c>
      <c r="C81" s="1486">
        <v>0</v>
      </c>
      <c r="D81" s="1486">
        <v>0</v>
      </c>
      <c r="E81" s="1486">
        <v>0</v>
      </c>
      <c r="F81" s="1486">
        <v>0</v>
      </c>
      <c r="G81" s="1486">
        <v>0</v>
      </c>
      <c r="H81" s="1486">
        <v>0</v>
      </c>
      <c r="I81" s="1486">
        <v>0</v>
      </c>
      <c r="J81" s="1486">
        <v>0</v>
      </c>
      <c r="K81" s="1486">
        <v>0</v>
      </c>
      <c r="L81" s="1486">
        <v>0</v>
      </c>
      <c r="M81" s="1486">
        <v>0</v>
      </c>
      <c r="N81" s="1486">
        <v>0</v>
      </c>
      <c r="O81" s="1486">
        <v>0</v>
      </c>
      <c r="P81" s="1486">
        <v>0</v>
      </c>
      <c r="Q81" s="1486">
        <v>0</v>
      </c>
      <c r="R81" s="1486">
        <v>0</v>
      </c>
      <c r="S81" s="1486">
        <v>0</v>
      </c>
      <c r="T81" s="1486">
        <v>0</v>
      </c>
      <c r="U81" s="1486">
        <v>0</v>
      </c>
      <c r="V81" s="1486">
        <v>0</v>
      </c>
      <c r="W81" s="1486">
        <v>0</v>
      </c>
      <c r="X81" s="1486">
        <v>0</v>
      </c>
      <c r="Y81" s="1486">
        <v>0</v>
      </c>
      <c r="Z81" s="1486">
        <v>0</v>
      </c>
      <c r="AA81" s="1486">
        <v>0</v>
      </c>
      <c r="AB81" s="1486">
        <v>0</v>
      </c>
      <c r="AC81" s="1486">
        <v>0</v>
      </c>
      <c r="AD81" s="1486">
        <v>0</v>
      </c>
      <c r="AE81" s="1486">
        <v>0</v>
      </c>
      <c r="AF81" s="1486">
        <v>0</v>
      </c>
      <c r="AG81" s="1486">
        <v>0</v>
      </c>
      <c r="AH81" s="1486">
        <v>0</v>
      </c>
      <c r="AI81" s="1486">
        <v>0</v>
      </c>
      <c r="AJ81" s="1486">
        <v>0</v>
      </c>
      <c r="AK81" s="1486">
        <v>0</v>
      </c>
      <c r="AL81" s="1486">
        <v>0</v>
      </c>
      <c r="AM81" s="1486">
        <v>0</v>
      </c>
      <c r="AN81" s="1486">
        <v>0</v>
      </c>
      <c r="AO81" s="1486">
        <v>0</v>
      </c>
      <c r="AP81" s="1486">
        <v>5.0654202269999997</v>
      </c>
      <c r="AQ81" s="1486">
        <v>0</v>
      </c>
      <c r="AR81" s="1486">
        <v>0</v>
      </c>
      <c r="AS81" s="1486">
        <v>0</v>
      </c>
      <c r="AT81" s="1486">
        <v>0</v>
      </c>
      <c r="AU81" s="1486">
        <v>5.0654202269999997</v>
      </c>
      <c r="AV81" s="1469"/>
      <c r="AW81" s="1469"/>
      <c r="AX81" s="1469"/>
      <c r="AY81" s="1469"/>
      <c r="AZ81" s="1469"/>
      <c r="BA81" s="1469"/>
      <c r="BB81" s="1469"/>
      <c r="BC81" s="1469"/>
      <c r="BD81" s="1469"/>
      <c r="BE81" s="1469"/>
      <c r="BF81" s="1469"/>
      <c r="BG81" s="1469"/>
      <c r="BH81" s="1469"/>
      <c r="BI81" s="1469"/>
      <c r="BJ81" s="1469"/>
      <c r="BK81" s="1469"/>
      <c r="BL81" s="1469"/>
      <c r="BM81" s="1469"/>
      <c r="BN81" s="1469"/>
      <c r="BO81" s="1469"/>
      <c r="BP81" s="1469"/>
      <c r="BQ81" s="1469"/>
      <c r="BR81" s="1469"/>
      <c r="BS81" s="1469"/>
      <c r="BT81" s="1469"/>
      <c r="BU81" s="1469"/>
      <c r="BV81" s="1469"/>
      <c r="BW81" s="1469"/>
      <c r="BX81" s="1469"/>
      <c r="BY81" s="1469"/>
      <c r="BZ81" s="1469"/>
      <c r="CA81" s="1469"/>
      <c r="CB81" s="1469"/>
      <c r="CC81" s="1469"/>
      <c r="CD81" s="1469"/>
      <c r="CE81" s="1469"/>
      <c r="CF81" s="1469"/>
      <c r="CG81" s="1469"/>
      <c r="CH81" s="1469"/>
      <c r="CI81" s="1469"/>
      <c r="CJ81" s="1469"/>
      <c r="CK81" s="1469"/>
      <c r="CL81" s="1469"/>
      <c r="CM81" s="1469"/>
      <c r="CN81" s="1469"/>
      <c r="CO81" s="1469"/>
      <c r="CP81" s="1469"/>
      <c r="CQ81" s="1469"/>
      <c r="CR81" s="1469"/>
      <c r="CS81" s="1469"/>
      <c r="CT81" s="1469"/>
      <c r="CU81" s="1469"/>
      <c r="CV81" s="1469"/>
      <c r="CW81" s="1469"/>
      <c r="CX81" s="1469"/>
      <c r="CY81" s="1469"/>
      <c r="CZ81" s="1469"/>
      <c r="DA81" s="1469"/>
      <c r="DB81" s="1469"/>
      <c r="DC81" s="1469"/>
      <c r="DD81" s="1469"/>
      <c r="DE81" s="1469"/>
      <c r="DF81" s="1469"/>
      <c r="DG81" s="1469"/>
      <c r="DH81" s="1469"/>
      <c r="DI81" s="1469"/>
      <c r="DJ81" s="1469"/>
      <c r="DK81" s="1469"/>
      <c r="DL81" s="1469"/>
      <c r="DM81" s="1469"/>
      <c r="DN81" s="1469"/>
      <c r="DO81" s="1469"/>
      <c r="DP81" s="1469"/>
    </row>
    <row r="82" spans="1:120" x14ac:dyDescent="0.25">
      <c r="A82" s="1468"/>
      <c r="B82" s="1491" t="s">
        <v>63</v>
      </c>
      <c r="C82" s="1486">
        <v>0</v>
      </c>
      <c r="D82" s="1486">
        <v>0</v>
      </c>
      <c r="E82" s="1486">
        <v>0</v>
      </c>
      <c r="F82" s="1486">
        <v>0</v>
      </c>
      <c r="G82" s="1486">
        <v>0</v>
      </c>
      <c r="H82" s="1486">
        <v>0</v>
      </c>
      <c r="I82" s="1486">
        <v>0</v>
      </c>
      <c r="J82" s="1486">
        <v>0</v>
      </c>
      <c r="K82" s="1486">
        <v>0</v>
      </c>
      <c r="L82" s="1486">
        <v>0</v>
      </c>
      <c r="M82" s="1486">
        <v>0</v>
      </c>
      <c r="N82" s="1486">
        <v>0</v>
      </c>
      <c r="O82" s="1486">
        <v>12.945824098200001</v>
      </c>
      <c r="P82" s="1486">
        <v>17.1918155416</v>
      </c>
      <c r="Q82" s="1486">
        <v>0</v>
      </c>
      <c r="R82" s="1486">
        <v>0</v>
      </c>
      <c r="S82" s="1486">
        <v>3.4715629564000001</v>
      </c>
      <c r="T82" s="1486">
        <v>0</v>
      </c>
      <c r="U82" s="1486">
        <v>0</v>
      </c>
      <c r="V82" s="1486">
        <v>0</v>
      </c>
      <c r="W82" s="1486">
        <v>1.1899321700000001</v>
      </c>
      <c r="X82" s="1486">
        <v>3.4715629564000001</v>
      </c>
      <c r="Y82" s="1486">
        <v>0</v>
      </c>
      <c r="Z82" s="1486">
        <v>0</v>
      </c>
      <c r="AA82" s="1486">
        <v>1.1971477238000001</v>
      </c>
      <c r="AB82" s="1486">
        <v>12.6784851648</v>
      </c>
      <c r="AC82" s="1486">
        <v>7.1120107436000009</v>
      </c>
      <c r="AD82" s="1486">
        <v>0</v>
      </c>
      <c r="AE82" s="1486">
        <v>10.568167923600001</v>
      </c>
      <c r="AF82" s="1486">
        <v>2.0814690204000001</v>
      </c>
      <c r="AG82" s="1486">
        <v>12.609200193800001</v>
      </c>
      <c r="AH82" s="1486">
        <v>0</v>
      </c>
      <c r="AI82" s="1486">
        <v>0</v>
      </c>
      <c r="AJ82" s="1486">
        <v>0</v>
      </c>
      <c r="AK82" s="1486">
        <v>5.5115411876000007</v>
      </c>
      <c r="AL82" s="1486">
        <v>0</v>
      </c>
      <c r="AM82" s="1486">
        <v>0</v>
      </c>
      <c r="AN82" s="1486">
        <v>0</v>
      </c>
      <c r="AO82" s="1486">
        <v>3.6510042296000003</v>
      </c>
      <c r="AP82" s="1486">
        <v>23.527183047200001</v>
      </c>
      <c r="AQ82" s="1486">
        <v>1.9821952850000002</v>
      </c>
      <c r="AR82" s="1486">
        <v>17.035601062200001</v>
      </c>
      <c r="AS82" s="1486">
        <v>3.1991493379999998</v>
      </c>
      <c r="AT82" s="1486">
        <v>0</v>
      </c>
      <c r="AU82" s="1486">
        <v>139.42385264219999</v>
      </c>
      <c r="AV82" s="1469"/>
      <c r="AW82" s="1469"/>
      <c r="AX82" s="1469"/>
      <c r="AY82" s="1469"/>
      <c r="AZ82" s="1469"/>
      <c r="BA82" s="1469"/>
      <c r="BB82" s="1469"/>
      <c r="BC82" s="1469"/>
      <c r="BD82" s="1469"/>
      <c r="BE82" s="1469"/>
      <c r="BF82" s="1469"/>
      <c r="BG82" s="1469"/>
      <c r="BH82" s="1469"/>
      <c r="BI82" s="1469"/>
      <c r="BJ82" s="1469"/>
      <c r="BK82" s="1469"/>
      <c r="BL82" s="1469"/>
      <c r="BM82" s="1469"/>
      <c r="BN82" s="1469"/>
      <c r="BO82" s="1469"/>
      <c r="BP82" s="1469"/>
      <c r="BQ82" s="1469"/>
      <c r="BR82" s="1469"/>
      <c r="BS82" s="1469"/>
      <c r="BT82" s="1469"/>
      <c r="BU82" s="1469"/>
      <c r="BV82" s="1469"/>
      <c r="BW82" s="1469"/>
      <c r="BX82" s="1469"/>
      <c r="BY82" s="1469"/>
      <c r="BZ82" s="1469"/>
      <c r="CA82" s="1469"/>
      <c r="CB82" s="1469"/>
      <c r="CC82" s="1469"/>
      <c r="CD82" s="1469"/>
      <c r="CE82" s="1469"/>
      <c r="CF82" s="1469"/>
      <c r="CG82" s="1469"/>
      <c r="CH82" s="1469"/>
      <c r="CI82" s="1469"/>
      <c r="CJ82" s="1469"/>
      <c r="CK82" s="1469"/>
      <c r="CL82" s="1469"/>
      <c r="CM82" s="1469"/>
      <c r="CN82" s="1469"/>
      <c r="CO82" s="1469"/>
      <c r="CP82" s="1469"/>
      <c r="CQ82" s="1469"/>
      <c r="CR82" s="1469"/>
      <c r="CS82" s="1469"/>
      <c r="CT82" s="1469"/>
      <c r="CU82" s="1469"/>
      <c r="CV82" s="1469"/>
      <c r="CW82" s="1469"/>
      <c r="CX82" s="1469"/>
      <c r="CY82" s="1469"/>
      <c r="CZ82" s="1469"/>
      <c r="DA82" s="1469"/>
      <c r="DB82" s="1469"/>
      <c r="DC82" s="1469"/>
      <c r="DD82" s="1469"/>
      <c r="DE82" s="1469"/>
      <c r="DF82" s="1469"/>
      <c r="DG82" s="1469"/>
      <c r="DH82" s="1469"/>
      <c r="DI82" s="1469"/>
      <c r="DJ82" s="1469"/>
      <c r="DK82" s="1469"/>
      <c r="DL82" s="1469"/>
      <c r="DM82" s="1469"/>
      <c r="DN82" s="1469"/>
      <c r="DO82" s="1469"/>
      <c r="DP82" s="1469"/>
    </row>
    <row r="83" spans="1:120" x14ac:dyDescent="0.25">
      <c r="A83" s="1468"/>
      <c r="B83" s="1491" t="s">
        <v>64</v>
      </c>
      <c r="C83" s="1486">
        <v>0</v>
      </c>
      <c r="D83" s="1486">
        <v>0</v>
      </c>
      <c r="E83" s="1486">
        <v>0</v>
      </c>
      <c r="F83" s="1486">
        <v>0</v>
      </c>
      <c r="G83" s="1486">
        <v>0</v>
      </c>
      <c r="H83" s="1486">
        <v>0</v>
      </c>
      <c r="I83" s="1486">
        <v>0</v>
      </c>
      <c r="J83" s="1486">
        <v>6.9089174252000003</v>
      </c>
      <c r="K83" s="1486">
        <v>13.195711123000002</v>
      </c>
      <c r="L83" s="1486">
        <v>2.8459017327999998</v>
      </c>
      <c r="M83" s="1486">
        <v>9.1391937714000004</v>
      </c>
      <c r="N83" s="1486">
        <v>0</v>
      </c>
      <c r="O83" s="1486">
        <v>0</v>
      </c>
      <c r="P83" s="1486">
        <v>10.810725038399999</v>
      </c>
      <c r="Q83" s="1486">
        <v>0</v>
      </c>
      <c r="R83" s="1486">
        <v>3.0943252452000003</v>
      </c>
      <c r="S83" s="1486">
        <v>0</v>
      </c>
      <c r="T83" s="1486">
        <v>0</v>
      </c>
      <c r="U83" s="1486">
        <v>0</v>
      </c>
      <c r="V83" s="1486">
        <v>0</v>
      </c>
      <c r="W83" s="1486">
        <v>0</v>
      </c>
      <c r="X83" s="1486">
        <v>0</v>
      </c>
      <c r="Y83" s="1486">
        <v>0</v>
      </c>
      <c r="Z83" s="1486">
        <v>0.20784208480000002</v>
      </c>
      <c r="AA83" s="1486">
        <v>1.262566536</v>
      </c>
      <c r="AB83" s="1486">
        <v>3.4431255809999999</v>
      </c>
      <c r="AC83" s="1486">
        <v>3.0986327077999998</v>
      </c>
      <c r="AD83" s="1486">
        <v>0</v>
      </c>
      <c r="AE83" s="1486">
        <v>4.8202355950000007</v>
      </c>
      <c r="AF83" s="1486">
        <v>0</v>
      </c>
      <c r="AG83" s="1486">
        <v>0</v>
      </c>
      <c r="AH83" s="1486">
        <v>0</v>
      </c>
      <c r="AI83" s="1486">
        <v>0</v>
      </c>
      <c r="AJ83" s="1486">
        <v>0</v>
      </c>
      <c r="AK83" s="1486">
        <v>0</v>
      </c>
      <c r="AL83" s="1486">
        <v>0</v>
      </c>
      <c r="AM83" s="1486">
        <v>0</v>
      </c>
      <c r="AN83" s="1486">
        <v>0</v>
      </c>
      <c r="AO83" s="1486">
        <v>7.6464946782000007</v>
      </c>
      <c r="AP83" s="1486">
        <v>6.2138822564000007</v>
      </c>
      <c r="AQ83" s="1486">
        <v>6.6491257951999998</v>
      </c>
      <c r="AR83" s="1486">
        <v>11.3035138244</v>
      </c>
      <c r="AS83" s="1486">
        <v>1.2921386926000002</v>
      </c>
      <c r="AT83" s="1486">
        <v>1.1014540852000001</v>
      </c>
      <c r="AU83" s="1486">
        <v>93.033786172600003</v>
      </c>
      <c r="AV83" s="1469"/>
      <c r="AW83" s="1469"/>
      <c r="AX83" s="1469"/>
      <c r="AY83" s="1469"/>
      <c r="AZ83" s="1469"/>
      <c r="BA83" s="1469"/>
      <c r="BB83" s="1469"/>
      <c r="BC83" s="1469"/>
      <c r="BD83" s="1469"/>
      <c r="BE83" s="1469"/>
      <c r="BF83" s="1469"/>
      <c r="BG83" s="1469"/>
      <c r="BH83" s="1469"/>
      <c r="BI83" s="1469"/>
      <c r="BJ83" s="1469"/>
      <c r="BK83" s="1469"/>
      <c r="BL83" s="1469"/>
      <c r="BM83" s="1469"/>
      <c r="BN83" s="1469"/>
      <c r="BO83" s="1469"/>
      <c r="BP83" s="1469"/>
      <c r="BQ83" s="1469"/>
      <c r="BR83" s="1469"/>
      <c r="BS83" s="1469"/>
      <c r="BT83" s="1469"/>
      <c r="BU83" s="1469"/>
      <c r="BV83" s="1469"/>
      <c r="BW83" s="1469"/>
      <c r="BX83" s="1469"/>
      <c r="BY83" s="1469"/>
      <c r="BZ83" s="1469"/>
      <c r="CA83" s="1469"/>
      <c r="CB83" s="1469"/>
      <c r="CC83" s="1469"/>
      <c r="CD83" s="1469"/>
      <c r="CE83" s="1469"/>
      <c r="CF83" s="1469"/>
      <c r="CG83" s="1469"/>
      <c r="CH83" s="1469"/>
      <c r="CI83" s="1469"/>
      <c r="CJ83" s="1469"/>
      <c r="CK83" s="1469"/>
      <c r="CL83" s="1469"/>
      <c r="CM83" s="1469"/>
      <c r="CN83" s="1469"/>
      <c r="CO83" s="1469"/>
      <c r="CP83" s="1469"/>
      <c r="CQ83" s="1469"/>
      <c r="CR83" s="1469"/>
      <c r="CS83" s="1469"/>
      <c r="CT83" s="1469"/>
      <c r="CU83" s="1469"/>
      <c r="CV83" s="1469"/>
      <c r="CW83" s="1469"/>
      <c r="CX83" s="1469"/>
      <c r="CY83" s="1469"/>
      <c r="CZ83" s="1469"/>
      <c r="DA83" s="1469"/>
      <c r="DB83" s="1469"/>
      <c r="DC83" s="1469"/>
      <c r="DD83" s="1469"/>
      <c r="DE83" s="1469"/>
      <c r="DF83" s="1469"/>
      <c r="DG83" s="1469"/>
      <c r="DH83" s="1469"/>
      <c r="DI83" s="1469"/>
      <c r="DJ83" s="1469"/>
      <c r="DK83" s="1469"/>
      <c r="DL83" s="1469"/>
      <c r="DM83" s="1469"/>
      <c r="DN83" s="1469"/>
      <c r="DO83" s="1469"/>
      <c r="DP83" s="1469"/>
    </row>
    <row r="84" spans="1:120" x14ac:dyDescent="0.25">
      <c r="A84" s="1468"/>
      <c r="B84" s="1491" t="s">
        <v>58</v>
      </c>
      <c r="C84" s="1486">
        <v>15.2941742156</v>
      </c>
      <c r="D84" s="1486">
        <v>3.5267576246000001</v>
      </c>
      <c r="E84" s="1486">
        <v>0</v>
      </c>
      <c r="F84" s="1486">
        <v>1.7716619536000002</v>
      </c>
      <c r="G84" s="1486">
        <v>2.7101898040000005</v>
      </c>
      <c r="H84" s="1486">
        <v>16.573879364</v>
      </c>
      <c r="I84" s="1486">
        <v>5.3034463118000001</v>
      </c>
      <c r="J84" s="1486">
        <v>0</v>
      </c>
      <c r="K84" s="1486">
        <v>21.5907078786</v>
      </c>
      <c r="L84" s="1486">
        <v>13.984835788</v>
      </c>
      <c r="M84" s="1486">
        <v>30.777464979800001</v>
      </c>
      <c r="N84" s="1486">
        <v>13.988118709600002</v>
      </c>
      <c r="O84" s="1486">
        <v>0</v>
      </c>
      <c r="P84" s="1486">
        <v>0</v>
      </c>
      <c r="Q84" s="1486">
        <v>0</v>
      </c>
      <c r="R84" s="1486">
        <v>2.2512442106000004</v>
      </c>
      <c r="S84" s="1486">
        <v>7.5598425882000013</v>
      </c>
      <c r="T84" s="1486">
        <v>3.5282309467999999</v>
      </c>
      <c r="U84" s="1486">
        <v>6.754353461800001</v>
      </c>
      <c r="V84" s="1486">
        <v>1.7648966215999999</v>
      </c>
      <c r="W84" s="1486">
        <v>0</v>
      </c>
      <c r="X84" s="1486">
        <v>1.7641156792000001</v>
      </c>
      <c r="Y84" s="1486">
        <v>0.93242354799999994</v>
      </c>
      <c r="Z84" s="1486">
        <v>7.1698812233999991</v>
      </c>
      <c r="AA84" s="1486">
        <v>5.4018551383999993</v>
      </c>
      <c r="AB84" s="1486">
        <v>3.5160837390000004</v>
      </c>
      <c r="AC84" s="1486">
        <v>24.5494847374</v>
      </c>
      <c r="AD84" s="1486">
        <v>0</v>
      </c>
      <c r="AE84" s="1486">
        <v>24.5494847374</v>
      </c>
      <c r="AF84" s="1486">
        <v>2.0012993560000001</v>
      </c>
      <c r="AG84" s="1486">
        <v>0</v>
      </c>
      <c r="AH84" s="1486">
        <v>0</v>
      </c>
      <c r="AI84" s="1486">
        <v>8.1344664408000007</v>
      </c>
      <c r="AJ84" s="1486">
        <v>44.236115306599999</v>
      </c>
      <c r="AK84" s="1486">
        <v>44.266713856400003</v>
      </c>
      <c r="AL84" s="1486">
        <v>60.100365675000006</v>
      </c>
      <c r="AM84" s="1486">
        <v>0</v>
      </c>
      <c r="AN84" s="1486">
        <v>0</v>
      </c>
      <c r="AO84" s="1486">
        <v>19.326392006599999</v>
      </c>
      <c r="AP84" s="1486">
        <v>31.355665087600006</v>
      </c>
      <c r="AQ84" s="1486">
        <v>7.7920696406000003</v>
      </c>
      <c r="AR84" s="1486">
        <v>5.2792545218000004</v>
      </c>
      <c r="AS84" s="1486">
        <v>0</v>
      </c>
      <c r="AT84" s="1486">
        <v>0</v>
      </c>
      <c r="AU84" s="1486">
        <v>437.75547515280005</v>
      </c>
      <c r="AV84" s="1469"/>
      <c r="AW84" s="1469"/>
      <c r="AX84" s="1469"/>
      <c r="AY84" s="1469"/>
      <c r="AZ84" s="1469"/>
      <c r="BA84" s="1469"/>
      <c r="BB84" s="1469"/>
      <c r="BC84" s="1469"/>
      <c r="BD84" s="1469"/>
      <c r="BE84" s="1469"/>
      <c r="BF84" s="1469"/>
      <c r="BG84" s="1469"/>
      <c r="BH84" s="1469"/>
      <c r="BI84" s="1469"/>
      <c r="BJ84" s="1469"/>
      <c r="BK84" s="1469"/>
      <c r="BL84" s="1469"/>
      <c r="BM84" s="1469"/>
      <c r="BN84" s="1469"/>
      <c r="BO84" s="1469"/>
      <c r="BP84" s="1469"/>
      <c r="BQ84" s="1469"/>
      <c r="BR84" s="1469"/>
      <c r="BS84" s="1469"/>
      <c r="BT84" s="1469"/>
      <c r="BU84" s="1469"/>
      <c r="BV84" s="1469"/>
      <c r="BW84" s="1469"/>
      <c r="BX84" s="1469"/>
      <c r="BY84" s="1469"/>
      <c r="BZ84" s="1469"/>
      <c r="CA84" s="1469"/>
      <c r="CB84" s="1469"/>
      <c r="CC84" s="1469"/>
      <c r="CD84" s="1469"/>
      <c r="CE84" s="1469"/>
      <c r="CF84" s="1469"/>
      <c r="CG84" s="1469"/>
      <c r="CH84" s="1469"/>
      <c r="CI84" s="1469"/>
      <c r="CJ84" s="1469"/>
      <c r="CK84" s="1469"/>
      <c r="CL84" s="1469"/>
      <c r="CM84" s="1469"/>
      <c r="CN84" s="1469"/>
      <c r="CO84" s="1469"/>
      <c r="CP84" s="1469"/>
      <c r="CQ84" s="1469"/>
      <c r="CR84" s="1469"/>
      <c r="CS84" s="1469"/>
      <c r="CT84" s="1469"/>
      <c r="CU84" s="1469"/>
      <c r="CV84" s="1469"/>
      <c r="CW84" s="1469"/>
      <c r="CX84" s="1469"/>
      <c r="CY84" s="1469"/>
      <c r="CZ84" s="1469"/>
      <c r="DA84" s="1469"/>
      <c r="DB84" s="1469"/>
      <c r="DC84" s="1469"/>
      <c r="DD84" s="1469"/>
      <c r="DE84" s="1469"/>
      <c r="DF84" s="1469"/>
      <c r="DG84" s="1469"/>
      <c r="DH84" s="1469"/>
      <c r="DI84" s="1469"/>
      <c r="DJ84" s="1469"/>
      <c r="DK84" s="1469"/>
      <c r="DL84" s="1469"/>
      <c r="DM84" s="1469"/>
      <c r="DN84" s="1469"/>
      <c r="DO84" s="1469"/>
      <c r="DP84" s="1469"/>
    </row>
    <row r="85" spans="1:120" x14ac:dyDescent="0.25">
      <c r="A85" s="1468"/>
      <c r="B85" s="1491" t="s">
        <v>59</v>
      </c>
      <c r="C85" s="1486">
        <v>12.022807599600002</v>
      </c>
      <c r="D85" s="1486">
        <v>0</v>
      </c>
      <c r="E85" s="1486">
        <v>0</v>
      </c>
      <c r="F85" s="1486">
        <v>0</v>
      </c>
      <c r="G85" s="1486">
        <v>0</v>
      </c>
      <c r="H85" s="1486">
        <v>12.022807599600002</v>
      </c>
      <c r="I85" s="1486">
        <v>0</v>
      </c>
      <c r="J85" s="1486">
        <v>0</v>
      </c>
      <c r="K85" s="1486">
        <v>0</v>
      </c>
      <c r="L85" s="1486">
        <v>0</v>
      </c>
      <c r="M85" s="1486">
        <v>0</v>
      </c>
      <c r="N85" s="1486">
        <v>0</v>
      </c>
      <c r="O85" s="1486">
        <v>0</v>
      </c>
      <c r="P85" s="1486">
        <v>0</v>
      </c>
      <c r="Q85" s="1486">
        <v>0</v>
      </c>
      <c r="R85" s="1486">
        <v>0</v>
      </c>
      <c r="S85" s="1486">
        <v>0</v>
      </c>
      <c r="T85" s="1486">
        <v>0</v>
      </c>
      <c r="U85" s="1486">
        <v>0</v>
      </c>
      <c r="V85" s="1486">
        <v>0</v>
      </c>
      <c r="W85" s="1486">
        <v>0</v>
      </c>
      <c r="X85" s="1486">
        <v>0</v>
      </c>
      <c r="Y85" s="1486">
        <v>0</v>
      </c>
      <c r="Z85" s="1486">
        <v>0</v>
      </c>
      <c r="AA85" s="1486">
        <v>0</v>
      </c>
      <c r="AB85" s="1486">
        <v>0</v>
      </c>
      <c r="AC85" s="1486">
        <v>0</v>
      </c>
      <c r="AD85" s="1486">
        <v>0</v>
      </c>
      <c r="AE85" s="1486">
        <v>0</v>
      </c>
      <c r="AF85" s="1486">
        <v>0</v>
      </c>
      <c r="AG85" s="1486">
        <v>7.3619660939999996</v>
      </c>
      <c r="AH85" s="1486">
        <v>0</v>
      </c>
      <c r="AI85" s="1486">
        <v>5.5883713354000006</v>
      </c>
      <c r="AJ85" s="1486">
        <v>4.5033586807999999</v>
      </c>
      <c r="AK85" s="1486">
        <v>34.517575532999999</v>
      </c>
      <c r="AL85" s="1486">
        <v>20.2201315344</v>
      </c>
      <c r="AM85" s="1486">
        <v>0</v>
      </c>
      <c r="AN85" s="1486">
        <v>0</v>
      </c>
      <c r="AO85" s="1486">
        <v>5.0334318412000005</v>
      </c>
      <c r="AP85" s="1486">
        <v>15.479547125</v>
      </c>
      <c r="AQ85" s="1486">
        <v>0</v>
      </c>
      <c r="AR85" s="1486">
        <v>0</v>
      </c>
      <c r="AS85" s="1486">
        <v>0</v>
      </c>
      <c r="AT85" s="1486">
        <v>0</v>
      </c>
      <c r="AU85" s="1486">
        <v>116.74999734299998</v>
      </c>
      <c r="AV85" s="1469"/>
      <c r="AW85" s="1469"/>
      <c r="AX85" s="1469"/>
      <c r="AY85" s="1469"/>
      <c r="AZ85" s="1469"/>
      <c r="BA85" s="1469"/>
      <c r="BB85" s="1469"/>
      <c r="BC85" s="1469"/>
      <c r="BD85" s="1469"/>
      <c r="BE85" s="1469"/>
      <c r="BF85" s="1469"/>
      <c r="BG85" s="1469"/>
      <c r="BH85" s="1469"/>
      <c r="BI85" s="1469"/>
      <c r="BJ85" s="1469"/>
      <c r="BK85" s="1469"/>
      <c r="BL85" s="1469"/>
      <c r="BM85" s="1469"/>
      <c r="BN85" s="1469"/>
      <c r="BO85" s="1469"/>
      <c r="BP85" s="1469"/>
      <c r="BQ85" s="1469"/>
      <c r="BR85" s="1469"/>
      <c r="BS85" s="1469"/>
      <c r="BT85" s="1469"/>
      <c r="BU85" s="1469"/>
      <c r="BV85" s="1469"/>
      <c r="BW85" s="1469"/>
      <c r="BX85" s="1469"/>
      <c r="BY85" s="1469"/>
      <c r="BZ85" s="1469"/>
      <c r="CA85" s="1469"/>
      <c r="CB85" s="1469"/>
      <c r="CC85" s="1469"/>
      <c r="CD85" s="1469"/>
      <c r="CE85" s="1469"/>
      <c r="CF85" s="1469"/>
      <c r="CG85" s="1469"/>
      <c r="CH85" s="1469"/>
      <c r="CI85" s="1469"/>
      <c r="CJ85" s="1469"/>
      <c r="CK85" s="1469"/>
      <c r="CL85" s="1469"/>
      <c r="CM85" s="1469"/>
      <c r="CN85" s="1469"/>
      <c r="CO85" s="1469"/>
      <c r="CP85" s="1469"/>
      <c r="CQ85" s="1469"/>
      <c r="CR85" s="1469"/>
      <c r="CS85" s="1469"/>
      <c r="CT85" s="1469"/>
      <c r="CU85" s="1469"/>
      <c r="CV85" s="1469"/>
      <c r="CW85" s="1469"/>
      <c r="CX85" s="1469"/>
      <c r="CY85" s="1469"/>
      <c r="CZ85" s="1469"/>
      <c r="DA85" s="1469"/>
      <c r="DB85" s="1469"/>
      <c r="DC85" s="1469"/>
      <c r="DD85" s="1469"/>
      <c r="DE85" s="1469"/>
      <c r="DF85" s="1469"/>
      <c r="DG85" s="1469"/>
      <c r="DH85" s="1469"/>
      <c r="DI85" s="1469"/>
      <c r="DJ85" s="1469"/>
      <c r="DK85" s="1469"/>
      <c r="DL85" s="1469"/>
      <c r="DM85" s="1469"/>
      <c r="DN85" s="1469"/>
      <c r="DO85" s="1469"/>
      <c r="DP85" s="1469"/>
    </row>
    <row r="86" spans="1:120" x14ac:dyDescent="0.25">
      <c r="A86" s="1468"/>
      <c r="B86" s="1491" t="s">
        <v>51</v>
      </c>
      <c r="C86" s="1486">
        <v>0</v>
      </c>
      <c r="D86" s="1486">
        <v>0</v>
      </c>
      <c r="E86" s="1486">
        <v>0</v>
      </c>
      <c r="F86" s="1486">
        <v>0</v>
      </c>
      <c r="G86" s="1486">
        <v>0</v>
      </c>
      <c r="H86" s="1486">
        <v>0</v>
      </c>
      <c r="I86" s="1486">
        <v>0</v>
      </c>
      <c r="J86" s="1486">
        <v>0</v>
      </c>
      <c r="K86" s="1486">
        <v>0</v>
      </c>
      <c r="L86" s="1486">
        <v>0</v>
      </c>
      <c r="M86" s="1486">
        <v>0</v>
      </c>
      <c r="N86" s="1486">
        <v>0</v>
      </c>
      <c r="O86" s="1486">
        <v>0</v>
      </c>
      <c r="P86" s="1486">
        <v>0</v>
      </c>
      <c r="Q86" s="1486">
        <v>0</v>
      </c>
      <c r="R86" s="1486">
        <v>0</v>
      </c>
      <c r="S86" s="1486">
        <v>0</v>
      </c>
      <c r="T86" s="1486">
        <v>0</v>
      </c>
      <c r="U86" s="1486">
        <v>0</v>
      </c>
      <c r="V86" s="1486">
        <v>0</v>
      </c>
      <c r="W86" s="1486">
        <v>0</v>
      </c>
      <c r="X86" s="1486">
        <v>0</v>
      </c>
      <c r="Y86" s="1486">
        <v>0</v>
      </c>
      <c r="Z86" s="1486">
        <v>0</v>
      </c>
      <c r="AA86" s="1486">
        <v>0</v>
      </c>
      <c r="AB86" s="1486">
        <v>0</v>
      </c>
      <c r="AC86" s="1486">
        <v>0</v>
      </c>
      <c r="AD86" s="1486">
        <v>0</v>
      </c>
      <c r="AE86" s="1486">
        <v>0</v>
      </c>
      <c r="AF86" s="1486">
        <v>0</v>
      </c>
      <c r="AG86" s="1486">
        <v>0</v>
      </c>
      <c r="AH86" s="1486">
        <v>0</v>
      </c>
      <c r="AI86" s="1486">
        <v>0</v>
      </c>
      <c r="AJ86" s="1486">
        <v>0</v>
      </c>
      <c r="AK86" s="1486">
        <v>0</v>
      </c>
      <c r="AL86" s="1486">
        <v>0</v>
      </c>
      <c r="AM86" s="1486">
        <v>0</v>
      </c>
      <c r="AN86" s="1486">
        <v>0.31139529400000004</v>
      </c>
      <c r="AO86" s="1486">
        <v>10.583003633999999</v>
      </c>
      <c r="AP86" s="1486">
        <v>12.899503457400002</v>
      </c>
      <c r="AQ86" s="1486">
        <v>4.8603357250000006</v>
      </c>
      <c r="AR86" s="1486">
        <v>20.633937230200001</v>
      </c>
      <c r="AS86" s="1486">
        <v>3.0324580608000007</v>
      </c>
      <c r="AT86" s="1486">
        <v>0</v>
      </c>
      <c r="AU86" s="1486">
        <v>52.320633401400002</v>
      </c>
      <c r="AV86" s="1469"/>
      <c r="AW86" s="1469"/>
      <c r="AX86" s="1469"/>
      <c r="AY86" s="1469"/>
      <c r="AZ86" s="1469"/>
      <c r="BA86" s="1469"/>
      <c r="BB86" s="1469"/>
      <c r="BC86" s="1469"/>
      <c r="BD86" s="1469"/>
      <c r="BE86" s="1469"/>
      <c r="BF86" s="1469"/>
      <c r="BG86" s="1469"/>
      <c r="BH86" s="1469"/>
      <c r="BI86" s="1469"/>
      <c r="BJ86" s="1469"/>
      <c r="BK86" s="1469"/>
      <c r="BL86" s="1469"/>
      <c r="BM86" s="1469"/>
      <c r="BN86" s="1469"/>
      <c r="BO86" s="1469"/>
      <c r="BP86" s="1469"/>
      <c r="BQ86" s="1469"/>
      <c r="BR86" s="1469"/>
      <c r="BS86" s="1469"/>
      <c r="BT86" s="1469"/>
      <c r="BU86" s="1469"/>
      <c r="BV86" s="1469"/>
      <c r="BW86" s="1469"/>
      <c r="BX86" s="1469"/>
      <c r="BY86" s="1469"/>
      <c r="BZ86" s="1469"/>
      <c r="CA86" s="1469"/>
      <c r="CB86" s="1469"/>
      <c r="CC86" s="1469"/>
      <c r="CD86" s="1469"/>
      <c r="CE86" s="1469"/>
      <c r="CF86" s="1469"/>
      <c r="CG86" s="1469"/>
      <c r="CH86" s="1469"/>
      <c r="CI86" s="1469"/>
      <c r="CJ86" s="1469"/>
      <c r="CK86" s="1469"/>
      <c r="CL86" s="1469"/>
      <c r="CM86" s="1469"/>
      <c r="CN86" s="1469"/>
      <c r="CO86" s="1469"/>
      <c r="CP86" s="1469"/>
      <c r="CQ86" s="1469"/>
      <c r="CR86" s="1469"/>
      <c r="CS86" s="1469"/>
      <c r="CT86" s="1469"/>
      <c r="CU86" s="1469"/>
      <c r="CV86" s="1469"/>
      <c r="CW86" s="1469"/>
      <c r="CX86" s="1469"/>
      <c r="CY86" s="1469"/>
      <c r="CZ86" s="1469"/>
      <c r="DA86" s="1469"/>
      <c r="DB86" s="1469"/>
      <c r="DC86" s="1469"/>
      <c r="DD86" s="1469"/>
      <c r="DE86" s="1469"/>
      <c r="DF86" s="1469"/>
      <c r="DG86" s="1469"/>
      <c r="DH86" s="1469"/>
      <c r="DI86" s="1469"/>
      <c r="DJ86" s="1469"/>
      <c r="DK86" s="1469"/>
      <c r="DL86" s="1469"/>
      <c r="DM86" s="1469"/>
      <c r="DN86" s="1469"/>
      <c r="DO86" s="1469"/>
      <c r="DP86" s="1469"/>
    </row>
    <row r="87" spans="1:120" x14ac:dyDescent="0.25">
      <c r="A87" s="1468"/>
      <c r="B87" s="1491" t="s">
        <v>125</v>
      </c>
      <c r="C87" s="1486">
        <v>1.0411992752000001</v>
      </c>
      <c r="D87" s="1486">
        <v>0</v>
      </c>
      <c r="E87" s="1486">
        <v>0</v>
      </c>
      <c r="F87" s="1486">
        <v>26.869270706600002</v>
      </c>
      <c r="G87" s="1486">
        <v>0</v>
      </c>
      <c r="H87" s="1486">
        <v>0</v>
      </c>
      <c r="I87" s="1486">
        <v>0</v>
      </c>
      <c r="J87" s="1486">
        <v>10.687848032400002</v>
      </c>
      <c r="K87" s="1486">
        <v>0</v>
      </c>
      <c r="L87" s="1486">
        <v>17.813080054</v>
      </c>
      <c r="M87" s="1486">
        <v>0</v>
      </c>
      <c r="N87" s="1486">
        <v>7.1252320216000005</v>
      </c>
      <c r="O87" s="1486">
        <v>31.937829452199999</v>
      </c>
      <c r="P87" s="1486">
        <v>5.2704601390000008</v>
      </c>
      <c r="Q87" s="1486">
        <v>22.9154426158</v>
      </c>
      <c r="R87" s="1486">
        <v>5.2704601390000008</v>
      </c>
      <c r="S87" s="1486">
        <v>5.2722464830000009</v>
      </c>
      <c r="T87" s="1486">
        <v>0</v>
      </c>
      <c r="U87" s="1486">
        <v>10.465061506200001</v>
      </c>
      <c r="V87" s="1486">
        <v>0</v>
      </c>
      <c r="W87" s="1486">
        <v>5.2704601390000008</v>
      </c>
      <c r="X87" s="1486">
        <v>0</v>
      </c>
      <c r="Y87" s="1486">
        <v>3.4193243994000002</v>
      </c>
      <c r="Z87" s="1486">
        <v>9.4156254976000007</v>
      </c>
      <c r="AA87" s="1486">
        <v>11.4028914888</v>
      </c>
      <c r="AB87" s="1486">
        <v>13.869310163800002</v>
      </c>
      <c r="AC87" s="1486">
        <v>14.632522756600002</v>
      </c>
      <c r="AD87" s="1486">
        <v>0</v>
      </c>
      <c r="AE87" s="1486">
        <v>23.073422653400002</v>
      </c>
      <c r="AF87" s="1486">
        <v>0</v>
      </c>
      <c r="AG87" s="1486">
        <v>0</v>
      </c>
      <c r="AH87" s="1486">
        <v>0</v>
      </c>
      <c r="AI87" s="1486">
        <v>0</v>
      </c>
      <c r="AJ87" s="1486">
        <v>0</v>
      </c>
      <c r="AK87" s="1486">
        <v>0</v>
      </c>
      <c r="AL87" s="1486">
        <v>55.921347725600008</v>
      </c>
      <c r="AM87" s="1486">
        <v>0</v>
      </c>
      <c r="AN87" s="1486">
        <v>0.32287660159999998</v>
      </c>
      <c r="AO87" s="1486">
        <v>10.1027050558</v>
      </c>
      <c r="AP87" s="1486">
        <v>2.5219861842000002</v>
      </c>
      <c r="AQ87" s="1486">
        <v>3.463035359</v>
      </c>
      <c r="AR87" s="1486">
        <v>0</v>
      </c>
      <c r="AS87" s="1486">
        <v>0</v>
      </c>
      <c r="AT87" s="1486">
        <v>0</v>
      </c>
      <c r="AU87" s="1486">
        <v>298.08363844979999</v>
      </c>
      <c r="AV87" s="1469"/>
      <c r="AW87" s="1469"/>
      <c r="AX87" s="1469"/>
      <c r="AY87" s="1469"/>
      <c r="AZ87" s="1469"/>
      <c r="BA87" s="1469"/>
      <c r="BB87" s="1469"/>
      <c r="BC87" s="1469"/>
      <c r="BD87" s="1469"/>
      <c r="BE87" s="1469"/>
      <c r="BF87" s="1469"/>
      <c r="BG87" s="1469"/>
      <c r="BH87" s="1469"/>
      <c r="BI87" s="1469"/>
      <c r="BJ87" s="1469"/>
      <c r="BK87" s="1469"/>
      <c r="BL87" s="1469"/>
      <c r="BM87" s="1469"/>
      <c r="BN87" s="1469"/>
      <c r="BO87" s="1469"/>
      <c r="BP87" s="1469"/>
      <c r="BQ87" s="1469"/>
      <c r="BR87" s="1469"/>
      <c r="BS87" s="1469"/>
      <c r="BT87" s="1469"/>
      <c r="BU87" s="1469"/>
      <c r="BV87" s="1469"/>
      <c r="BW87" s="1469"/>
      <c r="BX87" s="1469"/>
      <c r="BY87" s="1469"/>
      <c r="BZ87" s="1469"/>
      <c r="CA87" s="1469"/>
      <c r="CB87" s="1469"/>
      <c r="CC87" s="1469"/>
      <c r="CD87" s="1469"/>
      <c r="CE87" s="1469"/>
      <c r="CF87" s="1469"/>
      <c r="CG87" s="1469"/>
      <c r="CH87" s="1469"/>
      <c r="CI87" s="1469"/>
      <c r="CJ87" s="1469"/>
      <c r="CK87" s="1469"/>
      <c r="CL87" s="1469"/>
      <c r="CM87" s="1469"/>
      <c r="CN87" s="1469"/>
      <c r="CO87" s="1469"/>
      <c r="CP87" s="1469"/>
      <c r="CQ87" s="1469"/>
      <c r="CR87" s="1469"/>
      <c r="CS87" s="1469"/>
      <c r="CT87" s="1469"/>
      <c r="CU87" s="1469"/>
      <c r="CV87" s="1469"/>
      <c r="CW87" s="1469"/>
      <c r="CX87" s="1469"/>
      <c r="CY87" s="1469"/>
      <c r="CZ87" s="1469"/>
      <c r="DA87" s="1469"/>
      <c r="DB87" s="1469"/>
      <c r="DC87" s="1469"/>
      <c r="DD87" s="1469"/>
      <c r="DE87" s="1469"/>
      <c r="DF87" s="1469"/>
      <c r="DG87" s="1469"/>
      <c r="DH87" s="1469"/>
      <c r="DI87" s="1469"/>
      <c r="DJ87" s="1469"/>
      <c r="DK87" s="1469"/>
      <c r="DL87" s="1469"/>
      <c r="DM87" s="1469"/>
      <c r="DN87" s="1469"/>
      <c r="DO87" s="1469"/>
      <c r="DP87" s="1469"/>
    </row>
    <row r="88" spans="1:120" x14ac:dyDescent="0.25">
      <c r="A88" s="1475" t="s">
        <v>231</v>
      </c>
      <c r="B88" s="1490"/>
      <c r="C88" s="1485">
        <v>0</v>
      </c>
      <c r="D88" s="1485">
        <v>0</v>
      </c>
      <c r="E88" s="1485">
        <v>0</v>
      </c>
      <c r="F88" s="1485">
        <v>0</v>
      </c>
      <c r="G88" s="1485">
        <v>0</v>
      </c>
      <c r="H88" s="1485">
        <v>0</v>
      </c>
      <c r="I88" s="1485">
        <v>0</v>
      </c>
      <c r="J88" s="1485">
        <v>1.0489626000000001</v>
      </c>
      <c r="K88" s="1485">
        <v>1.5417299828000002</v>
      </c>
      <c r="L88" s="1485">
        <v>1.0489626000000001</v>
      </c>
      <c r="M88" s="1485">
        <v>0</v>
      </c>
      <c r="N88" s="1485">
        <v>0</v>
      </c>
      <c r="O88" s="1485">
        <v>1.7530002840000001</v>
      </c>
      <c r="P88" s="1485">
        <v>0</v>
      </c>
      <c r="Q88" s="1485">
        <v>0</v>
      </c>
      <c r="R88" s="1485">
        <v>0</v>
      </c>
      <c r="S88" s="1485">
        <v>0</v>
      </c>
      <c r="T88" s="1485">
        <v>0</v>
      </c>
      <c r="U88" s="1485">
        <v>0</v>
      </c>
      <c r="V88" s="1485">
        <v>0</v>
      </c>
      <c r="W88" s="1485">
        <v>0</v>
      </c>
      <c r="X88" s="1485">
        <v>0</v>
      </c>
      <c r="Y88" s="1485">
        <v>0</v>
      </c>
      <c r="Z88" s="1485">
        <v>0</v>
      </c>
      <c r="AA88" s="1485">
        <v>0</v>
      </c>
      <c r="AB88" s="1485">
        <v>13.955709600000002</v>
      </c>
      <c r="AC88" s="1485">
        <v>13.955709600000002</v>
      </c>
      <c r="AD88" s="1485">
        <v>0</v>
      </c>
      <c r="AE88" s="1485">
        <v>13.955709600000002</v>
      </c>
      <c r="AF88" s="1485">
        <v>0</v>
      </c>
      <c r="AG88" s="1485">
        <v>0</v>
      </c>
      <c r="AH88" s="1485">
        <v>25.908739406199999</v>
      </c>
      <c r="AI88" s="1485">
        <v>0</v>
      </c>
      <c r="AJ88" s="1485">
        <v>0</v>
      </c>
      <c r="AK88" s="1485">
        <v>0</v>
      </c>
      <c r="AL88" s="1485">
        <v>34.440836691800001</v>
      </c>
      <c r="AM88" s="1485">
        <v>0</v>
      </c>
      <c r="AN88" s="1485">
        <v>0</v>
      </c>
      <c r="AO88" s="1485">
        <v>0</v>
      </c>
      <c r="AP88" s="1485">
        <v>0</v>
      </c>
      <c r="AQ88" s="1485">
        <v>7.7093091600000001</v>
      </c>
      <c r="AR88" s="1485">
        <v>3.5022701000000001</v>
      </c>
      <c r="AS88" s="1485">
        <v>0</v>
      </c>
      <c r="AT88" s="1485">
        <v>0</v>
      </c>
      <c r="AU88" s="1485">
        <v>118.82093962479999</v>
      </c>
      <c r="AV88" s="1469"/>
      <c r="AW88" s="1469"/>
      <c r="AX88" s="1469"/>
      <c r="AY88" s="1469"/>
      <c r="AZ88" s="1469"/>
      <c r="BA88" s="1469"/>
      <c r="BB88" s="1469"/>
      <c r="BC88" s="1469"/>
      <c r="BD88" s="1469"/>
      <c r="BE88" s="1469"/>
      <c r="BF88" s="1469"/>
      <c r="BG88" s="1469"/>
      <c r="BH88" s="1469"/>
      <c r="BI88" s="1469"/>
      <c r="BJ88" s="1469"/>
      <c r="BK88" s="1469"/>
      <c r="BL88" s="1469"/>
      <c r="BM88" s="1469"/>
      <c r="BN88" s="1469"/>
      <c r="BO88" s="1469"/>
      <c r="BP88" s="1469"/>
      <c r="BQ88" s="1469"/>
      <c r="BR88" s="1469"/>
      <c r="BS88" s="1469"/>
      <c r="BT88" s="1469"/>
      <c r="BU88" s="1469"/>
      <c r="BV88" s="1469"/>
      <c r="BW88" s="1469"/>
      <c r="BX88" s="1469"/>
      <c r="BY88" s="1469"/>
      <c r="BZ88" s="1469"/>
      <c r="CA88" s="1469"/>
      <c r="CB88" s="1469"/>
      <c r="CC88" s="1469"/>
      <c r="CD88" s="1469"/>
      <c r="CE88" s="1469"/>
      <c r="CF88" s="1469"/>
      <c r="CG88" s="1469"/>
      <c r="CH88" s="1469"/>
      <c r="CI88" s="1469"/>
      <c r="CJ88" s="1469"/>
      <c r="CK88" s="1469"/>
      <c r="CL88" s="1469"/>
      <c r="CM88" s="1469"/>
      <c r="CN88" s="1469"/>
      <c r="CO88" s="1469"/>
      <c r="CP88" s="1469"/>
      <c r="CQ88" s="1469"/>
      <c r="CR88" s="1469"/>
      <c r="CS88" s="1469"/>
      <c r="CT88" s="1469"/>
      <c r="CU88" s="1469"/>
      <c r="CV88" s="1469"/>
      <c r="CW88" s="1469"/>
      <c r="CX88" s="1469"/>
      <c r="CY88" s="1469"/>
      <c r="CZ88" s="1469"/>
      <c r="DA88" s="1469"/>
      <c r="DB88" s="1469"/>
      <c r="DC88" s="1469"/>
      <c r="DD88" s="1469"/>
      <c r="DE88" s="1469"/>
      <c r="DF88" s="1469"/>
      <c r="DG88" s="1469"/>
      <c r="DH88" s="1469"/>
      <c r="DI88" s="1469"/>
      <c r="DJ88" s="1469"/>
      <c r="DK88" s="1469"/>
      <c r="DL88" s="1469"/>
      <c r="DM88" s="1469"/>
      <c r="DN88" s="1469"/>
      <c r="DO88" s="1469"/>
      <c r="DP88" s="1469"/>
    </row>
    <row r="89" spans="1:120" x14ac:dyDescent="0.25">
      <c r="A89" s="1468"/>
      <c r="B89" s="1491" t="s">
        <v>60</v>
      </c>
      <c r="C89" s="1486">
        <v>0</v>
      </c>
      <c r="D89" s="1486">
        <v>0</v>
      </c>
      <c r="E89" s="1486">
        <v>0</v>
      </c>
      <c r="F89" s="1486">
        <v>0</v>
      </c>
      <c r="G89" s="1486">
        <v>0</v>
      </c>
      <c r="H89" s="1486">
        <v>0</v>
      </c>
      <c r="I89" s="1486">
        <v>0</v>
      </c>
      <c r="J89" s="1486">
        <v>0</v>
      </c>
      <c r="K89" s="1486">
        <v>1.5417299828000002</v>
      </c>
      <c r="L89" s="1486">
        <v>0</v>
      </c>
      <c r="M89" s="1486">
        <v>0</v>
      </c>
      <c r="N89" s="1486">
        <v>0</v>
      </c>
      <c r="O89" s="1486">
        <v>1.7530002840000001</v>
      </c>
      <c r="P89" s="1486">
        <v>0</v>
      </c>
      <c r="Q89" s="1486">
        <v>0</v>
      </c>
      <c r="R89" s="1486">
        <v>0</v>
      </c>
      <c r="S89" s="1486">
        <v>0</v>
      </c>
      <c r="T89" s="1486">
        <v>0</v>
      </c>
      <c r="U89" s="1486">
        <v>0</v>
      </c>
      <c r="V89" s="1486">
        <v>0</v>
      </c>
      <c r="W89" s="1486">
        <v>0</v>
      </c>
      <c r="X89" s="1486">
        <v>0</v>
      </c>
      <c r="Y89" s="1486">
        <v>0</v>
      </c>
      <c r="Z89" s="1486">
        <v>0</v>
      </c>
      <c r="AA89" s="1486">
        <v>0</v>
      </c>
      <c r="AB89" s="1486">
        <v>0</v>
      </c>
      <c r="AC89" s="1486">
        <v>0</v>
      </c>
      <c r="AD89" s="1486">
        <v>0</v>
      </c>
      <c r="AE89" s="1486">
        <v>0</v>
      </c>
      <c r="AF89" s="1486">
        <v>0</v>
      </c>
      <c r="AG89" s="1486">
        <v>0</v>
      </c>
      <c r="AH89" s="1486">
        <v>0</v>
      </c>
      <c r="AI89" s="1486">
        <v>0</v>
      </c>
      <c r="AJ89" s="1486">
        <v>0</v>
      </c>
      <c r="AK89" s="1486">
        <v>0</v>
      </c>
      <c r="AL89" s="1486">
        <v>0</v>
      </c>
      <c r="AM89" s="1486">
        <v>0</v>
      </c>
      <c r="AN89" s="1486">
        <v>0</v>
      </c>
      <c r="AO89" s="1486">
        <v>0</v>
      </c>
      <c r="AP89" s="1486">
        <v>0</v>
      </c>
      <c r="AQ89" s="1486">
        <v>0</v>
      </c>
      <c r="AR89" s="1486">
        <v>0</v>
      </c>
      <c r="AS89" s="1486">
        <v>0</v>
      </c>
      <c r="AT89" s="1486">
        <v>0</v>
      </c>
      <c r="AU89" s="1486">
        <v>3.2947302668000003</v>
      </c>
      <c r="AV89" s="1469"/>
      <c r="AW89" s="1469"/>
      <c r="AX89" s="1469"/>
      <c r="AY89" s="1469"/>
      <c r="AZ89" s="1469"/>
      <c r="BA89" s="1469"/>
      <c r="BB89" s="1469"/>
      <c r="BC89" s="1469"/>
      <c r="BD89" s="1469"/>
      <c r="BE89" s="1469"/>
      <c r="BF89" s="1469"/>
      <c r="BG89" s="1469"/>
      <c r="BH89" s="1469"/>
      <c r="BI89" s="1469"/>
      <c r="BJ89" s="1469"/>
      <c r="BK89" s="1469"/>
      <c r="BL89" s="1469"/>
      <c r="BM89" s="1469"/>
      <c r="BN89" s="1469"/>
      <c r="BO89" s="1469"/>
      <c r="BP89" s="1469"/>
      <c r="BQ89" s="1469"/>
      <c r="BR89" s="1469"/>
      <c r="BS89" s="1469"/>
      <c r="BT89" s="1469"/>
      <c r="BU89" s="1469"/>
      <c r="BV89" s="1469"/>
      <c r="BW89" s="1469"/>
      <c r="BX89" s="1469"/>
      <c r="BY89" s="1469"/>
      <c r="BZ89" s="1469"/>
      <c r="CA89" s="1469"/>
      <c r="CB89" s="1469"/>
      <c r="CC89" s="1469"/>
      <c r="CD89" s="1469"/>
      <c r="CE89" s="1469"/>
      <c r="CF89" s="1469"/>
      <c r="CG89" s="1469"/>
      <c r="CH89" s="1469"/>
      <c r="CI89" s="1469"/>
      <c r="CJ89" s="1469"/>
      <c r="CK89" s="1469"/>
      <c r="CL89" s="1469"/>
      <c r="CM89" s="1469"/>
      <c r="CN89" s="1469"/>
      <c r="CO89" s="1469"/>
      <c r="CP89" s="1469"/>
      <c r="CQ89" s="1469"/>
      <c r="CR89" s="1469"/>
      <c r="CS89" s="1469"/>
      <c r="CT89" s="1469"/>
      <c r="CU89" s="1469"/>
      <c r="CV89" s="1469"/>
      <c r="CW89" s="1469"/>
      <c r="CX89" s="1469"/>
      <c r="CY89" s="1469"/>
      <c r="CZ89" s="1469"/>
      <c r="DA89" s="1469"/>
      <c r="DB89" s="1469"/>
      <c r="DC89" s="1469"/>
      <c r="DD89" s="1469"/>
      <c r="DE89" s="1469"/>
      <c r="DF89" s="1469"/>
      <c r="DG89" s="1469"/>
      <c r="DH89" s="1469"/>
      <c r="DI89" s="1469"/>
      <c r="DJ89" s="1469"/>
      <c r="DK89" s="1469"/>
      <c r="DL89" s="1469"/>
      <c r="DM89" s="1469"/>
      <c r="DN89" s="1469"/>
      <c r="DO89" s="1469"/>
      <c r="DP89" s="1469"/>
    </row>
    <row r="90" spans="1:120" x14ac:dyDescent="0.25">
      <c r="A90" s="1468"/>
      <c r="B90" s="1491" t="s">
        <v>368</v>
      </c>
      <c r="C90" s="1486">
        <v>0</v>
      </c>
      <c r="D90" s="1486">
        <v>0</v>
      </c>
      <c r="E90" s="1486">
        <v>0</v>
      </c>
      <c r="F90" s="1486">
        <v>0</v>
      </c>
      <c r="G90" s="1486">
        <v>0</v>
      </c>
      <c r="H90" s="1486">
        <v>0</v>
      </c>
      <c r="I90" s="1486">
        <v>0</v>
      </c>
      <c r="J90" s="1486">
        <v>0</v>
      </c>
      <c r="K90" s="1486">
        <v>0</v>
      </c>
      <c r="L90" s="1486">
        <v>0</v>
      </c>
      <c r="M90" s="1486">
        <v>0</v>
      </c>
      <c r="N90" s="1486">
        <v>0</v>
      </c>
      <c r="O90" s="1486">
        <v>0</v>
      </c>
      <c r="P90" s="1486">
        <v>0</v>
      </c>
      <c r="Q90" s="1486">
        <v>0</v>
      </c>
      <c r="R90" s="1486">
        <v>0</v>
      </c>
      <c r="S90" s="1486">
        <v>0</v>
      </c>
      <c r="T90" s="1486">
        <v>0</v>
      </c>
      <c r="U90" s="1486">
        <v>0</v>
      </c>
      <c r="V90" s="1486">
        <v>0</v>
      </c>
      <c r="W90" s="1486">
        <v>0</v>
      </c>
      <c r="X90" s="1486">
        <v>0</v>
      </c>
      <c r="Y90" s="1486">
        <v>0</v>
      </c>
      <c r="Z90" s="1486">
        <v>0</v>
      </c>
      <c r="AA90" s="1486">
        <v>0</v>
      </c>
      <c r="AB90" s="1486">
        <v>0</v>
      </c>
      <c r="AC90" s="1486">
        <v>0</v>
      </c>
      <c r="AD90" s="1486">
        <v>0</v>
      </c>
      <c r="AE90" s="1486">
        <v>0</v>
      </c>
      <c r="AF90" s="1486">
        <v>0</v>
      </c>
      <c r="AG90" s="1486">
        <v>0</v>
      </c>
      <c r="AH90" s="1486">
        <v>18.988645806200001</v>
      </c>
      <c r="AI90" s="1486">
        <v>0</v>
      </c>
      <c r="AJ90" s="1486">
        <v>0</v>
      </c>
      <c r="AK90" s="1486">
        <v>0</v>
      </c>
      <c r="AL90" s="1486">
        <v>27.5207430918</v>
      </c>
      <c r="AM90" s="1486">
        <v>0</v>
      </c>
      <c r="AN90" s="1486">
        <v>0</v>
      </c>
      <c r="AO90" s="1486">
        <v>0</v>
      </c>
      <c r="AP90" s="1486">
        <v>0</v>
      </c>
      <c r="AQ90" s="1486">
        <v>0</v>
      </c>
      <c r="AR90" s="1486">
        <v>3.5022701000000001</v>
      </c>
      <c r="AS90" s="1486">
        <v>0</v>
      </c>
      <c r="AT90" s="1486">
        <v>0</v>
      </c>
      <c r="AU90" s="1486">
        <v>50.011658998000001</v>
      </c>
      <c r="AV90" s="1469"/>
      <c r="AW90" s="1469"/>
      <c r="AX90" s="1469"/>
      <c r="AY90" s="1469"/>
      <c r="AZ90" s="1469"/>
      <c r="BA90" s="1469"/>
      <c r="BB90" s="1469"/>
      <c r="BC90" s="1469"/>
      <c r="BD90" s="1469"/>
      <c r="BE90" s="1469"/>
      <c r="BF90" s="1469"/>
      <c r="BG90" s="1469"/>
      <c r="BH90" s="1469"/>
      <c r="BI90" s="1469"/>
      <c r="BJ90" s="1469"/>
      <c r="BK90" s="1469"/>
      <c r="BL90" s="1469"/>
      <c r="BM90" s="1469"/>
      <c r="BN90" s="1469"/>
      <c r="BO90" s="1469"/>
      <c r="BP90" s="1469"/>
      <c r="BQ90" s="1469"/>
      <c r="BR90" s="1469"/>
      <c r="BS90" s="1469"/>
      <c r="BT90" s="1469"/>
      <c r="BU90" s="1469"/>
      <c r="BV90" s="1469"/>
      <c r="BW90" s="1469"/>
      <c r="BX90" s="1469"/>
      <c r="BY90" s="1469"/>
      <c r="BZ90" s="1469"/>
      <c r="CA90" s="1469"/>
      <c r="CB90" s="1469"/>
      <c r="CC90" s="1469"/>
      <c r="CD90" s="1469"/>
      <c r="CE90" s="1469"/>
      <c r="CF90" s="1469"/>
      <c r="CG90" s="1469"/>
      <c r="CH90" s="1469"/>
      <c r="CI90" s="1469"/>
      <c r="CJ90" s="1469"/>
      <c r="CK90" s="1469"/>
      <c r="CL90" s="1469"/>
      <c r="CM90" s="1469"/>
      <c r="CN90" s="1469"/>
      <c r="CO90" s="1469"/>
      <c r="CP90" s="1469"/>
      <c r="CQ90" s="1469"/>
      <c r="CR90" s="1469"/>
      <c r="CS90" s="1469"/>
      <c r="CT90" s="1469"/>
      <c r="CU90" s="1469"/>
      <c r="CV90" s="1469"/>
      <c r="CW90" s="1469"/>
      <c r="CX90" s="1469"/>
      <c r="CY90" s="1469"/>
      <c r="CZ90" s="1469"/>
      <c r="DA90" s="1469"/>
      <c r="DB90" s="1469"/>
      <c r="DC90" s="1469"/>
      <c r="DD90" s="1469"/>
      <c r="DE90" s="1469"/>
      <c r="DF90" s="1469"/>
      <c r="DG90" s="1469"/>
      <c r="DH90" s="1469"/>
      <c r="DI90" s="1469"/>
      <c r="DJ90" s="1469"/>
      <c r="DK90" s="1469"/>
      <c r="DL90" s="1469"/>
      <c r="DM90" s="1469"/>
      <c r="DN90" s="1469"/>
      <c r="DO90" s="1469"/>
      <c r="DP90" s="1469"/>
    </row>
    <row r="91" spans="1:120" x14ac:dyDescent="0.25">
      <c r="A91" s="1468"/>
      <c r="B91" s="1491" t="s">
        <v>741</v>
      </c>
      <c r="C91" s="1486">
        <v>0</v>
      </c>
      <c r="D91" s="1486">
        <v>0</v>
      </c>
      <c r="E91" s="1486">
        <v>0</v>
      </c>
      <c r="F91" s="1486">
        <v>0</v>
      </c>
      <c r="G91" s="1486">
        <v>0</v>
      </c>
      <c r="H91" s="1486">
        <v>0</v>
      </c>
      <c r="I91" s="1486">
        <v>0</v>
      </c>
      <c r="J91" s="1486">
        <v>0</v>
      </c>
      <c r="K91" s="1486">
        <v>0</v>
      </c>
      <c r="L91" s="1486">
        <v>0</v>
      </c>
      <c r="M91" s="1486">
        <v>0</v>
      </c>
      <c r="N91" s="1486">
        <v>0</v>
      </c>
      <c r="O91" s="1486">
        <v>0</v>
      </c>
      <c r="P91" s="1486">
        <v>0</v>
      </c>
      <c r="Q91" s="1486">
        <v>0</v>
      </c>
      <c r="R91" s="1486">
        <v>0</v>
      </c>
      <c r="S91" s="1486">
        <v>0</v>
      </c>
      <c r="T91" s="1486">
        <v>0</v>
      </c>
      <c r="U91" s="1486">
        <v>0</v>
      </c>
      <c r="V91" s="1486">
        <v>0</v>
      </c>
      <c r="W91" s="1486">
        <v>0</v>
      </c>
      <c r="X91" s="1486">
        <v>0</v>
      </c>
      <c r="Y91" s="1486">
        <v>0</v>
      </c>
      <c r="Z91" s="1486">
        <v>0</v>
      </c>
      <c r="AA91" s="1486">
        <v>0</v>
      </c>
      <c r="AB91" s="1486">
        <v>13.955709600000002</v>
      </c>
      <c r="AC91" s="1486">
        <v>13.955709600000002</v>
      </c>
      <c r="AD91" s="1486">
        <v>0</v>
      </c>
      <c r="AE91" s="1486">
        <v>13.955709600000002</v>
      </c>
      <c r="AF91" s="1486">
        <v>0</v>
      </c>
      <c r="AG91" s="1486">
        <v>0</v>
      </c>
      <c r="AH91" s="1486">
        <v>0</v>
      </c>
      <c r="AI91" s="1486">
        <v>0</v>
      </c>
      <c r="AJ91" s="1486">
        <v>0</v>
      </c>
      <c r="AK91" s="1486">
        <v>0</v>
      </c>
      <c r="AL91" s="1486">
        <v>0</v>
      </c>
      <c r="AM91" s="1486">
        <v>0</v>
      </c>
      <c r="AN91" s="1486">
        <v>0</v>
      </c>
      <c r="AO91" s="1486">
        <v>0</v>
      </c>
      <c r="AP91" s="1486">
        <v>0</v>
      </c>
      <c r="AQ91" s="1486">
        <v>0</v>
      </c>
      <c r="AR91" s="1486">
        <v>0</v>
      </c>
      <c r="AS91" s="1486">
        <v>0</v>
      </c>
      <c r="AT91" s="1486">
        <v>0</v>
      </c>
      <c r="AU91" s="1486">
        <v>41.867128800000003</v>
      </c>
      <c r="AV91" s="1469"/>
      <c r="AW91" s="1469"/>
      <c r="AX91" s="1469"/>
      <c r="AY91" s="1469"/>
      <c r="AZ91" s="1469"/>
      <c r="BA91" s="1469"/>
      <c r="BB91" s="1469"/>
      <c r="BC91" s="1469"/>
      <c r="BD91" s="1469"/>
      <c r="BE91" s="1469"/>
      <c r="BF91" s="1469"/>
      <c r="BG91" s="1469"/>
      <c r="BH91" s="1469"/>
      <c r="BI91" s="1469"/>
      <c r="BJ91" s="1469"/>
      <c r="BK91" s="1469"/>
      <c r="BL91" s="1469"/>
      <c r="BM91" s="1469"/>
      <c r="BN91" s="1469"/>
      <c r="BO91" s="1469"/>
      <c r="BP91" s="1469"/>
      <c r="BQ91" s="1469"/>
      <c r="BR91" s="1469"/>
      <c r="BS91" s="1469"/>
      <c r="BT91" s="1469"/>
      <c r="BU91" s="1469"/>
      <c r="BV91" s="1469"/>
      <c r="BW91" s="1469"/>
      <c r="BX91" s="1469"/>
      <c r="BY91" s="1469"/>
      <c r="BZ91" s="1469"/>
      <c r="CA91" s="1469"/>
      <c r="CB91" s="1469"/>
      <c r="CC91" s="1469"/>
      <c r="CD91" s="1469"/>
      <c r="CE91" s="1469"/>
      <c r="CF91" s="1469"/>
      <c r="CG91" s="1469"/>
      <c r="CH91" s="1469"/>
      <c r="CI91" s="1469"/>
      <c r="CJ91" s="1469"/>
      <c r="CK91" s="1469"/>
      <c r="CL91" s="1469"/>
      <c r="CM91" s="1469"/>
      <c r="CN91" s="1469"/>
      <c r="CO91" s="1469"/>
      <c r="CP91" s="1469"/>
      <c r="CQ91" s="1469"/>
      <c r="CR91" s="1469"/>
      <c r="CS91" s="1469"/>
      <c r="CT91" s="1469"/>
      <c r="CU91" s="1469"/>
      <c r="CV91" s="1469"/>
      <c r="CW91" s="1469"/>
      <c r="CX91" s="1469"/>
      <c r="CY91" s="1469"/>
      <c r="CZ91" s="1469"/>
      <c r="DA91" s="1469"/>
      <c r="DB91" s="1469"/>
      <c r="DC91" s="1469"/>
      <c r="DD91" s="1469"/>
      <c r="DE91" s="1469"/>
      <c r="DF91" s="1469"/>
      <c r="DG91" s="1469"/>
      <c r="DH91" s="1469"/>
      <c r="DI91" s="1469"/>
      <c r="DJ91" s="1469"/>
      <c r="DK91" s="1469"/>
      <c r="DL91" s="1469"/>
      <c r="DM91" s="1469"/>
      <c r="DN91" s="1469"/>
      <c r="DO91" s="1469"/>
      <c r="DP91" s="1469"/>
    </row>
    <row r="92" spans="1:120" x14ac:dyDescent="0.25">
      <c r="A92" s="1468"/>
      <c r="B92" s="1491" t="s">
        <v>158</v>
      </c>
      <c r="C92" s="1486">
        <v>0</v>
      </c>
      <c r="D92" s="1486">
        <v>0</v>
      </c>
      <c r="E92" s="1486">
        <v>0</v>
      </c>
      <c r="F92" s="1486">
        <v>0</v>
      </c>
      <c r="G92" s="1486">
        <v>0</v>
      </c>
      <c r="H92" s="1486">
        <v>0</v>
      </c>
      <c r="I92" s="1486">
        <v>0</v>
      </c>
      <c r="J92" s="1486">
        <v>1.0489626000000001</v>
      </c>
      <c r="K92" s="1486">
        <v>0</v>
      </c>
      <c r="L92" s="1486">
        <v>1.0489626000000001</v>
      </c>
      <c r="M92" s="1486">
        <v>0</v>
      </c>
      <c r="N92" s="1486">
        <v>0</v>
      </c>
      <c r="O92" s="1486">
        <v>0</v>
      </c>
      <c r="P92" s="1486">
        <v>0</v>
      </c>
      <c r="Q92" s="1486">
        <v>0</v>
      </c>
      <c r="R92" s="1486">
        <v>0</v>
      </c>
      <c r="S92" s="1486">
        <v>0</v>
      </c>
      <c r="T92" s="1486">
        <v>0</v>
      </c>
      <c r="U92" s="1486">
        <v>0</v>
      </c>
      <c r="V92" s="1486">
        <v>0</v>
      </c>
      <c r="W92" s="1486">
        <v>0</v>
      </c>
      <c r="X92" s="1486">
        <v>0</v>
      </c>
      <c r="Y92" s="1486">
        <v>0</v>
      </c>
      <c r="Z92" s="1486">
        <v>0</v>
      </c>
      <c r="AA92" s="1486">
        <v>0</v>
      </c>
      <c r="AB92" s="1486">
        <v>0</v>
      </c>
      <c r="AC92" s="1486">
        <v>0</v>
      </c>
      <c r="AD92" s="1486">
        <v>0</v>
      </c>
      <c r="AE92" s="1486">
        <v>0</v>
      </c>
      <c r="AF92" s="1486">
        <v>0</v>
      </c>
      <c r="AG92" s="1486">
        <v>0</v>
      </c>
      <c r="AH92" s="1486">
        <v>6.9200936000000004</v>
      </c>
      <c r="AI92" s="1486">
        <v>0</v>
      </c>
      <c r="AJ92" s="1486">
        <v>0</v>
      </c>
      <c r="AK92" s="1486">
        <v>0</v>
      </c>
      <c r="AL92" s="1486">
        <v>6.9200936000000004</v>
      </c>
      <c r="AM92" s="1486">
        <v>0</v>
      </c>
      <c r="AN92" s="1486">
        <v>0</v>
      </c>
      <c r="AO92" s="1486">
        <v>0</v>
      </c>
      <c r="AP92" s="1486">
        <v>0</v>
      </c>
      <c r="AQ92" s="1486">
        <v>7.7093091600000001</v>
      </c>
      <c r="AR92" s="1486">
        <v>0</v>
      </c>
      <c r="AS92" s="1486">
        <v>0</v>
      </c>
      <c r="AT92" s="1486">
        <v>0</v>
      </c>
      <c r="AU92" s="1486">
        <v>23.647421560000002</v>
      </c>
      <c r="AV92" s="1469"/>
      <c r="AW92" s="1469"/>
      <c r="AX92" s="1469"/>
      <c r="AY92" s="1469"/>
      <c r="AZ92" s="1469"/>
      <c r="BA92" s="1469"/>
      <c r="BB92" s="1469"/>
      <c r="BC92" s="1469"/>
      <c r="BD92" s="1469"/>
      <c r="BE92" s="1469"/>
      <c r="BF92" s="1469"/>
      <c r="BG92" s="1469"/>
      <c r="BH92" s="1469"/>
      <c r="BI92" s="1469"/>
      <c r="BJ92" s="1469"/>
      <c r="BK92" s="1469"/>
      <c r="BL92" s="1469"/>
      <c r="BM92" s="1469"/>
      <c r="BN92" s="1469"/>
      <c r="BO92" s="1469"/>
      <c r="BP92" s="1469"/>
      <c r="BQ92" s="1469"/>
      <c r="BR92" s="1469"/>
      <c r="BS92" s="1469"/>
      <c r="BT92" s="1469"/>
      <c r="BU92" s="1469"/>
      <c r="BV92" s="1469"/>
      <c r="BW92" s="1469"/>
      <c r="BX92" s="1469"/>
      <c r="BY92" s="1469"/>
      <c r="BZ92" s="1469"/>
      <c r="CA92" s="1469"/>
      <c r="CB92" s="1469"/>
      <c r="CC92" s="1469"/>
      <c r="CD92" s="1469"/>
      <c r="CE92" s="1469"/>
      <c r="CF92" s="1469"/>
      <c r="CG92" s="1469"/>
      <c r="CH92" s="1469"/>
      <c r="CI92" s="1469"/>
      <c r="CJ92" s="1469"/>
      <c r="CK92" s="1469"/>
      <c r="CL92" s="1469"/>
      <c r="CM92" s="1469"/>
      <c r="CN92" s="1469"/>
      <c r="CO92" s="1469"/>
      <c r="CP92" s="1469"/>
      <c r="CQ92" s="1469"/>
      <c r="CR92" s="1469"/>
      <c r="CS92" s="1469"/>
      <c r="CT92" s="1469"/>
      <c r="CU92" s="1469"/>
      <c r="CV92" s="1469"/>
      <c r="CW92" s="1469"/>
      <c r="CX92" s="1469"/>
      <c r="CY92" s="1469"/>
      <c r="CZ92" s="1469"/>
      <c r="DA92" s="1469"/>
      <c r="DB92" s="1469"/>
      <c r="DC92" s="1469"/>
      <c r="DD92" s="1469"/>
      <c r="DE92" s="1469"/>
      <c r="DF92" s="1469"/>
      <c r="DG92" s="1469"/>
      <c r="DH92" s="1469"/>
      <c r="DI92" s="1469"/>
      <c r="DJ92" s="1469"/>
      <c r="DK92" s="1469"/>
      <c r="DL92" s="1469"/>
      <c r="DM92" s="1469"/>
      <c r="DN92" s="1469"/>
      <c r="DO92" s="1469"/>
      <c r="DP92" s="1469"/>
    </row>
    <row r="93" spans="1:120" x14ac:dyDescent="0.25">
      <c r="A93" s="1476" t="s">
        <v>256</v>
      </c>
      <c r="B93" s="1490"/>
      <c r="C93" s="1485">
        <v>9.6706326205999993</v>
      </c>
      <c r="D93" s="1485">
        <v>0</v>
      </c>
      <c r="E93" s="1485">
        <v>0</v>
      </c>
      <c r="F93" s="1485">
        <v>0</v>
      </c>
      <c r="G93" s="1485">
        <v>5.2795573222000005</v>
      </c>
      <c r="H93" s="1485">
        <v>54.594991147199998</v>
      </c>
      <c r="I93" s="1485">
        <v>0</v>
      </c>
      <c r="J93" s="1485">
        <v>0</v>
      </c>
      <c r="K93" s="1485">
        <v>1.4941960138000001</v>
      </c>
      <c r="L93" s="1485">
        <v>0</v>
      </c>
      <c r="M93" s="1485">
        <v>5.0170177134000005</v>
      </c>
      <c r="N93" s="1485">
        <v>0</v>
      </c>
      <c r="O93" s="1485">
        <v>0</v>
      </c>
      <c r="P93" s="1485">
        <v>0</v>
      </c>
      <c r="Q93" s="1485">
        <v>0</v>
      </c>
      <c r="R93" s="1485">
        <v>0</v>
      </c>
      <c r="S93" s="1485">
        <v>0</v>
      </c>
      <c r="T93" s="1485">
        <v>0</v>
      </c>
      <c r="U93" s="1485">
        <v>0</v>
      </c>
      <c r="V93" s="1485">
        <v>0</v>
      </c>
      <c r="W93" s="1485">
        <v>0</v>
      </c>
      <c r="X93" s="1485">
        <v>0</v>
      </c>
      <c r="Y93" s="1485">
        <v>0.94896177320000008</v>
      </c>
      <c r="Z93" s="1485">
        <v>2.7337080105999996</v>
      </c>
      <c r="AA93" s="1485">
        <v>0</v>
      </c>
      <c r="AB93" s="1485">
        <v>0</v>
      </c>
      <c r="AC93" s="1485">
        <v>0</v>
      </c>
      <c r="AD93" s="1485">
        <v>0</v>
      </c>
      <c r="AE93" s="1485">
        <v>0</v>
      </c>
      <c r="AF93" s="1485">
        <v>0.52887204300000001</v>
      </c>
      <c r="AG93" s="1485">
        <v>3.3497220161999999</v>
      </c>
      <c r="AH93" s="1485">
        <v>0</v>
      </c>
      <c r="AI93" s="1485">
        <v>5.5252259958000005</v>
      </c>
      <c r="AJ93" s="1485">
        <v>0</v>
      </c>
      <c r="AK93" s="1485">
        <v>11.044254050199999</v>
      </c>
      <c r="AL93" s="1485">
        <v>0</v>
      </c>
      <c r="AM93" s="1485">
        <v>0</v>
      </c>
      <c r="AN93" s="1485">
        <v>0</v>
      </c>
      <c r="AO93" s="1485">
        <v>0</v>
      </c>
      <c r="AP93" s="1485">
        <v>0.52696997079999996</v>
      </c>
      <c r="AQ93" s="1485">
        <v>0</v>
      </c>
      <c r="AR93" s="1485">
        <v>0.52708501299999999</v>
      </c>
      <c r="AS93" s="1485">
        <v>0</v>
      </c>
      <c r="AT93" s="1485">
        <v>0</v>
      </c>
      <c r="AU93" s="1485">
        <v>101.24119369</v>
      </c>
      <c r="AV93" s="1469"/>
      <c r="AW93" s="1469"/>
      <c r="AX93" s="1469"/>
      <c r="AY93" s="1469"/>
      <c r="AZ93" s="1469"/>
      <c r="BA93" s="1469"/>
      <c r="BB93" s="1469"/>
      <c r="BC93" s="1469"/>
      <c r="BD93" s="1469"/>
      <c r="BE93" s="1469"/>
      <c r="BF93" s="1469"/>
      <c r="BG93" s="1469"/>
      <c r="BH93" s="1469"/>
      <c r="BI93" s="1469"/>
      <c r="BJ93" s="1469"/>
      <c r="BK93" s="1469"/>
      <c r="BL93" s="1469"/>
      <c r="BM93" s="1469"/>
      <c r="BN93" s="1469"/>
      <c r="BO93" s="1469"/>
      <c r="BP93" s="1469"/>
      <c r="BQ93" s="1469"/>
      <c r="BR93" s="1469"/>
      <c r="BS93" s="1469"/>
      <c r="BT93" s="1469"/>
      <c r="BU93" s="1469"/>
      <c r="BV93" s="1469"/>
      <c r="BW93" s="1469"/>
      <c r="BX93" s="1469"/>
      <c r="BY93" s="1469"/>
      <c r="BZ93" s="1469"/>
      <c r="CA93" s="1469"/>
      <c r="CB93" s="1469"/>
      <c r="CC93" s="1469"/>
      <c r="CD93" s="1469"/>
      <c r="CE93" s="1469"/>
      <c r="CF93" s="1469"/>
      <c r="CG93" s="1469"/>
      <c r="CH93" s="1469"/>
      <c r="CI93" s="1469"/>
      <c r="CJ93" s="1469"/>
      <c r="CK93" s="1469"/>
      <c r="CL93" s="1469"/>
      <c r="CM93" s="1469"/>
      <c r="CN93" s="1469"/>
      <c r="CO93" s="1469"/>
      <c r="CP93" s="1469"/>
      <c r="CQ93" s="1469"/>
      <c r="CR93" s="1469"/>
      <c r="CS93" s="1469"/>
      <c r="CT93" s="1469"/>
      <c r="CU93" s="1469"/>
      <c r="CV93" s="1469"/>
      <c r="CW93" s="1469"/>
      <c r="CX93" s="1469"/>
      <c r="CY93" s="1469"/>
      <c r="CZ93" s="1469"/>
      <c r="DA93" s="1469"/>
      <c r="DB93" s="1469"/>
      <c r="DC93" s="1469"/>
      <c r="DD93" s="1469"/>
      <c r="DE93" s="1469"/>
      <c r="DF93" s="1469"/>
      <c r="DG93" s="1469"/>
      <c r="DH93" s="1469"/>
      <c r="DI93" s="1469"/>
      <c r="DJ93" s="1469"/>
      <c r="DK93" s="1469"/>
      <c r="DL93" s="1469"/>
      <c r="DM93" s="1469"/>
      <c r="DN93" s="1469"/>
      <c r="DO93" s="1469"/>
      <c r="DP93" s="1469"/>
    </row>
    <row r="94" spans="1:120" x14ac:dyDescent="0.25">
      <c r="A94" s="1468"/>
      <c r="B94" s="1491" t="s">
        <v>639</v>
      </c>
      <c r="C94" s="1486">
        <v>0</v>
      </c>
      <c r="D94" s="1486">
        <v>0</v>
      </c>
      <c r="E94" s="1486">
        <v>0</v>
      </c>
      <c r="F94" s="1486">
        <v>0</v>
      </c>
      <c r="G94" s="1486">
        <v>0</v>
      </c>
      <c r="H94" s="1486">
        <v>0</v>
      </c>
      <c r="I94" s="1486">
        <v>0</v>
      </c>
      <c r="J94" s="1486">
        <v>0</v>
      </c>
      <c r="K94" s="1486">
        <v>0</v>
      </c>
      <c r="L94" s="1486">
        <v>0</v>
      </c>
      <c r="M94" s="1486">
        <v>0</v>
      </c>
      <c r="N94" s="1486">
        <v>0</v>
      </c>
      <c r="O94" s="1486">
        <v>0</v>
      </c>
      <c r="P94" s="1486">
        <v>0</v>
      </c>
      <c r="Q94" s="1486">
        <v>0</v>
      </c>
      <c r="R94" s="1486">
        <v>0</v>
      </c>
      <c r="S94" s="1486">
        <v>0</v>
      </c>
      <c r="T94" s="1486">
        <v>0</v>
      </c>
      <c r="U94" s="1486">
        <v>0</v>
      </c>
      <c r="V94" s="1486">
        <v>0</v>
      </c>
      <c r="W94" s="1486">
        <v>0</v>
      </c>
      <c r="X94" s="1486">
        <v>0</v>
      </c>
      <c r="Y94" s="1486">
        <v>0</v>
      </c>
      <c r="Z94" s="1486">
        <v>0</v>
      </c>
      <c r="AA94" s="1486">
        <v>0</v>
      </c>
      <c r="AB94" s="1486">
        <v>0</v>
      </c>
      <c r="AC94" s="1486">
        <v>0</v>
      </c>
      <c r="AD94" s="1486">
        <v>0</v>
      </c>
      <c r="AE94" s="1486">
        <v>0</v>
      </c>
      <c r="AF94" s="1486">
        <v>0</v>
      </c>
      <c r="AG94" s="1486">
        <v>0</v>
      </c>
      <c r="AH94" s="1486">
        <v>0</v>
      </c>
      <c r="AI94" s="1486">
        <v>0</v>
      </c>
      <c r="AJ94" s="1486">
        <v>0</v>
      </c>
      <c r="AK94" s="1486">
        <v>0</v>
      </c>
      <c r="AL94" s="1486">
        <v>0</v>
      </c>
      <c r="AM94" s="1486">
        <v>0</v>
      </c>
      <c r="AN94" s="1486">
        <v>0</v>
      </c>
      <c r="AO94" s="1486">
        <v>0</v>
      </c>
      <c r="AP94" s="1486">
        <v>0.52696997079999996</v>
      </c>
      <c r="AQ94" s="1486">
        <v>0</v>
      </c>
      <c r="AR94" s="1486">
        <v>0.52708501299999999</v>
      </c>
      <c r="AS94" s="1486">
        <v>0</v>
      </c>
      <c r="AT94" s="1486">
        <v>0</v>
      </c>
      <c r="AU94" s="1486">
        <v>1.0540549838</v>
      </c>
      <c r="AV94" s="1469"/>
      <c r="AW94" s="1469"/>
      <c r="AX94" s="1469"/>
      <c r="AY94" s="1469"/>
      <c r="AZ94" s="1469"/>
      <c r="BA94" s="1469"/>
      <c r="BB94" s="1469"/>
      <c r="BC94" s="1469"/>
      <c r="BD94" s="1469"/>
      <c r="BE94" s="1469"/>
      <c r="BF94" s="1469"/>
      <c r="BG94" s="1469"/>
      <c r="BH94" s="1469"/>
      <c r="BI94" s="1469"/>
      <c r="BJ94" s="1469"/>
      <c r="BK94" s="1469"/>
      <c r="BL94" s="1469"/>
      <c r="BM94" s="1469"/>
      <c r="BN94" s="1469"/>
      <c r="BO94" s="1469"/>
      <c r="BP94" s="1469"/>
      <c r="BQ94" s="1469"/>
      <c r="BR94" s="1469"/>
      <c r="BS94" s="1469"/>
      <c r="BT94" s="1469"/>
      <c r="BU94" s="1469"/>
      <c r="BV94" s="1469"/>
      <c r="BW94" s="1469"/>
      <c r="BX94" s="1469"/>
      <c r="BY94" s="1469"/>
      <c r="BZ94" s="1469"/>
      <c r="CA94" s="1469"/>
      <c r="CB94" s="1469"/>
      <c r="CC94" s="1469"/>
      <c r="CD94" s="1469"/>
      <c r="CE94" s="1469"/>
      <c r="CF94" s="1469"/>
      <c r="CG94" s="1469"/>
      <c r="CH94" s="1469"/>
      <c r="CI94" s="1469"/>
      <c r="CJ94" s="1469"/>
      <c r="CK94" s="1469"/>
      <c r="CL94" s="1469"/>
      <c r="CM94" s="1469"/>
      <c r="CN94" s="1469"/>
      <c r="CO94" s="1469"/>
      <c r="CP94" s="1469"/>
      <c r="CQ94" s="1469"/>
      <c r="CR94" s="1469"/>
      <c r="CS94" s="1469"/>
      <c r="CT94" s="1469"/>
      <c r="CU94" s="1469"/>
      <c r="CV94" s="1469"/>
      <c r="CW94" s="1469"/>
      <c r="CX94" s="1469"/>
      <c r="CY94" s="1469"/>
      <c r="CZ94" s="1469"/>
      <c r="DA94" s="1469"/>
      <c r="DB94" s="1469"/>
      <c r="DC94" s="1469"/>
      <c r="DD94" s="1469"/>
      <c r="DE94" s="1469"/>
      <c r="DF94" s="1469"/>
      <c r="DG94" s="1469"/>
      <c r="DH94" s="1469"/>
      <c r="DI94" s="1469"/>
      <c r="DJ94" s="1469"/>
      <c r="DK94" s="1469"/>
      <c r="DL94" s="1469"/>
      <c r="DM94" s="1469"/>
      <c r="DN94" s="1469"/>
      <c r="DO94" s="1469"/>
      <c r="DP94" s="1469"/>
    </row>
    <row r="95" spans="1:120" x14ac:dyDescent="0.25">
      <c r="A95" s="1468"/>
      <c r="B95" s="1491" t="s">
        <v>1467</v>
      </c>
      <c r="C95" s="1486">
        <v>0</v>
      </c>
      <c r="D95" s="1486">
        <v>0</v>
      </c>
      <c r="E95" s="1486">
        <v>0</v>
      </c>
      <c r="F95" s="1486">
        <v>0</v>
      </c>
      <c r="G95" s="1486">
        <v>0</v>
      </c>
      <c r="H95" s="1486">
        <v>1.2410020574</v>
      </c>
      <c r="I95" s="1486">
        <v>0</v>
      </c>
      <c r="J95" s="1486">
        <v>0</v>
      </c>
      <c r="K95" s="1486">
        <v>0.99081998400000004</v>
      </c>
      <c r="L95" s="1486">
        <v>0</v>
      </c>
      <c r="M95" s="1486">
        <v>0.99081998400000004</v>
      </c>
      <c r="N95" s="1486">
        <v>0</v>
      </c>
      <c r="O95" s="1486">
        <v>0</v>
      </c>
      <c r="P95" s="1486">
        <v>0</v>
      </c>
      <c r="Q95" s="1486">
        <v>0</v>
      </c>
      <c r="R95" s="1486">
        <v>0</v>
      </c>
      <c r="S95" s="1486">
        <v>0</v>
      </c>
      <c r="T95" s="1486">
        <v>0</v>
      </c>
      <c r="U95" s="1486">
        <v>0</v>
      </c>
      <c r="V95" s="1486">
        <v>0</v>
      </c>
      <c r="W95" s="1486">
        <v>0</v>
      </c>
      <c r="X95" s="1486">
        <v>0</v>
      </c>
      <c r="Y95" s="1486">
        <v>0</v>
      </c>
      <c r="Z95" s="1486">
        <v>0</v>
      </c>
      <c r="AA95" s="1486">
        <v>0</v>
      </c>
      <c r="AB95" s="1486">
        <v>0</v>
      </c>
      <c r="AC95" s="1486">
        <v>0</v>
      </c>
      <c r="AD95" s="1486">
        <v>0</v>
      </c>
      <c r="AE95" s="1486">
        <v>0</v>
      </c>
      <c r="AF95" s="1486">
        <v>0</v>
      </c>
      <c r="AG95" s="1486">
        <v>0</v>
      </c>
      <c r="AH95" s="1486">
        <v>0</v>
      </c>
      <c r="AI95" s="1486">
        <v>0</v>
      </c>
      <c r="AJ95" s="1486">
        <v>0</v>
      </c>
      <c r="AK95" s="1486">
        <v>0</v>
      </c>
      <c r="AL95" s="1486">
        <v>0</v>
      </c>
      <c r="AM95" s="1486">
        <v>0</v>
      </c>
      <c r="AN95" s="1486">
        <v>0</v>
      </c>
      <c r="AO95" s="1486">
        <v>0</v>
      </c>
      <c r="AP95" s="1486">
        <v>0</v>
      </c>
      <c r="AQ95" s="1486">
        <v>0</v>
      </c>
      <c r="AR95" s="1486">
        <v>0</v>
      </c>
      <c r="AS95" s="1486">
        <v>0</v>
      </c>
      <c r="AT95" s="1486">
        <v>0</v>
      </c>
      <c r="AU95" s="1486">
        <v>3.2226420254000003</v>
      </c>
      <c r="AV95" s="1469"/>
      <c r="AW95" s="1469"/>
      <c r="AX95" s="1469"/>
      <c r="AY95" s="1469"/>
      <c r="AZ95" s="1469"/>
      <c r="BA95" s="1469"/>
      <c r="BB95" s="1469"/>
      <c r="BC95" s="1469"/>
      <c r="BD95" s="1469"/>
      <c r="BE95" s="1469"/>
      <c r="BF95" s="1469"/>
      <c r="BG95" s="1469"/>
      <c r="BH95" s="1469"/>
      <c r="BI95" s="1469"/>
      <c r="BJ95" s="1469"/>
      <c r="BK95" s="1469"/>
      <c r="BL95" s="1469"/>
      <c r="BM95" s="1469"/>
      <c r="BN95" s="1469"/>
      <c r="BO95" s="1469"/>
      <c r="BP95" s="1469"/>
      <c r="BQ95" s="1469"/>
      <c r="BR95" s="1469"/>
      <c r="BS95" s="1469"/>
      <c r="BT95" s="1469"/>
      <c r="BU95" s="1469"/>
      <c r="BV95" s="1469"/>
      <c r="BW95" s="1469"/>
      <c r="BX95" s="1469"/>
      <c r="BY95" s="1469"/>
      <c r="BZ95" s="1469"/>
      <c r="CA95" s="1469"/>
      <c r="CB95" s="1469"/>
      <c r="CC95" s="1469"/>
      <c r="CD95" s="1469"/>
      <c r="CE95" s="1469"/>
      <c r="CF95" s="1469"/>
      <c r="CG95" s="1469"/>
      <c r="CH95" s="1469"/>
      <c r="CI95" s="1469"/>
      <c r="CJ95" s="1469"/>
      <c r="CK95" s="1469"/>
      <c r="CL95" s="1469"/>
      <c r="CM95" s="1469"/>
      <c r="CN95" s="1469"/>
      <c r="CO95" s="1469"/>
      <c r="CP95" s="1469"/>
      <c r="CQ95" s="1469"/>
      <c r="CR95" s="1469"/>
      <c r="CS95" s="1469"/>
      <c r="CT95" s="1469"/>
      <c r="CU95" s="1469"/>
      <c r="CV95" s="1469"/>
      <c r="CW95" s="1469"/>
      <c r="CX95" s="1469"/>
      <c r="CY95" s="1469"/>
      <c r="CZ95" s="1469"/>
      <c r="DA95" s="1469"/>
      <c r="DB95" s="1469"/>
      <c r="DC95" s="1469"/>
      <c r="DD95" s="1469"/>
      <c r="DE95" s="1469"/>
      <c r="DF95" s="1469"/>
      <c r="DG95" s="1469"/>
      <c r="DH95" s="1469"/>
      <c r="DI95" s="1469"/>
      <c r="DJ95" s="1469"/>
      <c r="DK95" s="1469"/>
      <c r="DL95" s="1469"/>
      <c r="DM95" s="1469"/>
      <c r="DN95" s="1469"/>
      <c r="DO95" s="1469"/>
      <c r="DP95" s="1469"/>
    </row>
    <row r="96" spans="1:120" x14ac:dyDescent="0.25">
      <c r="A96" s="1468"/>
      <c r="B96" s="1491" t="s">
        <v>743</v>
      </c>
      <c r="C96" s="1486">
        <v>0</v>
      </c>
      <c r="D96" s="1486">
        <v>0</v>
      </c>
      <c r="E96" s="1486">
        <v>0</v>
      </c>
      <c r="F96" s="1486">
        <v>0</v>
      </c>
      <c r="G96" s="1486">
        <v>1.0315141213999999</v>
      </c>
      <c r="H96" s="1486">
        <v>3.8117970044000002</v>
      </c>
      <c r="I96" s="1486">
        <v>0</v>
      </c>
      <c r="J96" s="1486">
        <v>0</v>
      </c>
      <c r="K96" s="1486">
        <v>0</v>
      </c>
      <c r="L96" s="1486">
        <v>0</v>
      </c>
      <c r="M96" s="1486">
        <v>0</v>
      </c>
      <c r="N96" s="1486">
        <v>0</v>
      </c>
      <c r="O96" s="1486">
        <v>0</v>
      </c>
      <c r="P96" s="1486">
        <v>0</v>
      </c>
      <c r="Q96" s="1486">
        <v>0</v>
      </c>
      <c r="R96" s="1486">
        <v>0</v>
      </c>
      <c r="S96" s="1486">
        <v>0</v>
      </c>
      <c r="T96" s="1486">
        <v>0</v>
      </c>
      <c r="U96" s="1486">
        <v>0</v>
      </c>
      <c r="V96" s="1486">
        <v>0</v>
      </c>
      <c r="W96" s="1486">
        <v>0</v>
      </c>
      <c r="X96" s="1486">
        <v>0</v>
      </c>
      <c r="Y96" s="1486">
        <v>0</v>
      </c>
      <c r="Z96" s="1486">
        <v>0</v>
      </c>
      <c r="AA96" s="1486">
        <v>0</v>
      </c>
      <c r="AB96" s="1486">
        <v>0</v>
      </c>
      <c r="AC96" s="1486">
        <v>0</v>
      </c>
      <c r="AD96" s="1486">
        <v>0</v>
      </c>
      <c r="AE96" s="1486">
        <v>0</v>
      </c>
      <c r="AF96" s="1486">
        <v>0</v>
      </c>
      <c r="AG96" s="1486">
        <v>0</v>
      </c>
      <c r="AH96" s="1486">
        <v>0</v>
      </c>
      <c r="AI96" s="1486">
        <v>0</v>
      </c>
      <c r="AJ96" s="1486">
        <v>0</v>
      </c>
      <c r="AK96" s="1486">
        <v>0</v>
      </c>
      <c r="AL96" s="1486">
        <v>0</v>
      </c>
      <c r="AM96" s="1486">
        <v>0</v>
      </c>
      <c r="AN96" s="1486">
        <v>0</v>
      </c>
      <c r="AO96" s="1486">
        <v>0</v>
      </c>
      <c r="AP96" s="1486">
        <v>0</v>
      </c>
      <c r="AQ96" s="1486">
        <v>0</v>
      </c>
      <c r="AR96" s="1486">
        <v>0</v>
      </c>
      <c r="AS96" s="1486">
        <v>0</v>
      </c>
      <c r="AT96" s="1486">
        <v>0</v>
      </c>
      <c r="AU96" s="1486">
        <v>4.8433111258000006</v>
      </c>
      <c r="AV96" s="1469"/>
      <c r="AW96" s="1469"/>
      <c r="AX96" s="1469"/>
      <c r="AY96" s="1469"/>
      <c r="AZ96" s="1469"/>
      <c r="BA96" s="1469"/>
      <c r="BB96" s="1469"/>
      <c r="BC96" s="1469"/>
      <c r="BD96" s="1469"/>
      <c r="BE96" s="1469"/>
      <c r="BF96" s="1469"/>
      <c r="BG96" s="1469"/>
      <c r="BH96" s="1469"/>
      <c r="BI96" s="1469"/>
      <c r="BJ96" s="1469"/>
      <c r="BK96" s="1469"/>
      <c r="BL96" s="1469"/>
      <c r="BM96" s="1469"/>
      <c r="BN96" s="1469"/>
      <c r="BO96" s="1469"/>
      <c r="BP96" s="1469"/>
      <c r="BQ96" s="1469"/>
      <c r="BR96" s="1469"/>
      <c r="BS96" s="1469"/>
      <c r="BT96" s="1469"/>
      <c r="BU96" s="1469"/>
      <c r="BV96" s="1469"/>
      <c r="BW96" s="1469"/>
      <c r="BX96" s="1469"/>
      <c r="BY96" s="1469"/>
      <c r="BZ96" s="1469"/>
      <c r="CA96" s="1469"/>
      <c r="CB96" s="1469"/>
      <c r="CC96" s="1469"/>
      <c r="CD96" s="1469"/>
      <c r="CE96" s="1469"/>
      <c r="CF96" s="1469"/>
      <c r="CG96" s="1469"/>
      <c r="CH96" s="1469"/>
      <c r="CI96" s="1469"/>
      <c r="CJ96" s="1469"/>
      <c r="CK96" s="1469"/>
      <c r="CL96" s="1469"/>
      <c r="CM96" s="1469"/>
      <c r="CN96" s="1469"/>
      <c r="CO96" s="1469"/>
      <c r="CP96" s="1469"/>
      <c r="CQ96" s="1469"/>
      <c r="CR96" s="1469"/>
      <c r="CS96" s="1469"/>
      <c r="CT96" s="1469"/>
      <c r="CU96" s="1469"/>
      <c r="CV96" s="1469"/>
      <c r="CW96" s="1469"/>
      <c r="CX96" s="1469"/>
      <c r="CY96" s="1469"/>
      <c r="CZ96" s="1469"/>
      <c r="DA96" s="1469"/>
      <c r="DB96" s="1469"/>
      <c r="DC96" s="1469"/>
      <c r="DD96" s="1469"/>
      <c r="DE96" s="1469"/>
      <c r="DF96" s="1469"/>
      <c r="DG96" s="1469"/>
      <c r="DH96" s="1469"/>
      <c r="DI96" s="1469"/>
      <c r="DJ96" s="1469"/>
      <c r="DK96" s="1469"/>
      <c r="DL96" s="1469"/>
      <c r="DM96" s="1469"/>
      <c r="DN96" s="1469"/>
      <c r="DO96" s="1469"/>
      <c r="DP96" s="1469"/>
    </row>
    <row r="97" spans="1:120" x14ac:dyDescent="0.25">
      <c r="A97" s="1468"/>
      <c r="B97" s="1491" t="s">
        <v>1065</v>
      </c>
      <c r="C97" s="1486">
        <v>0</v>
      </c>
      <c r="D97" s="1486">
        <v>0</v>
      </c>
      <c r="E97" s="1486">
        <v>0</v>
      </c>
      <c r="F97" s="1486">
        <v>0</v>
      </c>
      <c r="G97" s="1486">
        <v>0.74294499720000007</v>
      </c>
      <c r="H97" s="1486">
        <v>13.833635900000001</v>
      </c>
      <c r="I97" s="1486">
        <v>0</v>
      </c>
      <c r="J97" s="1486">
        <v>0</v>
      </c>
      <c r="K97" s="1486">
        <v>0</v>
      </c>
      <c r="L97" s="1486">
        <v>0</v>
      </c>
      <c r="M97" s="1486">
        <v>0</v>
      </c>
      <c r="N97" s="1486">
        <v>0</v>
      </c>
      <c r="O97" s="1486">
        <v>0</v>
      </c>
      <c r="P97" s="1486">
        <v>0</v>
      </c>
      <c r="Q97" s="1486">
        <v>0</v>
      </c>
      <c r="R97" s="1486">
        <v>0</v>
      </c>
      <c r="S97" s="1486">
        <v>0</v>
      </c>
      <c r="T97" s="1486">
        <v>0</v>
      </c>
      <c r="U97" s="1486">
        <v>0</v>
      </c>
      <c r="V97" s="1486">
        <v>0</v>
      </c>
      <c r="W97" s="1486">
        <v>0</v>
      </c>
      <c r="X97" s="1486">
        <v>0</v>
      </c>
      <c r="Y97" s="1486">
        <v>0</v>
      </c>
      <c r="Z97" s="1486">
        <v>0</v>
      </c>
      <c r="AA97" s="1486">
        <v>0</v>
      </c>
      <c r="AB97" s="1486">
        <v>0</v>
      </c>
      <c r="AC97" s="1486">
        <v>0</v>
      </c>
      <c r="AD97" s="1486">
        <v>0</v>
      </c>
      <c r="AE97" s="1486">
        <v>0</v>
      </c>
      <c r="AF97" s="1486">
        <v>0</v>
      </c>
      <c r="AG97" s="1486">
        <v>0</v>
      </c>
      <c r="AH97" s="1486">
        <v>0</v>
      </c>
      <c r="AI97" s="1486">
        <v>0</v>
      </c>
      <c r="AJ97" s="1486">
        <v>0</v>
      </c>
      <c r="AK97" s="1486">
        <v>0</v>
      </c>
      <c r="AL97" s="1486">
        <v>0</v>
      </c>
      <c r="AM97" s="1486">
        <v>0</v>
      </c>
      <c r="AN97" s="1486">
        <v>0</v>
      </c>
      <c r="AO97" s="1486">
        <v>0</v>
      </c>
      <c r="AP97" s="1486">
        <v>0</v>
      </c>
      <c r="AQ97" s="1486">
        <v>0</v>
      </c>
      <c r="AR97" s="1486">
        <v>0</v>
      </c>
      <c r="AS97" s="1486">
        <v>0</v>
      </c>
      <c r="AT97" s="1486">
        <v>0</v>
      </c>
      <c r="AU97" s="1486">
        <v>14.576580897200001</v>
      </c>
      <c r="AV97" s="1469"/>
      <c r="AW97" s="1469"/>
      <c r="AX97" s="1469"/>
      <c r="AY97" s="1469"/>
      <c r="AZ97" s="1469"/>
      <c r="BA97" s="1469"/>
      <c r="BB97" s="1469"/>
      <c r="BC97" s="1469"/>
      <c r="BD97" s="1469"/>
      <c r="BE97" s="1469"/>
      <c r="BF97" s="1469"/>
      <c r="BG97" s="1469"/>
      <c r="BH97" s="1469"/>
      <c r="BI97" s="1469"/>
      <c r="BJ97" s="1469"/>
      <c r="BK97" s="1469"/>
      <c r="BL97" s="1469"/>
      <c r="BM97" s="1469"/>
      <c r="BN97" s="1469"/>
      <c r="BO97" s="1469"/>
      <c r="BP97" s="1469"/>
      <c r="BQ97" s="1469"/>
      <c r="BR97" s="1469"/>
      <c r="BS97" s="1469"/>
      <c r="BT97" s="1469"/>
      <c r="BU97" s="1469"/>
      <c r="BV97" s="1469"/>
      <c r="BW97" s="1469"/>
      <c r="BX97" s="1469"/>
      <c r="BY97" s="1469"/>
      <c r="BZ97" s="1469"/>
      <c r="CA97" s="1469"/>
      <c r="CB97" s="1469"/>
      <c r="CC97" s="1469"/>
      <c r="CD97" s="1469"/>
      <c r="CE97" s="1469"/>
      <c r="CF97" s="1469"/>
      <c r="CG97" s="1469"/>
      <c r="CH97" s="1469"/>
      <c r="CI97" s="1469"/>
      <c r="CJ97" s="1469"/>
      <c r="CK97" s="1469"/>
      <c r="CL97" s="1469"/>
      <c r="CM97" s="1469"/>
      <c r="CN97" s="1469"/>
      <c r="CO97" s="1469"/>
      <c r="CP97" s="1469"/>
      <c r="CQ97" s="1469"/>
      <c r="CR97" s="1469"/>
      <c r="CS97" s="1469"/>
      <c r="CT97" s="1469"/>
      <c r="CU97" s="1469"/>
      <c r="CV97" s="1469"/>
      <c r="CW97" s="1469"/>
      <c r="CX97" s="1469"/>
      <c r="CY97" s="1469"/>
      <c r="CZ97" s="1469"/>
      <c r="DA97" s="1469"/>
      <c r="DB97" s="1469"/>
      <c r="DC97" s="1469"/>
      <c r="DD97" s="1469"/>
      <c r="DE97" s="1469"/>
      <c r="DF97" s="1469"/>
      <c r="DG97" s="1469"/>
      <c r="DH97" s="1469"/>
      <c r="DI97" s="1469"/>
      <c r="DJ97" s="1469"/>
      <c r="DK97" s="1469"/>
      <c r="DL97" s="1469"/>
      <c r="DM97" s="1469"/>
      <c r="DN97" s="1469"/>
      <c r="DO97" s="1469"/>
      <c r="DP97" s="1469"/>
    </row>
    <row r="98" spans="1:120" x14ac:dyDescent="0.25">
      <c r="A98" s="1468"/>
      <c r="B98" s="1491" t="s">
        <v>1468</v>
      </c>
      <c r="C98" s="1486">
        <v>9.6706326205999993</v>
      </c>
      <c r="D98" s="1486">
        <v>0</v>
      </c>
      <c r="E98" s="1486">
        <v>0</v>
      </c>
      <c r="F98" s="1486">
        <v>0</v>
      </c>
      <c r="G98" s="1486">
        <v>0</v>
      </c>
      <c r="H98" s="1486">
        <v>16.534074214</v>
      </c>
      <c r="I98" s="1486">
        <v>0</v>
      </c>
      <c r="J98" s="1486">
        <v>0</v>
      </c>
      <c r="K98" s="1486">
        <v>0</v>
      </c>
      <c r="L98" s="1486">
        <v>0</v>
      </c>
      <c r="M98" s="1486">
        <v>0</v>
      </c>
      <c r="N98" s="1486">
        <v>0</v>
      </c>
      <c r="O98" s="1486">
        <v>0</v>
      </c>
      <c r="P98" s="1486">
        <v>0</v>
      </c>
      <c r="Q98" s="1486">
        <v>0</v>
      </c>
      <c r="R98" s="1486">
        <v>0</v>
      </c>
      <c r="S98" s="1486">
        <v>0</v>
      </c>
      <c r="T98" s="1486">
        <v>0</v>
      </c>
      <c r="U98" s="1486">
        <v>0</v>
      </c>
      <c r="V98" s="1486">
        <v>0</v>
      </c>
      <c r="W98" s="1486">
        <v>0</v>
      </c>
      <c r="X98" s="1486">
        <v>0</v>
      </c>
      <c r="Y98" s="1486">
        <v>0</v>
      </c>
      <c r="Z98" s="1486">
        <v>0</v>
      </c>
      <c r="AA98" s="1486">
        <v>0</v>
      </c>
      <c r="AB98" s="1486">
        <v>0</v>
      </c>
      <c r="AC98" s="1486">
        <v>0</v>
      </c>
      <c r="AD98" s="1486">
        <v>0</v>
      </c>
      <c r="AE98" s="1486">
        <v>0</v>
      </c>
      <c r="AF98" s="1486">
        <v>0</v>
      </c>
      <c r="AG98" s="1486">
        <v>0</v>
      </c>
      <c r="AH98" s="1486">
        <v>0</v>
      </c>
      <c r="AI98" s="1486">
        <v>0</v>
      </c>
      <c r="AJ98" s="1486">
        <v>0</v>
      </c>
      <c r="AK98" s="1486">
        <v>0</v>
      </c>
      <c r="AL98" s="1486">
        <v>0</v>
      </c>
      <c r="AM98" s="1486">
        <v>0</v>
      </c>
      <c r="AN98" s="1486">
        <v>0</v>
      </c>
      <c r="AO98" s="1486">
        <v>0</v>
      </c>
      <c r="AP98" s="1486">
        <v>0</v>
      </c>
      <c r="AQ98" s="1486">
        <v>0</v>
      </c>
      <c r="AR98" s="1486">
        <v>0</v>
      </c>
      <c r="AS98" s="1486">
        <v>0</v>
      </c>
      <c r="AT98" s="1486">
        <v>0</v>
      </c>
      <c r="AU98" s="1486">
        <v>26.204706834600003</v>
      </c>
      <c r="AV98" s="1469"/>
      <c r="AW98" s="1469"/>
      <c r="AX98" s="1469"/>
      <c r="AY98" s="1469"/>
      <c r="AZ98" s="1469"/>
      <c r="BA98" s="1469"/>
      <c r="BB98" s="1469"/>
      <c r="BC98" s="1469"/>
      <c r="BD98" s="1469"/>
      <c r="BE98" s="1469"/>
      <c r="BF98" s="1469"/>
      <c r="BG98" s="1469"/>
      <c r="BH98" s="1469"/>
      <c r="BI98" s="1469"/>
      <c r="BJ98" s="1469"/>
      <c r="BK98" s="1469"/>
      <c r="BL98" s="1469"/>
      <c r="BM98" s="1469"/>
      <c r="BN98" s="1469"/>
      <c r="BO98" s="1469"/>
      <c r="BP98" s="1469"/>
      <c r="BQ98" s="1469"/>
      <c r="BR98" s="1469"/>
      <c r="BS98" s="1469"/>
      <c r="BT98" s="1469"/>
      <c r="BU98" s="1469"/>
      <c r="BV98" s="1469"/>
      <c r="BW98" s="1469"/>
      <c r="BX98" s="1469"/>
      <c r="BY98" s="1469"/>
      <c r="BZ98" s="1469"/>
      <c r="CA98" s="1469"/>
      <c r="CB98" s="1469"/>
      <c r="CC98" s="1469"/>
      <c r="CD98" s="1469"/>
      <c r="CE98" s="1469"/>
      <c r="CF98" s="1469"/>
      <c r="CG98" s="1469"/>
      <c r="CH98" s="1469"/>
      <c r="CI98" s="1469"/>
      <c r="CJ98" s="1469"/>
      <c r="CK98" s="1469"/>
      <c r="CL98" s="1469"/>
      <c r="CM98" s="1469"/>
      <c r="CN98" s="1469"/>
      <c r="CO98" s="1469"/>
      <c r="CP98" s="1469"/>
      <c r="CQ98" s="1469"/>
      <c r="CR98" s="1469"/>
      <c r="CS98" s="1469"/>
      <c r="CT98" s="1469"/>
      <c r="CU98" s="1469"/>
      <c r="CV98" s="1469"/>
      <c r="CW98" s="1469"/>
      <c r="CX98" s="1469"/>
      <c r="CY98" s="1469"/>
      <c r="CZ98" s="1469"/>
      <c r="DA98" s="1469"/>
      <c r="DB98" s="1469"/>
      <c r="DC98" s="1469"/>
      <c r="DD98" s="1469"/>
      <c r="DE98" s="1469"/>
      <c r="DF98" s="1469"/>
      <c r="DG98" s="1469"/>
      <c r="DH98" s="1469"/>
      <c r="DI98" s="1469"/>
      <c r="DJ98" s="1469"/>
      <c r="DK98" s="1469"/>
      <c r="DL98" s="1469"/>
      <c r="DM98" s="1469"/>
      <c r="DN98" s="1469"/>
      <c r="DO98" s="1469"/>
      <c r="DP98" s="1469"/>
    </row>
    <row r="99" spans="1:120" x14ac:dyDescent="0.25">
      <c r="A99" s="1468"/>
      <c r="B99" s="1491" t="s">
        <v>231</v>
      </c>
      <c r="C99" s="1486">
        <v>0</v>
      </c>
      <c r="D99" s="1486">
        <v>0</v>
      </c>
      <c r="E99" s="1486">
        <v>0</v>
      </c>
      <c r="F99" s="1486">
        <v>0</v>
      </c>
      <c r="G99" s="1486">
        <v>2.0032039664000001</v>
      </c>
      <c r="H99" s="1486">
        <v>9.4651389196000011</v>
      </c>
      <c r="I99" s="1486">
        <v>0</v>
      </c>
      <c r="J99" s="1486">
        <v>0</v>
      </c>
      <c r="K99" s="1486">
        <v>0</v>
      </c>
      <c r="L99" s="1486">
        <v>0</v>
      </c>
      <c r="M99" s="1486">
        <v>0</v>
      </c>
      <c r="N99" s="1486">
        <v>0</v>
      </c>
      <c r="O99" s="1486">
        <v>0</v>
      </c>
      <c r="P99" s="1486">
        <v>0</v>
      </c>
      <c r="Q99" s="1486">
        <v>0</v>
      </c>
      <c r="R99" s="1486">
        <v>0</v>
      </c>
      <c r="S99" s="1486">
        <v>0</v>
      </c>
      <c r="T99" s="1486">
        <v>0</v>
      </c>
      <c r="U99" s="1486">
        <v>0</v>
      </c>
      <c r="V99" s="1486">
        <v>0</v>
      </c>
      <c r="W99" s="1486">
        <v>0</v>
      </c>
      <c r="X99" s="1486">
        <v>0</v>
      </c>
      <c r="Y99" s="1486">
        <v>0</v>
      </c>
      <c r="Z99" s="1486">
        <v>0</v>
      </c>
      <c r="AA99" s="1486">
        <v>0</v>
      </c>
      <c r="AB99" s="1486">
        <v>0</v>
      </c>
      <c r="AC99" s="1486">
        <v>0</v>
      </c>
      <c r="AD99" s="1486">
        <v>0</v>
      </c>
      <c r="AE99" s="1486">
        <v>0</v>
      </c>
      <c r="AF99" s="1486">
        <v>0</v>
      </c>
      <c r="AG99" s="1486">
        <v>0</v>
      </c>
      <c r="AH99" s="1486">
        <v>0</v>
      </c>
      <c r="AI99" s="1486">
        <v>0</v>
      </c>
      <c r="AJ99" s="1486">
        <v>0</v>
      </c>
      <c r="AK99" s="1486">
        <v>0</v>
      </c>
      <c r="AL99" s="1486">
        <v>0</v>
      </c>
      <c r="AM99" s="1486">
        <v>0</v>
      </c>
      <c r="AN99" s="1486">
        <v>0</v>
      </c>
      <c r="AO99" s="1486">
        <v>0</v>
      </c>
      <c r="AP99" s="1486">
        <v>0</v>
      </c>
      <c r="AQ99" s="1486">
        <v>0</v>
      </c>
      <c r="AR99" s="1486">
        <v>0</v>
      </c>
      <c r="AS99" s="1486">
        <v>0</v>
      </c>
      <c r="AT99" s="1486">
        <v>0</v>
      </c>
      <c r="AU99" s="1486">
        <v>11.468342886000002</v>
      </c>
      <c r="AV99" s="1469"/>
      <c r="AW99" s="1469"/>
      <c r="AX99" s="1469"/>
      <c r="AY99" s="1469"/>
      <c r="AZ99" s="1469"/>
      <c r="BA99" s="1469"/>
      <c r="BB99" s="1469"/>
      <c r="BC99" s="1469"/>
      <c r="BD99" s="1469"/>
      <c r="BE99" s="1469"/>
      <c r="BF99" s="1469"/>
      <c r="BG99" s="1469"/>
      <c r="BH99" s="1469"/>
      <c r="BI99" s="1469"/>
      <c r="BJ99" s="1469"/>
      <c r="BK99" s="1469"/>
      <c r="BL99" s="1469"/>
      <c r="BM99" s="1469"/>
      <c r="BN99" s="1469"/>
      <c r="BO99" s="1469"/>
      <c r="BP99" s="1469"/>
      <c r="BQ99" s="1469"/>
      <c r="BR99" s="1469"/>
      <c r="BS99" s="1469"/>
      <c r="BT99" s="1469"/>
      <c r="BU99" s="1469"/>
      <c r="BV99" s="1469"/>
      <c r="BW99" s="1469"/>
      <c r="BX99" s="1469"/>
      <c r="BY99" s="1469"/>
      <c r="BZ99" s="1469"/>
      <c r="CA99" s="1469"/>
      <c r="CB99" s="1469"/>
      <c r="CC99" s="1469"/>
      <c r="CD99" s="1469"/>
      <c r="CE99" s="1469"/>
      <c r="CF99" s="1469"/>
      <c r="CG99" s="1469"/>
      <c r="CH99" s="1469"/>
      <c r="CI99" s="1469"/>
      <c r="CJ99" s="1469"/>
      <c r="CK99" s="1469"/>
      <c r="CL99" s="1469"/>
      <c r="CM99" s="1469"/>
      <c r="CN99" s="1469"/>
      <c r="CO99" s="1469"/>
      <c r="CP99" s="1469"/>
      <c r="CQ99" s="1469"/>
      <c r="CR99" s="1469"/>
      <c r="CS99" s="1469"/>
      <c r="CT99" s="1469"/>
      <c r="CU99" s="1469"/>
      <c r="CV99" s="1469"/>
      <c r="CW99" s="1469"/>
      <c r="CX99" s="1469"/>
      <c r="CY99" s="1469"/>
      <c r="CZ99" s="1469"/>
      <c r="DA99" s="1469"/>
      <c r="DB99" s="1469"/>
      <c r="DC99" s="1469"/>
      <c r="DD99" s="1469"/>
      <c r="DE99" s="1469"/>
      <c r="DF99" s="1469"/>
      <c r="DG99" s="1469"/>
      <c r="DH99" s="1469"/>
      <c r="DI99" s="1469"/>
      <c r="DJ99" s="1469"/>
      <c r="DK99" s="1469"/>
      <c r="DL99" s="1469"/>
      <c r="DM99" s="1469"/>
      <c r="DN99" s="1469"/>
      <c r="DO99" s="1469"/>
      <c r="DP99" s="1469"/>
    </row>
    <row r="100" spans="1:120" x14ac:dyDescent="0.25">
      <c r="A100" s="1468"/>
      <c r="B100" s="1491" t="s">
        <v>830</v>
      </c>
      <c r="C100" s="1486">
        <v>0</v>
      </c>
      <c r="D100" s="1486">
        <v>0</v>
      </c>
      <c r="E100" s="1486">
        <v>0</v>
      </c>
      <c r="F100" s="1486">
        <v>0</v>
      </c>
      <c r="G100" s="1486">
        <v>0</v>
      </c>
      <c r="H100" s="1486">
        <v>0</v>
      </c>
      <c r="I100" s="1486">
        <v>0</v>
      </c>
      <c r="J100" s="1486">
        <v>0</v>
      </c>
      <c r="K100" s="1486">
        <v>0</v>
      </c>
      <c r="L100" s="1486">
        <v>0</v>
      </c>
      <c r="M100" s="1486">
        <v>0</v>
      </c>
      <c r="N100" s="1486">
        <v>0</v>
      </c>
      <c r="O100" s="1486">
        <v>0</v>
      </c>
      <c r="P100" s="1486">
        <v>0</v>
      </c>
      <c r="Q100" s="1486">
        <v>0</v>
      </c>
      <c r="R100" s="1486">
        <v>0</v>
      </c>
      <c r="S100" s="1486">
        <v>0</v>
      </c>
      <c r="T100" s="1486">
        <v>0</v>
      </c>
      <c r="U100" s="1486">
        <v>0</v>
      </c>
      <c r="V100" s="1486">
        <v>0</v>
      </c>
      <c r="W100" s="1486">
        <v>0</v>
      </c>
      <c r="X100" s="1486">
        <v>0</v>
      </c>
      <c r="Y100" s="1486">
        <v>0.1109797766</v>
      </c>
      <c r="Z100" s="1486">
        <v>0.21976202079999999</v>
      </c>
      <c r="AA100" s="1486">
        <v>0</v>
      </c>
      <c r="AB100" s="1486">
        <v>0</v>
      </c>
      <c r="AC100" s="1486">
        <v>0</v>
      </c>
      <c r="AD100" s="1486">
        <v>0</v>
      </c>
      <c r="AE100" s="1486">
        <v>0</v>
      </c>
      <c r="AF100" s="1486">
        <v>0.10988101039999999</v>
      </c>
      <c r="AG100" s="1486">
        <v>0</v>
      </c>
      <c r="AH100" s="1486">
        <v>0</v>
      </c>
      <c r="AI100" s="1486">
        <v>0</v>
      </c>
      <c r="AJ100" s="1486">
        <v>0</v>
      </c>
      <c r="AK100" s="1486">
        <v>0</v>
      </c>
      <c r="AL100" s="1486">
        <v>0</v>
      </c>
      <c r="AM100" s="1486">
        <v>0</v>
      </c>
      <c r="AN100" s="1486">
        <v>0</v>
      </c>
      <c r="AO100" s="1486">
        <v>0</v>
      </c>
      <c r="AP100" s="1486">
        <v>0</v>
      </c>
      <c r="AQ100" s="1486">
        <v>0</v>
      </c>
      <c r="AR100" s="1486">
        <v>0</v>
      </c>
      <c r="AS100" s="1486">
        <v>0</v>
      </c>
      <c r="AT100" s="1486">
        <v>0</v>
      </c>
      <c r="AU100" s="1486">
        <v>0.44062280780000002</v>
      </c>
      <c r="AV100" s="1469"/>
      <c r="AW100" s="1469"/>
      <c r="AX100" s="1469"/>
      <c r="AY100" s="1469"/>
      <c r="AZ100" s="1469"/>
      <c r="BA100" s="1469"/>
      <c r="BB100" s="1469"/>
      <c r="BC100" s="1469"/>
      <c r="BD100" s="1469"/>
      <c r="BE100" s="1469"/>
      <c r="BF100" s="1469"/>
      <c r="BG100" s="1469"/>
      <c r="BH100" s="1469"/>
      <c r="BI100" s="1469"/>
      <c r="BJ100" s="1469"/>
      <c r="BK100" s="1469"/>
      <c r="BL100" s="1469"/>
      <c r="BM100" s="1469"/>
      <c r="BN100" s="1469"/>
      <c r="BO100" s="1469"/>
      <c r="BP100" s="1469"/>
      <c r="BQ100" s="1469"/>
      <c r="BR100" s="1469"/>
      <c r="BS100" s="1469"/>
      <c r="BT100" s="1469"/>
      <c r="BU100" s="1469"/>
      <c r="BV100" s="1469"/>
      <c r="BW100" s="1469"/>
      <c r="BX100" s="1469"/>
      <c r="BY100" s="1469"/>
      <c r="BZ100" s="1469"/>
      <c r="CA100" s="1469"/>
      <c r="CB100" s="1469"/>
      <c r="CC100" s="1469"/>
      <c r="CD100" s="1469"/>
      <c r="CE100" s="1469"/>
      <c r="CF100" s="1469"/>
      <c r="CG100" s="1469"/>
      <c r="CH100" s="1469"/>
      <c r="CI100" s="1469"/>
      <c r="CJ100" s="1469"/>
      <c r="CK100" s="1469"/>
      <c r="CL100" s="1469"/>
      <c r="CM100" s="1469"/>
      <c r="CN100" s="1469"/>
      <c r="CO100" s="1469"/>
      <c r="CP100" s="1469"/>
      <c r="CQ100" s="1469"/>
      <c r="CR100" s="1469"/>
      <c r="CS100" s="1469"/>
      <c r="CT100" s="1469"/>
      <c r="CU100" s="1469"/>
      <c r="CV100" s="1469"/>
      <c r="CW100" s="1469"/>
      <c r="CX100" s="1469"/>
      <c r="CY100" s="1469"/>
      <c r="CZ100" s="1469"/>
      <c r="DA100" s="1469"/>
      <c r="DB100" s="1469"/>
      <c r="DC100" s="1469"/>
      <c r="DD100" s="1469"/>
      <c r="DE100" s="1469"/>
      <c r="DF100" s="1469"/>
      <c r="DG100" s="1469"/>
      <c r="DH100" s="1469"/>
      <c r="DI100" s="1469"/>
      <c r="DJ100" s="1469"/>
      <c r="DK100" s="1469"/>
      <c r="DL100" s="1469"/>
      <c r="DM100" s="1469"/>
      <c r="DN100" s="1469"/>
      <c r="DO100" s="1469"/>
      <c r="DP100" s="1469"/>
    </row>
    <row r="101" spans="1:120" x14ac:dyDescent="0.25">
      <c r="A101" s="1468"/>
      <c r="B101" s="1491" t="s">
        <v>781</v>
      </c>
      <c r="C101" s="1486">
        <v>0</v>
      </c>
      <c r="D101" s="1486">
        <v>0</v>
      </c>
      <c r="E101" s="1486">
        <v>0</v>
      </c>
      <c r="F101" s="1486">
        <v>0</v>
      </c>
      <c r="G101" s="1486">
        <v>0</v>
      </c>
      <c r="H101" s="1486">
        <v>0</v>
      </c>
      <c r="I101" s="1486">
        <v>0</v>
      </c>
      <c r="J101" s="1486">
        <v>0</v>
      </c>
      <c r="K101" s="1486">
        <v>0</v>
      </c>
      <c r="L101" s="1486">
        <v>0</v>
      </c>
      <c r="M101" s="1486">
        <v>0</v>
      </c>
      <c r="N101" s="1486">
        <v>0</v>
      </c>
      <c r="O101" s="1486">
        <v>0</v>
      </c>
      <c r="P101" s="1486">
        <v>0</v>
      </c>
      <c r="Q101" s="1486">
        <v>0</v>
      </c>
      <c r="R101" s="1486">
        <v>0</v>
      </c>
      <c r="S101" s="1486">
        <v>0</v>
      </c>
      <c r="T101" s="1486">
        <v>0</v>
      </c>
      <c r="U101" s="1486">
        <v>0</v>
      </c>
      <c r="V101" s="1486">
        <v>0</v>
      </c>
      <c r="W101" s="1486">
        <v>0</v>
      </c>
      <c r="X101" s="1486">
        <v>0</v>
      </c>
      <c r="Y101" s="1486">
        <v>0</v>
      </c>
      <c r="Z101" s="1486">
        <v>0</v>
      </c>
      <c r="AA101" s="1486">
        <v>0</v>
      </c>
      <c r="AB101" s="1486">
        <v>0</v>
      </c>
      <c r="AC101" s="1486">
        <v>0</v>
      </c>
      <c r="AD101" s="1486">
        <v>0</v>
      </c>
      <c r="AE101" s="1486">
        <v>0</v>
      </c>
      <c r="AF101" s="1486">
        <v>0</v>
      </c>
      <c r="AG101" s="1486">
        <v>2.5117400196000004</v>
      </c>
      <c r="AH101" s="1486">
        <v>0</v>
      </c>
      <c r="AI101" s="1486">
        <v>0</v>
      </c>
      <c r="AJ101" s="1486">
        <v>0</v>
      </c>
      <c r="AK101" s="1486">
        <v>2.0082400296</v>
      </c>
      <c r="AL101" s="1486">
        <v>0</v>
      </c>
      <c r="AM101" s="1486">
        <v>0</v>
      </c>
      <c r="AN101" s="1486">
        <v>0</v>
      </c>
      <c r="AO101" s="1486">
        <v>0</v>
      </c>
      <c r="AP101" s="1486">
        <v>0</v>
      </c>
      <c r="AQ101" s="1486">
        <v>0</v>
      </c>
      <c r="AR101" s="1486">
        <v>0</v>
      </c>
      <c r="AS101" s="1486">
        <v>0</v>
      </c>
      <c r="AT101" s="1486">
        <v>0</v>
      </c>
      <c r="AU101" s="1486">
        <v>4.5199800492</v>
      </c>
      <c r="AV101" s="1469"/>
      <c r="AW101" s="1469"/>
      <c r="AX101" s="1469"/>
      <c r="AY101" s="1469"/>
      <c r="AZ101" s="1469"/>
      <c r="BA101" s="1469"/>
      <c r="BB101" s="1469"/>
      <c r="BC101" s="1469"/>
      <c r="BD101" s="1469"/>
      <c r="BE101" s="1469"/>
      <c r="BF101" s="1469"/>
      <c r="BG101" s="1469"/>
      <c r="BH101" s="1469"/>
      <c r="BI101" s="1469"/>
      <c r="BJ101" s="1469"/>
      <c r="BK101" s="1469"/>
      <c r="BL101" s="1469"/>
      <c r="BM101" s="1469"/>
      <c r="BN101" s="1469"/>
      <c r="BO101" s="1469"/>
      <c r="BP101" s="1469"/>
      <c r="BQ101" s="1469"/>
      <c r="BR101" s="1469"/>
      <c r="BS101" s="1469"/>
      <c r="BT101" s="1469"/>
      <c r="BU101" s="1469"/>
      <c r="BV101" s="1469"/>
      <c r="BW101" s="1469"/>
      <c r="BX101" s="1469"/>
      <c r="BY101" s="1469"/>
      <c r="BZ101" s="1469"/>
      <c r="CA101" s="1469"/>
      <c r="CB101" s="1469"/>
      <c r="CC101" s="1469"/>
      <c r="CD101" s="1469"/>
      <c r="CE101" s="1469"/>
      <c r="CF101" s="1469"/>
      <c r="CG101" s="1469"/>
      <c r="CH101" s="1469"/>
      <c r="CI101" s="1469"/>
      <c r="CJ101" s="1469"/>
      <c r="CK101" s="1469"/>
      <c r="CL101" s="1469"/>
      <c r="CM101" s="1469"/>
      <c r="CN101" s="1469"/>
      <c r="CO101" s="1469"/>
      <c r="CP101" s="1469"/>
      <c r="CQ101" s="1469"/>
      <c r="CR101" s="1469"/>
      <c r="CS101" s="1469"/>
      <c r="CT101" s="1469"/>
      <c r="CU101" s="1469"/>
      <c r="CV101" s="1469"/>
      <c r="CW101" s="1469"/>
      <c r="CX101" s="1469"/>
      <c r="CY101" s="1469"/>
      <c r="CZ101" s="1469"/>
      <c r="DA101" s="1469"/>
      <c r="DB101" s="1469"/>
      <c r="DC101" s="1469"/>
      <c r="DD101" s="1469"/>
      <c r="DE101" s="1469"/>
      <c r="DF101" s="1469"/>
      <c r="DG101" s="1469"/>
      <c r="DH101" s="1469"/>
      <c r="DI101" s="1469"/>
      <c r="DJ101" s="1469"/>
      <c r="DK101" s="1469"/>
      <c r="DL101" s="1469"/>
      <c r="DM101" s="1469"/>
      <c r="DN101" s="1469"/>
      <c r="DO101" s="1469"/>
      <c r="DP101" s="1469"/>
    </row>
    <row r="102" spans="1:120" x14ac:dyDescent="0.25">
      <c r="A102" s="1468"/>
      <c r="B102" s="1491" t="s">
        <v>2037</v>
      </c>
      <c r="C102" s="1486">
        <v>0</v>
      </c>
      <c r="D102" s="1486">
        <v>0</v>
      </c>
      <c r="E102" s="1486">
        <v>0</v>
      </c>
      <c r="F102" s="1486">
        <v>0</v>
      </c>
      <c r="G102" s="1486">
        <v>0</v>
      </c>
      <c r="H102" s="1486">
        <v>0</v>
      </c>
      <c r="I102" s="1486">
        <v>0</v>
      </c>
      <c r="J102" s="1486">
        <v>0</v>
      </c>
      <c r="K102" s="1486">
        <v>0</v>
      </c>
      <c r="L102" s="1486">
        <v>0</v>
      </c>
      <c r="M102" s="1486">
        <v>0</v>
      </c>
      <c r="N102" s="1486">
        <v>0</v>
      </c>
      <c r="O102" s="1486">
        <v>0</v>
      </c>
      <c r="P102" s="1486">
        <v>0</v>
      </c>
      <c r="Q102" s="1486">
        <v>0</v>
      </c>
      <c r="R102" s="1486">
        <v>0</v>
      </c>
      <c r="S102" s="1486">
        <v>0</v>
      </c>
      <c r="T102" s="1486">
        <v>0</v>
      </c>
      <c r="U102" s="1486">
        <v>0</v>
      </c>
      <c r="V102" s="1486">
        <v>0</v>
      </c>
      <c r="W102" s="1486">
        <v>0</v>
      </c>
      <c r="X102" s="1486">
        <v>0</v>
      </c>
      <c r="Y102" s="1486">
        <v>0</v>
      </c>
      <c r="Z102" s="1486">
        <v>0</v>
      </c>
      <c r="AA102" s="1486">
        <v>0</v>
      </c>
      <c r="AB102" s="1486">
        <v>0</v>
      </c>
      <c r="AC102" s="1486">
        <v>0</v>
      </c>
      <c r="AD102" s="1486">
        <v>0</v>
      </c>
      <c r="AE102" s="1486">
        <v>0</v>
      </c>
      <c r="AF102" s="1486">
        <v>0</v>
      </c>
      <c r="AG102" s="1486">
        <v>0</v>
      </c>
      <c r="AH102" s="1486">
        <v>0</v>
      </c>
      <c r="AI102" s="1486">
        <v>0</v>
      </c>
      <c r="AJ102" s="1486">
        <v>0</v>
      </c>
      <c r="AK102" s="1486">
        <v>6.0202920274</v>
      </c>
      <c r="AL102" s="1486">
        <v>0</v>
      </c>
      <c r="AM102" s="1486">
        <v>0</v>
      </c>
      <c r="AN102" s="1486">
        <v>0</v>
      </c>
      <c r="AO102" s="1486">
        <v>0</v>
      </c>
      <c r="AP102" s="1486">
        <v>0</v>
      </c>
      <c r="AQ102" s="1486">
        <v>0</v>
      </c>
      <c r="AR102" s="1486">
        <v>0</v>
      </c>
      <c r="AS102" s="1486">
        <v>0</v>
      </c>
      <c r="AT102" s="1486">
        <v>0</v>
      </c>
      <c r="AU102" s="1486">
        <v>6.0202920274</v>
      </c>
      <c r="AV102" s="1469"/>
      <c r="AW102" s="1469"/>
      <c r="AX102" s="1469"/>
      <c r="AY102" s="1469"/>
      <c r="AZ102" s="1469"/>
      <c r="BA102" s="1469"/>
      <c r="BB102" s="1469"/>
      <c r="BC102" s="1469"/>
      <c r="BD102" s="1469"/>
      <c r="BE102" s="1469"/>
      <c r="BF102" s="1469"/>
      <c r="BG102" s="1469"/>
      <c r="BH102" s="1469"/>
      <c r="BI102" s="1469"/>
      <c r="BJ102" s="1469"/>
      <c r="BK102" s="1469"/>
      <c r="BL102" s="1469"/>
      <c r="BM102" s="1469"/>
      <c r="BN102" s="1469"/>
      <c r="BO102" s="1469"/>
      <c r="BP102" s="1469"/>
      <c r="BQ102" s="1469"/>
      <c r="BR102" s="1469"/>
      <c r="BS102" s="1469"/>
      <c r="BT102" s="1469"/>
      <c r="BU102" s="1469"/>
      <c r="BV102" s="1469"/>
      <c r="BW102" s="1469"/>
      <c r="BX102" s="1469"/>
      <c r="BY102" s="1469"/>
      <c r="BZ102" s="1469"/>
      <c r="CA102" s="1469"/>
      <c r="CB102" s="1469"/>
      <c r="CC102" s="1469"/>
      <c r="CD102" s="1469"/>
      <c r="CE102" s="1469"/>
      <c r="CF102" s="1469"/>
      <c r="CG102" s="1469"/>
      <c r="CH102" s="1469"/>
      <c r="CI102" s="1469"/>
      <c r="CJ102" s="1469"/>
      <c r="CK102" s="1469"/>
      <c r="CL102" s="1469"/>
      <c r="CM102" s="1469"/>
      <c r="CN102" s="1469"/>
      <c r="CO102" s="1469"/>
      <c r="CP102" s="1469"/>
      <c r="CQ102" s="1469"/>
      <c r="CR102" s="1469"/>
      <c r="CS102" s="1469"/>
      <c r="CT102" s="1469"/>
      <c r="CU102" s="1469"/>
      <c r="CV102" s="1469"/>
      <c r="CW102" s="1469"/>
      <c r="CX102" s="1469"/>
      <c r="CY102" s="1469"/>
      <c r="CZ102" s="1469"/>
      <c r="DA102" s="1469"/>
      <c r="DB102" s="1469"/>
      <c r="DC102" s="1469"/>
      <c r="DD102" s="1469"/>
      <c r="DE102" s="1469"/>
      <c r="DF102" s="1469"/>
      <c r="DG102" s="1469"/>
      <c r="DH102" s="1469"/>
      <c r="DI102" s="1469"/>
      <c r="DJ102" s="1469"/>
      <c r="DK102" s="1469"/>
      <c r="DL102" s="1469"/>
      <c r="DM102" s="1469"/>
      <c r="DN102" s="1469"/>
      <c r="DO102" s="1469"/>
      <c r="DP102" s="1469"/>
    </row>
    <row r="103" spans="1:120" x14ac:dyDescent="0.25">
      <c r="A103" s="1468"/>
      <c r="B103" s="1491" t="s">
        <v>2038</v>
      </c>
      <c r="C103" s="1486">
        <v>0</v>
      </c>
      <c r="D103" s="1486">
        <v>0</v>
      </c>
      <c r="E103" s="1486">
        <v>0</v>
      </c>
      <c r="F103" s="1486">
        <v>0</v>
      </c>
      <c r="G103" s="1486">
        <v>1.0035520068000001</v>
      </c>
      <c r="H103" s="1486">
        <v>0</v>
      </c>
      <c r="I103" s="1486">
        <v>0</v>
      </c>
      <c r="J103" s="1486">
        <v>0</v>
      </c>
      <c r="K103" s="1486">
        <v>0</v>
      </c>
      <c r="L103" s="1486">
        <v>0</v>
      </c>
      <c r="M103" s="1486">
        <v>0</v>
      </c>
      <c r="N103" s="1486">
        <v>0</v>
      </c>
      <c r="O103" s="1486">
        <v>0</v>
      </c>
      <c r="P103" s="1486">
        <v>0</v>
      </c>
      <c r="Q103" s="1486">
        <v>0</v>
      </c>
      <c r="R103" s="1486">
        <v>0</v>
      </c>
      <c r="S103" s="1486">
        <v>0</v>
      </c>
      <c r="T103" s="1486">
        <v>0</v>
      </c>
      <c r="U103" s="1486">
        <v>0</v>
      </c>
      <c r="V103" s="1486">
        <v>0</v>
      </c>
      <c r="W103" s="1486">
        <v>0</v>
      </c>
      <c r="X103" s="1486">
        <v>0</v>
      </c>
      <c r="Y103" s="1486">
        <v>0</v>
      </c>
      <c r="Z103" s="1486">
        <v>0</v>
      </c>
      <c r="AA103" s="1486">
        <v>0</v>
      </c>
      <c r="AB103" s="1486">
        <v>0</v>
      </c>
      <c r="AC103" s="1486">
        <v>0</v>
      </c>
      <c r="AD103" s="1486">
        <v>0</v>
      </c>
      <c r="AE103" s="1486">
        <v>0</v>
      </c>
      <c r="AF103" s="1486">
        <v>0</v>
      </c>
      <c r="AG103" s="1486">
        <v>0</v>
      </c>
      <c r="AH103" s="1486">
        <v>0</v>
      </c>
      <c r="AI103" s="1486">
        <v>0.50177600340000006</v>
      </c>
      <c r="AJ103" s="1486">
        <v>0</v>
      </c>
      <c r="AK103" s="1486">
        <v>0.50177600340000006</v>
      </c>
      <c r="AL103" s="1486">
        <v>0</v>
      </c>
      <c r="AM103" s="1486">
        <v>0</v>
      </c>
      <c r="AN103" s="1486">
        <v>0</v>
      </c>
      <c r="AO103" s="1486">
        <v>0</v>
      </c>
      <c r="AP103" s="1486">
        <v>0</v>
      </c>
      <c r="AQ103" s="1486">
        <v>0</v>
      </c>
      <c r="AR103" s="1486">
        <v>0</v>
      </c>
      <c r="AS103" s="1486">
        <v>0</v>
      </c>
      <c r="AT103" s="1486">
        <v>0</v>
      </c>
      <c r="AU103" s="1486">
        <v>2.0071040136000002</v>
      </c>
      <c r="AV103" s="1469"/>
      <c r="AW103" s="1469"/>
      <c r="AX103" s="1469"/>
      <c r="AY103" s="1469"/>
      <c r="AZ103" s="1469"/>
      <c r="BA103" s="1469"/>
      <c r="BB103" s="1469"/>
      <c r="BC103" s="1469"/>
      <c r="BD103" s="1469"/>
      <c r="BE103" s="1469"/>
      <c r="BF103" s="1469"/>
      <c r="BG103" s="1469"/>
      <c r="BH103" s="1469"/>
      <c r="BI103" s="1469"/>
      <c r="BJ103" s="1469"/>
      <c r="BK103" s="1469"/>
      <c r="BL103" s="1469"/>
      <c r="BM103" s="1469"/>
      <c r="BN103" s="1469"/>
      <c r="BO103" s="1469"/>
      <c r="BP103" s="1469"/>
      <c r="BQ103" s="1469"/>
      <c r="BR103" s="1469"/>
      <c r="BS103" s="1469"/>
      <c r="BT103" s="1469"/>
      <c r="BU103" s="1469"/>
      <c r="BV103" s="1469"/>
      <c r="BW103" s="1469"/>
      <c r="BX103" s="1469"/>
      <c r="BY103" s="1469"/>
      <c r="BZ103" s="1469"/>
      <c r="CA103" s="1469"/>
      <c r="CB103" s="1469"/>
      <c r="CC103" s="1469"/>
      <c r="CD103" s="1469"/>
      <c r="CE103" s="1469"/>
      <c r="CF103" s="1469"/>
      <c r="CG103" s="1469"/>
      <c r="CH103" s="1469"/>
      <c r="CI103" s="1469"/>
      <c r="CJ103" s="1469"/>
      <c r="CK103" s="1469"/>
      <c r="CL103" s="1469"/>
      <c r="CM103" s="1469"/>
      <c r="CN103" s="1469"/>
      <c r="CO103" s="1469"/>
      <c r="CP103" s="1469"/>
      <c r="CQ103" s="1469"/>
      <c r="CR103" s="1469"/>
      <c r="CS103" s="1469"/>
      <c r="CT103" s="1469"/>
      <c r="CU103" s="1469"/>
      <c r="CV103" s="1469"/>
      <c r="CW103" s="1469"/>
      <c r="CX103" s="1469"/>
      <c r="CY103" s="1469"/>
      <c r="CZ103" s="1469"/>
      <c r="DA103" s="1469"/>
      <c r="DB103" s="1469"/>
      <c r="DC103" s="1469"/>
      <c r="DD103" s="1469"/>
      <c r="DE103" s="1469"/>
      <c r="DF103" s="1469"/>
      <c r="DG103" s="1469"/>
      <c r="DH103" s="1469"/>
      <c r="DI103" s="1469"/>
      <c r="DJ103" s="1469"/>
      <c r="DK103" s="1469"/>
      <c r="DL103" s="1469"/>
      <c r="DM103" s="1469"/>
      <c r="DN103" s="1469"/>
      <c r="DO103" s="1469"/>
      <c r="DP103" s="1469"/>
    </row>
    <row r="104" spans="1:120" x14ac:dyDescent="0.25">
      <c r="A104" s="1468"/>
      <c r="B104" s="1491" t="s">
        <v>2039</v>
      </c>
      <c r="C104" s="1486">
        <v>0</v>
      </c>
      <c r="D104" s="1486">
        <v>0</v>
      </c>
      <c r="E104" s="1486">
        <v>0</v>
      </c>
      <c r="F104" s="1486">
        <v>0</v>
      </c>
      <c r="G104" s="1486">
        <v>0</v>
      </c>
      <c r="H104" s="1486">
        <v>0</v>
      </c>
      <c r="I104" s="1486">
        <v>0</v>
      </c>
      <c r="J104" s="1486">
        <v>0</v>
      </c>
      <c r="K104" s="1486">
        <v>0</v>
      </c>
      <c r="L104" s="1486">
        <v>0</v>
      </c>
      <c r="M104" s="1486">
        <v>0</v>
      </c>
      <c r="N104" s="1486">
        <v>0</v>
      </c>
      <c r="O104" s="1486">
        <v>0</v>
      </c>
      <c r="P104" s="1486">
        <v>0</v>
      </c>
      <c r="Q104" s="1486">
        <v>0</v>
      </c>
      <c r="R104" s="1486">
        <v>0</v>
      </c>
      <c r="S104" s="1486">
        <v>0</v>
      </c>
      <c r="T104" s="1486">
        <v>0</v>
      </c>
      <c r="U104" s="1486">
        <v>0</v>
      </c>
      <c r="V104" s="1486">
        <v>0</v>
      </c>
      <c r="W104" s="1486">
        <v>0</v>
      </c>
      <c r="X104" s="1486">
        <v>0</v>
      </c>
      <c r="Y104" s="1486">
        <v>0.83798199660000006</v>
      </c>
      <c r="Z104" s="1486">
        <v>2.5139459898000003</v>
      </c>
      <c r="AA104" s="1486">
        <v>0</v>
      </c>
      <c r="AB104" s="1486">
        <v>0</v>
      </c>
      <c r="AC104" s="1486">
        <v>0</v>
      </c>
      <c r="AD104" s="1486">
        <v>0</v>
      </c>
      <c r="AE104" s="1486">
        <v>0</v>
      </c>
      <c r="AF104" s="1486">
        <v>0.41899103260000004</v>
      </c>
      <c r="AG104" s="1486">
        <v>0.83798199660000006</v>
      </c>
      <c r="AH104" s="1486">
        <v>0</v>
      </c>
      <c r="AI104" s="1486">
        <v>0</v>
      </c>
      <c r="AJ104" s="1486">
        <v>0</v>
      </c>
      <c r="AK104" s="1486">
        <v>2.5139459898000003</v>
      </c>
      <c r="AL104" s="1486">
        <v>0</v>
      </c>
      <c r="AM104" s="1486">
        <v>0</v>
      </c>
      <c r="AN104" s="1486">
        <v>0</v>
      </c>
      <c r="AO104" s="1486">
        <v>0</v>
      </c>
      <c r="AP104" s="1486">
        <v>0</v>
      </c>
      <c r="AQ104" s="1486">
        <v>0</v>
      </c>
      <c r="AR104" s="1486">
        <v>0</v>
      </c>
      <c r="AS104" s="1486">
        <v>0</v>
      </c>
      <c r="AT104" s="1486">
        <v>0</v>
      </c>
      <c r="AU104" s="1486">
        <v>7.1228470053999988</v>
      </c>
      <c r="AV104" s="1469"/>
      <c r="AW104" s="1469"/>
      <c r="AX104" s="1469"/>
      <c r="AY104" s="1469"/>
      <c r="AZ104" s="1469"/>
      <c r="BA104" s="1469"/>
      <c r="BB104" s="1469"/>
      <c r="BC104" s="1469"/>
      <c r="BD104" s="1469"/>
      <c r="BE104" s="1469"/>
      <c r="BF104" s="1469"/>
      <c r="BG104" s="1469"/>
      <c r="BH104" s="1469"/>
      <c r="BI104" s="1469"/>
      <c r="BJ104" s="1469"/>
      <c r="BK104" s="1469"/>
      <c r="BL104" s="1469"/>
      <c r="BM104" s="1469"/>
      <c r="BN104" s="1469"/>
      <c r="BO104" s="1469"/>
      <c r="BP104" s="1469"/>
      <c r="BQ104" s="1469"/>
      <c r="BR104" s="1469"/>
      <c r="BS104" s="1469"/>
      <c r="BT104" s="1469"/>
      <c r="BU104" s="1469"/>
      <c r="BV104" s="1469"/>
      <c r="BW104" s="1469"/>
      <c r="BX104" s="1469"/>
      <c r="BY104" s="1469"/>
      <c r="BZ104" s="1469"/>
      <c r="CA104" s="1469"/>
      <c r="CB104" s="1469"/>
      <c r="CC104" s="1469"/>
      <c r="CD104" s="1469"/>
      <c r="CE104" s="1469"/>
      <c r="CF104" s="1469"/>
      <c r="CG104" s="1469"/>
      <c r="CH104" s="1469"/>
      <c r="CI104" s="1469"/>
      <c r="CJ104" s="1469"/>
      <c r="CK104" s="1469"/>
      <c r="CL104" s="1469"/>
      <c r="CM104" s="1469"/>
      <c r="CN104" s="1469"/>
      <c r="CO104" s="1469"/>
      <c r="CP104" s="1469"/>
      <c r="CQ104" s="1469"/>
      <c r="CR104" s="1469"/>
      <c r="CS104" s="1469"/>
      <c r="CT104" s="1469"/>
      <c r="CU104" s="1469"/>
      <c r="CV104" s="1469"/>
      <c r="CW104" s="1469"/>
      <c r="CX104" s="1469"/>
      <c r="CY104" s="1469"/>
      <c r="CZ104" s="1469"/>
      <c r="DA104" s="1469"/>
      <c r="DB104" s="1469"/>
      <c r="DC104" s="1469"/>
      <c r="DD104" s="1469"/>
      <c r="DE104" s="1469"/>
      <c r="DF104" s="1469"/>
      <c r="DG104" s="1469"/>
      <c r="DH104" s="1469"/>
      <c r="DI104" s="1469"/>
      <c r="DJ104" s="1469"/>
      <c r="DK104" s="1469"/>
      <c r="DL104" s="1469"/>
      <c r="DM104" s="1469"/>
      <c r="DN104" s="1469"/>
      <c r="DO104" s="1469"/>
      <c r="DP104" s="1469"/>
    </row>
    <row r="105" spans="1:120" x14ac:dyDescent="0.25">
      <c r="A105" s="1468"/>
      <c r="B105" s="1491" t="s">
        <v>1455</v>
      </c>
      <c r="C105" s="1486">
        <v>0</v>
      </c>
      <c r="D105" s="1486">
        <v>0</v>
      </c>
      <c r="E105" s="1486">
        <v>0</v>
      </c>
      <c r="F105" s="1486">
        <v>0</v>
      </c>
      <c r="G105" s="1486">
        <v>0.49834223039999997</v>
      </c>
      <c r="H105" s="1486">
        <v>9.7093430517999995</v>
      </c>
      <c r="I105" s="1486">
        <v>0</v>
      </c>
      <c r="J105" s="1486">
        <v>0</v>
      </c>
      <c r="K105" s="1486">
        <v>0.50337602979999996</v>
      </c>
      <c r="L105" s="1486">
        <v>0</v>
      </c>
      <c r="M105" s="1486">
        <v>4.0261977294000006</v>
      </c>
      <c r="N105" s="1486">
        <v>0</v>
      </c>
      <c r="O105" s="1486">
        <v>0</v>
      </c>
      <c r="P105" s="1486">
        <v>0</v>
      </c>
      <c r="Q105" s="1486">
        <v>0</v>
      </c>
      <c r="R105" s="1486">
        <v>0</v>
      </c>
      <c r="S105" s="1486">
        <v>0</v>
      </c>
      <c r="T105" s="1486">
        <v>0</v>
      </c>
      <c r="U105" s="1486">
        <v>0</v>
      </c>
      <c r="V105" s="1486">
        <v>0</v>
      </c>
      <c r="W105" s="1486">
        <v>0</v>
      </c>
      <c r="X105" s="1486">
        <v>0</v>
      </c>
      <c r="Y105" s="1486">
        <v>0</v>
      </c>
      <c r="Z105" s="1486">
        <v>0</v>
      </c>
      <c r="AA105" s="1486">
        <v>0</v>
      </c>
      <c r="AB105" s="1486">
        <v>0</v>
      </c>
      <c r="AC105" s="1486">
        <v>0</v>
      </c>
      <c r="AD105" s="1486">
        <v>0</v>
      </c>
      <c r="AE105" s="1486">
        <v>0</v>
      </c>
      <c r="AF105" s="1486">
        <v>0</v>
      </c>
      <c r="AG105" s="1486">
        <v>0</v>
      </c>
      <c r="AH105" s="1486">
        <v>0</v>
      </c>
      <c r="AI105" s="1486">
        <v>0</v>
      </c>
      <c r="AJ105" s="1486">
        <v>0</v>
      </c>
      <c r="AK105" s="1486">
        <v>0</v>
      </c>
      <c r="AL105" s="1486">
        <v>0</v>
      </c>
      <c r="AM105" s="1486">
        <v>0</v>
      </c>
      <c r="AN105" s="1486">
        <v>0</v>
      </c>
      <c r="AO105" s="1486">
        <v>0</v>
      </c>
      <c r="AP105" s="1486">
        <v>0</v>
      </c>
      <c r="AQ105" s="1486">
        <v>0</v>
      </c>
      <c r="AR105" s="1486">
        <v>0</v>
      </c>
      <c r="AS105" s="1486">
        <v>0</v>
      </c>
      <c r="AT105" s="1486">
        <v>0</v>
      </c>
      <c r="AU105" s="1486">
        <v>14.737259041399998</v>
      </c>
      <c r="AV105" s="1469"/>
      <c r="AW105" s="1469"/>
      <c r="AX105" s="1469"/>
      <c r="AY105" s="1469"/>
      <c r="AZ105" s="1469"/>
      <c r="BA105" s="1469"/>
      <c r="BB105" s="1469"/>
      <c r="BC105" s="1469"/>
      <c r="BD105" s="1469"/>
      <c r="BE105" s="1469"/>
      <c r="BF105" s="1469"/>
      <c r="BG105" s="1469"/>
      <c r="BH105" s="1469"/>
      <c r="BI105" s="1469"/>
      <c r="BJ105" s="1469"/>
      <c r="BK105" s="1469"/>
      <c r="BL105" s="1469"/>
      <c r="BM105" s="1469"/>
      <c r="BN105" s="1469"/>
      <c r="BO105" s="1469"/>
      <c r="BP105" s="1469"/>
      <c r="BQ105" s="1469"/>
      <c r="BR105" s="1469"/>
      <c r="BS105" s="1469"/>
      <c r="BT105" s="1469"/>
      <c r="BU105" s="1469"/>
      <c r="BV105" s="1469"/>
      <c r="BW105" s="1469"/>
      <c r="BX105" s="1469"/>
      <c r="BY105" s="1469"/>
      <c r="BZ105" s="1469"/>
      <c r="CA105" s="1469"/>
      <c r="CB105" s="1469"/>
      <c r="CC105" s="1469"/>
      <c r="CD105" s="1469"/>
      <c r="CE105" s="1469"/>
      <c r="CF105" s="1469"/>
      <c r="CG105" s="1469"/>
      <c r="CH105" s="1469"/>
      <c r="CI105" s="1469"/>
      <c r="CJ105" s="1469"/>
      <c r="CK105" s="1469"/>
      <c r="CL105" s="1469"/>
      <c r="CM105" s="1469"/>
      <c r="CN105" s="1469"/>
      <c r="CO105" s="1469"/>
      <c r="CP105" s="1469"/>
      <c r="CQ105" s="1469"/>
      <c r="CR105" s="1469"/>
      <c r="CS105" s="1469"/>
      <c r="CT105" s="1469"/>
      <c r="CU105" s="1469"/>
      <c r="CV105" s="1469"/>
      <c r="CW105" s="1469"/>
      <c r="CX105" s="1469"/>
      <c r="CY105" s="1469"/>
      <c r="CZ105" s="1469"/>
      <c r="DA105" s="1469"/>
      <c r="DB105" s="1469"/>
      <c r="DC105" s="1469"/>
      <c r="DD105" s="1469"/>
      <c r="DE105" s="1469"/>
      <c r="DF105" s="1469"/>
      <c r="DG105" s="1469"/>
      <c r="DH105" s="1469"/>
      <c r="DI105" s="1469"/>
      <c r="DJ105" s="1469"/>
      <c r="DK105" s="1469"/>
      <c r="DL105" s="1469"/>
      <c r="DM105" s="1469"/>
      <c r="DN105" s="1469"/>
      <c r="DO105" s="1469"/>
      <c r="DP105" s="1469"/>
    </row>
    <row r="106" spans="1:120" x14ac:dyDescent="0.25">
      <c r="A106" s="1468"/>
      <c r="B106" s="1491" t="s">
        <v>1160</v>
      </c>
      <c r="C106" s="1486">
        <v>0</v>
      </c>
      <c r="D106" s="1486">
        <v>0</v>
      </c>
      <c r="E106" s="1486">
        <v>0</v>
      </c>
      <c r="F106" s="1486">
        <v>0</v>
      </c>
      <c r="G106" s="1486">
        <v>0</v>
      </c>
      <c r="H106" s="1486">
        <v>0</v>
      </c>
      <c r="I106" s="1486">
        <v>0</v>
      </c>
      <c r="J106" s="1486">
        <v>0</v>
      </c>
      <c r="K106" s="1486">
        <v>0</v>
      </c>
      <c r="L106" s="1486">
        <v>0</v>
      </c>
      <c r="M106" s="1486">
        <v>0</v>
      </c>
      <c r="N106" s="1486">
        <v>0</v>
      </c>
      <c r="O106" s="1486">
        <v>0</v>
      </c>
      <c r="P106" s="1486">
        <v>0</v>
      </c>
      <c r="Q106" s="1486">
        <v>0</v>
      </c>
      <c r="R106" s="1486">
        <v>0</v>
      </c>
      <c r="S106" s="1486">
        <v>0</v>
      </c>
      <c r="T106" s="1486">
        <v>0</v>
      </c>
      <c r="U106" s="1486">
        <v>0</v>
      </c>
      <c r="V106" s="1486">
        <v>0</v>
      </c>
      <c r="W106" s="1486">
        <v>0</v>
      </c>
      <c r="X106" s="1486">
        <v>0</v>
      </c>
      <c r="Y106" s="1486">
        <v>0</v>
      </c>
      <c r="Z106" s="1486">
        <v>0</v>
      </c>
      <c r="AA106" s="1486">
        <v>0</v>
      </c>
      <c r="AB106" s="1486">
        <v>0</v>
      </c>
      <c r="AC106" s="1486">
        <v>0</v>
      </c>
      <c r="AD106" s="1486">
        <v>0</v>
      </c>
      <c r="AE106" s="1486">
        <v>0</v>
      </c>
      <c r="AF106" s="1486">
        <v>0</v>
      </c>
      <c r="AG106" s="1486">
        <v>0</v>
      </c>
      <c r="AH106" s="1486">
        <v>0</v>
      </c>
      <c r="AI106" s="1486">
        <v>5.0234499923999998</v>
      </c>
      <c r="AJ106" s="1486">
        <v>0</v>
      </c>
      <c r="AK106" s="1486">
        <v>0</v>
      </c>
      <c r="AL106" s="1486">
        <v>0</v>
      </c>
      <c r="AM106" s="1486">
        <v>0</v>
      </c>
      <c r="AN106" s="1486">
        <v>0</v>
      </c>
      <c r="AO106" s="1486">
        <v>0</v>
      </c>
      <c r="AP106" s="1486">
        <v>0</v>
      </c>
      <c r="AQ106" s="1486">
        <v>0</v>
      </c>
      <c r="AR106" s="1486">
        <v>0</v>
      </c>
      <c r="AS106" s="1486">
        <v>0</v>
      </c>
      <c r="AT106" s="1486">
        <v>0</v>
      </c>
      <c r="AU106" s="1486">
        <v>5.0234499923999998</v>
      </c>
      <c r="AV106" s="1469"/>
      <c r="AW106" s="1469"/>
      <c r="AX106" s="1469"/>
      <c r="AY106" s="1469"/>
      <c r="AZ106" s="1469"/>
      <c r="BA106" s="1469"/>
      <c r="BB106" s="1469"/>
      <c r="BC106" s="1469"/>
      <c r="BD106" s="1469"/>
      <c r="BE106" s="1469"/>
      <c r="BF106" s="1469"/>
      <c r="BG106" s="1469"/>
      <c r="BH106" s="1469"/>
      <c r="BI106" s="1469"/>
      <c r="BJ106" s="1469"/>
      <c r="BK106" s="1469"/>
      <c r="BL106" s="1469"/>
      <c r="BM106" s="1469"/>
      <c r="BN106" s="1469"/>
      <c r="BO106" s="1469"/>
      <c r="BP106" s="1469"/>
      <c r="BQ106" s="1469"/>
      <c r="BR106" s="1469"/>
      <c r="BS106" s="1469"/>
      <c r="BT106" s="1469"/>
      <c r="BU106" s="1469"/>
      <c r="BV106" s="1469"/>
      <c r="BW106" s="1469"/>
      <c r="BX106" s="1469"/>
      <c r="BY106" s="1469"/>
      <c r="BZ106" s="1469"/>
      <c r="CA106" s="1469"/>
      <c r="CB106" s="1469"/>
      <c r="CC106" s="1469"/>
      <c r="CD106" s="1469"/>
      <c r="CE106" s="1469"/>
      <c r="CF106" s="1469"/>
      <c r="CG106" s="1469"/>
      <c r="CH106" s="1469"/>
      <c r="CI106" s="1469"/>
      <c r="CJ106" s="1469"/>
      <c r="CK106" s="1469"/>
      <c r="CL106" s="1469"/>
      <c r="CM106" s="1469"/>
      <c r="CN106" s="1469"/>
      <c r="CO106" s="1469"/>
      <c r="CP106" s="1469"/>
      <c r="CQ106" s="1469"/>
      <c r="CR106" s="1469"/>
      <c r="CS106" s="1469"/>
      <c r="CT106" s="1469"/>
      <c r="CU106" s="1469"/>
      <c r="CV106" s="1469"/>
      <c r="CW106" s="1469"/>
      <c r="CX106" s="1469"/>
      <c r="CY106" s="1469"/>
      <c r="CZ106" s="1469"/>
      <c r="DA106" s="1469"/>
      <c r="DB106" s="1469"/>
      <c r="DC106" s="1469"/>
      <c r="DD106" s="1469"/>
      <c r="DE106" s="1469"/>
      <c r="DF106" s="1469"/>
      <c r="DG106" s="1469"/>
      <c r="DH106" s="1469"/>
      <c r="DI106" s="1469"/>
      <c r="DJ106" s="1469"/>
      <c r="DK106" s="1469"/>
      <c r="DL106" s="1469"/>
      <c r="DM106" s="1469"/>
      <c r="DN106" s="1469"/>
      <c r="DO106" s="1469"/>
      <c r="DP106" s="1469"/>
    </row>
    <row r="107" spans="1:120" x14ac:dyDescent="0.25">
      <c r="A107" s="1477" t="s">
        <v>2113</v>
      </c>
      <c r="B107" s="1490"/>
      <c r="C107" s="1485">
        <v>141.71495653980003</v>
      </c>
      <c r="D107" s="1485">
        <v>170.47900122960002</v>
      </c>
      <c r="E107" s="1485">
        <v>155.45337948140002</v>
      </c>
      <c r="F107" s="1485">
        <v>191.71477209080001</v>
      </c>
      <c r="G107" s="1485">
        <v>21.750484001399997</v>
      </c>
      <c r="H107" s="1485">
        <v>266.93761208100005</v>
      </c>
      <c r="I107" s="1485">
        <v>112.110999518</v>
      </c>
      <c r="J107" s="1485">
        <v>164.3906309052</v>
      </c>
      <c r="K107" s="1485">
        <v>116.53666211320001</v>
      </c>
      <c r="L107" s="1485">
        <v>204.10746101199999</v>
      </c>
      <c r="M107" s="1485">
        <v>169.19862853459998</v>
      </c>
      <c r="N107" s="1485">
        <v>72.926508772600016</v>
      </c>
      <c r="O107" s="1485">
        <v>101.01758464980001</v>
      </c>
      <c r="P107" s="1485">
        <v>57.099288135400002</v>
      </c>
      <c r="Q107" s="1485">
        <v>193.83789304179999</v>
      </c>
      <c r="R107" s="1485">
        <v>100.92436362960004</v>
      </c>
      <c r="S107" s="1485">
        <v>42.938798205800005</v>
      </c>
      <c r="T107" s="1485">
        <v>68.276858259400001</v>
      </c>
      <c r="U107" s="1485">
        <v>79.901227729399992</v>
      </c>
      <c r="V107" s="1485">
        <v>31.046856082199998</v>
      </c>
      <c r="W107" s="1485">
        <v>74.638906568799996</v>
      </c>
      <c r="X107" s="1485">
        <v>36.358960400000001</v>
      </c>
      <c r="Y107" s="1485">
        <v>49.336186628400007</v>
      </c>
      <c r="Z107" s="1485">
        <v>271.87940138800008</v>
      </c>
      <c r="AA107" s="1485">
        <v>130.21491229039998</v>
      </c>
      <c r="AB107" s="1485">
        <v>209.06728834600003</v>
      </c>
      <c r="AC107" s="1485">
        <v>267.57754148719999</v>
      </c>
      <c r="AD107" s="1485">
        <v>6.5683918958000005</v>
      </c>
      <c r="AE107" s="1485">
        <v>423.54558066939995</v>
      </c>
      <c r="AF107" s="1485">
        <v>128.6211708166</v>
      </c>
      <c r="AG107" s="1485">
        <v>108.38373767619998</v>
      </c>
      <c r="AH107" s="1485">
        <v>169.35739562000001</v>
      </c>
      <c r="AI107" s="1485">
        <v>122.09896023499999</v>
      </c>
      <c r="AJ107" s="1485">
        <v>104.57759667320001</v>
      </c>
      <c r="AK107" s="1485">
        <v>294.24826383120001</v>
      </c>
      <c r="AL107" s="1485">
        <v>763.19150516000013</v>
      </c>
      <c r="AM107" s="1485">
        <v>0</v>
      </c>
      <c r="AN107" s="1485">
        <v>1.0719025086</v>
      </c>
      <c r="AO107" s="1485">
        <v>116.18128303740001</v>
      </c>
      <c r="AP107" s="1485">
        <v>146.08333518520001</v>
      </c>
      <c r="AQ107" s="1485">
        <v>61.339259517199999</v>
      </c>
      <c r="AR107" s="1485">
        <v>77.543668405000005</v>
      </c>
      <c r="AS107" s="1485">
        <v>39.666339820800005</v>
      </c>
      <c r="AT107" s="1485">
        <v>16.968896068599999</v>
      </c>
      <c r="AU107" s="1485">
        <v>6080.8844502419997</v>
      </c>
      <c r="AV107" s="1469"/>
      <c r="AW107" s="1469"/>
      <c r="AX107" s="1469"/>
      <c r="AY107" s="1469"/>
      <c r="AZ107" s="1469"/>
      <c r="BA107" s="1469"/>
      <c r="BB107" s="1469"/>
      <c r="BC107" s="1469"/>
      <c r="BD107" s="1469"/>
      <c r="BE107" s="1469"/>
      <c r="BF107" s="1469"/>
      <c r="BG107" s="1469"/>
      <c r="BH107" s="1469"/>
      <c r="BI107" s="1469"/>
      <c r="BJ107" s="1469"/>
      <c r="BK107" s="1469"/>
      <c r="BL107" s="1469"/>
      <c r="BM107" s="1469"/>
      <c r="BN107" s="1469"/>
      <c r="BO107" s="1469"/>
      <c r="BP107" s="1469"/>
      <c r="BQ107" s="1469"/>
      <c r="BR107" s="1469"/>
      <c r="BS107" s="1469"/>
      <c r="BT107" s="1469"/>
      <c r="BU107" s="1469"/>
      <c r="BV107" s="1469"/>
      <c r="BW107" s="1469"/>
      <c r="BX107" s="1469"/>
      <c r="BY107" s="1469"/>
      <c r="BZ107" s="1469"/>
      <c r="CA107" s="1469"/>
      <c r="CB107" s="1469"/>
      <c r="CC107" s="1469"/>
      <c r="CD107" s="1469"/>
      <c r="CE107" s="1469"/>
      <c r="CF107" s="1469"/>
      <c r="CG107" s="1469"/>
      <c r="CH107" s="1469"/>
      <c r="CI107" s="1469"/>
      <c r="CJ107" s="1469"/>
      <c r="CK107" s="1469"/>
      <c r="CL107" s="1469"/>
      <c r="CM107" s="1469"/>
      <c r="CN107" s="1469"/>
      <c r="CO107" s="1469"/>
      <c r="CP107" s="1469"/>
      <c r="CQ107" s="1469"/>
      <c r="CR107" s="1469"/>
      <c r="CS107" s="1469"/>
      <c r="CT107" s="1469"/>
      <c r="CU107" s="1469"/>
      <c r="CV107" s="1469"/>
      <c r="CW107" s="1469"/>
      <c r="CX107" s="1469"/>
      <c r="CY107" s="1469"/>
      <c r="CZ107" s="1469"/>
      <c r="DA107" s="1469"/>
      <c r="DB107" s="1469"/>
      <c r="DC107" s="1469"/>
      <c r="DD107" s="1469"/>
      <c r="DE107" s="1469"/>
      <c r="DF107" s="1469"/>
      <c r="DG107" s="1469"/>
      <c r="DH107" s="1469"/>
      <c r="DI107" s="1469"/>
      <c r="DJ107" s="1469"/>
      <c r="DK107" s="1469"/>
      <c r="DL107" s="1469"/>
      <c r="DM107" s="1469"/>
      <c r="DN107" s="1469"/>
      <c r="DO107" s="1469"/>
      <c r="DP107" s="1469"/>
    </row>
    <row r="108" spans="1:120" ht="30" x14ac:dyDescent="0.25">
      <c r="A108" s="1478" t="s">
        <v>2040</v>
      </c>
      <c r="B108" s="1492"/>
      <c r="C108" s="1486">
        <v>0</v>
      </c>
      <c r="D108" s="1486">
        <v>3.5556621660000003</v>
      </c>
      <c r="E108" s="1486">
        <v>4.3922885580000006</v>
      </c>
      <c r="F108" s="1486">
        <v>0</v>
      </c>
      <c r="G108" s="1486">
        <v>0</v>
      </c>
      <c r="H108" s="1486">
        <v>0</v>
      </c>
      <c r="I108" s="1486">
        <v>0</v>
      </c>
      <c r="J108" s="1486">
        <v>26.471640342000004</v>
      </c>
      <c r="K108" s="1486">
        <v>0</v>
      </c>
      <c r="L108" s="1486">
        <v>83.945686916000014</v>
      </c>
      <c r="M108" s="1486">
        <v>0</v>
      </c>
      <c r="N108" s="1486">
        <v>13.852946800000002</v>
      </c>
      <c r="O108" s="1486">
        <v>0</v>
      </c>
      <c r="P108" s="1486">
        <v>0</v>
      </c>
      <c r="Q108" s="1486">
        <v>9.8911307879999999</v>
      </c>
      <c r="R108" s="1486">
        <v>0</v>
      </c>
      <c r="S108" s="1486">
        <v>0</v>
      </c>
      <c r="T108" s="1486">
        <v>14.987835496200001</v>
      </c>
      <c r="U108" s="1486">
        <v>0</v>
      </c>
      <c r="V108" s="1486">
        <v>18.101959387400001</v>
      </c>
      <c r="W108" s="1486">
        <v>0</v>
      </c>
      <c r="X108" s="1486">
        <v>0</v>
      </c>
      <c r="Y108" s="1486">
        <v>0</v>
      </c>
      <c r="Z108" s="1486">
        <v>0</v>
      </c>
      <c r="AA108" s="1486">
        <v>0</v>
      </c>
      <c r="AB108" s="1486">
        <v>66.665215204000006</v>
      </c>
      <c r="AC108" s="1486">
        <v>60.219572924000005</v>
      </c>
      <c r="AD108" s="1486">
        <v>0</v>
      </c>
      <c r="AE108" s="1486">
        <v>77.315069538000003</v>
      </c>
      <c r="AF108" s="1486">
        <v>0</v>
      </c>
      <c r="AG108" s="1486">
        <v>47.791057035400001</v>
      </c>
      <c r="AH108" s="1486">
        <v>26.359405734200003</v>
      </c>
      <c r="AI108" s="1486">
        <v>0</v>
      </c>
      <c r="AJ108" s="1486">
        <v>0</v>
      </c>
      <c r="AK108" s="1486">
        <v>0</v>
      </c>
      <c r="AL108" s="1486">
        <v>82.041996853599997</v>
      </c>
      <c r="AM108" s="1486">
        <v>0</v>
      </c>
      <c r="AN108" s="1486">
        <v>0</v>
      </c>
      <c r="AO108" s="1486">
        <v>0</v>
      </c>
      <c r="AP108" s="1486">
        <v>0</v>
      </c>
      <c r="AQ108" s="1486">
        <v>12.773547477600001</v>
      </c>
      <c r="AR108" s="1486">
        <v>29.332987433400007</v>
      </c>
      <c r="AS108" s="1486">
        <v>0</v>
      </c>
      <c r="AT108" s="1486">
        <v>0</v>
      </c>
      <c r="AU108" s="1486">
        <v>577.69800265380002</v>
      </c>
      <c r="AV108" s="1469"/>
      <c r="AW108" s="1469"/>
      <c r="AX108" s="1469"/>
      <c r="AY108" s="1469"/>
      <c r="AZ108" s="1469"/>
      <c r="BA108" s="1469"/>
      <c r="BB108" s="1469"/>
      <c r="BC108" s="1469"/>
      <c r="BD108" s="1469"/>
      <c r="BE108" s="1469"/>
      <c r="BF108" s="1469"/>
      <c r="BG108" s="1469"/>
      <c r="BH108" s="1469"/>
      <c r="BI108" s="1469"/>
      <c r="BJ108" s="1469"/>
      <c r="BK108" s="1469"/>
      <c r="BL108" s="1469"/>
      <c r="BM108" s="1469"/>
      <c r="BN108" s="1469"/>
      <c r="BO108" s="1469"/>
      <c r="BP108" s="1469"/>
      <c r="BQ108" s="1469"/>
      <c r="BR108" s="1469"/>
      <c r="BS108" s="1469"/>
      <c r="BT108" s="1469"/>
      <c r="BU108" s="1469"/>
      <c r="BV108" s="1469"/>
      <c r="BW108" s="1469"/>
      <c r="BX108" s="1469"/>
      <c r="BY108" s="1469"/>
      <c r="BZ108" s="1469"/>
      <c r="CA108" s="1469"/>
      <c r="CB108" s="1469"/>
      <c r="CC108" s="1469"/>
      <c r="CD108" s="1469"/>
      <c r="CE108" s="1469"/>
      <c r="CF108" s="1469"/>
      <c r="CG108" s="1469"/>
      <c r="CH108" s="1469"/>
      <c r="CI108" s="1469"/>
      <c r="CJ108" s="1469"/>
      <c r="CK108" s="1469"/>
      <c r="CL108" s="1469"/>
      <c r="CM108" s="1469"/>
      <c r="CN108" s="1469"/>
      <c r="CO108" s="1469"/>
      <c r="CP108" s="1469"/>
      <c r="CQ108" s="1469"/>
      <c r="CR108" s="1469"/>
      <c r="CS108" s="1469"/>
      <c r="CT108" s="1469"/>
      <c r="CU108" s="1469"/>
      <c r="CV108" s="1469"/>
      <c r="CW108" s="1469"/>
      <c r="CX108" s="1469"/>
      <c r="CY108" s="1469"/>
      <c r="CZ108" s="1469"/>
      <c r="DA108" s="1469"/>
      <c r="DB108" s="1469"/>
      <c r="DC108" s="1469"/>
      <c r="DD108" s="1469"/>
      <c r="DE108" s="1469"/>
      <c r="DF108" s="1469"/>
      <c r="DG108" s="1469"/>
      <c r="DH108" s="1469"/>
      <c r="DI108" s="1469"/>
      <c r="DJ108" s="1469"/>
      <c r="DK108" s="1469"/>
      <c r="DL108" s="1469"/>
      <c r="DM108" s="1469"/>
      <c r="DN108" s="1469"/>
      <c r="DO108" s="1469"/>
      <c r="DP108" s="1469"/>
    </row>
    <row r="109" spans="1:120" ht="18" hidden="1" customHeight="1" x14ac:dyDescent="0.25">
      <c r="A109" s="1468"/>
      <c r="B109" s="1491" t="s">
        <v>2040</v>
      </c>
      <c r="C109" s="1486">
        <v>0</v>
      </c>
      <c r="D109" s="1486">
        <v>3.5556621660000003</v>
      </c>
      <c r="E109" s="1486">
        <v>4.3922885580000006</v>
      </c>
      <c r="F109" s="1486">
        <v>0</v>
      </c>
      <c r="G109" s="1486">
        <v>0</v>
      </c>
      <c r="H109" s="1486">
        <v>0</v>
      </c>
      <c r="I109" s="1486">
        <v>0</v>
      </c>
      <c r="J109" s="1486">
        <v>26.471640342000004</v>
      </c>
      <c r="K109" s="1486">
        <v>0</v>
      </c>
      <c r="L109" s="1486">
        <v>83.945686916000014</v>
      </c>
      <c r="M109" s="1486">
        <v>0</v>
      </c>
      <c r="N109" s="1486">
        <v>13.852946800000002</v>
      </c>
      <c r="O109" s="1486">
        <v>0</v>
      </c>
      <c r="P109" s="1486">
        <v>0</v>
      </c>
      <c r="Q109" s="1486">
        <v>9.8911307879999999</v>
      </c>
      <c r="R109" s="1486">
        <v>0</v>
      </c>
      <c r="S109" s="1486">
        <v>0</v>
      </c>
      <c r="T109" s="1486">
        <v>14.987835496200001</v>
      </c>
      <c r="U109" s="1486">
        <v>0</v>
      </c>
      <c r="V109" s="1486">
        <v>18.101959387400001</v>
      </c>
      <c r="W109" s="1486">
        <v>0</v>
      </c>
      <c r="X109" s="1486">
        <v>0</v>
      </c>
      <c r="Y109" s="1486">
        <v>0</v>
      </c>
      <c r="Z109" s="1486">
        <v>0</v>
      </c>
      <c r="AA109" s="1486">
        <v>0</v>
      </c>
      <c r="AB109" s="1486">
        <v>66.665215204000006</v>
      </c>
      <c r="AC109" s="1486">
        <v>60.219572924000005</v>
      </c>
      <c r="AD109" s="1486">
        <v>0</v>
      </c>
      <c r="AE109" s="1486">
        <v>77.315069538000003</v>
      </c>
      <c r="AF109" s="1486">
        <v>0</v>
      </c>
      <c r="AG109" s="1486">
        <v>47.791057035400001</v>
      </c>
      <c r="AH109" s="1486">
        <v>26.359405734200003</v>
      </c>
      <c r="AI109" s="1486">
        <v>0</v>
      </c>
      <c r="AJ109" s="1486">
        <v>0</v>
      </c>
      <c r="AK109" s="1486">
        <v>0</v>
      </c>
      <c r="AL109" s="1486">
        <v>82.041996853599997</v>
      </c>
      <c r="AM109" s="1486">
        <v>0</v>
      </c>
      <c r="AN109" s="1486">
        <v>0</v>
      </c>
      <c r="AO109" s="1486">
        <v>0</v>
      </c>
      <c r="AP109" s="1486">
        <v>0</v>
      </c>
      <c r="AQ109" s="1486">
        <v>12.773547477600001</v>
      </c>
      <c r="AR109" s="1486">
        <v>29.332987433400007</v>
      </c>
      <c r="AS109" s="1486">
        <v>0</v>
      </c>
      <c r="AT109" s="1486">
        <v>0</v>
      </c>
      <c r="AU109" s="1486">
        <v>577.69800265380002</v>
      </c>
      <c r="AV109" s="1469"/>
      <c r="AW109" s="1469"/>
      <c r="AX109" s="1469"/>
      <c r="AY109" s="1469"/>
      <c r="AZ109" s="1469"/>
      <c r="BA109" s="1469"/>
      <c r="BB109" s="1469"/>
      <c r="BC109" s="1469"/>
      <c r="BD109" s="1469"/>
      <c r="BE109" s="1469"/>
      <c r="BF109" s="1469"/>
      <c r="BG109" s="1469"/>
      <c r="BH109" s="1469"/>
      <c r="BI109" s="1469"/>
      <c r="BJ109" s="1469"/>
      <c r="BK109" s="1469"/>
      <c r="BL109" s="1469"/>
      <c r="BM109" s="1469"/>
      <c r="BN109" s="1469"/>
      <c r="BO109" s="1469"/>
      <c r="BP109" s="1469"/>
      <c r="BQ109" s="1469"/>
      <c r="BR109" s="1469"/>
      <c r="BS109" s="1469"/>
      <c r="BT109" s="1469"/>
      <c r="BU109" s="1469"/>
      <c r="BV109" s="1469"/>
      <c r="BW109" s="1469"/>
      <c r="BX109" s="1469"/>
      <c r="BY109" s="1469"/>
      <c r="BZ109" s="1469"/>
      <c r="CA109" s="1469"/>
      <c r="CB109" s="1469"/>
      <c r="CC109" s="1469"/>
      <c r="CD109" s="1469"/>
      <c r="CE109" s="1469"/>
      <c r="CF109" s="1469"/>
      <c r="CG109" s="1469"/>
      <c r="CH109" s="1469"/>
      <c r="CI109" s="1469"/>
      <c r="CJ109" s="1469"/>
      <c r="CK109" s="1469"/>
      <c r="CL109" s="1469"/>
      <c r="CM109" s="1469"/>
      <c r="CN109" s="1469"/>
      <c r="CO109" s="1469"/>
      <c r="CP109" s="1469"/>
      <c r="CQ109" s="1469"/>
      <c r="CR109" s="1469"/>
      <c r="CS109" s="1469"/>
      <c r="CT109" s="1469"/>
      <c r="CU109" s="1469"/>
      <c r="CV109" s="1469"/>
      <c r="CW109" s="1469"/>
      <c r="CX109" s="1469"/>
      <c r="CY109" s="1469"/>
      <c r="CZ109" s="1469"/>
      <c r="DA109" s="1469"/>
      <c r="DB109" s="1469"/>
      <c r="DC109" s="1469"/>
      <c r="DD109" s="1469"/>
      <c r="DE109" s="1469"/>
      <c r="DF109" s="1469"/>
      <c r="DG109" s="1469"/>
      <c r="DH109" s="1469"/>
      <c r="DI109" s="1469"/>
      <c r="DJ109" s="1469"/>
      <c r="DK109" s="1469"/>
      <c r="DL109" s="1469"/>
      <c r="DM109" s="1469"/>
      <c r="DN109" s="1469"/>
      <c r="DO109" s="1469"/>
      <c r="DP109" s="1469"/>
    </row>
    <row r="110" spans="1:120" ht="30" x14ac:dyDescent="0.25">
      <c r="A110" s="1479" t="s">
        <v>2114</v>
      </c>
      <c r="B110" s="1492"/>
      <c r="C110" s="1486">
        <v>68.125846678399995</v>
      </c>
      <c r="D110" s="1486">
        <v>105.48659661400001</v>
      </c>
      <c r="E110" s="1486">
        <v>171.53383015860004</v>
      </c>
      <c r="F110" s="1486">
        <v>114.56839228520002</v>
      </c>
      <c r="G110" s="1486">
        <v>3.1264310742000001</v>
      </c>
      <c r="H110" s="1486">
        <v>64.905770018599995</v>
      </c>
      <c r="I110" s="1486">
        <v>45.503859290400001</v>
      </c>
      <c r="J110" s="1486">
        <v>120.3259686076</v>
      </c>
      <c r="K110" s="1486">
        <v>64.8540135824</v>
      </c>
      <c r="L110" s="1486">
        <v>78.238489267399999</v>
      </c>
      <c r="M110" s="1486">
        <v>45.399061197000002</v>
      </c>
      <c r="N110" s="1486">
        <v>26.518441731600003</v>
      </c>
      <c r="O110" s="1486">
        <v>67.947574623600005</v>
      </c>
      <c r="P110" s="1486">
        <v>35.409166234400004</v>
      </c>
      <c r="Q110" s="1486">
        <v>122.41209323560001</v>
      </c>
      <c r="R110" s="1486">
        <v>24.446174989599999</v>
      </c>
      <c r="S110" s="1486">
        <v>10.276517767600001</v>
      </c>
      <c r="T110" s="1486">
        <v>16.0296198608</v>
      </c>
      <c r="U110" s="1486">
        <v>31.878202332200004</v>
      </c>
      <c r="V110" s="1486">
        <v>18.197418894200002</v>
      </c>
      <c r="W110" s="1486">
        <v>26.194857109400001</v>
      </c>
      <c r="X110" s="1486">
        <v>11.831406602400001</v>
      </c>
      <c r="Y110" s="1486">
        <v>77.046393247600008</v>
      </c>
      <c r="Z110" s="1486">
        <v>143.61799641139999</v>
      </c>
      <c r="AA110" s="1486">
        <v>66.101007643999992</v>
      </c>
      <c r="AB110" s="1486">
        <v>32.559476203800003</v>
      </c>
      <c r="AC110" s="1486">
        <v>109.7501336736</v>
      </c>
      <c r="AD110" s="1486">
        <v>1.4877629802000001</v>
      </c>
      <c r="AE110" s="1486">
        <v>121.4309388544</v>
      </c>
      <c r="AF110" s="1486">
        <v>24.974724475400002</v>
      </c>
      <c r="AG110" s="1486">
        <v>8.9406080218000028</v>
      </c>
      <c r="AH110" s="1486">
        <v>95.314893609600006</v>
      </c>
      <c r="AI110" s="1486">
        <v>11.7568479378</v>
      </c>
      <c r="AJ110" s="1486">
        <v>138.41640113700001</v>
      </c>
      <c r="AK110" s="1486">
        <v>69.609612336599994</v>
      </c>
      <c r="AL110" s="1486">
        <v>108.2958984632</v>
      </c>
      <c r="AM110" s="1486">
        <v>4.3015420083999993</v>
      </c>
      <c r="AN110" s="1486">
        <v>1.1884722247999999</v>
      </c>
      <c r="AO110" s="1486">
        <v>26.377024340800002</v>
      </c>
      <c r="AP110" s="1486">
        <v>21.756898375800002</v>
      </c>
      <c r="AQ110" s="1486">
        <v>9.7950628678000005</v>
      </c>
      <c r="AR110" s="1486">
        <v>8.2268820970000007</v>
      </c>
      <c r="AS110" s="1486">
        <v>14.935441422999999</v>
      </c>
      <c r="AT110" s="1486">
        <v>1.3493995242000001</v>
      </c>
      <c r="AU110" s="1486">
        <v>2370.4431500134001</v>
      </c>
      <c r="AV110" s="1469"/>
      <c r="AW110" s="1469"/>
      <c r="AX110" s="1469"/>
      <c r="AY110" s="1469"/>
      <c r="AZ110" s="1469"/>
      <c r="BA110" s="1469"/>
      <c r="BB110" s="1469"/>
      <c r="BC110" s="1469"/>
      <c r="BD110" s="1469"/>
      <c r="BE110" s="1469"/>
      <c r="BF110" s="1469"/>
      <c r="BG110" s="1469"/>
      <c r="BH110" s="1469"/>
      <c r="BI110" s="1469"/>
      <c r="BJ110" s="1469"/>
      <c r="BK110" s="1469"/>
      <c r="BL110" s="1469"/>
      <c r="BM110" s="1469"/>
      <c r="BN110" s="1469"/>
      <c r="BO110" s="1469"/>
      <c r="BP110" s="1469"/>
      <c r="BQ110" s="1469"/>
      <c r="BR110" s="1469"/>
      <c r="BS110" s="1469"/>
      <c r="BT110" s="1469"/>
      <c r="BU110" s="1469"/>
      <c r="BV110" s="1469"/>
      <c r="BW110" s="1469"/>
      <c r="BX110" s="1469"/>
      <c r="BY110" s="1469"/>
      <c r="BZ110" s="1469"/>
      <c r="CA110" s="1469"/>
      <c r="CB110" s="1469"/>
      <c r="CC110" s="1469"/>
      <c r="CD110" s="1469"/>
      <c r="CE110" s="1469"/>
      <c r="CF110" s="1469"/>
      <c r="CG110" s="1469"/>
      <c r="CH110" s="1469"/>
      <c r="CI110" s="1469"/>
      <c r="CJ110" s="1469"/>
      <c r="CK110" s="1469"/>
      <c r="CL110" s="1469"/>
      <c r="CM110" s="1469"/>
      <c r="CN110" s="1469"/>
      <c r="CO110" s="1469"/>
      <c r="CP110" s="1469"/>
      <c r="CQ110" s="1469"/>
      <c r="CR110" s="1469"/>
      <c r="CS110" s="1469"/>
      <c r="CT110" s="1469"/>
      <c r="CU110" s="1469"/>
      <c r="CV110" s="1469"/>
      <c r="CW110" s="1469"/>
      <c r="CX110" s="1469"/>
      <c r="CY110" s="1469"/>
      <c r="CZ110" s="1469"/>
      <c r="DA110" s="1469"/>
      <c r="DB110" s="1469"/>
      <c r="DC110" s="1469"/>
      <c r="DD110" s="1469"/>
      <c r="DE110" s="1469"/>
      <c r="DF110" s="1469"/>
      <c r="DG110" s="1469"/>
      <c r="DH110" s="1469"/>
      <c r="DI110" s="1469"/>
      <c r="DJ110" s="1469"/>
      <c r="DK110" s="1469"/>
      <c r="DL110" s="1469"/>
      <c r="DM110" s="1469"/>
      <c r="DN110" s="1469"/>
      <c r="DO110" s="1469"/>
      <c r="DP110" s="1469"/>
    </row>
    <row r="111" spans="1:120" ht="18" hidden="1" customHeight="1" x14ac:dyDescent="0.25">
      <c r="A111" s="1468"/>
      <c r="B111" s="1491" t="s">
        <v>2008</v>
      </c>
      <c r="C111" s="1486">
        <v>68.133251293800001</v>
      </c>
      <c r="D111" s="1486">
        <v>105.48659661400001</v>
      </c>
      <c r="E111" s="1486">
        <v>171.53383015860004</v>
      </c>
      <c r="F111" s="1486">
        <v>114.56839228520002</v>
      </c>
      <c r="G111" s="1486">
        <v>3.1218606678</v>
      </c>
      <c r="H111" s="1486">
        <v>64.898946651000003</v>
      </c>
      <c r="I111" s="1486">
        <v>45.503859290400001</v>
      </c>
      <c r="J111" s="1486">
        <v>120.3259686076</v>
      </c>
      <c r="K111" s="1486">
        <v>64.692729700200005</v>
      </c>
      <c r="L111" s="1486">
        <v>78.238489267399999</v>
      </c>
      <c r="M111" s="1486">
        <v>45.399061197000002</v>
      </c>
      <c r="N111" s="1486">
        <v>26.511618844200004</v>
      </c>
      <c r="O111" s="1486">
        <v>67.993926477400009</v>
      </c>
      <c r="P111" s="1486">
        <v>35.407749301400003</v>
      </c>
      <c r="Q111" s="1486">
        <v>122.8812380026</v>
      </c>
      <c r="R111" s="1486">
        <v>24.448155540199998</v>
      </c>
      <c r="S111" s="1486">
        <v>10.277036795200001</v>
      </c>
      <c r="T111" s="1486">
        <v>16.028570212200002</v>
      </c>
      <c r="U111" s="1486">
        <v>31.881900558200002</v>
      </c>
      <c r="V111" s="1486">
        <v>18.200008269800005</v>
      </c>
      <c r="W111" s="1486">
        <v>26.193488539400001</v>
      </c>
      <c r="X111" s="1486">
        <v>11.831471909600001</v>
      </c>
      <c r="Y111" s="1486">
        <v>76.958349400800003</v>
      </c>
      <c r="Z111" s="1486">
        <v>143.35121821440001</v>
      </c>
      <c r="AA111" s="1486">
        <v>66.050935131999992</v>
      </c>
      <c r="AB111" s="1486">
        <v>32.522946703800002</v>
      </c>
      <c r="AC111" s="1486">
        <v>109.6083061234</v>
      </c>
      <c r="AD111" s="1486">
        <v>1.4859017250000002</v>
      </c>
      <c r="AE111" s="1486">
        <v>121.34900651300001</v>
      </c>
      <c r="AF111" s="1486">
        <v>24.799383218400003</v>
      </c>
      <c r="AG111" s="1486">
        <v>8.9599527416000004</v>
      </c>
      <c r="AH111" s="1486">
        <v>95.165248746399996</v>
      </c>
      <c r="AI111" s="1486">
        <v>11.7568479378</v>
      </c>
      <c r="AJ111" s="1486">
        <v>138.42939006680001</v>
      </c>
      <c r="AK111" s="1486">
        <v>69.641224176999998</v>
      </c>
      <c r="AL111" s="1486">
        <v>108.2958984632</v>
      </c>
      <c r="AM111" s="1486">
        <v>4.3015420083999993</v>
      </c>
      <c r="AN111" s="1486">
        <v>1.1884722247999999</v>
      </c>
      <c r="AO111" s="1486">
        <v>5.6669985288000007</v>
      </c>
      <c r="AP111" s="1486">
        <v>7.9879485714000005</v>
      </c>
      <c r="AQ111" s="1486">
        <v>7.2417341667999997</v>
      </c>
      <c r="AR111" s="1486">
        <v>8.2237321221999995</v>
      </c>
      <c r="AS111" s="1486">
        <v>4.9996479190000009</v>
      </c>
      <c r="AT111" s="1486">
        <v>1.3493995242000001</v>
      </c>
      <c r="AU111" s="1486">
        <v>2322.8922344123998</v>
      </c>
      <c r="AV111" s="1469"/>
      <c r="AW111" s="1469"/>
      <c r="AX111" s="1469"/>
      <c r="AY111" s="1469"/>
      <c r="AZ111" s="1469"/>
      <c r="BA111" s="1469"/>
      <c r="BB111" s="1469"/>
      <c r="BC111" s="1469"/>
      <c r="BD111" s="1469"/>
      <c r="BE111" s="1469"/>
      <c r="BF111" s="1469"/>
      <c r="BG111" s="1469"/>
      <c r="BH111" s="1469"/>
      <c r="BI111" s="1469"/>
      <c r="BJ111" s="1469"/>
      <c r="BK111" s="1469"/>
      <c r="BL111" s="1469"/>
      <c r="BM111" s="1469"/>
      <c r="BN111" s="1469"/>
      <c r="BO111" s="1469"/>
      <c r="BP111" s="1469"/>
      <c r="BQ111" s="1469"/>
      <c r="BR111" s="1469"/>
      <c r="BS111" s="1469"/>
      <c r="BT111" s="1469"/>
      <c r="BU111" s="1469"/>
      <c r="BV111" s="1469"/>
      <c r="BW111" s="1469"/>
      <c r="BX111" s="1469"/>
      <c r="BY111" s="1469"/>
      <c r="BZ111" s="1469"/>
      <c r="CA111" s="1469"/>
      <c r="CB111" s="1469"/>
      <c r="CC111" s="1469"/>
      <c r="CD111" s="1469"/>
      <c r="CE111" s="1469"/>
      <c r="CF111" s="1469"/>
      <c r="CG111" s="1469"/>
      <c r="CH111" s="1469"/>
      <c r="CI111" s="1469"/>
      <c r="CJ111" s="1469"/>
      <c r="CK111" s="1469"/>
      <c r="CL111" s="1469"/>
      <c r="CM111" s="1469"/>
      <c r="CN111" s="1469"/>
      <c r="CO111" s="1469"/>
      <c r="CP111" s="1469"/>
      <c r="CQ111" s="1469"/>
      <c r="CR111" s="1469"/>
      <c r="CS111" s="1469"/>
      <c r="CT111" s="1469"/>
      <c r="CU111" s="1469"/>
      <c r="CV111" s="1469"/>
      <c r="CW111" s="1469"/>
      <c r="CX111" s="1469"/>
      <c r="CY111" s="1469"/>
      <c r="CZ111" s="1469"/>
      <c r="DA111" s="1469"/>
      <c r="DB111" s="1469"/>
      <c r="DC111" s="1469"/>
      <c r="DD111" s="1469"/>
      <c r="DE111" s="1469"/>
      <c r="DF111" s="1469"/>
      <c r="DG111" s="1469"/>
      <c r="DH111" s="1469"/>
      <c r="DI111" s="1469"/>
      <c r="DJ111" s="1469"/>
      <c r="DK111" s="1469"/>
      <c r="DL111" s="1469"/>
      <c r="DM111" s="1469"/>
      <c r="DN111" s="1469"/>
      <c r="DO111" s="1469"/>
      <c r="DP111" s="1469"/>
    </row>
    <row r="112" spans="1:120" ht="18" hidden="1" customHeight="1" x14ac:dyDescent="0.25">
      <c r="A112" s="1468" t="s">
        <v>2041</v>
      </c>
      <c r="B112" s="1491"/>
      <c r="C112" s="1486">
        <v>0</v>
      </c>
      <c r="D112" s="1486">
        <v>0</v>
      </c>
      <c r="E112" s="1486">
        <v>0</v>
      </c>
      <c r="F112" s="1486">
        <v>0</v>
      </c>
      <c r="G112" s="1486">
        <v>0</v>
      </c>
      <c r="H112" s="1486">
        <v>0</v>
      </c>
      <c r="I112" s="1486">
        <v>0</v>
      </c>
      <c r="J112" s="1486">
        <v>0</v>
      </c>
      <c r="K112" s="1486">
        <v>0</v>
      </c>
      <c r="L112" s="1486">
        <v>0</v>
      </c>
      <c r="M112" s="1486">
        <v>0</v>
      </c>
      <c r="N112" s="1486">
        <v>0</v>
      </c>
      <c r="O112" s="1486">
        <v>0</v>
      </c>
      <c r="P112" s="1486">
        <v>0</v>
      </c>
      <c r="Q112" s="1486">
        <v>0</v>
      </c>
      <c r="R112" s="1486">
        <v>0</v>
      </c>
      <c r="S112" s="1486">
        <v>0</v>
      </c>
      <c r="T112" s="1486">
        <v>0</v>
      </c>
      <c r="U112" s="1486">
        <v>0</v>
      </c>
      <c r="V112" s="1486">
        <v>0</v>
      </c>
      <c r="W112" s="1486">
        <v>0</v>
      </c>
      <c r="X112" s="1486">
        <v>0</v>
      </c>
      <c r="Y112" s="1486">
        <v>0</v>
      </c>
      <c r="Z112" s="1486">
        <v>0</v>
      </c>
      <c r="AA112" s="1486">
        <v>0</v>
      </c>
      <c r="AB112" s="1486">
        <v>0</v>
      </c>
      <c r="AC112" s="1486">
        <v>0</v>
      </c>
      <c r="AD112" s="1486">
        <v>0</v>
      </c>
      <c r="AE112" s="1486">
        <v>0</v>
      </c>
      <c r="AF112" s="1486">
        <v>0</v>
      </c>
      <c r="AG112" s="1486">
        <v>0</v>
      </c>
      <c r="AH112" s="1486">
        <v>0</v>
      </c>
      <c r="AI112" s="1486">
        <v>0</v>
      </c>
      <c r="AJ112" s="1486">
        <v>0</v>
      </c>
      <c r="AK112" s="1486">
        <v>0</v>
      </c>
      <c r="AL112" s="1486">
        <v>0</v>
      </c>
      <c r="AM112" s="1486">
        <v>0</v>
      </c>
      <c r="AN112" s="1486">
        <v>0</v>
      </c>
      <c r="AO112" s="1486">
        <v>0</v>
      </c>
      <c r="AP112" s="1486">
        <v>0</v>
      </c>
      <c r="AQ112" s="1486">
        <v>0</v>
      </c>
      <c r="AR112" s="1486">
        <v>0</v>
      </c>
      <c r="AS112" s="1486">
        <v>0</v>
      </c>
      <c r="AT112" s="1486">
        <v>0</v>
      </c>
      <c r="AU112" s="1486">
        <v>0</v>
      </c>
      <c r="AV112" s="1469"/>
      <c r="AW112" s="1469"/>
      <c r="AX112" s="1469"/>
      <c r="AY112" s="1469"/>
      <c r="AZ112" s="1469"/>
      <c r="BA112" s="1469"/>
      <c r="BB112" s="1469"/>
      <c r="BC112" s="1469"/>
      <c r="BD112" s="1469"/>
      <c r="BE112" s="1469"/>
      <c r="BF112" s="1469"/>
      <c r="BG112" s="1469"/>
      <c r="BH112" s="1469"/>
      <c r="BI112" s="1469"/>
      <c r="BJ112" s="1469"/>
      <c r="BK112" s="1469"/>
      <c r="BL112" s="1469"/>
      <c r="BM112" s="1469"/>
      <c r="BN112" s="1469"/>
      <c r="BO112" s="1469"/>
      <c r="BP112" s="1469"/>
      <c r="BQ112" s="1469"/>
      <c r="BR112" s="1469"/>
      <c r="BS112" s="1469"/>
      <c r="BT112" s="1469"/>
      <c r="BU112" s="1469"/>
      <c r="BV112" s="1469"/>
      <c r="BW112" s="1469"/>
      <c r="BX112" s="1469"/>
      <c r="BY112" s="1469"/>
      <c r="BZ112" s="1469"/>
      <c r="CA112" s="1469"/>
      <c r="CB112" s="1469"/>
      <c r="CC112" s="1469"/>
      <c r="CD112" s="1469"/>
      <c r="CE112" s="1469"/>
      <c r="CF112" s="1469"/>
      <c r="CG112" s="1469"/>
      <c r="CH112" s="1469"/>
      <c r="CI112" s="1469"/>
      <c r="CJ112" s="1469"/>
      <c r="CK112" s="1469"/>
      <c r="CL112" s="1469"/>
      <c r="CM112" s="1469"/>
      <c r="CN112" s="1469"/>
      <c r="CO112" s="1469"/>
      <c r="CP112" s="1469"/>
      <c r="CQ112" s="1469"/>
      <c r="CR112" s="1469"/>
      <c r="CS112" s="1469"/>
      <c r="CT112" s="1469"/>
      <c r="CU112" s="1469"/>
      <c r="CV112" s="1469"/>
      <c r="CW112" s="1469"/>
      <c r="CX112" s="1469"/>
      <c r="CY112" s="1469"/>
      <c r="CZ112" s="1469"/>
      <c r="DA112" s="1469"/>
      <c r="DB112" s="1469"/>
      <c r="DC112" s="1469"/>
      <c r="DD112" s="1469"/>
      <c r="DE112" s="1469"/>
      <c r="DF112" s="1469"/>
      <c r="DG112" s="1469"/>
      <c r="DH112" s="1469"/>
      <c r="DI112" s="1469"/>
      <c r="DJ112" s="1469"/>
      <c r="DK112" s="1469"/>
      <c r="DL112" s="1469"/>
      <c r="DM112" s="1469"/>
      <c r="DN112" s="1469"/>
      <c r="DO112" s="1469"/>
      <c r="DP112" s="1469"/>
    </row>
    <row r="113" spans="1:120" ht="18" hidden="1" customHeight="1" x14ac:dyDescent="0.25">
      <c r="A113" s="1468"/>
      <c r="B113" s="1491" t="s">
        <v>2041</v>
      </c>
      <c r="C113" s="1486">
        <v>-7.4046154000000008E-3</v>
      </c>
      <c r="D113" s="1486">
        <v>0</v>
      </c>
      <c r="E113" s="1486">
        <v>0</v>
      </c>
      <c r="F113" s="1486">
        <v>0</v>
      </c>
      <c r="G113" s="1486">
        <v>4.5704064000000001E-3</v>
      </c>
      <c r="H113" s="1486">
        <v>6.8233676000000005E-3</v>
      </c>
      <c r="I113" s="1486">
        <v>0</v>
      </c>
      <c r="J113" s="1486">
        <v>0</v>
      </c>
      <c r="K113" s="1486">
        <v>0.16128388220000003</v>
      </c>
      <c r="L113" s="1486">
        <v>0</v>
      </c>
      <c r="M113" s="1486">
        <v>0</v>
      </c>
      <c r="N113" s="1486">
        <v>6.8228874000000007E-3</v>
      </c>
      <c r="O113" s="1486">
        <v>-4.6351853800000002E-2</v>
      </c>
      <c r="P113" s="1486">
        <v>1.4169330000000002E-3</v>
      </c>
      <c r="Q113" s="1486">
        <v>-0.46914476700000002</v>
      </c>
      <c r="R113" s="1486">
        <v>-1.9805506E-3</v>
      </c>
      <c r="S113" s="1486">
        <v>-5.1902760000000002E-4</v>
      </c>
      <c r="T113" s="1486">
        <v>1.0496486E-3</v>
      </c>
      <c r="U113" s="1486">
        <v>-3.6982260000000002E-3</v>
      </c>
      <c r="V113" s="1486">
        <v>-2.5893755999999999E-3</v>
      </c>
      <c r="W113" s="1486">
        <v>1.3685700000000002E-3</v>
      </c>
      <c r="X113" s="1486">
        <v>-6.530719999999999E-5</v>
      </c>
      <c r="Y113" s="1486">
        <v>8.8043846800000006E-2</v>
      </c>
      <c r="Z113" s="1486">
        <v>0.26677819699999999</v>
      </c>
      <c r="AA113" s="1486">
        <v>5.0072512E-2</v>
      </c>
      <c r="AB113" s="1486">
        <v>3.6529499999999999E-2</v>
      </c>
      <c r="AC113" s="1486">
        <v>0.14182755019999999</v>
      </c>
      <c r="AD113" s="1486">
        <v>1.8612552000000001E-3</v>
      </c>
      <c r="AE113" s="1486">
        <v>8.1932341400000011E-2</v>
      </c>
      <c r="AF113" s="1486">
        <v>0.175341257</v>
      </c>
      <c r="AG113" s="1486">
        <v>-1.93447198E-2</v>
      </c>
      <c r="AH113" s="1486">
        <v>0.14964486320000001</v>
      </c>
      <c r="AI113" s="1486">
        <v>0</v>
      </c>
      <c r="AJ113" s="1486">
        <v>-1.2988929800000002E-2</v>
      </c>
      <c r="AK113" s="1486">
        <v>-3.1611840400000008E-2</v>
      </c>
      <c r="AL113" s="1486">
        <v>0</v>
      </c>
      <c r="AM113" s="1486">
        <v>0</v>
      </c>
      <c r="AN113" s="1486">
        <v>0</v>
      </c>
      <c r="AO113" s="1486">
        <v>20.710025812000001</v>
      </c>
      <c r="AP113" s="1486">
        <v>13.7689498044</v>
      </c>
      <c r="AQ113" s="1486">
        <v>2.5533287009999999</v>
      </c>
      <c r="AR113" s="1486">
        <v>3.1499748000000005E-3</v>
      </c>
      <c r="AS113" s="1486">
        <v>9.9357935040000012</v>
      </c>
      <c r="AT113" s="1486">
        <v>0</v>
      </c>
      <c r="AU113" s="1486">
        <v>47.550915600999993</v>
      </c>
      <c r="AV113" s="1469"/>
      <c r="AW113" s="1469"/>
      <c r="AX113" s="1469"/>
      <c r="AY113" s="1469"/>
      <c r="AZ113" s="1469"/>
      <c r="BA113" s="1469"/>
      <c r="BB113" s="1469"/>
      <c r="BC113" s="1469"/>
      <c r="BD113" s="1469"/>
      <c r="BE113" s="1469"/>
      <c r="BF113" s="1469"/>
      <c r="BG113" s="1469"/>
      <c r="BH113" s="1469"/>
      <c r="BI113" s="1469"/>
      <c r="BJ113" s="1469"/>
      <c r="BK113" s="1469"/>
      <c r="BL113" s="1469"/>
      <c r="BM113" s="1469"/>
      <c r="BN113" s="1469"/>
      <c r="BO113" s="1469"/>
      <c r="BP113" s="1469"/>
      <c r="BQ113" s="1469"/>
      <c r="BR113" s="1469"/>
      <c r="BS113" s="1469"/>
      <c r="BT113" s="1469"/>
      <c r="BU113" s="1469"/>
      <c r="BV113" s="1469"/>
      <c r="BW113" s="1469"/>
      <c r="BX113" s="1469"/>
      <c r="BY113" s="1469"/>
      <c r="BZ113" s="1469"/>
      <c r="CA113" s="1469"/>
      <c r="CB113" s="1469"/>
      <c r="CC113" s="1469"/>
      <c r="CD113" s="1469"/>
      <c r="CE113" s="1469"/>
      <c r="CF113" s="1469"/>
      <c r="CG113" s="1469"/>
      <c r="CH113" s="1469"/>
      <c r="CI113" s="1469"/>
      <c r="CJ113" s="1469"/>
      <c r="CK113" s="1469"/>
      <c r="CL113" s="1469"/>
      <c r="CM113" s="1469"/>
      <c r="CN113" s="1469"/>
      <c r="CO113" s="1469"/>
      <c r="CP113" s="1469"/>
      <c r="CQ113" s="1469"/>
      <c r="CR113" s="1469"/>
      <c r="CS113" s="1469"/>
      <c r="CT113" s="1469"/>
      <c r="CU113" s="1469"/>
      <c r="CV113" s="1469"/>
      <c r="CW113" s="1469"/>
      <c r="CX113" s="1469"/>
      <c r="CY113" s="1469"/>
      <c r="CZ113" s="1469"/>
      <c r="DA113" s="1469"/>
      <c r="DB113" s="1469"/>
      <c r="DC113" s="1469"/>
      <c r="DD113" s="1469"/>
      <c r="DE113" s="1469"/>
      <c r="DF113" s="1469"/>
      <c r="DG113" s="1469"/>
      <c r="DH113" s="1469"/>
      <c r="DI113" s="1469"/>
      <c r="DJ113" s="1469"/>
      <c r="DK113" s="1469"/>
      <c r="DL113" s="1469"/>
      <c r="DM113" s="1469"/>
      <c r="DN113" s="1469"/>
      <c r="DO113" s="1469"/>
      <c r="DP113" s="1469"/>
    </row>
    <row r="114" spans="1:120" x14ac:dyDescent="0.25">
      <c r="A114" s="1480" t="s">
        <v>218</v>
      </c>
      <c r="B114" s="1490"/>
      <c r="C114" s="1485">
        <v>209.84080321819999</v>
      </c>
      <c r="D114" s="1485">
        <v>279.52126000959998</v>
      </c>
      <c r="E114" s="1485">
        <v>331.37949819800008</v>
      </c>
      <c r="F114" s="1485">
        <v>306.28316437600006</v>
      </c>
      <c r="G114" s="1485">
        <v>24.876915075600003</v>
      </c>
      <c r="H114" s="1485">
        <v>331.84338209960003</v>
      </c>
      <c r="I114" s="1485">
        <v>157.61485880840002</v>
      </c>
      <c r="J114" s="1485">
        <v>311.18823985479997</v>
      </c>
      <c r="K114" s="1485">
        <v>181.39067569560001</v>
      </c>
      <c r="L114" s="1485">
        <v>366.29163719539997</v>
      </c>
      <c r="M114" s="1485">
        <v>214.59768973159998</v>
      </c>
      <c r="N114" s="1485">
        <v>113.29789730420001</v>
      </c>
      <c r="O114" s="1485">
        <v>168.96515927340002</v>
      </c>
      <c r="P114" s="1485">
        <v>92.508454369800006</v>
      </c>
      <c r="Q114" s="1485">
        <v>326.14111706540001</v>
      </c>
      <c r="R114" s="1485">
        <v>125.37053861920002</v>
      </c>
      <c r="S114" s="1485">
        <v>53.215315973400003</v>
      </c>
      <c r="T114" s="1485">
        <v>99.29431361639999</v>
      </c>
      <c r="U114" s="1485">
        <v>111.7794300616</v>
      </c>
      <c r="V114" s="1485">
        <v>67.346234363800008</v>
      </c>
      <c r="W114" s="1485">
        <v>100.8337636782</v>
      </c>
      <c r="X114" s="1485">
        <v>48.190367002400002</v>
      </c>
      <c r="Y114" s="1485">
        <v>126.38257987600002</v>
      </c>
      <c r="Z114" s="1485">
        <v>415.49739779940012</v>
      </c>
      <c r="AA114" s="1485">
        <v>196.3159199344</v>
      </c>
      <c r="AB114" s="1485">
        <v>308.29197975379998</v>
      </c>
      <c r="AC114" s="1485">
        <v>437.5472480848</v>
      </c>
      <c r="AD114" s="1485">
        <v>8.0561548760000008</v>
      </c>
      <c r="AE114" s="1485">
        <v>622.29158906179998</v>
      </c>
      <c r="AF114" s="1485">
        <v>153.59589529199999</v>
      </c>
      <c r="AG114" s="1485">
        <v>165.11540273339997</v>
      </c>
      <c r="AH114" s="1485">
        <v>291.03169496380002</v>
      </c>
      <c r="AI114" s="1485">
        <v>133.85580817280001</v>
      </c>
      <c r="AJ114" s="1485">
        <v>242.9939978102</v>
      </c>
      <c r="AK114" s="1485">
        <v>363.85787616780004</v>
      </c>
      <c r="AL114" s="1485">
        <v>953.52940047679999</v>
      </c>
      <c r="AM114" s="1485">
        <v>4.3015420083999993</v>
      </c>
      <c r="AN114" s="1485">
        <v>2.2603747334000004</v>
      </c>
      <c r="AO114" s="1485">
        <v>142.55830737820003</v>
      </c>
      <c r="AP114" s="1485">
        <v>167.84023356100002</v>
      </c>
      <c r="AQ114" s="1485">
        <v>83.907869862599995</v>
      </c>
      <c r="AR114" s="1485">
        <v>115.10353793540001</v>
      </c>
      <c r="AS114" s="1485">
        <v>54.601781243799998</v>
      </c>
      <c r="AT114" s="1485">
        <v>18.318295592800002</v>
      </c>
      <c r="AU114" s="1485">
        <v>9029.0256029092016</v>
      </c>
      <c r="AV114" s="1469"/>
      <c r="AW114" s="1469"/>
      <c r="AX114" s="1469"/>
      <c r="AY114" s="1469"/>
      <c r="AZ114" s="1469"/>
      <c r="BA114" s="1469"/>
      <c r="BB114" s="1469"/>
      <c r="BC114" s="1469"/>
      <c r="BD114" s="1469"/>
      <c r="BE114" s="1469"/>
      <c r="BF114" s="1469"/>
      <c r="BG114" s="1469"/>
      <c r="BH114" s="1469"/>
      <c r="BI114" s="1469"/>
      <c r="BJ114" s="1469"/>
      <c r="BK114" s="1469"/>
      <c r="BL114" s="1469"/>
      <c r="BM114" s="1469"/>
      <c r="BN114" s="1469"/>
      <c r="BO114" s="1469"/>
      <c r="BP114" s="1469"/>
      <c r="BQ114" s="1469"/>
      <c r="BR114" s="1469"/>
      <c r="BS114" s="1469"/>
      <c r="BT114" s="1469"/>
      <c r="BU114" s="1469"/>
      <c r="BV114" s="1469"/>
      <c r="BW114" s="1469"/>
      <c r="BX114" s="1469"/>
      <c r="BY114" s="1469"/>
      <c r="BZ114" s="1469"/>
      <c r="CA114" s="1469"/>
      <c r="CB114" s="1469"/>
      <c r="CC114" s="1469"/>
      <c r="CD114" s="1469"/>
      <c r="CE114" s="1469"/>
      <c r="CF114" s="1469"/>
      <c r="CG114" s="1469"/>
      <c r="CH114" s="1469"/>
      <c r="CI114" s="1469"/>
      <c r="CJ114" s="1469"/>
      <c r="CK114" s="1469"/>
      <c r="CL114" s="1469"/>
      <c r="CM114" s="1469"/>
      <c r="CN114" s="1469"/>
      <c r="CO114" s="1469"/>
      <c r="CP114" s="1469"/>
      <c r="CQ114" s="1469"/>
      <c r="CR114" s="1469"/>
      <c r="CS114" s="1469"/>
      <c r="CT114" s="1469"/>
      <c r="CU114" s="1469"/>
      <c r="CV114" s="1469"/>
      <c r="CW114" s="1469"/>
      <c r="CX114" s="1469"/>
      <c r="CY114" s="1469"/>
      <c r="CZ114" s="1469"/>
      <c r="DA114" s="1469"/>
      <c r="DB114" s="1469"/>
      <c r="DC114" s="1469"/>
      <c r="DD114" s="1469"/>
      <c r="DE114" s="1469"/>
      <c r="DF114" s="1469"/>
      <c r="DG114" s="1469"/>
      <c r="DH114" s="1469"/>
      <c r="DI114" s="1469"/>
      <c r="DJ114" s="1469"/>
      <c r="DK114" s="1469"/>
      <c r="DL114" s="1469"/>
      <c r="DM114" s="1469"/>
      <c r="DN114" s="1469"/>
      <c r="DO114" s="1469"/>
      <c r="DP114" s="1469"/>
    </row>
    <row r="115" spans="1:120" x14ac:dyDescent="0.25">
      <c r="A115" s="1468"/>
      <c r="B115" s="1491"/>
      <c r="C115" s="1468"/>
      <c r="D115" s="1468"/>
      <c r="E115" s="1468"/>
      <c r="F115" s="1468"/>
      <c r="G115" s="1468"/>
      <c r="H115" s="1468"/>
      <c r="I115" s="1468"/>
      <c r="J115" s="1468"/>
      <c r="K115" s="1468"/>
      <c r="L115" s="1468"/>
      <c r="M115" s="1468"/>
      <c r="N115" s="1468"/>
      <c r="O115" s="1468"/>
      <c r="P115" s="1468"/>
      <c r="Q115" s="1468"/>
      <c r="R115" s="1468"/>
      <c r="S115" s="1468"/>
      <c r="T115" s="1468"/>
      <c r="U115" s="1468"/>
      <c r="V115" s="1468"/>
      <c r="W115" s="1468"/>
      <c r="X115" s="1468"/>
      <c r="Y115" s="1468"/>
      <c r="Z115" s="1468"/>
      <c r="AA115" s="1468"/>
      <c r="AB115" s="1468"/>
      <c r="AC115" s="1468"/>
      <c r="AD115" s="1468"/>
      <c r="AE115" s="1468"/>
      <c r="AF115" s="1468"/>
      <c r="AG115" s="1468"/>
      <c r="AH115" s="1468"/>
      <c r="AI115" s="1468"/>
      <c r="AJ115" s="1468"/>
      <c r="AK115" s="1468"/>
      <c r="AL115" s="1468"/>
      <c r="AM115" s="1468"/>
      <c r="AN115" s="1468"/>
      <c r="AO115" s="1468"/>
      <c r="AP115" s="1468"/>
      <c r="AQ115" s="1468"/>
      <c r="AR115" s="1468"/>
      <c r="AS115" s="1468"/>
      <c r="AT115" s="1468"/>
      <c r="AU115" s="1468"/>
      <c r="AV115" s="1469"/>
      <c r="AW115" s="1469"/>
      <c r="AX115" s="1469"/>
      <c r="AY115" s="1469"/>
      <c r="AZ115" s="1469"/>
      <c r="BA115" s="1469"/>
      <c r="BB115" s="1469"/>
      <c r="BC115" s="1469"/>
      <c r="BD115" s="1469"/>
      <c r="BE115" s="1469"/>
      <c r="BF115" s="1469"/>
      <c r="BG115" s="1469"/>
      <c r="BH115" s="1469"/>
      <c r="BI115" s="1469"/>
      <c r="BJ115" s="1469"/>
      <c r="BK115" s="1469"/>
      <c r="BL115" s="1469"/>
      <c r="BM115" s="1469"/>
      <c r="BN115" s="1469"/>
      <c r="BO115" s="1469"/>
      <c r="BP115" s="1469"/>
      <c r="BQ115" s="1469"/>
      <c r="BR115" s="1469"/>
      <c r="BS115" s="1469"/>
      <c r="BT115" s="1469"/>
      <c r="BU115" s="1469"/>
      <c r="BV115" s="1469"/>
      <c r="BW115" s="1469"/>
      <c r="BX115" s="1469"/>
      <c r="BY115" s="1469"/>
      <c r="BZ115" s="1469"/>
      <c r="CA115" s="1469"/>
      <c r="CB115" s="1469"/>
      <c r="CC115" s="1469"/>
      <c r="CD115" s="1469"/>
      <c r="CE115" s="1469"/>
      <c r="CF115" s="1469"/>
      <c r="CG115" s="1469"/>
      <c r="CH115" s="1469"/>
      <c r="CI115" s="1469"/>
      <c r="CJ115" s="1469"/>
      <c r="CK115" s="1469"/>
      <c r="CL115" s="1469"/>
      <c r="CM115" s="1469"/>
      <c r="CN115" s="1469"/>
      <c r="CO115" s="1469"/>
      <c r="CP115" s="1469"/>
      <c r="CQ115" s="1469"/>
      <c r="CR115" s="1469"/>
      <c r="CS115" s="1469"/>
      <c r="CT115" s="1469"/>
      <c r="CU115" s="1469"/>
      <c r="CV115" s="1469"/>
      <c r="CW115" s="1469"/>
      <c r="CX115" s="1469"/>
      <c r="CY115" s="1469"/>
      <c r="CZ115" s="1469"/>
      <c r="DA115" s="1469"/>
      <c r="DB115" s="1469"/>
      <c r="DC115" s="1469"/>
      <c r="DD115" s="1469"/>
      <c r="DE115" s="1469"/>
      <c r="DF115" s="1469"/>
      <c r="DG115" s="1469"/>
      <c r="DH115" s="1469"/>
      <c r="DI115" s="1469"/>
      <c r="DJ115" s="1469"/>
      <c r="DK115" s="1469"/>
      <c r="DL115" s="1469"/>
      <c r="DM115" s="1469"/>
      <c r="DN115" s="1469"/>
      <c r="DO115" s="1469"/>
      <c r="DP115" s="1469"/>
    </row>
    <row r="116" spans="1:120" ht="15" x14ac:dyDescent="0.25">
      <c r="A116" s="2009" t="s">
        <v>539</v>
      </c>
      <c r="B116" s="2009"/>
      <c r="C116" s="2009"/>
      <c r="D116" s="2009"/>
      <c r="E116" s="2009"/>
      <c r="F116" s="2009"/>
      <c r="G116" s="2009"/>
      <c r="H116" s="2009"/>
      <c r="I116" s="2009"/>
      <c r="J116" s="2009"/>
      <c r="K116" s="2009"/>
      <c r="L116" s="2009"/>
      <c r="M116" s="2009"/>
      <c r="N116" s="2009"/>
      <c r="O116" s="2009"/>
      <c r="P116" s="2009"/>
      <c r="Q116" s="2009"/>
      <c r="R116" s="2009"/>
      <c r="S116" s="2009"/>
      <c r="T116" s="1468"/>
      <c r="U116" s="1468"/>
      <c r="V116" s="1468"/>
      <c r="W116" s="1468"/>
      <c r="X116" s="1468"/>
      <c r="Y116" s="1468"/>
      <c r="Z116" s="1468"/>
      <c r="AA116" s="1468"/>
      <c r="AB116" s="1468"/>
      <c r="AC116" s="1468"/>
      <c r="AD116" s="1468"/>
      <c r="AE116" s="1468"/>
      <c r="AF116" s="1481"/>
      <c r="AG116" s="1481"/>
      <c r="AH116" s="1481"/>
      <c r="AI116" s="1481"/>
      <c r="AJ116" s="1469"/>
      <c r="AK116" s="1469"/>
      <c r="AL116" s="1469"/>
      <c r="AM116" s="1469"/>
      <c r="AN116" s="1469"/>
      <c r="AO116" s="1469"/>
      <c r="AP116" s="1469"/>
      <c r="AQ116" s="1469"/>
      <c r="AR116" s="1469"/>
      <c r="AS116" s="1469"/>
      <c r="AT116" s="1469"/>
      <c r="AU116" s="1469"/>
      <c r="AV116" s="1469"/>
      <c r="AW116" s="1469"/>
      <c r="AX116" s="1469"/>
      <c r="AY116" s="1469"/>
      <c r="AZ116" s="1469"/>
      <c r="BA116" s="1469"/>
      <c r="BB116" s="1469"/>
      <c r="BC116" s="1469"/>
      <c r="BD116" s="1469"/>
      <c r="BE116" s="1469"/>
      <c r="BF116" s="1469"/>
      <c r="BG116" s="1469"/>
      <c r="BH116" s="1469"/>
      <c r="BI116" s="1469"/>
      <c r="BJ116" s="1469"/>
      <c r="BK116" s="1469"/>
      <c r="BL116" s="1469"/>
      <c r="BM116" s="1469"/>
      <c r="BN116" s="1469"/>
      <c r="BO116" s="1469"/>
      <c r="BP116" s="1469"/>
      <c r="BQ116" s="1469"/>
      <c r="BR116" s="1469"/>
      <c r="BS116" s="1469"/>
      <c r="BT116" s="1469"/>
      <c r="BU116" s="1469"/>
      <c r="BV116" s="1469"/>
      <c r="BW116" s="1469"/>
      <c r="BX116" s="1469"/>
      <c r="BY116" s="1469"/>
      <c r="BZ116" s="1469"/>
      <c r="CA116" s="1469"/>
      <c r="CB116" s="1469"/>
      <c r="CC116" s="1469"/>
      <c r="CD116" s="1469"/>
      <c r="CE116" s="1469"/>
      <c r="CF116" s="1469"/>
      <c r="CG116" s="1469"/>
      <c r="CH116" s="1469"/>
      <c r="CI116" s="1469"/>
      <c r="CJ116" s="1469"/>
      <c r="CK116" s="1469"/>
      <c r="CL116" s="1469"/>
      <c r="CM116" s="1469"/>
      <c r="CN116" s="1469"/>
      <c r="CO116" s="1469"/>
      <c r="CP116" s="1469"/>
      <c r="CQ116" s="1469"/>
      <c r="CR116" s="1469"/>
      <c r="CS116" s="1469"/>
      <c r="CT116" s="1469"/>
      <c r="CU116" s="1469"/>
      <c r="CV116" s="1469"/>
      <c r="CW116" s="1469"/>
      <c r="CX116" s="1469"/>
      <c r="CY116" s="1469"/>
      <c r="CZ116" s="1469"/>
      <c r="DA116" s="1469"/>
      <c r="DB116" s="1469"/>
      <c r="DC116" s="1469"/>
      <c r="DD116" s="1469"/>
      <c r="DE116" s="1469"/>
      <c r="DF116" s="1469"/>
      <c r="DG116" s="1469"/>
      <c r="DH116" s="1469"/>
      <c r="DI116" s="1469"/>
      <c r="DJ116" s="1469"/>
      <c r="DK116" s="1469"/>
      <c r="DL116" s="1469"/>
      <c r="DM116" s="1469"/>
      <c r="DN116" s="1469"/>
      <c r="DO116" s="1469"/>
      <c r="DP116" s="1469"/>
    </row>
    <row r="117" spans="1:120" x14ac:dyDescent="0.25">
      <c r="A117" s="1468"/>
      <c r="B117" s="1491"/>
      <c r="C117" s="1468"/>
      <c r="D117" s="1468"/>
      <c r="E117" s="1468"/>
      <c r="F117" s="1468"/>
      <c r="G117" s="1468"/>
      <c r="H117" s="1468"/>
      <c r="I117" s="1468"/>
      <c r="J117" s="1468"/>
      <c r="K117" s="1468"/>
      <c r="L117" s="1468"/>
      <c r="M117" s="1468"/>
      <c r="N117" s="1468"/>
      <c r="O117" s="1468"/>
      <c r="P117" s="1468"/>
      <c r="Q117" s="1468"/>
      <c r="R117" s="1468"/>
      <c r="S117" s="1468"/>
      <c r="T117" s="1468"/>
      <c r="U117" s="1468"/>
      <c r="V117" s="1468"/>
      <c r="W117" s="1468"/>
      <c r="X117" s="1468"/>
      <c r="Y117" s="1468"/>
      <c r="Z117" s="1468"/>
      <c r="AA117" s="1468"/>
      <c r="AB117" s="1468"/>
      <c r="AC117" s="1468"/>
      <c r="AD117" s="1468"/>
      <c r="AE117" s="1468"/>
      <c r="AF117" s="1481"/>
      <c r="AG117" s="1481"/>
      <c r="AH117" s="1481"/>
      <c r="AI117" s="1481"/>
      <c r="AJ117" s="1469"/>
      <c r="AK117" s="1469"/>
      <c r="AL117" s="1469"/>
      <c r="AM117" s="1469"/>
      <c r="AN117" s="1469"/>
      <c r="AO117" s="1469"/>
      <c r="AP117" s="1469"/>
      <c r="AQ117" s="1469"/>
      <c r="AR117" s="1469"/>
      <c r="AS117" s="1469"/>
      <c r="AT117" s="1469"/>
      <c r="AU117" s="1469"/>
      <c r="AV117" s="1469"/>
      <c r="AW117" s="1469"/>
      <c r="AX117" s="1469"/>
      <c r="AY117" s="1469"/>
      <c r="AZ117" s="1469"/>
      <c r="BA117" s="1469"/>
      <c r="BB117" s="1469"/>
      <c r="BC117" s="1469"/>
      <c r="BD117" s="1469"/>
      <c r="BE117" s="1469"/>
      <c r="BF117" s="1469"/>
      <c r="BG117" s="1469"/>
      <c r="BH117" s="1469"/>
      <c r="BI117" s="1469"/>
      <c r="BJ117" s="1469"/>
      <c r="BK117" s="1469"/>
      <c r="BL117" s="1469"/>
      <c r="BM117" s="1469"/>
      <c r="BN117" s="1469"/>
      <c r="BO117" s="1469"/>
      <c r="BP117" s="1469"/>
      <c r="BQ117" s="1469"/>
      <c r="BR117" s="1469"/>
      <c r="BS117" s="1469"/>
      <c r="BT117" s="1469"/>
      <c r="BU117" s="1469"/>
      <c r="BV117" s="1469"/>
      <c r="BW117" s="1469"/>
      <c r="BX117" s="1469"/>
      <c r="BY117" s="1469"/>
      <c r="BZ117" s="1469"/>
      <c r="CA117" s="1469"/>
      <c r="CB117" s="1469"/>
      <c r="CC117" s="1469"/>
      <c r="CD117" s="1469"/>
      <c r="CE117" s="1469"/>
      <c r="CF117" s="1469"/>
      <c r="CG117" s="1469"/>
      <c r="CH117" s="1469"/>
      <c r="CI117" s="1469"/>
      <c r="CJ117" s="1469"/>
      <c r="CK117" s="1469"/>
      <c r="CL117" s="1469"/>
      <c r="CM117" s="1469"/>
      <c r="CN117" s="1469"/>
      <c r="CO117" s="1469"/>
      <c r="CP117" s="1469"/>
      <c r="CQ117" s="1469"/>
      <c r="CR117" s="1469"/>
      <c r="CS117" s="1469"/>
      <c r="CT117" s="1469"/>
      <c r="CU117" s="1469"/>
      <c r="CV117" s="1469"/>
      <c r="CW117" s="1469"/>
      <c r="CX117" s="1469"/>
      <c r="CY117" s="1469"/>
      <c r="CZ117" s="1469"/>
      <c r="DA117" s="1469"/>
      <c r="DB117" s="1469"/>
      <c r="DC117" s="1469"/>
      <c r="DD117" s="1469"/>
      <c r="DE117" s="1469"/>
      <c r="DF117" s="1469"/>
      <c r="DG117" s="1469"/>
      <c r="DH117" s="1469"/>
      <c r="DI117" s="1469"/>
      <c r="DJ117" s="1469"/>
      <c r="DK117" s="1469"/>
      <c r="DL117" s="1469"/>
      <c r="DM117" s="1469"/>
      <c r="DN117" s="1469"/>
      <c r="DO117" s="1469"/>
      <c r="DP117" s="1469"/>
    </row>
    <row r="118" spans="1:120" x14ac:dyDescent="0.25">
      <c r="A118" s="1468"/>
      <c r="B118" s="1491"/>
      <c r="C118" s="1468"/>
      <c r="D118" s="1468"/>
      <c r="E118" s="1468"/>
      <c r="F118" s="1468"/>
      <c r="G118" s="1468"/>
      <c r="H118" s="1468"/>
      <c r="I118" s="1468"/>
      <c r="J118" s="1468"/>
      <c r="K118" s="1468"/>
      <c r="L118" s="1468"/>
      <c r="M118" s="1468"/>
      <c r="N118" s="1468"/>
      <c r="O118" s="1468"/>
      <c r="P118" s="1468"/>
      <c r="Q118" s="1468"/>
      <c r="R118" s="1468"/>
      <c r="S118" s="1468"/>
      <c r="T118" s="1468"/>
      <c r="U118" s="1468"/>
      <c r="V118" s="1468"/>
      <c r="W118" s="1468"/>
      <c r="X118" s="1468"/>
      <c r="Y118" s="1468"/>
      <c r="Z118" s="1468"/>
      <c r="AA118" s="1468"/>
      <c r="AB118" s="1468"/>
      <c r="AC118" s="1468"/>
      <c r="AD118" s="1468"/>
      <c r="AE118" s="1468"/>
      <c r="AF118" s="1481"/>
      <c r="AG118" s="1481"/>
      <c r="AH118" s="1481"/>
      <c r="AI118" s="1481"/>
      <c r="AJ118" s="1469"/>
      <c r="AK118" s="1469"/>
      <c r="AL118" s="1469"/>
      <c r="AM118" s="1469"/>
      <c r="AN118" s="1469"/>
      <c r="AO118" s="1469"/>
      <c r="AP118" s="1469"/>
      <c r="AQ118" s="1469"/>
      <c r="AR118" s="1469"/>
      <c r="AS118" s="1469"/>
      <c r="AT118" s="1469"/>
      <c r="AU118" s="1469"/>
      <c r="AV118" s="1469"/>
      <c r="AW118" s="1469"/>
      <c r="AX118" s="1469"/>
      <c r="AY118" s="1469"/>
      <c r="AZ118" s="1469"/>
      <c r="BA118" s="1469"/>
      <c r="BB118" s="1469"/>
      <c r="BC118" s="1469"/>
      <c r="BD118" s="1469"/>
      <c r="BE118" s="1469"/>
      <c r="BF118" s="1469"/>
      <c r="BG118" s="1469"/>
      <c r="BH118" s="1469"/>
      <c r="BI118" s="1469"/>
      <c r="BJ118" s="1469"/>
      <c r="BK118" s="1469"/>
      <c r="BL118" s="1469"/>
      <c r="BM118" s="1469"/>
      <c r="BN118" s="1469"/>
      <c r="BO118" s="1469"/>
      <c r="BP118" s="1469"/>
      <c r="BQ118" s="1469"/>
      <c r="BR118" s="1469"/>
      <c r="BS118" s="1469"/>
      <c r="BT118" s="1469"/>
      <c r="BU118" s="1469"/>
      <c r="BV118" s="1469"/>
      <c r="BW118" s="1469"/>
      <c r="BX118" s="1469"/>
      <c r="BY118" s="1469"/>
      <c r="BZ118" s="1469"/>
      <c r="CA118" s="1469"/>
      <c r="CB118" s="1469"/>
      <c r="CC118" s="1469"/>
      <c r="CD118" s="1469"/>
      <c r="CE118" s="1469"/>
      <c r="CF118" s="1469"/>
      <c r="CG118" s="1469"/>
      <c r="CH118" s="1469"/>
      <c r="CI118" s="1469"/>
      <c r="CJ118" s="1469"/>
      <c r="CK118" s="1469"/>
      <c r="CL118" s="1469"/>
      <c r="CM118" s="1469"/>
      <c r="CN118" s="1469"/>
      <c r="CO118" s="1469"/>
      <c r="CP118" s="1469"/>
      <c r="CQ118" s="1469"/>
      <c r="CR118" s="1469"/>
      <c r="CS118" s="1469"/>
      <c r="CT118" s="1469"/>
      <c r="CU118" s="1469"/>
      <c r="CV118" s="1469"/>
      <c r="CW118" s="1469"/>
      <c r="CX118" s="1469"/>
      <c r="CY118" s="1469"/>
      <c r="CZ118" s="1469"/>
      <c r="DA118" s="1469"/>
      <c r="DB118" s="1469"/>
      <c r="DC118" s="1469"/>
      <c r="DD118" s="1469"/>
      <c r="DE118" s="1469"/>
      <c r="DF118" s="1469"/>
      <c r="DG118" s="1469"/>
      <c r="DH118" s="1469"/>
      <c r="DI118" s="1469"/>
      <c r="DJ118" s="1469"/>
      <c r="DK118" s="1469"/>
      <c r="DL118" s="1469"/>
      <c r="DM118" s="1469"/>
      <c r="DN118" s="1469"/>
      <c r="DO118" s="1469"/>
      <c r="DP118" s="1469"/>
    </row>
    <row r="119" spans="1:120" x14ac:dyDescent="0.25">
      <c r="A119" s="1468"/>
      <c r="B119" s="1491"/>
      <c r="C119" s="1468"/>
      <c r="D119" s="1468"/>
      <c r="E119" s="1468"/>
      <c r="F119" s="1468"/>
      <c r="G119" s="1468"/>
      <c r="H119" s="1468"/>
      <c r="I119" s="1468"/>
      <c r="J119" s="1468"/>
      <c r="K119" s="1468"/>
      <c r="L119" s="1468"/>
      <c r="M119" s="1468"/>
      <c r="N119" s="1468"/>
      <c r="O119" s="1468"/>
      <c r="P119" s="1468"/>
      <c r="Q119" s="1468"/>
      <c r="R119" s="1468"/>
      <c r="S119" s="1468"/>
      <c r="T119" s="1468"/>
      <c r="U119" s="1468"/>
      <c r="V119" s="1468"/>
      <c r="W119" s="1468"/>
      <c r="X119" s="1468"/>
      <c r="Y119" s="1468"/>
      <c r="Z119" s="1468"/>
      <c r="AA119" s="1468"/>
      <c r="AB119" s="1468"/>
      <c r="AC119" s="1468"/>
      <c r="AD119" s="1468"/>
      <c r="AE119" s="1468"/>
      <c r="AF119" s="1481"/>
      <c r="AG119" s="1481"/>
      <c r="AH119" s="1481"/>
      <c r="AI119" s="1481"/>
      <c r="AJ119" s="1469"/>
      <c r="AK119" s="1469"/>
      <c r="AL119" s="1469"/>
      <c r="AM119" s="1469"/>
      <c r="AN119" s="1469"/>
      <c r="AO119" s="1469"/>
      <c r="AP119" s="1469"/>
      <c r="AQ119" s="1469"/>
      <c r="AR119" s="1469"/>
      <c r="AS119" s="1469"/>
      <c r="AT119" s="1469"/>
      <c r="AU119" s="1469"/>
      <c r="AV119" s="1469"/>
      <c r="AW119" s="1469"/>
      <c r="AX119" s="1469"/>
      <c r="AY119" s="1469"/>
      <c r="AZ119" s="1469"/>
      <c r="BA119" s="1469"/>
      <c r="BB119" s="1469"/>
      <c r="BC119" s="1469"/>
      <c r="BD119" s="1469"/>
      <c r="BE119" s="1469"/>
      <c r="BF119" s="1469"/>
      <c r="BG119" s="1469"/>
      <c r="BH119" s="1469"/>
      <c r="BI119" s="1469"/>
      <c r="BJ119" s="1469"/>
      <c r="BK119" s="1469"/>
      <c r="BL119" s="1469"/>
      <c r="BM119" s="1469"/>
      <c r="BN119" s="1469"/>
      <c r="BO119" s="1469"/>
      <c r="BP119" s="1469"/>
      <c r="BQ119" s="1469"/>
      <c r="BR119" s="1469"/>
      <c r="BS119" s="1469"/>
      <c r="BT119" s="1469"/>
      <c r="BU119" s="1469"/>
      <c r="BV119" s="1469"/>
      <c r="BW119" s="1469"/>
      <c r="BX119" s="1469"/>
      <c r="BY119" s="1469"/>
      <c r="BZ119" s="1469"/>
      <c r="CA119" s="1469"/>
      <c r="CB119" s="1469"/>
      <c r="CC119" s="1469"/>
      <c r="CD119" s="1469"/>
      <c r="CE119" s="1469"/>
      <c r="CF119" s="1469"/>
      <c r="CG119" s="1469"/>
      <c r="CH119" s="1469"/>
      <c r="CI119" s="1469"/>
      <c r="CJ119" s="1469"/>
      <c r="CK119" s="1469"/>
      <c r="CL119" s="1469"/>
      <c r="CM119" s="1469"/>
      <c r="CN119" s="1469"/>
      <c r="CO119" s="1469"/>
      <c r="CP119" s="1469"/>
      <c r="CQ119" s="1469"/>
      <c r="CR119" s="1469"/>
      <c r="CS119" s="1469"/>
      <c r="CT119" s="1469"/>
      <c r="CU119" s="1469"/>
      <c r="CV119" s="1469"/>
      <c r="CW119" s="1469"/>
      <c r="CX119" s="1469"/>
      <c r="CY119" s="1469"/>
      <c r="CZ119" s="1469"/>
      <c r="DA119" s="1469"/>
      <c r="DB119" s="1469"/>
      <c r="DC119" s="1469"/>
      <c r="DD119" s="1469"/>
      <c r="DE119" s="1469"/>
      <c r="DF119" s="1469"/>
      <c r="DG119" s="1469"/>
      <c r="DH119" s="1469"/>
      <c r="DI119" s="1469"/>
      <c r="DJ119" s="1469"/>
      <c r="DK119" s="1469"/>
      <c r="DL119" s="1469"/>
      <c r="DM119" s="1469"/>
      <c r="DN119" s="1469"/>
      <c r="DO119" s="1469"/>
      <c r="DP119" s="1469"/>
    </row>
    <row r="120" spans="1:120" x14ac:dyDescent="0.25">
      <c r="A120" s="1468"/>
      <c r="B120" s="1491"/>
      <c r="C120" s="1468"/>
      <c r="D120" s="1468"/>
      <c r="E120" s="1468"/>
      <c r="F120" s="1468"/>
      <c r="G120" s="1468"/>
      <c r="H120" s="1468"/>
      <c r="I120" s="1468"/>
      <c r="J120" s="1468"/>
      <c r="K120" s="1468"/>
      <c r="L120" s="1468"/>
      <c r="M120" s="1468"/>
      <c r="N120" s="1468"/>
      <c r="O120" s="1468"/>
      <c r="P120" s="1468"/>
      <c r="Q120" s="1468"/>
      <c r="R120" s="1468"/>
      <c r="S120" s="1468"/>
      <c r="T120" s="1468"/>
      <c r="U120" s="1468"/>
      <c r="V120" s="1468"/>
      <c r="W120" s="1468"/>
      <c r="X120" s="1468"/>
      <c r="Y120" s="1468"/>
      <c r="Z120" s="1468"/>
      <c r="AA120" s="1468"/>
      <c r="AB120" s="1468"/>
      <c r="AC120" s="1468"/>
      <c r="AD120" s="1468"/>
      <c r="AE120" s="1468"/>
      <c r="AF120" s="1481"/>
      <c r="AG120" s="1481"/>
      <c r="AH120" s="1481"/>
      <c r="AI120" s="1481"/>
      <c r="AJ120" s="1469"/>
      <c r="AK120" s="1469"/>
      <c r="AL120" s="1469"/>
      <c r="AM120" s="1469"/>
      <c r="AN120" s="1469"/>
      <c r="AO120" s="1469"/>
      <c r="AP120" s="1469"/>
      <c r="AQ120" s="1469"/>
      <c r="AR120" s="1469"/>
      <c r="AS120" s="1469"/>
      <c r="AT120" s="1469"/>
      <c r="AU120" s="1469"/>
      <c r="AV120" s="1469"/>
      <c r="AW120" s="1469"/>
      <c r="AX120" s="1469"/>
      <c r="AY120" s="1469"/>
      <c r="AZ120" s="1469"/>
      <c r="BA120" s="1469"/>
      <c r="BB120" s="1469"/>
      <c r="BC120" s="1469"/>
      <c r="BD120" s="1469"/>
      <c r="BE120" s="1469"/>
      <c r="BF120" s="1469"/>
      <c r="BG120" s="1469"/>
      <c r="BH120" s="1469"/>
      <c r="BI120" s="1469"/>
      <c r="BJ120" s="1469"/>
      <c r="BK120" s="1469"/>
      <c r="BL120" s="1469"/>
      <c r="BM120" s="1469"/>
      <c r="BN120" s="1469"/>
      <c r="BO120" s="1469"/>
      <c r="BP120" s="1469"/>
      <c r="BQ120" s="1469"/>
      <c r="BR120" s="1469"/>
      <c r="BS120" s="1469"/>
      <c r="BT120" s="1469"/>
      <c r="BU120" s="1469"/>
      <c r="BV120" s="1469"/>
      <c r="BW120" s="1469"/>
      <c r="BX120" s="1469"/>
      <c r="BY120" s="1469"/>
      <c r="BZ120" s="1469"/>
      <c r="CA120" s="1469"/>
      <c r="CB120" s="1469"/>
      <c r="CC120" s="1469"/>
      <c r="CD120" s="1469"/>
      <c r="CE120" s="1469"/>
      <c r="CF120" s="1469"/>
      <c r="CG120" s="1469"/>
      <c r="CH120" s="1469"/>
      <c r="CI120" s="1469"/>
      <c r="CJ120" s="1469"/>
      <c r="CK120" s="1469"/>
      <c r="CL120" s="1469"/>
      <c r="CM120" s="1469"/>
      <c r="CN120" s="1469"/>
      <c r="CO120" s="1469"/>
      <c r="CP120" s="1469"/>
      <c r="CQ120" s="1469"/>
      <c r="CR120" s="1469"/>
      <c r="CS120" s="1469"/>
      <c r="CT120" s="1469"/>
      <c r="CU120" s="1469"/>
      <c r="CV120" s="1469"/>
      <c r="CW120" s="1469"/>
      <c r="CX120" s="1469"/>
      <c r="CY120" s="1469"/>
      <c r="CZ120" s="1469"/>
      <c r="DA120" s="1469"/>
      <c r="DB120" s="1469"/>
      <c r="DC120" s="1469"/>
      <c r="DD120" s="1469"/>
      <c r="DE120" s="1469"/>
      <c r="DF120" s="1469"/>
      <c r="DG120" s="1469"/>
      <c r="DH120" s="1469"/>
      <c r="DI120" s="1469"/>
      <c r="DJ120" s="1469"/>
      <c r="DK120" s="1469"/>
      <c r="DL120" s="1469"/>
      <c r="DM120" s="1469"/>
      <c r="DN120" s="1469"/>
      <c r="DO120" s="1469"/>
      <c r="DP120" s="1469"/>
    </row>
    <row r="121" spans="1:120" x14ac:dyDescent="0.25">
      <c r="A121" s="1468"/>
      <c r="B121" s="1491"/>
      <c r="C121" s="1468"/>
      <c r="D121" s="1468"/>
      <c r="E121" s="1468"/>
      <c r="F121" s="1468"/>
      <c r="G121" s="1468"/>
      <c r="H121" s="1468"/>
      <c r="I121" s="1468"/>
      <c r="J121" s="1468"/>
      <c r="K121" s="1468"/>
      <c r="L121" s="1468"/>
      <c r="M121" s="1468"/>
      <c r="N121" s="1468"/>
      <c r="O121" s="1468"/>
      <c r="P121" s="1468"/>
      <c r="Q121" s="1468"/>
      <c r="R121" s="1468"/>
      <c r="S121" s="1468"/>
      <c r="T121" s="1468"/>
      <c r="U121" s="1468"/>
      <c r="V121" s="1468"/>
      <c r="W121" s="1468"/>
      <c r="X121" s="1468"/>
      <c r="Y121" s="1468"/>
      <c r="Z121" s="1468"/>
      <c r="AA121" s="1468"/>
      <c r="AB121" s="1468"/>
      <c r="AC121" s="1468"/>
      <c r="AD121" s="1468"/>
      <c r="AE121" s="1468"/>
      <c r="AF121" s="1481"/>
      <c r="AG121" s="1481"/>
      <c r="AH121" s="1481"/>
      <c r="AI121" s="1481"/>
      <c r="AJ121" s="1469"/>
      <c r="AK121" s="1469"/>
      <c r="AL121" s="1469"/>
      <c r="AM121" s="1469"/>
      <c r="AN121" s="1469"/>
      <c r="AO121" s="1469"/>
      <c r="AP121" s="1469"/>
      <c r="AQ121" s="1469"/>
      <c r="AR121" s="1469"/>
      <c r="AS121" s="1469"/>
      <c r="AT121" s="1469"/>
      <c r="AU121" s="1469"/>
      <c r="AV121" s="1469"/>
      <c r="AW121" s="1469"/>
      <c r="AX121" s="1469"/>
      <c r="AY121" s="1469"/>
      <c r="AZ121" s="1469"/>
      <c r="BA121" s="1469"/>
      <c r="BB121" s="1469"/>
      <c r="BC121" s="1469"/>
      <c r="BD121" s="1469"/>
      <c r="BE121" s="1469"/>
      <c r="BF121" s="1469"/>
      <c r="BG121" s="1469"/>
      <c r="BH121" s="1469"/>
      <c r="BI121" s="1469"/>
      <c r="BJ121" s="1469"/>
      <c r="BK121" s="1469"/>
      <c r="BL121" s="1469"/>
      <c r="BM121" s="1469"/>
      <c r="BN121" s="1469"/>
      <c r="BO121" s="1469"/>
      <c r="BP121" s="1469"/>
      <c r="BQ121" s="1469"/>
      <c r="BR121" s="1469"/>
      <c r="BS121" s="1469"/>
      <c r="BT121" s="1469"/>
      <c r="BU121" s="1469"/>
      <c r="BV121" s="1469"/>
      <c r="BW121" s="1469"/>
      <c r="BX121" s="1469"/>
      <c r="BY121" s="1469"/>
      <c r="BZ121" s="1469"/>
      <c r="CA121" s="1469"/>
      <c r="CB121" s="1469"/>
      <c r="CC121" s="1469"/>
      <c r="CD121" s="1469"/>
      <c r="CE121" s="1469"/>
      <c r="CF121" s="1469"/>
      <c r="CG121" s="1469"/>
      <c r="CH121" s="1469"/>
      <c r="CI121" s="1469"/>
      <c r="CJ121" s="1469"/>
      <c r="CK121" s="1469"/>
      <c r="CL121" s="1469"/>
      <c r="CM121" s="1469"/>
      <c r="CN121" s="1469"/>
      <c r="CO121" s="1469"/>
      <c r="CP121" s="1469"/>
      <c r="CQ121" s="1469"/>
      <c r="CR121" s="1469"/>
      <c r="CS121" s="1469"/>
      <c r="CT121" s="1469"/>
      <c r="CU121" s="1469"/>
      <c r="CV121" s="1469"/>
      <c r="CW121" s="1469"/>
      <c r="CX121" s="1469"/>
      <c r="CY121" s="1469"/>
      <c r="CZ121" s="1469"/>
      <c r="DA121" s="1469"/>
      <c r="DB121" s="1469"/>
      <c r="DC121" s="1469"/>
      <c r="DD121" s="1469"/>
      <c r="DE121" s="1469"/>
      <c r="DF121" s="1469"/>
      <c r="DG121" s="1469"/>
      <c r="DH121" s="1469"/>
      <c r="DI121" s="1469"/>
      <c r="DJ121" s="1469"/>
      <c r="DK121" s="1469"/>
      <c r="DL121" s="1469"/>
      <c r="DM121" s="1469"/>
      <c r="DN121" s="1469"/>
      <c r="DO121" s="1469"/>
      <c r="DP121" s="1469"/>
    </row>
    <row r="122" spans="1:120" x14ac:dyDescent="0.25">
      <c r="A122" s="1468"/>
      <c r="B122" s="1491"/>
      <c r="C122" s="1468"/>
      <c r="D122" s="1468"/>
      <c r="E122" s="1468"/>
      <c r="F122" s="1468"/>
      <c r="G122" s="1468"/>
      <c r="H122" s="1468"/>
      <c r="I122" s="1468"/>
      <c r="J122" s="1468"/>
      <c r="K122" s="1468"/>
      <c r="L122" s="1468"/>
      <c r="M122" s="1468"/>
      <c r="N122" s="1468"/>
      <c r="O122" s="1468"/>
      <c r="P122" s="1468"/>
      <c r="Q122" s="1468"/>
      <c r="R122" s="1468"/>
      <c r="S122" s="1468"/>
      <c r="T122" s="1468"/>
      <c r="U122" s="1468"/>
      <c r="V122" s="1468"/>
      <c r="W122" s="1468"/>
      <c r="X122" s="1468"/>
      <c r="Y122" s="1468"/>
      <c r="Z122" s="1468"/>
      <c r="AA122" s="1468"/>
      <c r="AB122" s="1468"/>
      <c r="AC122" s="1468"/>
      <c r="AD122" s="1468"/>
      <c r="AE122" s="1468"/>
      <c r="AF122" s="1481"/>
      <c r="AG122" s="1481"/>
      <c r="AH122" s="1481"/>
      <c r="AI122" s="1481"/>
      <c r="AJ122" s="1469"/>
      <c r="AK122" s="1469"/>
      <c r="AL122" s="1469"/>
      <c r="AM122" s="1469"/>
      <c r="AN122" s="1469"/>
      <c r="AO122" s="1469"/>
      <c r="AP122" s="1469"/>
      <c r="AQ122" s="1469"/>
      <c r="AR122" s="1469"/>
      <c r="AS122" s="1469"/>
      <c r="AT122" s="1469"/>
      <c r="AU122" s="1469"/>
      <c r="AV122" s="1469"/>
      <c r="AW122" s="1469"/>
      <c r="AX122" s="1469"/>
      <c r="AY122" s="1469"/>
      <c r="AZ122" s="1469"/>
      <c r="BA122" s="1469"/>
      <c r="BB122" s="1469"/>
      <c r="BC122" s="1469"/>
      <c r="BD122" s="1469"/>
      <c r="BE122" s="1469"/>
      <c r="BF122" s="1469"/>
      <c r="BG122" s="1469"/>
      <c r="BH122" s="1469"/>
      <c r="BI122" s="1469"/>
      <c r="BJ122" s="1469"/>
      <c r="BK122" s="1469"/>
      <c r="BL122" s="1469"/>
      <c r="BM122" s="1469"/>
      <c r="BN122" s="1469"/>
      <c r="BO122" s="1469"/>
      <c r="BP122" s="1469"/>
      <c r="BQ122" s="1469"/>
      <c r="BR122" s="1469"/>
      <c r="BS122" s="1469"/>
      <c r="BT122" s="1469"/>
      <c r="BU122" s="1469"/>
      <c r="BV122" s="1469"/>
      <c r="BW122" s="1469"/>
      <c r="BX122" s="1469"/>
      <c r="BY122" s="1469"/>
      <c r="BZ122" s="1469"/>
      <c r="CA122" s="1469"/>
      <c r="CB122" s="1469"/>
      <c r="CC122" s="1469"/>
      <c r="CD122" s="1469"/>
      <c r="CE122" s="1469"/>
      <c r="CF122" s="1469"/>
      <c r="CG122" s="1469"/>
      <c r="CH122" s="1469"/>
      <c r="CI122" s="1469"/>
      <c r="CJ122" s="1469"/>
      <c r="CK122" s="1469"/>
      <c r="CL122" s="1469"/>
      <c r="CM122" s="1469"/>
      <c r="CN122" s="1469"/>
      <c r="CO122" s="1469"/>
      <c r="CP122" s="1469"/>
      <c r="CQ122" s="1469"/>
      <c r="CR122" s="1469"/>
      <c r="CS122" s="1469"/>
      <c r="CT122" s="1469"/>
      <c r="CU122" s="1469"/>
      <c r="CV122" s="1469"/>
      <c r="CW122" s="1469"/>
      <c r="CX122" s="1469"/>
      <c r="CY122" s="1469"/>
      <c r="CZ122" s="1469"/>
      <c r="DA122" s="1469"/>
      <c r="DB122" s="1469"/>
      <c r="DC122" s="1469"/>
      <c r="DD122" s="1469"/>
      <c r="DE122" s="1469"/>
      <c r="DF122" s="1469"/>
      <c r="DG122" s="1469"/>
      <c r="DH122" s="1469"/>
      <c r="DI122" s="1469"/>
      <c r="DJ122" s="1469"/>
      <c r="DK122" s="1469"/>
      <c r="DL122" s="1469"/>
      <c r="DM122" s="1469"/>
      <c r="DN122" s="1469"/>
      <c r="DO122" s="1469"/>
      <c r="DP122" s="1469"/>
    </row>
    <row r="123" spans="1:120" x14ac:dyDescent="0.25">
      <c r="A123" s="1468"/>
      <c r="B123" s="1491"/>
      <c r="C123" s="1468"/>
      <c r="D123" s="1468"/>
      <c r="E123" s="1468"/>
      <c r="F123" s="1468"/>
      <c r="G123" s="1468"/>
      <c r="H123" s="1468"/>
      <c r="I123" s="1468"/>
      <c r="J123" s="1468"/>
      <c r="K123" s="1468"/>
      <c r="L123" s="1468"/>
      <c r="M123" s="1468"/>
      <c r="N123" s="1468"/>
      <c r="O123" s="1468"/>
      <c r="P123" s="1468"/>
      <c r="Q123" s="1468"/>
      <c r="R123" s="1468"/>
      <c r="S123" s="1468"/>
      <c r="T123" s="1468"/>
      <c r="U123" s="1468"/>
      <c r="V123" s="1468"/>
      <c r="W123" s="1468"/>
      <c r="X123" s="1468"/>
      <c r="Y123" s="1468"/>
      <c r="Z123" s="1468"/>
      <c r="AA123" s="1468"/>
      <c r="AB123" s="1468"/>
      <c r="AC123" s="1468"/>
      <c r="AD123" s="1468"/>
      <c r="AE123" s="1468"/>
      <c r="AF123" s="1481"/>
      <c r="AG123" s="1481"/>
      <c r="AH123" s="1481"/>
      <c r="AI123" s="1481"/>
      <c r="AJ123" s="1469"/>
      <c r="AK123" s="1469"/>
      <c r="AL123" s="1469"/>
      <c r="AM123" s="1469"/>
      <c r="AN123" s="1469"/>
      <c r="AO123" s="1469"/>
      <c r="AP123" s="1469"/>
      <c r="AQ123" s="1469"/>
      <c r="AR123" s="1469"/>
      <c r="AS123" s="1469"/>
      <c r="AT123" s="1469"/>
      <c r="AU123" s="1469"/>
      <c r="AV123" s="1469"/>
      <c r="AW123" s="1469"/>
      <c r="AX123" s="1469"/>
      <c r="AY123" s="1469"/>
      <c r="AZ123" s="1469"/>
      <c r="BA123" s="1469"/>
      <c r="BB123" s="1469"/>
      <c r="BC123" s="1469"/>
      <c r="BD123" s="1469"/>
      <c r="BE123" s="1469"/>
      <c r="BF123" s="1469"/>
      <c r="BG123" s="1469"/>
      <c r="BH123" s="1469"/>
      <c r="BI123" s="1469"/>
      <c r="BJ123" s="1469"/>
      <c r="BK123" s="1469"/>
      <c r="BL123" s="1469"/>
      <c r="BM123" s="1469"/>
      <c r="BN123" s="1469"/>
      <c r="BO123" s="1469"/>
      <c r="BP123" s="1469"/>
      <c r="BQ123" s="1469"/>
      <c r="BR123" s="1469"/>
      <c r="BS123" s="1469"/>
      <c r="BT123" s="1469"/>
      <c r="BU123" s="1469"/>
      <c r="BV123" s="1469"/>
      <c r="BW123" s="1469"/>
      <c r="BX123" s="1469"/>
      <c r="BY123" s="1469"/>
      <c r="BZ123" s="1469"/>
      <c r="CA123" s="1469"/>
      <c r="CB123" s="1469"/>
      <c r="CC123" s="1469"/>
      <c r="CD123" s="1469"/>
      <c r="CE123" s="1469"/>
      <c r="CF123" s="1469"/>
      <c r="CG123" s="1469"/>
      <c r="CH123" s="1469"/>
      <c r="CI123" s="1469"/>
      <c r="CJ123" s="1469"/>
      <c r="CK123" s="1469"/>
      <c r="CL123" s="1469"/>
      <c r="CM123" s="1469"/>
      <c r="CN123" s="1469"/>
      <c r="CO123" s="1469"/>
      <c r="CP123" s="1469"/>
      <c r="CQ123" s="1469"/>
      <c r="CR123" s="1469"/>
      <c r="CS123" s="1469"/>
      <c r="CT123" s="1469"/>
      <c r="CU123" s="1469"/>
      <c r="CV123" s="1469"/>
      <c r="CW123" s="1469"/>
      <c r="CX123" s="1469"/>
      <c r="CY123" s="1469"/>
      <c r="CZ123" s="1469"/>
      <c r="DA123" s="1469"/>
      <c r="DB123" s="1469"/>
      <c r="DC123" s="1469"/>
      <c r="DD123" s="1469"/>
      <c r="DE123" s="1469"/>
      <c r="DF123" s="1469"/>
      <c r="DG123" s="1469"/>
      <c r="DH123" s="1469"/>
      <c r="DI123" s="1469"/>
      <c r="DJ123" s="1469"/>
      <c r="DK123" s="1469"/>
      <c r="DL123" s="1469"/>
      <c r="DM123" s="1469"/>
      <c r="DN123" s="1469"/>
      <c r="DO123" s="1469"/>
      <c r="DP123" s="1469"/>
    </row>
    <row r="124" spans="1:120" x14ac:dyDescent="0.25">
      <c r="A124" s="1468"/>
      <c r="B124" s="1491"/>
      <c r="C124" s="1468"/>
      <c r="D124" s="1468"/>
      <c r="E124" s="1468"/>
      <c r="F124" s="1468"/>
      <c r="G124" s="1468"/>
      <c r="H124" s="1468"/>
      <c r="I124" s="1468"/>
      <c r="J124" s="1468"/>
      <c r="K124" s="1468"/>
      <c r="L124" s="1468"/>
      <c r="M124" s="1468"/>
      <c r="N124" s="1468"/>
      <c r="O124" s="1468"/>
      <c r="P124" s="1468"/>
      <c r="Q124" s="1468"/>
      <c r="R124" s="1468"/>
      <c r="S124" s="1468"/>
      <c r="T124" s="1468"/>
      <c r="U124" s="1468"/>
      <c r="V124" s="1468"/>
      <c r="W124" s="1468"/>
      <c r="X124" s="1468"/>
      <c r="Y124" s="1468"/>
      <c r="Z124" s="1468"/>
      <c r="AA124" s="1468"/>
      <c r="AB124" s="1468"/>
      <c r="AC124" s="1468"/>
      <c r="AD124" s="1468"/>
      <c r="AE124" s="1468"/>
      <c r="AF124" s="1481"/>
      <c r="AG124" s="1481"/>
      <c r="AH124" s="1481"/>
      <c r="AI124" s="1481"/>
      <c r="AJ124" s="1469"/>
      <c r="AK124" s="1469"/>
      <c r="AL124" s="1469"/>
      <c r="AM124" s="1469"/>
      <c r="AN124" s="1469"/>
      <c r="AO124" s="1469"/>
      <c r="AP124" s="1469"/>
      <c r="AQ124" s="1469"/>
      <c r="AR124" s="1469"/>
      <c r="AS124" s="1469"/>
      <c r="AT124" s="1469"/>
      <c r="AU124" s="1469"/>
      <c r="AV124" s="1469"/>
      <c r="AW124" s="1469"/>
      <c r="AX124" s="1469"/>
      <c r="AY124" s="1469"/>
      <c r="AZ124" s="1469"/>
      <c r="BA124" s="1469"/>
      <c r="BB124" s="1469"/>
      <c r="BC124" s="1469"/>
      <c r="BD124" s="1469"/>
      <c r="BE124" s="1469"/>
      <c r="BF124" s="1469"/>
      <c r="BG124" s="1469"/>
      <c r="BH124" s="1469"/>
      <c r="BI124" s="1469"/>
      <c r="BJ124" s="1469"/>
      <c r="BK124" s="1469"/>
      <c r="BL124" s="1469"/>
      <c r="BM124" s="1469"/>
      <c r="BN124" s="1469"/>
      <c r="BO124" s="1469"/>
      <c r="BP124" s="1469"/>
      <c r="BQ124" s="1469"/>
      <c r="BR124" s="1469"/>
      <c r="BS124" s="1469"/>
      <c r="BT124" s="1469"/>
      <c r="BU124" s="1469"/>
      <c r="BV124" s="1469"/>
      <c r="BW124" s="1469"/>
      <c r="BX124" s="1469"/>
      <c r="BY124" s="1469"/>
      <c r="BZ124" s="1469"/>
      <c r="CA124" s="1469"/>
      <c r="CB124" s="1469"/>
      <c r="CC124" s="1469"/>
      <c r="CD124" s="1469"/>
      <c r="CE124" s="1469"/>
      <c r="CF124" s="1469"/>
      <c r="CG124" s="1469"/>
      <c r="CH124" s="1469"/>
      <c r="CI124" s="1469"/>
      <c r="CJ124" s="1469"/>
      <c r="CK124" s="1469"/>
      <c r="CL124" s="1469"/>
      <c r="CM124" s="1469"/>
      <c r="CN124" s="1469"/>
      <c r="CO124" s="1469"/>
      <c r="CP124" s="1469"/>
      <c r="CQ124" s="1469"/>
      <c r="CR124" s="1469"/>
      <c r="CS124" s="1469"/>
      <c r="CT124" s="1469"/>
      <c r="CU124" s="1469"/>
      <c r="CV124" s="1469"/>
      <c r="CW124" s="1469"/>
      <c r="CX124" s="1469"/>
      <c r="CY124" s="1469"/>
      <c r="CZ124" s="1469"/>
      <c r="DA124" s="1469"/>
      <c r="DB124" s="1469"/>
      <c r="DC124" s="1469"/>
      <c r="DD124" s="1469"/>
      <c r="DE124" s="1469"/>
      <c r="DF124" s="1469"/>
      <c r="DG124" s="1469"/>
      <c r="DH124" s="1469"/>
      <c r="DI124" s="1469"/>
      <c r="DJ124" s="1469"/>
      <c r="DK124" s="1469"/>
      <c r="DL124" s="1469"/>
      <c r="DM124" s="1469"/>
      <c r="DN124" s="1469"/>
      <c r="DO124" s="1469"/>
      <c r="DP124" s="1469"/>
    </row>
    <row r="125" spans="1:120" x14ac:dyDescent="0.25">
      <c r="A125" s="1468"/>
      <c r="B125" s="1491"/>
      <c r="C125" s="1468"/>
      <c r="D125" s="1468"/>
      <c r="E125" s="1468"/>
      <c r="F125" s="1468"/>
      <c r="G125" s="1468"/>
      <c r="H125" s="1468"/>
      <c r="I125" s="1468"/>
      <c r="J125" s="1468"/>
      <c r="K125" s="1468"/>
      <c r="L125" s="1468"/>
      <c r="M125" s="1468"/>
      <c r="N125" s="1468"/>
      <c r="O125" s="1468"/>
      <c r="P125" s="1468"/>
      <c r="Q125" s="1468"/>
      <c r="R125" s="1468"/>
      <c r="S125" s="1468"/>
      <c r="T125" s="1468"/>
      <c r="U125" s="1468"/>
      <c r="V125" s="1468"/>
      <c r="W125" s="1468"/>
      <c r="X125" s="1468"/>
      <c r="Y125" s="1468"/>
      <c r="Z125" s="1468"/>
      <c r="AA125" s="1468"/>
      <c r="AB125" s="1468"/>
      <c r="AC125" s="1468"/>
      <c r="AD125" s="1468"/>
      <c r="AE125" s="1468"/>
      <c r="AF125" s="1481"/>
      <c r="AG125" s="1481"/>
      <c r="AH125" s="1481"/>
      <c r="AI125" s="1481"/>
      <c r="AJ125" s="1469"/>
      <c r="AK125" s="1469"/>
      <c r="AL125" s="1469"/>
      <c r="AM125" s="1469"/>
      <c r="AN125" s="1469"/>
      <c r="AO125" s="1469"/>
      <c r="AP125" s="1469"/>
      <c r="AQ125" s="1469"/>
      <c r="AR125" s="1469"/>
      <c r="AS125" s="1469"/>
      <c r="AT125" s="1469"/>
      <c r="AU125" s="1469"/>
      <c r="AV125" s="1469"/>
      <c r="AW125" s="1469"/>
      <c r="AX125" s="1469"/>
      <c r="AY125" s="1469"/>
      <c r="AZ125" s="1469"/>
      <c r="BA125" s="1469"/>
      <c r="BB125" s="1469"/>
      <c r="BC125" s="1469"/>
      <c r="BD125" s="1469"/>
      <c r="BE125" s="1469"/>
      <c r="BF125" s="1469"/>
      <c r="BG125" s="1469"/>
      <c r="BH125" s="1469"/>
      <c r="BI125" s="1469"/>
      <c r="BJ125" s="1469"/>
      <c r="BK125" s="1469"/>
      <c r="BL125" s="1469"/>
      <c r="BM125" s="1469"/>
      <c r="BN125" s="1469"/>
      <c r="BO125" s="1469"/>
      <c r="BP125" s="1469"/>
      <c r="BQ125" s="1469"/>
      <c r="BR125" s="1469"/>
      <c r="BS125" s="1469"/>
      <c r="BT125" s="1469"/>
      <c r="BU125" s="1469"/>
      <c r="BV125" s="1469"/>
      <c r="BW125" s="1469"/>
      <c r="BX125" s="1469"/>
      <c r="BY125" s="1469"/>
      <c r="BZ125" s="1469"/>
      <c r="CA125" s="1469"/>
      <c r="CB125" s="1469"/>
      <c r="CC125" s="1469"/>
      <c r="CD125" s="1469"/>
      <c r="CE125" s="1469"/>
      <c r="CF125" s="1469"/>
      <c r="CG125" s="1469"/>
      <c r="CH125" s="1469"/>
      <c r="CI125" s="1469"/>
      <c r="CJ125" s="1469"/>
      <c r="CK125" s="1469"/>
      <c r="CL125" s="1469"/>
      <c r="CM125" s="1469"/>
      <c r="CN125" s="1469"/>
      <c r="CO125" s="1469"/>
      <c r="CP125" s="1469"/>
      <c r="CQ125" s="1469"/>
      <c r="CR125" s="1469"/>
      <c r="CS125" s="1469"/>
      <c r="CT125" s="1469"/>
      <c r="CU125" s="1469"/>
      <c r="CV125" s="1469"/>
      <c r="CW125" s="1469"/>
      <c r="CX125" s="1469"/>
      <c r="CY125" s="1469"/>
      <c r="CZ125" s="1469"/>
      <c r="DA125" s="1469"/>
      <c r="DB125" s="1469"/>
      <c r="DC125" s="1469"/>
      <c r="DD125" s="1469"/>
      <c r="DE125" s="1469"/>
      <c r="DF125" s="1469"/>
      <c r="DG125" s="1469"/>
      <c r="DH125" s="1469"/>
      <c r="DI125" s="1469"/>
      <c r="DJ125" s="1469"/>
      <c r="DK125" s="1469"/>
      <c r="DL125" s="1469"/>
      <c r="DM125" s="1469"/>
      <c r="DN125" s="1469"/>
      <c r="DO125" s="1469"/>
      <c r="DP125" s="1469"/>
    </row>
    <row r="126" spans="1:120" x14ac:dyDescent="0.25">
      <c r="A126" s="1468"/>
      <c r="B126" s="1491"/>
      <c r="C126" s="1468"/>
      <c r="D126" s="1468"/>
      <c r="E126" s="1468"/>
      <c r="F126" s="1468"/>
      <c r="G126" s="1468"/>
      <c r="H126" s="1468"/>
      <c r="I126" s="1468"/>
      <c r="J126" s="1468"/>
      <c r="K126" s="1468"/>
      <c r="L126" s="1468"/>
      <c r="M126" s="1468"/>
      <c r="N126" s="1468"/>
      <c r="O126" s="1468"/>
      <c r="P126" s="1468"/>
      <c r="Q126" s="1468"/>
      <c r="R126" s="1468"/>
      <c r="S126" s="1468"/>
      <c r="T126" s="1468"/>
      <c r="U126" s="1468"/>
      <c r="V126" s="1468"/>
      <c r="W126" s="1468"/>
      <c r="X126" s="1468"/>
      <c r="Y126" s="1468"/>
      <c r="Z126" s="1468"/>
      <c r="AA126" s="1468"/>
      <c r="AB126" s="1468"/>
      <c r="AC126" s="1468"/>
      <c r="AD126" s="1468"/>
      <c r="AE126" s="1468"/>
      <c r="AF126" s="1481"/>
      <c r="AG126" s="1481"/>
      <c r="AH126" s="1481"/>
      <c r="AI126" s="1481"/>
      <c r="AJ126" s="1469"/>
      <c r="AK126" s="1469"/>
      <c r="AL126" s="1469"/>
      <c r="AM126" s="1469"/>
      <c r="AN126" s="1469"/>
      <c r="AO126" s="1469"/>
      <c r="AP126" s="1469"/>
      <c r="AQ126" s="1469"/>
      <c r="AR126" s="1469"/>
      <c r="AS126" s="1469"/>
      <c r="AT126" s="1469"/>
      <c r="AU126" s="1469"/>
      <c r="AV126" s="1469"/>
      <c r="AW126" s="1469"/>
      <c r="AX126" s="1469"/>
      <c r="AY126" s="1469"/>
      <c r="AZ126" s="1469"/>
      <c r="BA126" s="1469"/>
      <c r="BB126" s="1469"/>
      <c r="BC126" s="1469"/>
      <c r="BD126" s="1469"/>
      <c r="BE126" s="1469"/>
      <c r="BF126" s="1469"/>
      <c r="BG126" s="1469"/>
      <c r="BH126" s="1469"/>
      <c r="BI126" s="1469"/>
      <c r="BJ126" s="1469"/>
      <c r="BK126" s="1469"/>
      <c r="BL126" s="1469"/>
      <c r="BM126" s="1469"/>
      <c r="BN126" s="1469"/>
      <c r="BO126" s="1469"/>
      <c r="BP126" s="1469"/>
      <c r="BQ126" s="1469"/>
      <c r="BR126" s="1469"/>
      <c r="BS126" s="1469"/>
      <c r="BT126" s="1469"/>
      <c r="BU126" s="1469"/>
      <c r="BV126" s="1469"/>
      <c r="BW126" s="1469"/>
      <c r="BX126" s="1469"/>
      <c r="BY126" s="1469"/>
      <c r="BZ126" s="1469"/>
      <c r="CA126" s="1469"/>
      <c r="CB126" s="1469"/>
      <c r="CC126" s="1469"/>
      <c r="CD126" s="1469"/>
      <c r="CE126" s="1469"/>
      <c r="CF126" s="1469"/>
      <c r="CG126" s="1469"/>
      <c r="CH126" s="1469"/>
      <c r="CI126" s="1469"/>
      <c r="CJ126" s="1469"/>
      <c r="CK126" s="1469"/>
      <c r="CL126" s="1469"/>
      <c r="CM126" s="1469"/>
      <c r="CN126" s="1469"/>
      <c r="CO126" s="1469"/>
      <c r="CP126" s="1469"/>
      <c r="CQ126" s="1469"/>
      <c r="CR126" s="1469"/>
      <c r="CS126" s="1469"/>
      <c r="CT126" s="1469"/>
      <c r="CU126" s="1469"/>
      <c r="CV126" s="1469"/>
      <c r="CW126" s="1469"/>
      <c r="CX126" s="1469"/>
      <c r="CY126" s="1469"/>
      <c r="CZ126" s="1469"/>
      <c r="DA126" s="1469"/>
      <c r="DB126" s="1469"/>
      <c r="DC126" s="1469"/>
      <c r="DD126" s="1469"/>
      <c r="DE126" s="1469"/>
      <c r="DF126" s="1469"/>
      <c r="DG126" s="1469"/>
      <c r="DH126" s="1469"/>
      <c r="DI126" s="1469"/>
      <c r="DJ126" s="1469"/>
      <c r="DK126" s="1469"/>
      <c r="DL126" s="1469"/>
      <c r="DM126" s="1469"/>
      <c r="DN126" s="1469"/>
      <c r="DO126" s="1469"/>
      <c r="DP126" s="1469"/>
    </row>
    <row r="127" spans="1:120" x14ac:dyDescent="0.25">
      <c r="A127" s="1468"/>
      <c r="B127" s="1491"/>
      <c r="C127" s="1468"/>
      <c r="D127" s="1468"/>
      <c r="E127" s="1468"/>
      <c r="F127" s="1468"/>
      <c r="G127" s="1468"/>
      <c r="H127" s="1468"/>
      <c r="I127" s="1468"/>
      <c r="J127" s="1468"/>
      <c r="K127" s="1468"/>
      <c r="L127" s="1468"/>
      <c r="M127" s="1468"/>
      <c r="N127" s="1468"/>
      <c r="O127" s="1468"/>
      <c r="P127" s="1468"/>
      <c r="Q127" s="1468"/>
      <c r="R127" s="1468"/>
      <c r="S127" s="1468"/>
      <c r="T127" s="1468"/>
      <c r="U127" s="1468"/>
      <c r="V127" s="1468"/>
      <c r="W127" s="1468"/>
      <c r="X127" s="1468"/>
      <c r="Y127" s="1468"/>
      <c r="Z127" s="1468"/>
      <c r="AA127" s="1468"/>
      <c r="AB127" s="1468"/>
      <c r="AC127" s="1468"/>
      <c r="AD127" s="1468"/>
      <c r="AE127" s="1468"/>
      <c r="AF127" s="1481"/>
      <c r="AG127" s="1481"/>
      <c r="AH127" s="1481"/>
      <c r="AI127" s="1481"/>
      <c r="AJ127" s="1469"/>
      <c r="AK127" s="1469"/>
      <c r="AL127" s="1469"/>
      <c r="AM127" s="1469"/>
      <c r="AN127" s="1469"/>
      <c r="AO127" s="1469"/>
      <c r="AP127" s="1469"/>
      <c r="AQ127" s="1469"/>
      <c r="AR127" s="1469"/>
      <c r="AS127" s="1469"/>
      <c r="AT127" s="1469"/>
      <c r="AU127" s="1469"/>
      <c r="AV127" s="1469"/>
      <c r="AW127" s="1469"/>
      <c r="AX127" s="1469"/>
      <c r="AY127" s="1469"/>
      <c r="AZ127" s="1469"/>
      <c r="BA127" s="1469"/>
      <c r="BB127" s="1469"/>
      <c r="BC127" s="1469"/>
      <c r="BD127" s="1469"/>
      <c r="BE127" s="1469"/>
      <c r="BF127" s="1469"/>
      <c r="BG127" s="1469"/>
      <c r="BH127" s="1469"/>
      <c r="BI127" s="1469"/>
      <c r="BJ127" s="1469"/>
      <c r="BK127" s="1469"/>
      <c r="BL127" s="1469"/>
      <c r="BM127" s="1469"/>
      <c r="BN127" s="1469"/>
      <c r="BO127" s="1469"/>
      <c r="BP127" s="1469"/>
      <c r="BQ127" s="1469"/>
      <c r="BR127" s="1469"/>
      <c r="BS127" s="1469"/>
      <c r="BT127" s="1469"/>
      <c r="BU127" s="1469"/>
      <c r="BV127" s="1469"/>
      <c r="BW127" s="1469"/>
      <c r="BX127" s="1469"/>
      <c r="BY127" s="1469"/>
      <c r="BZ127" s="1469"/>
      <c r="CA127" s="1469"/>
      <c r="CB127" s="1469"/>
      <c r="CC127" s="1469"/>
      <c r="CD127" s="1469"/>
      <c r="CE127" s="1469"/>
      <c r="CF127" s="1469"/>
      <c r="CG127" s="1469"/>
      <c r="CH127" s="1469"/>
      <c r="CI127" s="1469"/>
      <c r="CJ127" s="1469"/>
      <c r="CK127" s="1469"/>
      <c r="CL127" s="1469"/>
      <c r="CM127" s="1469"/>
      <c r="CN127" s="1469"/>
      <c r="CO127" s="1469"/>
      <c r="CP127" s="1469"/>
      <c r="CQ127" s="1469"/>
      <c r="CR127" s="1469"/>
      <c r="CS127" s="1469"/>
      <c r="CT127" s="1469"/>
      <c r="CU127" s="1469"/>
      <c r="CV127" s="1469"/>
      <c r="CW127" s="1469"/>
      <c r="CX127" s="1469"/>
      <c r="CY127" s="1469"/>
      <c r="CZ127" s="1469"/>
      <c r="DA127" s="1469"/>
      <c r="DB127" s="1469"/>
      <c r="DC127" s="1469"/>
      <c r="DD127" s="1469"/>
      <c r="DE127" s="1469"/>
      <c r="DF127" s="1469"/>
      <c r="DG127" s="1469"/>
      <c r="DH127" s="1469"/>
      <c r="DI127" s="1469"/>
      <c r="DJ127" s="1469"/>
      <c r="DK127" s="1469"/>
      <c r="DL127" s="1469"/>
      <c r="DM127" s="1469"/>
      <c r="DN127" s="1469"/>
      <c r="DO127" s="1469"/>
      <c r="DP127" s="1469"/>
    </row>
    <row r="128" spans="1:120" x14ac:dyDescent="0.25">
      <c r="A128" s="1468"/>
      <c r="B128" s="1491"/>
      <c r="C128" s="1468"/>
      <c r="D128" s="1468"/>
      <c r="E128" s="1468"/>
      <c r="F128" s="1468"/>
      <c r="G128" s="1468"/>
      <c r="H128" s="1468"/>
      <c r="I128" s="1468"/>
      <c r="J128" s="1468"/>
      <c r="K128" s="1468"/>
      <c r="L128" s="1468"/>
      <c r="M128" s="1468"/>
      <c r="N128" s="1468"/>
      <c r="O128" s="1468"/>
      <c r="P128" s="1468"/>
      <c r="Q128" s="1468"/>
      <c r="R128" s="1468"/>
      <c r="S128" s="1468"/>
      <c r="T128" s="1468"/>
      <c r="U128" s="1468"/>
      <c r="V128" s="1468"/>
      <c r="W128" s="1468"/>
      <c r="X128" s="1468"/>
      <c r="Y128" s="1468"/>
      <c r="Z128" s="1468"/>
      <c r="AA128" s="1468"/>
      <c r="AB128" s="1468"/>
      <c r="AC128" s="1468"/>
      <c r="AD128" s="1468"/>
      <c r="AE128" s="1468"/>
      <c r="AF128" s="1481"/>
      <c r="AG128" s="1481"/>
      <c r="AH128" s="1481"/>
      <c r="AI128" s="1481"/>
      <c r="AJ128" s="1469"/>
      <c r="AK128" s="1469"/>
      <c r="AL128" s="1469"/>
      <c r="AM128" s="1469"/>
      <c r="AN128" s="1469"/>
      <c r="AO128" s="1469"/>
      <c r="AP128" s="1469"/>
      <c r="AQ128" s="1469"/>
      <c r="AR128" s="1469"/>
      <c r="AS128" s="1469"/>
      <c r="AT128" s="1469"/>
      <c r="AU128" s="1469"/>
      <c r="AV128" s="1469"/>
      <c r="AW128" s="1469"/>
      <c r="AX128" s="1469"/>
      <c r="AY128" s="1469"/>
      <c r="AZ128" s="1469"/>
      <c r="BA128" s="1469"/>
      <c r="BB128" s="1469"/>
      <c r="BC128" s="1469"/>
      <c r="BD128" s="1469"/>
      <c r="BE128" s="1469"/>
      <c r="BF128" s="1469"/>
      <c r="BG128" s="1469"/>
      <c r="BH128" s="1469"/>
      <c r="BI128" s="1469"/>
      <c r="BJ128" s="1469"/>
      <c r="BK128" s="1469"/>
      <c r="BL128" s="1469"/>
      <c r="BM128" s="1469"/>
      <c r="BN128" s="1469"/>
      <c r="BO128" s="1469"/>
      <c r="BP128" s="1469"/>
      <c r="BQ128" s="1469"/>
      <c r="BR128" s="1469"/>
      <c r="BS128" s="1469"/>
      <c r="BT128" s="1469"/>
      <c r="BU128" s="1469"/>
      <c r="BV128" s="1469"/>
      <c r="BW128" s="1469"/>
      <c r="BX128" s="1469"/>
      <c r="BY128" s="1469"/>
      <c r="BZ128" s="1469"/>
      <c r="CA128" s="1469"/>
      <c r="CB128" s="1469"/>
      <c r="CC128" s="1469"/>
      <c r="CD128" s="1469"/>
      <c r="CE128" s="1469"/>
      <c r="CF128" s="1469"/>
      <c r="CG128" s="1469"/>
      <c r="CH128" s="1469"/>
      <c r="CI128" s="1469"/>
      <c r="CJ128" s="1469"/>
      <c r="CK128" s="1469"/>
      <c r="CL128" s="1469"/>
      <c r="CM128" s="1469"/>
      <c r="CN128" s="1469"/>
      <c r="CO128" s="1469"/>
      <c r="CP128" s="1469"/>
      <c r="CQ128" s="1469"/>
      <c r="CR128" s="1469"/>
      <c r="CS128" s="1469"/>
      <c r="CT128" s="1469"/>
      <c r="CU128" s="1469"/>
      <c r="CV128" s="1469"/>
      <c r="CW128" s="1469"/>
      <c r="CX128" s="1469"/>
      <c r="CY128" s="1469"/>
      <c r="CZ128" s="1469"/>
      <c r="DA128" s="1469"/>
      <c r="DB128" s="1469"/>
      <c r="DC128" s="1469"/>
      <c r="DD128" s="1469"/>
      <c r="DE128" s="1469"/>
      <c r="DF128" s="1469"/>
      <c r="DG128" s="1469"/>
      <c r="DH128" s="1469"/>
      <c r="DI128" s="1469"/>
      <c r="DJ128" s="1469"/>
      <c r="DK128" s="1469"/>
      <c r="DL128" s="1469"/>
      <c r="DM128" s="1469"/>
      <c r="DN128" s="1469"/>
      <c r="DO128" s="1469"/>
      <c r="DP128" s="1469"/>
    </row>
    <row r="129" spans="1:120" x14ac:dyDescent="0.25">
      <c r="A129" s="1468"/>
      <c r="B129" s="1491"/>
      <c r="C129" s="1468"/>
      <c r="D129" s="1468"/>
      <c r="E129" s="1468"/>
      <c r="F129" s="1468"/>
      <c r="G129" s="1468"/>
      <c r="H129" s="1468"/>
      <c r="I129" s="1468"/>
      <c r="J129" s="1468"/>
      <c r="K129" s="1468"/>
      <c r="L129" s="1468"/>
      <c r="M129" s="1468"/>
      <c r="N129" s="1468"/>
      <c r="O129" s="1468"/>
      <c r="P129" s="1468"/>
      <c r="Q129" s="1468"/>
      <c r="R129" s="1468"/>
      <c r="S129" s="1468"/>
      <c r="T129" s="1468"/>
      <c r="U129" s="1468"/>
      <c r="V129" s="1468"/>
      <c r="W129" s="1468"/>
      <c r="X129" s="1468"/>
      <c r="Y129" s="1468"/>
      <c r="Z129" s="1468"/>
      <c r="AA129" s="1468"/>
      <c r="AB129" s="1468"/>
      <c r="AC129" s="1468"/>
      <c r="AD129" s="1468"/>
      <c r="AE129" s="1468"/>
      <c r="AF129" s="1481"/>
      <c r="AG129" s="1481"/>
      <c r="AH129" s="1481"/>
      <c r="AI129" s="1481"/>
      <c r="AJ129" s="1469"/>
      <c r="AK129" s="1469"/>
      <c r="AL129" s="1469"/>
      <c r="AM129" s="1469"/>
      <c r="AN129" s="1469"/>
      <c r="AO129" s="1469"/>
      <c r="AP129" s="1469"/>
      <c r="AQ129" s="1469"/>
      <c r="AR129" s="1469"/>
      <c r="AS129" s="1469"/>
      <c r="AT129" s="1469"/>
      <c r="AU129" s="1469"/>
      <c r="AV129" s="1469"/>
      <c r="AW129" s="1469"/>
      <c r="AX129" s="1469"/>
      <c r="AY129" s="1469"/>
      <c r="AZ129" s="1469"/>
      <c r="BA129" s="1469"/>
      <c r="BB129" s="1469"/>
      <c r="BC129" s="1469"/>
      <c r="BD129" s="1469"/>
      <c r="BE129" s="1469"/>
      <c r="BF129" s="1469"/>
      <c r="BG129" s="1469"/>
      <c r="BH129" s="1469"/>
      <c r="BI129" s="1469"/>
      <c r="BJ129" s="1469"/>
      <c r="BK129" s="1469"/>
      <c r="BL129" s="1469"/>
      <c r="BM129" s="1469"/>
      <c r="BN129" s="1469"/>
      <c r="BO129" s="1469"/>
      <c r="BP129" s="1469"/>
      <c r="BQ129" s="1469"/>
      <c r="BR129" s="1469"/>
      <c r="BS129" s="1469"/>
      <c r="BT129" s="1469"/>
      <c r="BU129" s="1469"/>
      <c r="BV129" s="1469"/>
      <c r="BW129" s="1469"/>
      <c r="BX129" s="1469"/>
      <c r="BY129" s="1469"/>
      <c r="BZ129" s="1469"/>
      <c r="CA129" s="1469"/>
      <c r="CB129" s="1469"/>
      <c r="CC129" s="1469"/>
      <c r="CD129" s="1469"/>
      <c r="CE129" s="1469"/>
      <c r="CF129" s="1469"/>
      <c r="CG129" s="1469"/>
      <c r="CH129" s="1469"/>
      <c r="CI129" s="1469"/>
      <c r="CJ129" s="1469"/>
      <c r="CK129" s="1469"/>
      <c r="CL129" s="1469"/>
      <c r="CM129" s="1469"/>
      <c r="CN129" s="1469"/>
      <c r="CO129" s="1469"/>
      <c r="CP129" s="1469"/>
      <c r="CQ129" s="1469"/>
      <c r="CR129" s="1469"/>
      <c r="CS129" s="1469"/>
      <c r="CT129" s="1469"/>
      <c r="CU129" s="1469"/>
      <c r="CV129" s="1469"/>
      <c r="CW129" s="1469"/>
      <c r="CX129" s="1469"/>
      <c r="CY129" s="1469"/>
      <c r="CZ129" s="1469"/>
      <c r="DA129" s="1469"/>
      <c r="DB129" s="1469"/>
      <c r="DC129" s="1469"/>
      <c r="DD129" s="1469"/>
      <c r="DE129" s="1469"/>
      <c r="DF129" s="1469"/>
      <c r="DG129" s="1469"/>
      <c r="DH129" s="1469"/>
      <c r="DI129" s="1469"/>
      <c r="DJ129" s="1469"/>
      <c r="DK129" s="1469"/>
      <c r="DL129" s="1469"/>
      <c r="DM129" s="1469"/>
      <c r="DN129" s="1469"/>
      <c r="DO129" s="1469"/>
      <c r="DP129" s="1469"/>
    </row>
    <row r="130" spans="1:120" x14ac:dyDescent="0.25">
      <c r="A130" s="1468"/>
      <c r="B130" s="1491"/>
      <c r="C130" s="1468"/>
      <c r="D130" s="1468"/>
      <c r="E130" s="1468"/>
      <c r="F130" s="1468"/>
      <c r="G130" s="1468"/>
      <c r="H130" s="1468"/>
      <c r="I130" s="1468"/>
      <c r="J130" s="1468"/>
      <c r="K130" s="1468"/>
      <c r="L130" s="1468"/>
      <c r="M130" s="1468"/>
      <c r="N130" s="1468"/>
      <c r="O130" s="1468"/>
      <c r="P130" s="1468"/>
      <c r="Q130" s="1468"/>
      <c r="R130" s="1468"/>
      <c r="S130" s="1468"/>
      <c r="T130" s="1468"/>
      <c r="U130" s="1468"/>
      <c r="V130" s="1468"/>
      <c r="W130" s="1468"/>
      <c r="X130" s="1468"/>
      <c r="Y130" s="1468"/>
      <c r="Z130" s="1468"/>
      <c r="AA130" s="1468"/>
      <c r="AB130" s="1468"/>
      <c r="AC130" s="1468"/>
      <c r="AD130" s="1468"/>
      <c r="AE130" s="1468"/>
      <c r="AF130" s="1481"/>
      <c r="AG130" s="1481"/>
      <c r="AH130" s="1481"/>
      <c r="AI130" s="1481"/>
      <c r="AJ130" s="1469"/>
      <c r="AK130" s="1469"/>
      <c r="AL130" s="1469"/>
      <c r="AM130" s="1469"/>
      <c r="AN130" s="1469"/>
      <c r="AO130" s="1469"/>
      <c r="AP130" s="1469"/>
      <c r="AQ130" s="1469"/>
      <c r="AR130" s="1469"/>
      <c r="AS130" s="1469"/>
      <c r="AT130" s="1469"/>
      <c r="AU130" s="1469"/>
      <c r="AV130" s="1469"/>
      <c r="AW130" s="1469"/>
      <c r="AX130" s="1469"/>
      <c r="AY130" s="1469"/>
      <c r="AZ130" s="1469"/>
      <c r="BA130" s="1469"/>
      <c r="BB130" s="1469"/>
      <c r="BC130" s="1469"/>
      <c r="BD130" s="1469"/>
      <c r="BE130" s="1469"/>
      <c r="BF130" s="1469"/>
      <c r="BG130" s="1469"/>
      <c r="BH130" s="1469"/>
      <c r="BI130" s="1469"/>
      <c r="BJ130" s="1469"/>
      <c r="BK130" s="1469"/>
      <c r="BL130" s="1469"/>
      <c r="BM130" s="1469"/>
      <c r="BN130" s="1469"/>
      <c r="BO130" s="1469"/>
      <c r="BP130" s="1469"/>
      <c r="BQ130" s="1469"/>
      <c r="BR130" s="1469"/>
      <c r="BS130" s="1469"/>
      <c r="BT130" s="1469"/>
      <c r="BU130" s="1469"/>
      <c r="BV130" s="1469"/>
      <c r="BW130" s="1469"/>
      <c r="BX130" s="1469"/>
      <c r="BY130" s="1469"/>
      <c r="BZ130" s="1469"/>
      <c r="CA130" s="1469"/>
      <c r="CB130" s="1469"/>
      <c r="CC130" s="1469"/>
      <c r="CD130" s="1469"/>
      <c r="CE130" s="1469"/>
      <c r="CF130" s="1469"/>
      <c r="CG130" s="1469"/>
      <c r="CH130" s="1469"/>
      <c r="CI130" s="1469"/>
      <c r="CJ130" s="1469"/>
      <c r="CK130" s="1469"/>
      <c r="CL130" s="1469"/>
      <c r="CM130" s="1469"/>
      <c r="CN130" s="1469"/>
      <c r="CO130" s="1469"/>
      <c r="CP130" s="1469"/>
      <c r="CQ130" s="1469"/>
      <c r="CR130" s="1469"/>
      <c r="CS130" s="1469"/>
      <c r="CT130" s="1469"/>
      <c r="CU130" s="1469"/>
      <c r="CV130" s="1469"/>
      <c r="CW130" s="1469"/>
      <c r="CX130" s="1469"/>
      <c r="CY130" s="1469"/>
      <c r="CZ130" s="1469"/>
      <c r="DA130" s="1469"/>
      <c r="DB130" s="1469"/>
      <c r="DC130" s="1469"/>
      <c r="DD130" s="1469"/>
      <c r="DE130" s="1469"/>
      <c r="DF130" s="1469"/>
      <c r="DG130" s="1469"/>
      <c r="DH130" s="1469"/>
      <c r="DI130" s="1469"/>
      <c r="DJ130" s="1469"/>
      <c r="DK130" s="1469"/>
      <c r="DL130" s="1469"/>
      <c r="DM130" s="1469"/>
      <c r="DN130" s="1469"/>
      <c r="DO130" s="1469"/>
      <c r="DP130" s="1469"/>
    </row>
    <row r="131" spans="1:120" x14ac:dyDescent="0.25">
      <c r="A131" s="1468"/>
      <c r="B131" s="1491"/>
      <c r="C131" s="1468"/>
      <c r="D131" s="1468"/>
      <c r="E131" s="1468"/>
      <c r="F131" s="1468"/>
      <c r="G131" s="1468"/>
      <c r="H131" s="1468"/>
      <c r="I131" s="1468"/>
      <c r="J131" s="1468"/>
      <c r="K131" s="1468"/>
      <c r="L131" s="1468"/>
      <c r="M131" s="1468"/>
      <c r="N131" s="1468"/>
      <c r="O131" s="1468"/>
      <c r="P131" s="1468"/>
      <c r="Q131" s="1468"/>
      <c r="R131" s="1468"/>
      <c r="S131" s="1468"/>
      <c r="T131" s="1468"/>
      <c r="U131" s="1468"/>
      <c r="V131" s="1468"/>
      <c r="W131" s="1468"/>
      <c r="X131" s="1468"/>
      <c r="Y131" s="1468"/>
      <c r="Z131" s="1468"/>
      <c r="AA131" s="1468"/>
      <c r="AB131" s="1468"/>
      <c r="AC131" s="1468"/>
      <c r="AD131" s="1468"/>
      <c r="AE131" s="1468"/>
      <c r="AF131" s="1481"/>
      <c r="AG131" s="1481"/>
      <c r="AH131" s="1481"/>
      <c r="AI131" s="1481"/>
      <c r="AJ131" s="1469"/>
      <c r="AK131" s="1469"/>
      <c r="AL131" s="1469"/>
      <c r="AM131" s="1469"/>
      <c r="AN131" s="1469"/>
      <c r="AO131" s="1469"/>
      <c r="AP131" s="1469"/>
      <c r="AQ131" s="1469"/>
      <c r="AR131" s="1469"/>
      <c r="AS131" s="1469"/>
      <c r="AT131" s="1469"/>
      <c r="AU131" s="1469"/>
      <c r="AV131" s="1469"/>
      <c r="AW131" s="1469"/>
      <c r="AX131" s="1469"/>
      <c r="AY131" s="1469"/>
      <c r="AZ131" s="1469"/>
      <c r="BA131" s="1469"/>
      <c r="BB131" s="1469"/>
      <c r="BC131" s="1469"/>
      <c r="BD131" s="1469"/>
      <c r="BE131" s="1469"/>
      <c r="BF131" s="1469"/>
      <c r="BG131" s="1469"/>
      <c r="BH131" s="1469"/>
      <c r="BI131" s="1469"/>
      <c r="BJ131" s="1469"/>
      <c r="BK131" s="1469"/>
      <c r="BL131" s="1469"/>
      <c r="BM131" s="1469"/>
      <c r="BN131" s="1469"/>
      <c r="BO131" s="1469"/>
      <c r="BP131" s="1469"/>
      <c r="BQ131" s="1469"/>
      <c r="BR131" s="1469"/>
      <c r="BS131" s="1469"/>
      <c r="BT131" s="1469"/>
      <c r="BU131" s="1469"/>
      <c r="BV131" s="1469"/>
      <c r="BW131" s="1469"/>
      <c r="BX131" s="1469"/>
      <c r="BY131" s="1469"/>
      <c r="BZ131" s="1469"/>
      <c r="CA131" s="1469"/>
      <c r="CB131" s="1469"/>
      <c r="CC131" s="1469"/>
      <c r="CD131" s="1469"/>
      <c r="CE131" s="1469"/>
      <c r="CF131" s="1469"/>
      <c r="CG131" s="1469"/>
      <c r="CH131" s="1469"/>
      <c r="CI131" s="1469"/>
      <c r="CJ131" s="1469"/>
      <c r="CK131" s="1469"/>
      <c r="CL131" s="1469"/>
      <c r="CM131" s="1469"/>
      <c r="CN131" s="1469"/>
      <c r="CO131" s="1469"/>
      <c r="CP131" s="1469"/>
      <c r="CQ131" s="1469"/>
      <c r="CR131" s="1469"/>
      <c r="CS131" s="1469"/>
      <c r="CT131" s="1469"/>
      <c r="CU131" s="1469"/>
      <c r="CV131" s="1469"/>
      <c r="CW131" s="1469"/>
      <c r="CX131" s="1469"/>
      <c r="CY131" s="1469"/>
      <c r="CZ131" s="1469"/>
      <c r="DA131" s="1469"/>
      <c r="DB131" s="1469"/>
      <c r="DC131" s="1469"/>
      <c r="DD131" s="1469"/>
      <c r="DE131" s="1469"/>
      <c r="DF131" s="1469"/>
      <c r="DG131" s="1469"/>
      <c r="DH131" s="1469"/>
      <c r="DI131" s="1469"/>
      <c r="DJ131" s="1469"/>
      <c r="DK131" s="1469"/>
      <c r="DL131" s="1469"/>
      <c r="DM131" s="1469"/>
      <c r="DN131" s="1469"/>
      <c r="DO131" s="1469"/>
      <c r="DP131" s="1469"/>
    </row>
    <row r="132" spans="1:120" x14ac:dyDescent="0.25">
      <c r="A132" s="1468"/>
      <c r="B132" s="1491"/>
      <c r="C132" s="1468"/>
      <c r="D132" s="1468"/>
      <c r="E132" s="1468"/>
      <c r="F132" s="1468"/>
      <c r="G132" s="1468"/>
      <c r="H132" s="1468"/>
      <c r="I132" s="1468"/>
      <c r="J132" s="1468"/>
      <c r="K132" s="1468"/>
      <c r="L132" s="1468"/>
      <c r="M132" s="1468"/>
      <c r="N132" s="1468"/>
      <c r="O132" s="1468"/>
      <c r="P132" s="1468"/>
      <c r="Q132" s="1468"/>
      <c r="R132" s="1468"/>
      <c r="S132" s="1468"/>
      <c r="T132" s="1468"/>
      <c r="U132" s="1468"/>
      <c r="V132" s="1468"/>
      <c r="W132" s="1468"/>
      <c r="X132" s="1468"/>
      <c r="Y132" s="1468"/>
      <c r="Z132" s="1468"/>
      <c r="AA132" s="1468"/>
      <c r="AB132" s="1468"/>
      <c r="AC132" s="1468"/>
      <c r="AD132" s="1468"/>
      <c r="AE132" s="1468"/>
      <c r="AF132" s="1481"/>
      <c r="AG132" s="1481"/>
      <c r="AH132" s="1481"/>
      <c r="AI132" s="1481"/>
      <c r="AJ132" s="1469"/>
      <c r="AK132" s="1469"/>
      <c r="AL132" s="1469"/>
      <c r="AM132" s="1469"/>
      <c r="AN132" s="1469"/>
      <c r="AO132" s="1469"/>
      <c r="AP132" s="1469"/>
      <c r="AQ132" s="1469"/>
      <c r="AR132" s="1469"/>
      <c r="AS132" s="1469"/>
      <c r="AT132" s="1469"/>
      <c r="AU132" s="1469"/>
      <c r="AV132" s="1469"/>
      <c r="AW132" s="1469"/>
      <c r="AX132" s="1469"/>
      <c r="AY132" s="1469"/>
      <c r="AZ132" s="1469"/>
      <c r="BA132" s="1469"/>
      <c r="BB132" s="1469"/>
      <c r="BC132" s="1469"/>
      <c r="BD132" s="1469"/>
      <c r="BE132" s="1469"/>
      <c r="BF132" s="1469"/>
      <c r="BG132" s="1469"/>
      <c r="BH132" s="1469"/>
      <c r="BI132" s="1469"/>
      <c r="BJ132" s="1469"/>
      <c r="BK132" s="1469"/>
      <c r="BL132" s="1469"/>
      <c r="BM132" s="1469"/>
      <c r="BN132" s="1469"/>
      <c r="BO132" s="1469"/>
      <c r="BP132" s="1469"/>
      <c r="BQ132" s="1469"/>
      <c r="BR132" s="1469"/>
      <c r="BS132" s="1469"/>
      <c r="BT132" s="1469"/>
      <c r="BU132" s="1469"/>
      <c r="BV132" s="1469"/>
      <c r="BW132" s="1469"/>
      <c r="BX132" s="1469"/>
      <c r="BY132" s="1469"/>
      <c r="BZ132" s="1469"/>
      <c r="CA132" s="1469"/>
      <c r="CB132" s="1469"/>
      <c r="CC132" s="1469"/>
      <c r="CD132" s="1469"/>
      <c r="CE132" s="1469"/>
      <c r="CF132" s="1469"/>
      <c r="CG132" s="1469"/>
      <c r="CH132" s="1469"/>
      <c r="CI132" s="1469"/>
      <c r="CJ132" s="1469"/>
      <c r="CK132" s="1469"/>
      <c r="CL132" s="1469"/>
      <c r="CM132" s="1469"/>
      <c r="CN132" s="1469"/>
      <c r="CO132" s="1469"/>
      <c r="CP132" s="1469"/>
      <c r="CQ132" s="1469"/>
      <c r="CR132" s="1469"/>
      <c r="CS132" s="1469"/>
      <c r="CT132" s="1469"/>
      <c r="CU132" s="1469"/>
      <c r="CV132" s="1469"/>
      <c r="CW132" s="1469"/>
      <c r="CX132" s="1469"/>
      <c r="CY132" s="1469"/>
      <c r="CZ132" s="1469"/>
      <c r="DA132" s="1469"/>
      <c r="DB132" s="1469"/>
      <c r="DC132" s="1469"/>
      <c r="DD132" s="1469"/>
      <c r="DE132" s="1469"/>
      <c r="DF132" s="1469"/>
      <c r="DG132" s="1469"/>
      <c r="DH132" s="1469"/>
      <c r="DI132" s="1469"/>
      <c r="DJ132" s="1469"/>
      <c r="DK132" s="1469"/>
      <c r="DL132" s="1469"/>
      <c r="DM132" s="1469"/>
      <c r="DN132" s="1469"/>
      <c r="DO132" s="1469"/>
      <c r="DP132" s="1469"/>
    </row>
    <row r="133" spans="1:120" x14ac:dyDescent="0.25">
      <c r="A133" s="1468"/>
      <c r="B133" s="1491"/>
      <c r="C133" s="1468"/>
      <c r="D133" s="1468"/>
      <c r="E133" s="1468"/>
      <c r="F133" s="1468"/>
      <c r="G133" s="1468"/>
      <c r="H133" s="1468"/>
      <c r="I133" s="1468"/>
      <c r="J133" s="1468"/>
      <c r="K133" s="1468"/>
      <c r="L133" s="1468"/>
      <c r="M133" s="1468"/>
      <c r="N133" s="1468"/>
      <c r="O133" s="1468"/>
      <c r="P133" s="1468"/>
      <c r="Q133" s="1468"/>
      <c r="R133" s="1468"/>
      <c r="S133" s="1468"/>
      <c r="T133" s="1468"/>
      <c r="U133" s="1468"/>
      <c r="V133" s="1468"/>
      <c r="W133" s="1468"/>
      <c r="X133" s="1468"/>
      <c r="Y133" s="1468"/>
      <c r="Z133" s="1468"/>
      <c r="AA133" s="1468"/>
      <c r="AB133" s="1468"/>
      <c r="AC133" s="1468"/>
      <c r="AD133" s="1468"/>
      <c r="AE133" s="1468"/>
      <c r="AF133" s="1481"/>
      <c r="AG133" s="1481"/>
      <c r="AH133" s="1481"/>
      <c r="AI133" s="1481"/>
      <c r="AJ133" s="1469"/>
      <c r="AK133" s="1469"/>
      <c r="AL133" s="1469"/>
      <c r="AM133" s="1469"/>
      <c r="AN133" s="1469"/>
      <c r="AO133" s="1469"/>
      <c r="AP133" s="1469"/>
      <c r="AQ133" s="1469"/>
      <c r="AR133" s="1469"/>
      <c r="AS133" s="1469"/>
      <c r="AT133" s="1469"/>
      <c r="AU133" s="1469"/>
      <c r="AV133" s="1469"/>
      <c r="AW133" s="1469"/>
      <c r="AX133" s="1469"/>
      <c r="AY133" s="1469"/>
      <c r="AZ133" s="1469"/>
      <c r="BA133" s="1469"/>
      <c r="BB133" s="1469"/>
      <c r="BC133" s="1469"/>
      <c r="BD133" s="1469"/>
      <c r="BE133" s="1469"/>
      <c r="BF133" s="1469"/>
      <c r="BG133" s="1469"/>
      <c r="BH133" s="1469"/>
      <c r="BI133" s="1469"/>
      <c r="BJ133" s="1469"/>
      <c r="BK133" s="1469"/>
      <c r="BL133" s="1469"/>
      <c r="BM133" s="1469"/>
      <c r="BN133" s="1469"/>
      <c r="BO133" s="1469"/>
      <c r="BP133" s="1469"/>
      <c r="BQ133" s="1469"/>
      <c r="BR133" s="1469"/>
      <c r="BS133" s="1469"/>
      <c r="BT133" s="1469"/>
      <c r="BU133" s="1469"/>
      <c r="BV133" s="1469"/>
      <c r="BW133" s="1469"/>
      <c r="BX133" s="1469"/>
      <c r="BY133" s="1469"/>
      <c r="BZ133" s="1469"/>
      <c r="CA133" s="1469"/>
      <c r="CB133" s="1469"/>
      <c r="CC133" s="1469"/>
      <c r="CD133" s="1469"/>
      <c r="CE133" s="1469"/>
      <c r="CF133" s="1469"/>
      <c r="CG133" s="1469"/>
      <c r="CH133" s="1469"/>
      <c r="CI133" s="1469"/>
      <c r="CJ133" s="1469"/>
      <c r="CK133" s="1469"/>
      <c r="CL133" s="1469"/>
      <c r="CM133" s="1469"/>
      <c r="CN133" s="1469"/>
      <c r="CO133" s="1469"/>
      <c r="CP133" s="1469"/>
      <c r="CQ133" s="1469"/>
      <c r="CR133" s="1469"/>
      <c r="CS133" s="1469"/>
      <c r="CT133" s="1469"/>
      <c r="CU133" s="1469"/>
      <c r="CV133" s="1469"/>
      <c r="CW133" s="1469"/>
      <c r="CX133" s="1469"/>
      <c r="CY133" s="1469"/>
      <c r="CZ133" s="1469"/>
      <c r="DA133" s="1469"/>
      <c r="DB133" s="1469"/>
      <c r="DC133" s="1469"/>
      <c r="DD133" s="1469"/>
      <c r="DE133" s="1469"/>
      <c r="DF133" s="1469"/>
      <c r="DG133" s="1469"/>
      <c r="DH133" s="1469"/>
      <c r="DI133" s="1469"/>
      <c r="DJ133" s="1469"/>
      <c r="DK133" s="1469"/>
      <c r="DL133" s="1469"/>
      <c r="DM133" s="1469"/>
      <c r="DN133" s="1469"/>
      <c r="DO133" s="1469"/>
      <c r="DP133" s="1469"/>
    </row>
    <row r="134" spans="1:120" x14ac:dyDescent="0.25">
      <c r="A134" s="1468"/>
      <c r="B134" s="1491"/>
      <c r="C134" s="1468"/>
      <c r="D134" s="1468"/>
      <c r="E134" s="1468"/>
      <c r="F134" s="1468"/>
      <c r="G134" s="1468"/>
      <c r="H134" s="1468"/>
      <c r="I134" s="1468"/>
      <c r="J134" s="1468"/>
      <c r="K134" s="1468"/>
      <c r="L134" s="1468"/>
      <c r="M134" s="1468"/>
      <c r="N134" s="1468"/>
      <c r="O134" s="1468"/>
      <c r="P134" s="1468"/>
      <c r="Q134" s="1468"/>
      <c r="R134" s="1468"/>
      <c r="S134" s="1468"/>
      <c r="T134" s="1468"/>
      <c r="U134" s="1468"/>
      <c r="V134" s="1468"/>
      <c r="W134" s="1468"/>
      <c r="X134" s="1468"/>
      <c r="Y134" s="1468"/>
      <c r="Z134" s="1468"/>
      <c r="AA134" s="1468"/>
      <c r="AB134" s="1468"/>
      <c r="AC134" s="1468"/>
      <c r="AD134" s="1468"/>
      <c r="AE134" s="1468"/>
      <c r="AF134" s="1481"/>
      <c r="AG134" s="1481"/>
      <c r="AH134" s="1481"/>
      <c r="AI134" s="1481"/>
      <c r="AJ134" s="1469"/>
      <c r="AK134" s="1469"/>
      <c r="AL134" s="1469"/>
      <c r="AM134" s="1469"/>
      <c r="AN134" s="1469"/>
      <c r="AO134" s="1469"/>
      <c r="AP134" s="1469"/>
      <c r="AQ134" s="1469"/>
      <c r="AR134" s="1469"/>
      <c r="AS134" s="1469"/>
      <c r="AT134" s="1469"/>
      <c r="AU134" s="1469"/>
      <c r="AV134" s="1469"/>
      <c r="AW134" s="1469"/>
      <c r="AX134" s="1469"/>
      <c r="AY134" s="1469"/>
      <c r="AZ134" s="1469"/>
      <c r="BA134" s="1469"/>
      <c r="BB134" s="1469"/>
      <c r="BC134" s="1469"/>
      <c r="BD134" s="1469"/>
      <c r="BE134" s="1469"/>
      <c r="BF134" s="1469"/>
      <c r="BG134" s="1469"/>
      <c r="BH134" s="1469"/>
      <c r="BI134" s="1469"/>
      <c r="BJ134" s="1469"/>
      <c r="BK134" s="1469"/>
      <c r="BL134" s="1469"/>
      <c r="BM134" s="1469"/>
      <c r="BN134" s="1469"/>
      <c r="BO134" s="1469"/>
      <c r="BP134" s="1469"/>
      <c r="BQ134" s="1469"/>
      <c r="BR134" s="1469"/>
      <c r="BS134" s="1469"/>
      <c r="BT134" s="1469"/>
      <c r="BU134" s="1469"/>
      <c r="BV134" s="1469"/>
      <c r="BW134" s="1469"/>
      <c r="BX134" s="1469"/>
      <c r="BY134" s="1469"/>
      <c r="BZ134" s="1469"/>
      <c r="CA134" s="1469"/>
      <c r="CB134" s="1469"/>
      <c r="CC134" s="1469"/>
      <c r="CD134" s="1469"/>
      <c r="CE134" s="1469"/>
      <c r="CF134" s="1469"/>
      <c r="CG134" s="1469"/>
      <c r="CH134" s="1469"/>
      <c r="CI134" s="1469"/>
      <c r="CJ134" s="1469"/>
      <c r="CK134" s="1469"/>
      <c r="CL134" s="1469"/>
      <c r="CM134" s="1469"/>
      <c r="CN134" s="1469"/>
      <c r="CO134" s="1469"/>
      <c r="CP134" s="1469"/>
      <c r="CQ134" s="1469"/>
      <c r="CR134" s="1469"/>
      <c r="CS134" s="1469"/>
      <c r="CT134" s="1469"/>
      <c r="CU134" s="1469"/>
      <c r="CV134" s="1469"/>
      <c r="CW134" s="1469"/>
      <c r="CX134" s="1469"/>
      <c r="CY134" s="1469"/>
      <c r="CZ134" s="1469"/>
      <c r="DA134" s="1469"/>
      <c r="DB134" s="1469"/>
      <c r="DC134" s="1469"/>
      <c r="DD134" s="1469"/>
      <c r="DE134" s="1469"/>
      <c r="DF134" s="1469"/>
      <c r="DG134" s="1469"/>
      <c r="DH134" s="1469"/>
      <c r="DI134" s="1469"/>
      <c r="DJ134" s="1469"/>
      <c r="DK134" s="1469"/>
      <c r="DL134" s="1469"/>
      <c r="DM134" s="1469"/>
      <c r="DN134" s="1469"/>
      <c r="DO134" s="1469"/>
      <c r="DP134" s="1469"/>
    </row>
    <row r="135" spans="1:120" x14ac:dyDescent="0.25">
      <c r="A135" s="1468"/>
      <c r="B135" s="1491"/>
      <c r="C135" s="1468"/>
      <c r="D135" s="1468"/>
      <c r="E135" s="1468"/>
      <c r="F135" s="1468"/>
      <c r="G135" s="1468"/>
      <c r="H135" s="1468"/>
      <c r="I135" s="1468"/>
      <c r="J135" s="1468"/>
      <c r="K135" s="1468"/>
      <c r="L135" s="1468"/>
      <c r="M135" s="1468"/>
      <c r="N135" s="1468"/>
      <c r="O135" s="1468"/>
      <c r="P135" s="1468"/>
      <c r="Q135" s="1468"/>
      <c r="R135" s="1468"/>
      <c r="S135" s="1468"/>
      <c r="T135" s="1468"/>
      <c r="U135" s="1468"/>
      <c r="V135" s="1468"/>
      <c r="W135" s="1468"/>
      <c r="X135" s="1468"/>
      <c r="Y135" s="1468"/>
      <c r="Z135" s="1468"/>
      <c r="AA135" s="1468"/>
      <c r="AB135" s="1468"/>
      <c r="AC135" s="1468"/>
      <c r="AD135" s="1468"/>
      <c r="AE135" s="1468"/>
      <c r="AF135" s="1481"/>
      <c r="AG135" s="1481"/>
      <c r="AH135" s="1481"/>
      <c r="AI135" s="1481"/>
      <c r="AJ135" s="1469"/>
      <c r="AK135" s="1469"/>
      <c r="AL135" s="1469"/>
      <c r="AM135" s="1469"/>
      <c r="AN135" s="1469"/>
      <c r="AO135" s="1469"/>
      <c r="AP135" s="1469"/>
      <c r="AQ135" s="1469"/>
      <c r="AR135" s="1469"/>
      <c r="AS135" s="1469"/>
      <c r="AT135" s="1469"/>
      <c r="AU135" s="1469"/>
      <c r="AV135" s="1469"/>
      <c r="AW135" s="1469"/>
      <c r="AX135" s="1469"/>
      <c r="AY135" s="1469"/>
      <c r="AZ135" s="1469"/>
      <c r="BA135" s="1469"/>
      <c r="BB135" s="1469"/>
      <c r="BC135" s="1469"/>
      <c r="BD135" s="1469"/>
      <c r="BE135" s="1469"/>
      <c r="BF135" s="1469"/>
      <c r="BG135" s="1469"/>
      <c r="BH135" s="1469"/>
      <c r="BI135" s="1469"/>
      <c r="BJ135" s="1469"/>
      <c r="BK135" s="1469"/>
      <c r="BL135" s="1469"/>
      <c r="BM135" s="1469"/>
      <c r="BN135" s="1469"/>
      <c r="BO135" s="1469"/>
      <c r="BP135" s="1469"/>
      <c r="BQ135" s="1469"/>
      <c r="BR135" s="1469"/>
      <c r="BS135" s="1469"/>
      <c r="BT135" s="1469"/>
      <c r="BU135" s="1469"/>
      <c r="BV135" s="1469"/>
      <c r="BW135" s="1469"/>
      <c r="BX135" s="1469"/>
      <c r="BY135" s="1469"/>
      <c r="BZ135" s="1469"/>
      <c r="CA135" s="1469"/>
      <c r="CB135" s="1469"/>
      <c r="CC135" s="1469"/>
      <c r="CD135" s="1469"/>
      <c r="CE135" s="1469"/>
      <c r="CF135" s="1469"/>
      <c r="CG135" s="1469"/>
      <c r="CH135" s="1469"/>
      <c r="CI135" s="1469"/>
      <c r="CJ135" s="1469"/>
      <c r="CK135" s="1469"/>
      <c r="CL135" s="1469"/>
      <c r="CM135" s="1469"/>
      <c r="CN135" s="1469"/>
      <c r="CO135" s="1469"/>
      <c r="CP135" s="1469"/>
      <c r="CQ135" s="1469"/>
      <c r="CR135" s="1469"/>
      <c r="CS135" s="1469"/>
      <c r="CT135" s="1469"/>
      <c r="CU135" s="1469"/>
      <c r="CV135" s="1469"/>
      <c r="CW135" s="1469"/>
      <c r="CX135" s="1469"/>
      <c r="CY135" s="1469"/>
      <c r="CZ135" s="1469"/>
      <c r="DA135" s="1469"/>
      <c r="DB135" s="1469"/>
      <c r="DC135" s="1469"/>
      <c r="DD135" s="1469"/>
      <c r="DE135" s="1469"/>
      <c r="DF135" s="1469"/>
      <c r="DG135" s="1469"/>
      <c r="DH135" s="1469"/>
      <c r="DI135" s="1469"/>
      <c r="DJ135" s="1469"/>
      <c r="DK135" s="1469"/>
      <c r="DL135" s="1469"/>
      <c r="DM135" s="1469"/>
      <c r="DN135" s="1469"/>
      <c r="DO135" s="1469"/>
      <c r="DP135" s="1469"/>
    </row>
    <row r="136" spans="1:120" x14ac:dyDescent="0.25">
      <c r="A136" s="1468"/>
      <c r="B136" s="1491"/>
      <c r="C136" s="1468"/>
      <c r="D136" s="1468"/>
      <c r="E136" s="1468"/>
      <c r="F136" s="1468"/>
      <c r="G136" s="1468"/>
      <c r="H136" s="1468"/>
      <c r="I136" s="1468"/>
      <c r="J136" s="1468"/>
      <c r="K136" s="1468"/>
      <c r="L136" s="1468"/>
      <c r="M136" s="1468"/>
      <c r="N136" s="1468"/>
      <c r="O136" s="1468"/>
      <c r="P136" s="1468"/>
      <c r="Q136" s="1468"/>
      <c r="R136" s="1468"/>
      <c r="S136" s="1468"/>
      <c r="T136" s="1468"/>
      <c r="U136" s="1468"/>
      <c r="V136" s="1468"/>
      <c r="W136" s="1468"/>
      <c r="X136" s="1468"/>
      <c r="Y136" s="1468"/>
      <c r="Z136" s="1468"/>
      <c r="AA136" s="1468"/>
      <c r="AB136" s="1468"/>
      <c r="AC136" s="1468"/>
      <c r="AD136" s="1468"/>
      <c r="AE136" s="1468"/>
      <c r="AF136" s="1481"/>
      <c r="AG136" s="1481"/>
      <c r="AH136" s="1481"/>
      <c r="AI136" s="1481"/>
      <c r="AJ136" s="1469"/>
      <c r="AK136" s="1469"/>
      <c r="AL136" s="1469"/>
      <c r="AM136" s="1469"/>
      <c r="AN136" s="1469"/>
      <c r="AO136" s="1469"/>
      <c r="AP136" s="1469"/>
      <c r="AQ136" s="1469"/>
      <c r="AR136" s="1469"/>
      <c r="AS136" s="1469"/>
      <c r="AT136" s="1469"/>
      <c r="AU136" s="1469"/>
      <c r="AV136" s="1469"/>
      <c r="AW136" s="1469"/>
      <c r="AX136" s="1469"/>
      <c r="AY136" s="1469"/>
      <c r="AZ136" s="1469"/>
      <c r="BA136" s="1469"/>
      <c r="BB136" s="1469"/>
      <c r="BC136" s="1469"/>
      <c r="BD136" s="1469"/>
      <c r="BE136" s="1469"/>
      <c r="BF136" s="1469"/>
      <c r="BG136" s="1469"/>
      <c r="BH136" s="1469"/>
      <c r="BI136" s="1469"/>
      <c r="BJ136" s="1469"/>
      <c r="BK136" s="1469"/>
      <c r="BL136" s="1469"/>
      <c r="BM136" s="1469"/>
      <c r="BN136" s="1469"/>
      <c r="BO136" s="1469"/>
      <c r="BP136" s="1469"/>
      <c r="BQ136" s="1469"/>
      <c r="BR136" s="1469"/>
      <c r="BS136" s="1469"/>
      <c r="BT136" s="1469"/>
      <c r="BU136" s="1469"/>
      <c r="BV136" s="1469"/>
      <c r="BW136" s="1469"/>
      <c r="BX136" s="1469"/>
      <c r="BY136" s="1469"/>
      <c r="BZ136" s="1469"/>
      <c r="CA136" s="1469"/>
      <c r="CB136" s="1469"/>
      <c r="CC136" s="1469"/>
      <c r="CD136" s="1469"/>
      <c r="CE136" s="1469"/>
      <c r="CF136" s="1469"/>
      <c r="CG136" s="1469"/>
      <c r="CH136" s="1469"/>
      <c r="CI136" s="1469"/>
      <c r="CJ136" s="1469"/>
      <c r="CK136" s="1469"/>
      <c r="CL136" s="1469"/>
      <c r="CM136" s="1469"/>
      <c r="CN136" s="1469"/>
      <c r="CO136" s="1469"/>
      <c r="CP136" s="1469"/>
      <c r="CQ136" s="1469"/>
      <c r="CR136" s="1469"/>
      <c r="CS136" s="1469"/>
      <c r="CT136" s="1469"/>
      <c r="CU136" s="1469"/>
      <c r="CV136" s="1469"/>
      <c r="CW136" s="1469"/>
      <c r="CX136" s="1469"/>
      <c r="CY136" s="1469"/>
      <c r="CZ136" s="1469"/>
      <c r="DA136" s="1469"/>
      <c r="DB136" s="1469"/>
      <c r="DC136" s="1469"/>
      <c r="DD136" s="1469"/>
      <c r="DE136" s="1469"/>
      <c r="DF136" s="1469"/>
      <c r="DG136" s="1469"/>
      <c r="DH136" s="1469"/>
      <c r="DI136" s="1469"/>
      <c r="DJ136" s="1469"/>
      <c r="DK136" s="1469"/>
      <c r="DL136" s="1469"/>
      <c r="DM136" s="1469"/>
      <c r="DN136" s="1469"/>
      <c r="DO136" s="1469"/>
      <c r="DP136" s="1469"/>
    </row>
    <row r="137" spans="1:120" x14ac:dyDescent="0.25">
      <c r="A137" s="1468"/>
      <c r="B137" s="1491"/>
      <c r="C137" s="1468"/>
      <c r="D137" s="1468"/>
      <c r="E137" s="1468"/>
      <c r="F137" s="1468"/>
      <c r="G137" s="1468"/>
      <c r="H137" s="1468"/>
      <c r="I137" s="1468"/>
      <c r="J137" s="1468"/>
      <c r="K137" s="1468"/>
      <c r="L137" s="1468"/>
      <c r="M137" s="1468"/>
      <c r="N137" s="1468"/>
      <c r="O137" s="1468"/>
      <c r="P137" s="1468"/>
      <c r="Q137" s="1468"/>
      <c r="R137" s="1468"/>
      <c r="S137" s="1468"/>
      <c r="T137" s="1468"/>
      <c r="U137" s="1468"/>
      <c r="V137" s="1468"/>
      <c r="W137" s="1468"/>
      <c r="X137" s="1468"/>
      <c r="Y137" s="1468"/>
      <c r="Z137" s="1468"/>
      <c r="AA137" s="1468"/>
      <c r="AB137" s="1468"/>
      <c r="AC137" s="1468"/>
      <c r="AD137" s="1468"/>
      <c r="AE137" s="1468"/>
      <c r="AF137" s="1481"/>
      <c r="AG137" s="1481"/>
      <c r="AH137" s="1481"/>
      <c r="AI137" s="1481"/>
      <c r="AJ137" s="1469"/>
      <c r="AK137" s="1469"/>
      <c r="AL137" s="1469"/>
      <c r="AM137" s="1469"/>
      <c r="AN137" s="1469"/>
      <c r="AO137" s="1469"/>
      <c r="AP137" s="1469"/>
      <c r="AQ137" s="1469"/>
      <c r="AR137" s="1469"/>
      <c r="AS137" s="1469"/>
      <c r="AT137" s="1469"/>
      <c r="AU137" s="1469"/>
      <c r="AV137" s="1469"/>
      <c r="AW137" s="1469"/>
      <c r="AX137" s="1469"/>
      <c r="AY137" s="1469"/>
      <c r="AZ137" s="1469"/>
      <c r="BA137" s="1469"/>
      <c r="BB137" s="1469"/>
      <c r="BC137" s="1469"/>
      <c r="BD137" s="1469"/>
      <c r="BE137" s="1469"/>
      <c r="BF137" s="1469"/>
      <c r="BG137" s="1469"/>
      <c r="BH137" s="1469"/>
      <c r="BI137" s="1469"/>
      <c r="BJ137" s="1469"/>
      <c r="BK137" s="1469"/>
      <c r="BL137" s="1469"/>
      <c r="BM137" s="1469"/>
      <c r="BN137" s="1469"/>
      <c r="BO137" s="1469"/>
      <c r="BP137" s="1469"/>
      <c r="BQ137" s="1469"/>
      <c r="BR137" s="1469"/>
      <c r="BS137" s="1469"/>
      <c r="BT137" s="1469"/>
      <c r="BU137" s="1469"/>
      <c r="BV137" s="1469"/>
      <c r="BW137" s="1469"/>
      <c r="BX137" s="1469"/>
      <c r="BY137" s="1469"/>
      <c r="BZ137" s="1469"/>
      <c r="CA137" s="1469"/>
      <c r="CB137" s="1469"/>
      <c r="CC137" s="1469"/>
      <c r="CD137" s="1469"/>
      <c r="CE137" s="1469"/>
      <c r="CF137" s="1469"/>
      <c r="CG137" s="1469"/>
      <c r="CH137" s="1469"/>
      <c r="CI137" s="1469"/>
      <c r="CJ137" s="1469"/>
      <c r="CK137" s="1469"/>
      <c r="CL137" s="1469"/>
      <c r="CM137" s="1469"/>
      <c r="CN137" s="1469"/>
      <c r="CO137" s="1469"/>
      <c r="CP137" s="1469"/>
      <c r="CQ137" s="1469"/>
      <c r="CR137" s="1469"/>
      <c r="CS137" s="1469"/>
      <c r="CT137" s="1469"/>
      <c r="CU137" s="1469"/>
      <c r="CV137" s="1469"/>
      <c r="CW137" s="1469"/>
      <c r="CX137" s="1469"/>
      <c r="CY137" s="1469"/>
      <c r="CZ137" s="1469"/>
      <c r="DA137" s="1469"/>
      <c r="DB137" s="1469"/>
      <c r="DC137" s="1469"/>
      <c r="DD137" s="1469"/>
      <c r="DE137" s="1469"/>
      <c r="DF137" s="1469"/>
      <c r="DG137" s="1469"/>
      <c r="DH137" s="1469"/>
      <c r="DI137" s="1469"/>
      <c r="DJ137" s="1469"/>
      <c r="DK137" s="1469"/>
      <c r="DL137" s="1469"/>
      <c r="DM137" s="1469"/>
      <c r="DN137" s="1469"/>
      <c r="DO137" s="1469"/>
      <c r="DP137" s="1469"/>
    </row>
    <row r="138" spans="1:120" x14ac:dyDescent="0.25">
      <c r="A138" s="1468"/>
      <c r="B138" s="1491"/>
      <c r="C138" s="1468"/>
      <c r="D138" s="1468"/>
      <c r="E138" s="1468"/>
      <c r="F138" s="1468"/>
      <c r="G138" s="1468"/>
      <c r="H138" s="1468"/>
      <c r="I138" s="1468"/>
      <c r="J138" s="1468"/>
      <c r="K138" s="1468"/>
      <c r="L138" s="1468"/>
      <c r="M138" s="1468"/>
      <c r="N138" s="1468"/>
      <c r="O138" s="1468"/>
      <c r="P138" s="1468"/>
      <c r="Q138" s="1468"/>
      <c r="R138" s="1468"/>
      <c r="S138" s="1468"/>
      <c r="T138" s="1468"/>
      <c r="U138" s="1468"/>
      <c r="V138" s="1468"/>
      <c r="W138" s="1468"/>
      <c r="X138" s="1468"/>
      <c r="Y138" s="1468"/>
      <c r="Z138" s="1468"/>
      <c r="AA138" s="1468"/>
      <c r="AB138" s="1468"/>
      <c r="AC138" s="1468"/>
      <c r="AD138" s="1468"/>
      <c r="AE138" s="1468"/>
      <c r="AF138" s="1481"/>
      <c r="AG138" s="1481"/>
      <c r="AH138" s="1481"/>
      <c r="AI138" s="1481"/>
      <c r="AJ138" s="1469"/>
      <c r="AK138" s="1469"/>
      <c r="AL138" s="1469"/>
      <c r="AM138" s="1469"/>
      <c r="AN138" s="1469"/>
      <c r="AO138" s="1469"/>
      <c r="AP138" s="1469"/>
      <c r="AQ138" s="1469"/>
      <c r="AR138" s="1469"/>
      <c r="AS138" s="1469"/>
      <c r="AT138" s="1469"/>
      <c r="AU138" s="1469"/>
      <c r="AV138" s="1469"/>
      <c r="AW138" s="1469"/>
      <c r="AX138" s="1469"/>
      <c r="AY138" s="1469"/>
      <c r="AZ138" s="1469"/>
      <c r="BA138" s="1469"/>
      <c r="BB138" s="1469"/>
      <c r="BC138" s="1469"/>
      <c r="BD138" s="1469"/>
      <c r="BE138" s="1469"/>
      <c r="BF138" s="1469"/>
      <c r="BG138" s="1469"/>
      <c r="BH138" s="1469"/>
      <c r="BI138" s="1469"/>
      <c r="BJ138" s="1469"/>
      <c r="BK138" s="1469"/>
      <c r="BL138" s="1469"/>
      <c r="BM138" s="1469"/>
      <c r="BN138" s="1469"/>
      <c r="BO138" s="1469"/>
      <c r="BP138" s="1469"/>
      <c r="BQ138" s="1469"/>
      <c r="BR138" s="1469"/>
      <c r="BS138" s="1469"/>
      <c r="BT138" s="1469"/>
      <c r="BU138" s="1469"/>
      <c r="BV138" s="1469"/>
      <c r="BW138" s="1469"/>
      <c r="BX138" s="1469"/>
      <c r="BY138" s="1469"/>
      <c r="BZ138" s="1469"/>
      <c r="CA138" s="1469"/>
      <c r="CB138" s="1469"/>
      <c r="CC138" s="1469"/>
      <c r="CD138" s="1469"/>
      <c r="CE138" s="1469"/>
      <c r="CF138" s="1469"/>
      <c r="CG138" s="1469"/>
      <c r="CH138" s="1469"/>
      <c r="CI138" s="1469"/>
      <c r="CJ138" s="1469"/>
      <c r="CK138" s="1469"/>
      <c r="CL138" s="1469"/>
      <c r="CM138" s="1469"/>
      <c r="CN138" s="1469"/>
      <c r="CO138" s="1469"/>
      <c r="CP138" s="1469"/>
      <c r="CQ138" s="1469"/>
      <c r="CR138" s="1469"/>
      <c r="CS138" s="1469"/>
      <c r="CT138" s="1469"/>
      <c r="CU138" s="1469"/>
      <c r="CV138" s="1469"/>
      <c r="CW138" s="1469"/>
      <c r="CX138" s="1469"/>
      <c r="CY138" s="1469"/>
      <c r="CZ138" s="1469"/>
      <c r="DA138" s="1469"/>
      <c r="DB138" s="1469"/>
      <c r="DC138" s="1469"/>
      <c r="DD138" s="1469"/>
      <c r="DE138" s="1469"/>
      <c r="DF138" s="1469"/>
      <c r="DG138" s="1469"/>
      <c r="DH138" s="1469"/>
      <c r="DI138" s="1469"/>
      <c r="DJ138" s="1469"/>
      <c r="DK138" s="1469"/>
      <c r="DL138" s="1469"/>
      <c r="DM138" s="1469"/>
      <c r="DN138" s="1469"/>
      <c r="DO138" s="1469"/>
      <c r="DP138" s="1469"/>
    </row>
    <row r="139" spans="1:120" x14ac:dyDescent="0.25">
      <c r="A139" s="1468"/>
      <c r="B139" s="1491"/>
      <c r="C139" s="1468"/>
      <c r="D139" s="1468"/>
      <c r="E139" s="1468"/>
      <c r="F139" s="1468"/>
      <c r="G139" s="1468"/>
      <c r="H139" s="1468"/>
      <c r="I139" s="1468"/>
      <c r="J139" s="1468"/>
      <c r="K139" s="1468"/>
      <c r="L139" s="1468"/>
      <c r="M139" s="1468"/>
      <c r="N139" s="1468"/>
      <c r="O139" s="1468"/>
      <c r="P139" s="1468"/>
      <c r="Q139" s="1468"/>
      <c r="R139" s="1468"/>
      <c r="S139" s="1468"/>
      <c r="T139" s="1468"/>
      <c r="U139" s="1468"/>
      <c r="V139" s="1468"/>
      <c r="W139" s="1468"/>
      <c r="X139" s="1468"/>
      <c r="Y139" s="1468"/>
      <c r="Z139" s="1468"/>
      <c r="AA139" s="1468"/>
      <c r="AB139" s="1468"/>
      <c r="AC139" s="1468"/>
      <c r="AD139" s="1468"/>
      <c r="AE139" s="1468"/>
      <c r="AF139" s="1481"/>
      <c r="AG139" s="1481"/>
      <c r="AH139" s="1481"/>
      <c r="AI139" s="1481"/>
      <c r="AJ139" s="1469"/>
      <c r="AK139" s="1469"/>
      <c r="AL139" s="1469"/>
      <c r="AM139" s="1469"/>
      <c r="AN139" s="1469"/>
      <c r="AO139" s="1469"/>
      <c r="AP139" s="1469"/>
      <c r="AQ139" s="1469"/>
      <c r="AR139" s="1469"/>
      <c r="AS139" s="1469"/>
      <c r="AT139" s="1469"/>
      <c r="AU139" s="1469"/>
      <c r="AV139" s="1469"/>
      <c r="AW139" s="1469"/>
      <c r="AX139" s="1469"/>
      <c r="AY139" s="1469"/>
      <c r="AZ139" s="1469"/>
      <c r="BA139" s="1469"/>
      <c r="BB139" s="1469"/>
      <c r="BC139" s="1469"/>
      <c r="BD139" s="1469"/>
      <c r="BE139" s="1469"/>
      <c r="BF139" s="1469"/>
      <c r="BG139" s="1469"/>
      <c r="BH139" s="1469"/>
      <c r="BI139" s="1469"/>
      <c r="BJ139" s="1469"/>
      <c r="BK139" s="1469"/>
      <c r="BL139" s="1469"/>
      <c r="BM139" s="1469"/>
      <c r="BN139" s="1469"/>
      <c r="BO139" s="1469"/>
      <c r="BP139" s="1469"/>
      <c r="BQ139" s="1469"/>
      <c r="BR139" s="1469"/>
      <c r="BS139" s="1469"/>
      <c r="BT139" s="1469"/>
      <c r="BU139" s="1469"/>
      <c r="BV139" s="1469"/>
      <c r="BW139" s="1469"/>
      <c r="BX139" s="1469"/>
      <c r="BY139" s="1469"/>
      <c r="BZ139" s="1469"/>
      <c r="CA139" s="1469"/>
      <c r="CB139" s="1469"/>
      <c r="CC139" s="1469"/>
      <c r="CD139" s="1469"/>
      <c r="CE139" s="1469"/>
      <c r="CF139" s="1469"/>
      <c r="CG139" s="1469"/>
      <c r="CH139" s="1469"/>
      <c r="CI139" s="1469"/>
      <c r="CJ139" s="1469"/>
      <c r="CK139" s="1469"/>
      <c r="CL139" s="1469"/>
      <c r="CM139" s="1469"/>
      <c r="CN139" s="1469"/>
      <c r="CO139" s="1469"/>
      <c r="CP139" s="1469"/>
      <c r="CQ139" s="1469"/>
      <c r="CR139" s="1469"/>
      <c r="CS139" s="1469"/>
      <c r="CT139" s="1469"/>
      <c r="CU139" s="1469"/>
      <c r="CV139" s="1469"/>
      <c r="CW139" s="1469"/>
      <c r="CX139" s="1469"/>
      <c r="CY139" s="1469"/>
      <c r="CZ139" s="1469"/>
      <c r="DA139" s="1469"/>
      <c r="DB139" s="1469"/>
      <c r="DC139" s="1469"/>
      <c r="DD139" s="1469"/>
      <c r="DE139" s="1469"/>
      <c r="DF139" s="1469"/>
      <c r="DG139" s="1469"/>
      <c r="DH139" s="1469"/>
      <c r="DI139" s="1469"/>
      <c r="DJ139" s="1469"/>
      <c r="DK139" s="1469"/>
      <c r="DL139" s="1469"/>
      <c r="DM139" s="1469"/>
      <c r="DN139" s="1469"/>
      <c r="DO139" s="1469"/>
      <c r="DP139" s="1469"/>
    </row>
    <row r="140" spans="1:120" x14ac:dyDescent="0.25">
      <c r="A140" s="1468"/>
      <c r="B140" s="1491"/>
      <c r="C140" s="1468"/>
      <c r="D140" s="1468"/>
      <c r="E140" s="1468"/>
      <c r="F140" s="1468"/>
      <c r="G140" s="1468"/>
      <c r="H140" s="1468"/>
      <c r="I140" s="1468"/>
      <c r="J140" s="1468"/>
      <c r="K140" s="1468"/>
      <c r="L140" s="1468"/>
      <c r="M140" s="1468"/>
      <c r="N140" s="1468"/>
      <c r="O140" s="1468"/>
      <c r="P140" s="1468"/>
      <c r="Q140" s="1468"/>
      <c r="R140" s="1468"/>
      <c r="S140" s="1468"/>
      <c r="T140" s="1468"/>
      <c r="U140" s="1468"/>
      <c r="V140" s="1468"/>
      <c r="W140" s="1468"/>
      <c r="X140" s="1468"/>
      <c r="Y140" s="1468"/>
      <c r="Z140" s="1468"/>
      <c r="AA140" s="1468"/>
      <c r="AB140" s="1468"/>
      <c r="AC140" s="1468"/>
      <c r="AD140" s="1468"/>
      <c r="AE140" s="1468"/>
      <c r="AF140" s="1481"/>
      <c r="AG140" s="1481"/>
      <c r="AH140" s="1481"/>
      <c r="AI140" s="1481"/>
      <c r="AJ140" s="1469"/>
      <c r="AK140" s="1469"/>
      <c r="AL140" s="1469"/>
      <c r="AM140" s="1469"/>
      <c r="AN140" s="1469"/>
      <c r="AO140" s="1469"/>
      <c r="AP140" s="1469"/>
      <c r="AQ140" s="1469"/>
      <c r="AR140" s="1469"/>
      <c r="AS140" s="1469"/>
      <c r="AT140" s="1469"/>
      <c r="AU140" s="1469"/>
      <c r="AV140" s="1469"/>
      <c r="AW140" s="1469"/>
      <c r="AX140" s="1469"/>
      <c r="AY140" s="1469"/>
      <c r="AZ140" s="1469"/>
      <c r="BA140" s="1469"/>
      <c r="BB140" s="1469"/>
      <c r="BC140" s="1469"/>
      <c r="BD140" s="1469"/>
      <c r="BE140" s="1469"/>
      <c r="BF140" s="1469"/>
      <c r="BG140" s="1469"/>
      <c r="BH140" s="1469"/>
      <c r="BI140" s="1469"/>
      <c r="BJ140" s="1469"/>
      <c r="BK140" s="1469"/>
      <c r="BL140" s="1469"/>
      <c r="BM140" s="1469"/>
      <c r="BN140" s="1469"/>
      <c r="BO140" s="1469"/>
      <c r="BP140" s="1469"/>
      <c r="BQ140" s="1469"/>
      <c r="BR140" s="1469"/>
      <c r="BS140" s="1469"/>
      <c r="BT140" s="1469"/>
      <c r="BU140" s="1469"/>
      <c r="BV140" s="1469"/>
      <c r="BW140" s="1469"/>
      <c r="BX140" s="1469"/>
      <c r="BY140" s="1469"/>
      <c r="BZ140" s="1469"/>
      <c r="CA140" s="1469"/>
      <c r="CB140" s="1469"/>
      <c r="CC140" s="1469"/>
      <c r="CD140" s="1469"/>
      <c r="CE140" s="1469"/>
      <c r="CF140" s="1469"/>
      <c r="CG140" s="1469"/>
      <c r="CH140" s="1469"/>
      <c r="CI140" s="1469"/>
      <c r="CJ140" s="1469"/>
      <c r="CK140" s="1469"/>
      <c r="CL140" s="1469"/>
      <c r="CM140" s="1469"/>
      <c r="CN140" s="1469"/>
      <c r="CO140" s="1469"/>
      <c r="CP140" s="1469"/>
      <c r="CQ140" s="1469"/>
      <c r="CR140" s="1469"/>
      <c r="CS140" s="1469"/>
      <c r="CT140" s="1469"/>
      <c r="CU140" s="1469"/>
      <c r="CV140" s="1469"/>
      <c r="CW140" s="1469"/>
      <c r="CX140" s="1469"/>
      <c r="CY140" s="1469"/>
      <c r="CZ140" s="1469"/>
      <c r="DA140" s="1469"/>
      <c r="DB140" s="1469"/>
      <c r="DC140" s="1469"/>
      <c r="DD140" s="1469"/>
      <c r="DE140" s="1469"/>
      <c r="DF140" s="1469"/>
      <c r="DG140" s="1469"/>
      <c r="DH140" s="1469"/>
      <c r="DI140" s="1469"/>
      <c r="DJ140" s="1469"/>
      <c r="DK140" s="1469"/>
      <c r="DL140" s="1469"/>
      <c r="DM140" s="1469"/>
      <c r="DN140" s="1469"/>
      <c r="DO140" s="1469"/>
      <c r="DP140" s="1469"/>
    </row>
    <row r="141" spans="1:120" x14ac:dyDescent="0.25">
      <c r="A141" s="1468"/>
      <c r="B141" s="1491"/>
      <c r="C141" s="1468"/>
      <c r="D141" s="1468"/>
      <c r="E141" s="1468"/>
      <c r="F141" s="1468"/>
      <c r="G141" s="1468"/>
      <c r="H141" s="1468"/>
      <c r="I141" s="1468"/>
      <c r="J141" s="1468"/>
      <c r="K141" s="1468"/>
      <c r="L141" s="1468"/>
      <c r="M141" s="1468"/>
      <c r="N141" s="1468"/>
      <c r="O141" s="1468"/>
      <c r="P141" s="1468"/>
      <c r="Q141" s="1468"/>
      <c r="R141" s="1468"/>
      <c r="S141" s="1468"/>
      <c r="T141" s="1468"/>
      <c r="U141" s="1468"/>
      <c r="V141" s="1468"/>
      <c r="W141" s="1468"/>
      <c r="X141" s="1468"/>
      <c r="Y141" s="1468"/>
      <c r="Z141" s="1468"/>
      <c r="AA141" s="1468"/>
      <c r="AB141" s="1468"/>
      <c r="AC141" s="1468"/>
      <c r="AD141" s="1468"/>
      <c r="AE141" s="1468"/>
      <c r="AF141" s="1481"/>
      <c r="AG141" s="1481"/>
      <c r="AH141" s="1481"/>
      <c r="AI141" s="1481"/>
      <c r="AJ141" s="1469"/>
      <c r="AK141" s="1469"/>
      <c r="AL141" s="1469"/>
      <c r="AM141" s="1469"/>
      <c r="AN141" s="1469"/>
      <c r="AO141" s="1469"/>
      <c r="AP141" s="1469"/>
      <c r="AQ141" s="1469"/>
      <c r="AR141" s="1469"/>
      <c r="AS141" s="1469"/>
      <c r="AT141" s="1469"/>
      <c r="AU141" s="1469"/>
      <c r="AV141" s="1469"/>
      <c r="AW141" s="1469"/>
      <c r="AX141" s="1469"/>
      <c r="AY141" s="1469"/>
      <c r="AZ141" s="1469"/>
      <c r="BA141" s="1469"/>
      <c r="BB141" s="1469"/>
      <c r="BC141" s="1469"/>
      <c r="BD141" s="1469"/>
      <c r="BE141" s="1469"/>
      <c r="BF141" s="1469"/>
      <c r="BG141" s="1469"/>
      <c r="BH141" s="1469"/>
      <c r="BI141" s="1469"/>
      <c r="BJ141" s="1469"/>
      <c r="BK141" s="1469"/>
      <c r="BL141" s="1469"/>
      <c r="BM141" s="1469"/>
      <c r="BN141" s="1469"/>
      <c r="BO141" s="1469"/>
      <c r="BP141" s="1469"/>
      <c r="BQ141" s="1469"/>
      <c r="BR141" s="1469"/>
      <c r="BS141" s="1469"/>
      <c r="BT141" s="1469"/>
      <c r="BU141" s="1469"/>
      <c r="BV141" s="1469"/>
      <c r="BW141" s="1469"/>
      <c r="BX141" s="1469"/>
      <c r="BY141" s="1469"/>
      <c r="BZ141" s="1469"/>
      <c r="CA141" s="1469"/>
      <c r="CB141" s="1469"/>
      <c r="CC141" s="1469"/>
      <c r="CD141" s="1469"/>
      <c r="CE141" s="1469"/>
      <c r="CF141" s="1469"/>
      <c r="CG141" s="1469"/>
      <c r="CH141" s="1469"/>
      <c r="CI141" s="1469"/>
      <c r="CJ141" s="1469"/>
      <c r="CK141" s="1469"/>
      <c r="CL141" s="1469"/>
      <c r="CM141" s="1469"/>
      <c r="CN141" s="1469"/>
      <c r="CO141" s="1469"/>
      <c r="CP141" s="1469"/>
      <c r="CQ141" s="1469"/>
      <c r="CR141" s="1469"/>
      <c r="CS141" s="1469"/>
      <c r="CT141" s="1469"/>
      <c r="CU141" s="1469"/>
      <c r="CV141" s="1469"/>
      <c r="CW141" s="1469"/>
      <c r="CX141" s="1469"/>
      <c r="CY141" s="1469"/>
      <c r="CZ141" s="1469"/>
      <c r="DA141" s="1469"/>
      <c r="DB141" s="1469"/>
      <c r="DC141" s="1469"/>
      <c r="DD141" s="1469"/>
      <c r="DE141" s="1469"/>
      <c r="DF141" s="1469"/>
      <c r="DG141" s="1469"/>
      <c r="DH141" s="1469"/>
      <c r="DI141" s="1469"/>
      <c r="DJ141" s="1469"/>
      <c r="DK141" s="1469"/>
      <c r="DL141" s="1469"/>
      <c r="DM141" s="1469"/>
      <c r="DN141" s="1469"/>
      <c r="DO141" s="1469"/>
      <c r="DP141" s="1469"/>
    </row>
    <row r="142" spans="1:120" x14ac:dyDescent="0.25">
      <c r="A142" s="1468"/>
      <c r="B142" s="1491"/>
      <c r="C142" s="1468"/>
      <c r="D142" s="1468"/>
      <c r="E142" s="1468"/>
      <c r="F142" s="1468"/>
      <c r="G142" s="1468"/>
      <c r="H142" s="1468"/>
      <c r="I142" s="1468"/>
      <c r="J142" s="1468"/>
      <c r="K142" s="1468"/>
      <c r="L142" s="1468"/>
      <c r="M142" s="1468"/>
      <c r="N142" s="1468"/>
      <c r="O142" s="1468"/>
      <c r="P142" s="1468"/>
      <c r="Q142" s="1468"/>
      <c r="R142" s="1468"/>
      <c r="S142" s="1468"/>
      <c r="T142" s="1468"/>
      <c r="U142" s="1468"/>
      <c r="V142" s="1468"/>
      <c r="W142" s="1468"/>
      <c r="X142" s="1468"/>
      <c r="Y142" s="1468"/>
      <c r="Z142" s="1468"/>
      <c r="AA142" s="1468"/>
      <c r="AB142" s="1468"/>
      <c r="AC142" s="1468"/>
      <c r="AD142" s="1468"/>
      <c r="AE142" s="1468"/>
      <c r="AF142" s="1481"/>
      <c r="AG142" s="1481"/>
      <c r="AH142" s="1481"/>
      <c r="AI142" s="1481"/>
      <c r="AJ142" s="1469"/>
      <c r="AK142" s="1469"/>
      <c r="AL142" s="1469"/>
      <c r="AM142" s="1469"/>
      <c r="AN142" s="1469"/>
      <c r="AO142" s="1469"/>
      <c r="AP142" s="1469"/>
      <c r="AQ142" s="1469"/>
      <c r="AR142" s="1469"/>
      <c r="AS142" s="1469"/>
      <c r="AT142" s="1469"/>
      <c r="AU142" s="1469"/>
      <c r="AV142" s="1469"/>
      <c r="AW142" s="1469"/>
      <c r="AX142" s="1469"/>
      <c r="AY142" s="1469"/>
      <c r="AZ142" s="1469"/>
      <c r="BA142" s="1469"/>
      <c r="BB142" s="1469"/>
      <c r="BC142" s="1469"/>
      <c r="BD142" s="1469"/>
      <c r="BE142" s="1469"/>
      <c r="BF142" s="1469"/>
      <c r="BG142" s="1469"/>
      <c r="BH142" s="1469"/>
      <c r="BI142" s="1469"/>
      <c r="BJ142" s="1469"/>
      <c r="BK142" s="1469"/>
      <c r="BL142" s="1469"/>
      <c r="BM142" s="1469"/>
      <c r="BN142" s="1469"/>
      <c r="BO142" s="1469"/>
      <c r="BP142" s="1469"/>
      <c r="BQ142" s="1469"/>
      <c r="BR142" s="1469"/>
      <c r="BS142" s="1469"/>
      <c r="BT142" s="1469"/>
      <c r="BU142" s="1469"/>
      <c r="BV142" s="1469"/>
      <c r="BW142" s="1469"/>
      <c r="BX142" s="1469"/>
      <c r="BY142" s="1469"/>
      <c r="BZ142" s="1469"/>
      <c r="CA142" s="1469"/>
      <c r="CB142" s="1469"/>
      <c r="CC142" s="1469"/>
      <c r="CD142" s="1469"/>
      <c r="CE142" s="1469"/>
      <c r="CF142" s="1469"/>
      <c r="CG142" s="1469"/>
      <c r="CH142" s="1469"/>
      <c r="CI142" s="1469"/>
      <c r="CJ142" s="1469"/>
      <c r="CK142" s="1469"/>
      <c r="CL142" s="1469"/>
      <c r="CM142" s="1469"/>
      <c r="CN142" s="1469"/>
      <c r="CO142" s="1469"/>
      <c r="CP142" s="1469"/>
      <c r="CQ142" s="1469"/>
      <c r="CR142" s="1469"/>
      <c r="CS142" s="1469"/>
      <c r="CT142" s="1469"/>
      <c r="CU142" s="1469"/>
      <c r="CV142" s="1469"/>
      <c r="CW142" s="1469"/>
      <c r="CX142" s="1469"/>
      <c r="CY142" s="1469"/>
      <c r="CZ142" s="1469"/>
      <c r="DA142" s="1469"/>
      <c r="DB142" s="1469"/>
      <c r="DC142" s="1469"/>
      <c r="DD142" s="1469"/>
      <c r="DE142" s="1469"/>
      <c r="DF142" s="1469"/>
      <c r="DG142" s="1469"/>
      <c r="DH142" s="1469"/>
      <c r="DI142" s="1469"/>
      <c r="DJ142" s="1469"/>
      <c r="DK142" s="1469"/>
      <c r="DL142" s="1469"/>
      <c r="DM142" s="1469"/>
      <c r="DN142" s="1469"/>
      <c r="DO142" s="1469"/>
      <c r="DP142" s="1469"/>
    </row>
    <row r="143" spans="1:120" x14ac:dyDescent="0.25">
      <c r="A143" s="1468"/>
      <c r="B143" s="1491"/>
      <c r="C143" s="1468"/>
      <c r="D143" s="1468"/>
      <c r="E143" s="1468"/>
      <c r="F143" s="1468"/>
      <c r="G143" s="1468"/>
      <c r="H143" s="1468"/>
      <c r="I143" s="1468"/>
      <c r="J143" s="1468"/>
      <c r="K143" s="1468"/>
      <c r="L143" s="1468"/>
      <c r="M143" s="1468"/>
      <c r="N143" s="1468"/>
      <c r="O143" s="1468"/>
      <c r="P143" s="1468"/>
      <c r="Q143" s="1468"/>
      <c r="R143" s="1468"/>
      <c r="S143" s="1468"/>
      <c r="T143" s="1468"/>
      <c r="U143" s="1468"/>
      <c r="V143" s="1468"/>
      <c r="W143" s="1468"/>
      <c r="X143" s="1468"/>
      <c r="Y143" s="1468"/>
      <c r="Z143" s="1468"/>
      <c r="AA143" s="1468"/>
      <c r="AB143" s="1468"/>
      <c r="AC143" s="1468"/>
      <c r="AD143" s="1468"/>
      <c r="AE143" s="1468"/>
      <c r="AF143" s="1481"/>
      <c r="AG143" s="1481"/>
      <c r="AH143" s="1481"/>
      <c r="AI143" s="1481"/>
      <c r="AJ143" s="1469"/>
      <c r="AK143" s="1469"/>
      <c r="AL143" s="1469"/>
      <c r="AM143" s="1469"/>
      <c r="AN143" s="1469"/>
      <c r="AO143" s="1469"/>
      <c r="AP143" s="1469"/>
      <c r="AQ143" s="1469"/>
      <c r="AR143" s="1469"/>
      <c r="AS143" s="1469"/>
      <c r="AT143" s="1469"/>
      <c r="AU143" s="1469"/>
      <c r="AV143" s="1469"/>
      <c r="AW143" s="1469"/>
      <c r="AX143" s="1469"/>
      <c r="AY143" s="1469"/>
      <c r="AZ143" s="1469"/>
      <c r="BA143" s="1469"/>
      <c r="BB143" s="1469"/>
      <c r="BC143" s="1469"/>
      <c r="BD143" s="1469"/>
      <c r="BE143" s="1469"/>
      <c r="BF143" s="1469"/>
      <c r="BG143" s="1469"/>
      <c r="BH143" s="1469"/>
      <c r="BI143" s="1469"/>
      <c r="BJ143" s="1469"/>
      <c r="BK143" s="1469"/>
      <c r="BL143" s="1469"/>
      <c r="BM143" s="1469"/>
      <c r="BN143" s="1469"/>
      <c r="BO143" s="1469"/>
      <c r="BP143" s="1469"/>
      <c r="BQ143" s="1469"/>
      <c r="BR143" s="1469"/>
      <c r="BS143" s="1469"/>
      <c r="BT143" s="1469"/>
      <c r="BU143" s="1469"/>
      <c r="BV143" s="1469"/>
      <c r="BW143" s="1469"/>
      <c r="BX143" s="1469"/>
      <c r="BY143" s="1469"/>
      <c r="BZ143" s="1469"/>
      <c r="CA143" s="1469"/>
      <c r="CB143" s="1469"/>
      <c r="CC143" s="1469"/>
      <c r="CD143" s="1469"/>
      <c r="CE143" s="1469"/>
      <c r="CF143" s="1469"/>
      <c r="CG143" s="1469"/>
      <c r="CH143" s="1469"/>
      <c r="CI143" s="1469"/>
      <c r="CJ143" s="1469"/>
      <c r="CK143" s="1469"/>
      <c r="CL143" s="1469"/>
      <c r="CM143" s="1469"/>
      <c r="CN143" s="1469"/>
      <c r="CO143" s="1469"/>
      <c r="CP143" s="1469"/>
      <c r="CQ143" s="1469"/>
      <c r="CR143" s="1469"/>
      <c r="CS143" s="1469"/>
      <c r="CT143" s="1469"/>
      <c r="CU143" s="1469"/>
      <c r="CV143" s="1469"/>
      <c r="CW143" s="1469"/>
      <c r="CX143" s="1469"/>
      <c r="CY143" s="1469"/>
      <c r="CZ143" s="1469"/>
      <c r="DA143" s="1469"/>
      <c r="DB143" s="1469"/>
      <c r="DC143" s="1469"/>
      <c r="DD143" s="1469"/>
      <c r="DE143" s="1469"/>
      <c r="DF143" s="1469"/>
      <c r="DG143" s="1469"/>
      <c r="DH143" s="1469"/>
      <c r="DI143" s="1469"/>
      <c r="DJ143" s="1469"/>
      <c r="DK143" s="1469"/>
      <c r="DL143" s="1469"/>
      <c r="DM143" s="1469"/>
      <c r="DN143" s="1469"/>
      <c r="DO143" s="1469"/>
      <c r="DP143" s="1469"/>
    </row>
    <row r="144" spans="1:120" x14ac:dyDescent="0.25">
      <c r="A144" s="1468"/>
      <c r="B144" s="1491"/>
      <c r="C144" s="1468"/>
      <c r="D144" s="1468"/>
      <c r="E144" s="1468"/>
      <c r="F144" s="1468"/>
      <c r="G144" s="1468"/>
      <c r="H144" s="1468"/>
      <c r="I144" s="1468"/>
      <c r="J144" s="1468"/>
      <c r="K144" s="1468"/>
      <c r="L144" s="1468"/>
      <c r="M144" s="1468"/>
      <c r="N144" s="1468"/>
      <c r="O144" s="1468"/>
      <c r="P144" s="1468"/>
      <c r="Q144" s="1468"/>
      <c r="R144" s="1468"/>
      <c r="S144" s="1468"/>
      <c r="T144" s="1468"/>
      <c r="U144" s="1468"/>
      <c r="V144" s="1468"/>
      <c r="W144" s="1468"/>
      <c r="X144" s="1468"/>
      <c r="Y144" s="1468"/>
      <c r="Z144" s="1468"/>
      <c r="AA144" s="1468"/>
      <c r="AB144" s="1468"/>
      <c r="AC144" s="1468"/>
      <c r="AD144" s="1468"/>
      <c r="AE144" s="1468"/>
      <c r="AF144" s="1481"/>
      <c r="AG144" s="1481"/>
      <c r="AH144" s="1481"/>
      <c r="AI144" s="1481"/>
      <c r="AJ144" s="1469"/>
      <c r="AK144" s="1469"/>
      <c r="AL144" s="1469"/>
      <c r="AM144" s="1469"/>
      <c r="AN144" s="1469"/>
      <c r="AO144" s="1469"/>
      <c r="AP144" s="1469"/>
      <c r="AQ144" s="1469"/>
      <c r="AR144" s="1469"/>
      <c r="AS144" s="1469"/>
      <c r="AT144" s="1469"/>
      <c r="AU144" s="1469"/>
      <c r="AV144" s="1469"/>
      <c r="AW144" s="1469"/>
      <c r="AX144" s="1469"/>
      <c r="AY144" s="1469"/>
      <c r="AZ144" s="1469"/>
      <c r="BA144" s="1469"/>
      <c r="BB144" s="1469"/>
      <c r="BC144" s="1469"/>
      <c r="BD144" s="1469"/>
      <c r="BE144" s="1469"/>
      <c r="BF144" s="1469"/>
      <c r="BG144" s="1469"/>
      <c r="BH144" s="1469"/>
      <c r="BI144" s="1469"/>
      <c r="BJ144" s="1469"/>
      <c r="BK144" s="1469"/>
      <c r="BL144" s="1469"/>
      <c r="BM144" s="1469"/>
      <c r="BN144" s="1469"/>
      <c r="BO144" s="1469"/>
      <c r="BP144" s="1469"/>
      <c r="BQ144" s="1469"/>
      <c r="BR144" s="1469"/>
      <c r="BS144" s="1469"/>
      <c r="BT144" s="1469"/>
      <c r="BU144" s="1469"/>
      <c r="BV144" s="1469"/>
      <c r="BW144" s="1469"/>
      <c r="BX144" s="1469"/>
      <c r="BY144" s="1469"/>
      <c r="BZ144" s="1469"/>
      <c r="CA144" s="1469"/>
      <c r="CB144" s="1469"/>
      <c r="CC144" s="1469"/>
      <c r="CD144" s="1469"/>
      <c r="CE144" s="1469"/>
      <c r="CF144" s="1469"/>
      <c r="CG144" s="1469"/>
      <c r="CH144" s="1469"/>
      <c r="CI144" s="1469"/>
      <c r="CJ144" s="1469"/>
      <c r="CK144" s="1469"/>
      <c r="CL144" s="1469"/>
      <c r="CM144" s="1469"/>
      <c r="CN144" s="1469"/>
      <c r="CO144" s="1469"/>
      <c r="CP144" s="1469"/>
      <c r="CQ144" s="1469"/>
      <c r="CR144" s="1469"/>
      <c r="CS144" s="1469"/>
      <c r="CT144" s="1469"/>
      <c r="CU144" s="1469"/>
      <c r="CV144" s="1469"/>
      <c r="CW144" s="1469"/>
      <c r="CX144" s="1469"/>
      <c r="CY144" s="1469"/>
      <c r="CZ144" s="1469"/>
      <c r="DA144" s="1469"/>
      <c r="DB144" s="1469"/>
      <c r="DC144" s="1469"/>
      <c r="DD144" s="1469"/>
      <c r="DE144" s="1469"/>
      <c r="DF144" s="1469"/>
      <c r="DG144" s="1469"/>
      <c r="DH144" s="1469"/>
      <c r="DI144" s="1469"/>
      <c r="DJ144" s="1469"/>
      <c r="DK144" s="1469"/>
      <c r="DL144" s="1469"/>
      <c r="DM144" s="1469"/>
      <c r="DN144" s="1469"/>
      <c r="DO144" s="1469"/>
      <c r="DP144" s="1469"/>
    </row>
    <row r="145" spans="1:120" x14ac:dyDescent="0.25">
      <c r="A145" s="1468"/>
      <c r="B145" s="1491"/>
      <c r="C145" s="1468"/>
      <c r="D145" s="1468"/>
      <c r="E145" s="1468"/>
      <c r="F145" s="1468"/>
      <c r="G145" s="1468"/>
      <c r="H145" s="1468"/>
      <c r="I145" s="1468"/>
      <c r="J145" s="1468"/>
      <c r="K145" s="1468"/>
      <c r="L145" s="1468"/>
      <c r="M145" s="1468"/>
      <c r="N145" s="1468"/>
      <c r="O145" s="1468"/>
      <c r="P145" s="1468"/>
      <c r="Q145" s="1468"/>
      <c r="R145" s="1468"/>
      <c r="S145" s="1468"/>
      <c r="T145" s="1468"/>
      <c r="U145" s="1468"/>
      <c r="V145" s="1468"/>
      <c r="W145" s="1468"/>
      <c r="X145" s="1468"/>
      <c r="Y145" s="1468"/>
      <c r="Z145" s="1468"/>
      <c r="AA145" s="1468"/>
      <c r="AB145" s="1468"/>
      <c r="AC145" s="1468"/>
      <c r="AD145" s="1468"/>
      <c r="AE145" s="1468"/>
      <c r="AF145" s="1481"/>
      <c r="AG145" s="1481"/>
      <c r="AH145" s="1481"/>
      <c r="AI145" s="1481"/>
      <c r="AJ145" s="1469"/>
      <c r="AK145" s="1469"/>
      <c r="AL145" s="1469"/>
      <c r="AM145" s="1469"/>
      <c r="AN145" s="1469"/>
      <c r="AO145" s="1469"/>
      <c r="AP145" s="1469"/>
      <c r="AQ145" s="1469"/>
      <c r="AR145" s="1469"/>
      <c r="AS145" s="1469"/>
      <c r="AT145" s="1469"/>
      <c r="AU145" s="1469"/>
      <c r="AV145" s="1469"/>
      <c r="AW145" s="1469"/>
      <c r="AX145" s="1469"/>
      <c r="AY145" s="1469"/>
      <c r="AZ145" s="1469"/>
      <c r="BA145" s="1469"/>
      <c r="BB145" s="1469"/>
      <c r="BC145" s="1469"/>
      <c r="BD145" s="1469"/>
      <c r="BE145" s="1469"/>
      <c r="BF145" s="1469"/>
      <c r="BG145" s="1469"/>
      <c r="BH145" s="1469"/>
      <c r="BI145" s="1469"/>
      <c r="BJ145" s="1469"/>
      <c r="BK145" s="1469"/>
      <c r="BL145" s="1469"/>
      <c r="BM145" s="1469"/>
      <c r="BN145" s="1469"/>
      <c r="BO145" s="1469"/>
      <c r="BP145" s="1469"/>
      <c r="BQ145" s="1469"/>
      <c r="BR145" s="1469"/>
      <c r="BS145" s="1469"/>
      <c r="BT145" s="1469"/>
      <c r="BU145" s="1469"/>
      <c r="BV145" s="1469"/>
      <c r="BW145" s="1469"/>
      <c r="BX145" s="1469"/>
      <c r="BY145" s="1469"/>
      <c r="BZ145" s="1469"/>
      <c r="CA145" s="1469"/>
      <c r="CB145" s="1469"/>
      <c r="CC145" s="1469"/>
      <c r="CD145" s="1469"/>
      <c r="CE145" s="1469"/>
      <c r="CF145" s="1469"/>
      <c r="CG145" s="1469"/>
      <c r="CH145" s="1469"/>
      <c r="CI145" s="1469"/>
      <c r="CJ145" s="1469"/>
      <c r="CK145" s="1469"/>
      <c r="CL145" s="1469"/>
      <c r="CM145" s="1469"/>
      <c r="CN145" s="1469"/>
      <c r="CO145" s="1469"/>
      <c r="CP145" s="1469"/>
      <c r="CQ145" s="1469"/>
      <c r="CR145" s="1469"/>
      <c r="CS145" s="1469"/>
      <c r="CT145" s="1469"/>
      <c r="CU145" s="1469"/>
      <c r="CV145" s="1469"/>
      <c r="CW145" s="1469"/>
      <c r="CX145" s="1469"/>
      <c r="CY145" s="1469"/>
      <c r="CZ145" s="1469"/>
      <c r="DA145" s="1469"/>
      <c r="DB145" s="1469"/>
      <c r="DC145" s="1469"/>
      <c r="DD145" s="1469"/>
      <c r="DE145" s="1469"/>
      <c r="DF145" s="1469"/>
      <c r="DG145" s="1469"/>
      <c r="DH145" s="1469"/>
      <c r="DI145" s="1469"/>
      <c r="DJ145" s="1469"/>
      <c r="DK145" s="1469"/>
      <c r="DL145" s="1469"/>
      <c r="DM145" s="1469"/>
      <c r="DN145" s="1469"/>
      <c r="DO145" s="1469"/>
      <c r="DP145" s="1469"/>
    </row>
    <row r="146" spans="1:120" x14ac:dyDescent="0.25">
      <c r="A146" s="1468"/>
      <c r="B146" s="1491"/>
      <c r="C146" s="1468"/>
      <c r="D146" s="1468"/>
      <c r="E146" s="1468"/>
      <c r="F146" s="1468"/>
      <c r="G146" s="1468"/>
      <c r="H146" s="1468"/>
      <c r="I146" s="1468"/>
      <c r="J146" s="1468"/>
      <c r="K146" s="1468"/>
      <c r="L146" s="1468"/>
      <c r="M146" s="1468"/>
      <c r="N146" s="1468"/>
      <c r="O146" s="1468"/>
      <c r="P146" s="1468"/>
      <c r="Q146" s="1468"/>
      <c r="R146" s="1468"/>
      <c r="S146" s="1468"/>
      <c r="T146" s="1468"/>
      <c r="U146" s="1468"/>
      <c r="V146" s="1468"/>
      <c r="W146" s="1468"/>
      <c r="X146" s="1468"/>
      <c r="Y146" s="1468"/>
      <c r="Z146" s="1468"/>
      <c r="AA146" s="1468"/>
      <c r="AB146" s="1468"/>
      <c r="AC146" s="1468"/>
      <c r="AD146" s="1468"/>
      <c r="AE146" s="1468"/>
      <c r="AF146" s="1481"/>
      <c r="AG146" s="1481"/>
      <c r="AH146" s="1481"/>
      <c r="AI146" s="1481"/>
      <c r="AJ146" s="1469"/>
      <c r="AK146" s="1469"/>
      <c r="AL146" s="1469"/>
      <c r="AM146" s="1469"/>
      <c r="AN146" s="1469"/>
      <c r="AO146" s="1469"/>
      <c r="AP146" s="1469"/>
      <c r="AQ146" s="1469"/>
      <c r="AR146" s="1469"/>
      <c r="AS146" s="1469"/>
      <c r="AT146" s="1469"/>
      <c r="AU146" s="1469"/>
      <c r="AV146" s="1469"/>
      <c r="AW146" s="1469"/>
      <c r="AX146" s="1469"/>
      <c r="AY146" s="1469"/>
      <c r="AZ146" s="1469"/>
      <c r="BA146" s="1469"/>
      <c r="BB146" s="1469"/>
      <c r="BC146" s="1469"/>
      <c r="BD146" s="1469"/>
      <c r="BE146" s="1469"/>
      <c r="BF146" s="1469"/>
      <c r="BG146" s="1469"/>
      <c r="BH146" s="1469"/>
      <c r="BI146" s="1469"/>
      <c r="BJ146" s="1469"/>
      <c r="BK146" s="1469"/>
      <c r="BL146" s="1469"/>
      <c r="BM146" s="1469"/>
      <c r="BN146" s="1469"/>
      <c r="BO146" s="1469"/>
      <c r="BP146" s="1469"/>
      <c r="BQ146" s="1469"/>
      <c r="BR146" s="1469"/>
      <c r="BS146" s="1469"/>
      <c r="BT146" s="1469"/>
      <c r="BU146" s="1469"/>
      <c r="BV146" s="1469"/>
      <c r="BW146" s="1469"/>
      <c r="BX146" s="1469"/>
      <c r="BY146" s="1469"/>
      <c r="BZ146" s="1469"/>
      <c r="CA146" s="1469"/>
      <c r="CB146" s="1469"/>
      <c r="CC146" s="1469"/>
      <c r="CD146" s="1469"/>
      <c r="CE146" s="1469"/>
      <c r="CF146" s="1469"/>
      <c r="CG146" s="1469"/>
      <c r="CH146" s="1469"/>
      <c r="CI146" s="1469"/>
      <c r="CJ146" s="1469"/>
      <c r="CK146" s="1469"/>
      <c r="CL146" s="1469"/>
      <c r="CM146" s="1469"/>
      <c r="CN146" s="1469"/>
      <c r="CO146" s="1469"/>
      <c r="CP146" s="1469"/>
      <c r="CQ146" s="1469"/>
      <c r="CR146" s="1469"/>
      <c r="CS146" s="1469"/>
      <c r="CT146" s="1469"/>
      <c r="CU146" s="1469"/>
      <c r="CV146" s="1469"/>
      <c r="CW146" s="1469"/>
      <c r="CX146" s="1469"/>
      <c r="CY146" s="1469"/>
      <c r="CZ146" s="1469"/>
      <c r="DA146" s="1469"/>
      <c r="DB146" s="1469"/>
      <c r="DC146" s="1469"/>
      <c r="DD146" s="1469"/>
      <c r="DE146" s="1469"/>
      <c r="DF146" s="1469"/>
      <c r="DG146" s="1469"/>
      <c r="DH146" s="1469"/>
      <c r="DI146" s="1469"/>
      <c r="DJ146" s="1469"/>
      <c r="DK146" s="1469"/>
      <c r="DL146" s="1469"/>
      <c r="DM146" s="1469"/>
      <c r="DN146" s="1469"/>
      <c r="DO146" s="1469"/>
      <c r="DP146" s="1469"/>
    </row>
    <row r="147" spans="1:120" x14ac:dyDescent="0.25">
      <c r="A147" s="1468"/>
      <c r="B147" s="1491"/>
      <c r="C147" s="1468"/>
      <c r="D147" s="1468"/>
      <c r="E147" s="1468"/>
      <c r="F147" s="1468"/>
      <c r="G147" s="1468"/>
      <c r="H147" s="1468"/>
      <c r="I147" s="1468"/>
      <c r="J147" s="1468"/>
      <c r="K147" s="1468"/>
      <c r="L147" s="1468"/>
      <c r="M147" s="1468"/>
      <c r="N147" s="1468"/>
      <c r="O147" s="1468"/>
      <c r="P147" s="1468"/>
      <c r="Q147" s="1468"/>
      <c r="R147" s="1468"/>
      <c r="S147" s="1468"/>
      <c r="T147" s="1468"/>
      <c r="U147" s="1468"/>
      <c r="V147" s="1468"/>
      <c r="W147" s="1468"/>
      <c r="X147" s="1468"/>
      <c r="Y147" s="1468"/>
      <c r="Z147" s="1468"/>
      <c r="AA147" s="1468"/>
      <c r="AB147" s="1468"/>
      <c r="AC147" s="1468"/>
      <c r="AD147" s="1468"/>
      <c r="AE147" s="1468"/>
      <c r="AF147" s="1481"/>
      <c r="AG147" s="1481"/>
      <c r="AH147" s="1481"/>
      <c r="AI147" s="1481"/>
      <c r="AJ147" s="1469"/>
      <c r="AK147" s="1469"/>
      <c r="AL147" s="1469"/>
      <c r="AM147" s="1469"/>
      <c r="AN147" s="1469"/>
      <c r="AO147" s="1469"/>
      <c r="AP147" s="1469"/>
      <c r="AQ147" s="1469"/>
      <c r="AR147" s="1469"/>
      <c r="AS147" s="1469"/>
      <c r="AT147" s="1469"/>
      <c r="AU147" s="1469"/>
      <c r="AV147" s="1469"/>
      <c r="AW147" s="1469"/>
      <c r="AX147" s="1469"/>
      <c r="AY147" s="1469"/>
      <c r="AZ147" s="1469"/>
      <c r="BA147" s="1469"/>
      <c r="BB147" s="1469"/>
      <c r="BC147" s="1469"/>
      <c r="BD147" s="1469"/>
      <c r="BE147" s="1469"/>
      <c r="BF147" s="1469"/>
      <c r="BG147" s="1469"/>
      <c r="BH147" s="1469"/>
      <c r="BI147" s="1469"/>
      <c r="BJ147" s="1469"/>
      <c r="BK147" s="1469"/>
      <c r="BL147" s="1469"/>
      <c r="BM147" s="1469"/>
      <c r="BN147" s="1469"/>
      <c r="BO147" s="1469"/>
      <c r="BP147" s="1469"/>
      <c r="BQ147" s="1469"/>
      <c r="BR147" s="1469"/>
      <c r="BS147" s="1469"/>
      <c r="BT147" s="1469"/>
      <c r="BU147" s="1469"/>
      <c r="BV147" s="1469"/>
      <c r="BW147" s="1469"/>
      <c r="BX147" s="1469"/>
      <c r="BY147" s="1469"/>
      <c r="BZ147" s="1469"/>
      <c r="CA147" s="1469"/>
      <c r="CB147" s="1469"/>
      <c r="CC147" s="1469"/>
      <c r="CD147" s="1469"/>
      <c r="CE147" s="1469"/>
      <c r="CF147" s="1469"/>
      <c r="CG147" s="1469"/>
      <c r="CH147" s="1469"/>
      <c r="CI147" s="1469"/>
      <c r="CJ147" s="1469"/>
      <c r="CK147" s="1469"/>
      <c r="CL147" s="1469"/>
      <c r="CM147" s="1469"/>
      <c r="CN147" s="1469"/>
      <c r="CO147" s="1469"/>
      <c r="CP147" s="1469"/>
      <c r="CQ147" s="1469"/>
      <c r="CR147" s="1469"/>
      <c r="CS147" s="1469"/>
      <c r="CT147" s="1469"/>
      <c r="CU147" s="1469"/>
      <c r="CV147" s="1469"/>
      <c r="CW147" s="1469"/>
      <c r="CX147" s="1469"/>
      <c r="CY147" s="1469"/>
      <c r="CZ147" s="1469"/>
      <c r="DA147" s="1469"/>
      <c r="DB147" s="1469"/>
      <c r="DC147" s="1469"/>
      <c r="DD147" s="1469"/>
      <c r="DE147" s="1469"/>
      <c r="DF147" s="1469"/>
      <c r="DG147" s="1469"/>
      <c r="DH147" s="1469"/>
      <c r="DI147" s="1469"/>
      <c r="DJ147" s="1469"/>
      <c r="DK147" s="1469"/>
      <c r="DL147" s="1469"/>
      <c r="DM147" s="1469"/>
      <c r="DN147" s="1469"/>
      <c r="DO147" s="1469"/>
      <c r="DP147" s="1469"/>
    </row>
    <row r="148" spans="1:120" x14ac:dyDescent="0.25">
      <c r="A148" s="1468"/>
      <c r="B148" s="1491"/>
      <c r="C148" s="1468"/>
      <c r="D148" s="1468"/>
      <c r="E148" s="1468"/>
      <c r="F148" s="1468"/>
      <c r="G148" s="1468"/>
      <c r="H148" s="1468"/>
      <c r="I148" s="1468"/>
      <c r="J148" s="1468"/>
      <c r="K148" s="1468"/>
      <c r="L148" s="1468"/>
      <c r="M148" s="1468"/>
      <c r="N148" s="1468"/>
      <c r="O148" s="1468"/>
      <c r="P148" s="1468"/>
      <c r="Q148" s="1468"/>
      <c r="R148" s="1468"/>
      <c r="S148" s="1468"/>
      <c r="T148" s="1468"/>
      <c r="U148" s="1468"/>
      <c r="V148" s="1468"/>
      <c r="W148" s="1468"/>
      <c r="X148" s="1468"/>
      <c r="Y148" s="1468"/>
      <c r="Z148" s="1468"/>
      <c r="AA148" s="1468"/>
      <c r="AB148" s="1468"/>
      <c r="AC148" s="1468"/>
      <c r="AD148" s="1468"/>
      <c r="AE148" s="1468"/>
      <c r="AF148" s="1481"/>
      <c r="AG148" s="1481"/>
      <c r="AH148" s="1481"/>
      <c r="AI148" s="1481"/>
      <c r="AJ148" s="1469"/>
      <c r="AK148" s="1469"/>
      <c r="AL148" s="1469"/>
      <c r="AM148" s="1469"/>
      <c r="AN148" s="1469"/>
      <c r="AO148" s="1469"/>
      <c r="AP148" s="1469"/>
      <c r="AQ148" s="1469"/>
      <c r="AR148" s="1469"/>
      <c r="AS148" s="1469"/>
      <c r="AT148" s="1469"/>
      <c r="AU148" s="1469"/>
      <c r="AV148" s="1469"/>
      <c r="AW148" s="1469"/>
      <c r="AX148" s="1469"/>
      <c r="AY148" s="1469"/>
      <c r="AZ148" s="1469"/>
      <c r="BA148" s="1469"/>
      <c r="BB148" s="1469"/>
      <c r="BC148" s="1469"/>
      <c r="BD148" s="1469"/>
      <c r="BE148" s="1469"/>
      <c r="BF148" s="1469"/>
      <c r="BG148" s="1469"/>
      <c r="BH148" s="1469"/>
      <c r="BI148" s="1469"/>
      <c r="BJ148" s="1469"/>
      <c r="BK148" s="1469"/>
      <c r="BL148" s="1469"/>
      <c r="BM148" s="1469"/>
      <c r="BN148" s="1469"/>
      <c r="BO148" s="1469"/>
      <c r="BP148" s="1469"/>
      <c r="BQ148" s="1469"/>
      <c r="BR148" s="1469"/>
      <c r="BS148" s="1469"/>
      <c r="BT148" s="1469"/>
      <c r="BU148" s="1469"/>
      <c r="BV148" s="1469"/>
      <c r="BW148" s="1469"/>
      <c r="BX148" s="1469"/>
      <c r="BY148" s="1469"/>
      <c r="BZ148" s="1469"/>
      <c r="CA148" s="1469"/>
      <c r="CB148" s="1469"/>
      <c r="CC148" s="1469"/>
      <c r="CD148" s="1469"/>
      <c r="CE148" s="1469"/>
      <c r="CF148" s="1469"/>
      <c r="CG148" s="1469"/>
      <c r="CH148" s="1469"/>
      <c r="CI148" s="1469"/>
      <c r="CJ148" s="1469"/>
      <c r="CK148" s="1469"/>
      <c r="CL148" s="1469"/>
      <c r="CM148" s="1469"/>
      <c r="CN148" s="1469"/>
      <c r="CO148" s="1469"/>
      <c r="CP148" s="1469"/>
      <c r="CQ148" s="1469"/>
      <c r="CR148" s="1469"/>
      <c r="CS148" s="1469"/>
      <c r="CT148" s="1469"/>
      <c r="CU148" s="1469"/>
      <c r="CV148" s="1469"/>
      <c r="CW148" s="1469"/>
      <c r="CX148" s="1469"/>
      <c r="CY148" s="1469"/>
      <c r="CZ148" s="1469"/>
      <c r="DA148" s="1469"/>
      <c r="DB148" s="1469"/>
      <c r="DC148" s="1469"/>
      <c r="DD148" s="1469"/>
      <c r="DE148" s="1469"/>
      <c r="DF148" s="1469"/>
      <c r="DG148" s="1469"/>
      <c r="DH148" s="1469"/>
      <c r="DI148" s="1469"/>
      <c r="DJ148" s="1469"/>
      <c r="DK148" s="1469"/>
      <c r="DL148" s="1469"/>
      <c r="DM148" s="1469"/>
      <c r="DN148" s="1469"/>
      <c r="DO148" s="1469"/>
      <c r="DP148" s="1469"/>
    </row>
    <row r="149" spans="1:120" x14ac:dyDescent="0.25">
      <c r="A149" s="1468"/>
      <c r="B149" s="1491"/>
      <c r="C149" s="1468"/>
      <c r="D149" s="1468"/>
      <c r="E149" s="1468"/>
      <c r="F149" s="1468"/>
      <c r="G149" s="1468"/>
      <c r="H149" s="1468"/>
      <c r="I149" s="1468"/>
      <c r="J149" s="1468"/>
      <c r="K149" s="1468"/>
      <c r="L149" s="1468"/>
      <c r="M149" s="1468"/>
      <c r="N149" s="1468"/>
      <c r="O149" s="1468"/>
      <c r="P149" s="1468"/>
      <c r="Q149" s="1468"/>
      <c r="R149" s="1468"/>
      <c r="S149" s="1468"/>
      <c r="T149" s="1468"/>
      <c r="U149" s="1468"/>
      <c r="V149" s="1468"/>
      <c r="W149" s="1468"/>
      <c r="X149" s="1468"/>
      <c r="Y149" s="1468"/>
      <c r="Z149" s="1468"/>
      <c r="AA149" s="1468"/>
      <c r="AB149" s="1468"/>
      <c r="AC149" s="1468"/>
      <c r="AD149" s="1468"/>
      <c r="AE149" s="1468"/>
      <c r="AF149" s="1481"/>
      <c r="AG149" s="1481"/>
      <c r="AH149" s="1481"/>
      <c r="AI149" s="1481"/>
      <c r="AJ149" s="1469"/>
      <c r="AK149" s="1469"/>
      <c r="AL149" s="1469"/>
      <c r="AM149" s="1469"/>
      <c r="AN149" s="1469"/>
      <c r="AO149" s="1469"/>
      <c r="AP149" s="1469"/>
      <c r="AQ149" s="1469"/>
      <c r="AR149" s="1469"/>
      <c r="AS149" s="1469"/>
      <c r="AT149" s="1469"/>
      <c r="AU149" s="1469"/>
      <c r="AV149" s="1469"/>
      <c r="AW149" s="1469"/>
      <c r="AX149" s="1469"/>
      <c r="AY149" s="1469"/>
      <c r="AZ149" s="1469"/>
      <c r="BA149" s="1469"/>
      <c r="BB149" s="1469"/>
      <c r="BC149" s="1469"/>
      <c r="BD149" s="1469"/>
      <c r="BE149" s="1469"/>
      <c r="BF149" s="1469"/>
      <c r="BG149" s="1469"/>
      <c r="BH149" s="1469"/>
      <c r="BI149" s="1469"/>
      <c r="BJ149" s="1469"/>
      <c r="BK149" s="1469"/>
      <c r="BL149" s="1469"/>
      <c r="BM149" s="1469"/>
      <c r="BN149" s="1469"/>
      <c r="BO149" s="1469"/>
      <c r="BP149" s="1469"/>
      <c r="BQ149" s="1469"/>
      <c r="BR149" s="1469"/>
      <c r="BS149" s="1469"/>
      <c r="BT149" s="1469"/>
      <c r="BU149" s="1469"/>
      <c r="BV149" s="1469"/>
      <c r="BW149" s="1469"/>
      <c r="BX149" s="1469"/>
      <c r="BY149" s="1469"/>
      <c r="BZ149" s="1469"/>
      <c r="CA149" s="1469"/>
      <c r="CB149" s="1469"/>
      <c r="CC149" s="1469"/>
      <c r="CD149" s="1469"/>
      <c r="CE149" s="1469"/>
      <c r="CF149" s="1469"/>
      <c r="CG149" s="1469"/>
      <c r="CH149" s="1469"/>
      <c r="CI149" s="1469"/>
      <c r="CJ149" s="1469"/>
      <c r="CK149" s="1469"/>
      <c r="CL149" s="1469"/>
      <c r="CM149" s="1469"/>
      <c r="CN149" s="1469"/>
      <c r="CO149" s="1469"/>
      <c r="CP149" s="1469"/>
      <c r="CQ149" s="1469"/>
      <c r="CR149" s="1469"/>
      <c r="CS149" s="1469"/>
      <c r="CT149" s="1469"/>
      <c r="CU149" s="1469"/>
      <c r="CV149" s="1469"/>
      <c r="CW149" s="1469"/>
      <c r="CX149" s="1469"/>
      <c r="CY149" s="1469"/>
      <c r="CZ149" s="1469"/>
      <c r="DA149" s="1469"/>
      <c r="DB149" s="1469"/>
      <c r="DC149" s="1469"/>
      <c r="DD149" s="1469"/>
      <c r="DE149" s="1469"/>
      <c r="DF149" s="1469"/>
      <c r="DG149" s="1469"/>
      <c r="DH149" s="1469"/>
      <c r="DI149" s="1469"/>
      <c r="DJ149" s="1469"/>
      <c r="DK149" s="1469"/>
      <c r="DL149" s="1469"/>
      <c r="DM149" s="1469"/>
      <c r="DN149" s="1469"/>
      <c r="DO149" s="1469"/>
      <c r="DP149" s="1469"/>
    </row>
    <row r="150" spans="1:120" x14ac:dyDescent="0.25">
      <c r="A150" s="1468"/>
      <c r="B150" s="1491"/>
      <c r="C150" s="1468"/>
      <c r="D150" s="1468"/>
      <c r="E150" s="1468"/>
      <c r="F150" s="1468"/>
      <c r="G150" s="1468"/>
      <c r="H150" s="1468"/>
      <c r="I150" s="1468"/>
      <c r="J150" s="1468"/>
      <c r="K150" s="1468"/>
      <c r="L150" s="1468"/>
      <c r="M150" s="1468"/>
      <c r="N150" s="1468"/>
      <c r="O150" s="1468"/>
      <c r="P150" s="1468"/>
      <c r="Q150" s="1468"/>
      <c r="R150" s="1468"/>
      <c r="S150" s="1468"/>
      <c r="T150" s="1468"/>
      <c r="U150" s="1468"/>
      <c r="V150" s="1468"/>
      <c r="W150" s="1468"/>
      <c r="X150" s="1468"/>
      <c r="Y150" s="1468"/>
      <c r="Z150" s="1468"/>
      <c r="AA150" s="1468"/>
      <c r="AB150" s="1468"/>
      <c r="AC150" s="1468"/>
      <c r="AD150" s="1468"/>
      <c r="AE150" s="1468"/>
      <c r="AF150" s="1481"/>
      <c r="AG150" s="1481"/>
      <c r="AH150" s="1481"/>
      <c r="AI150" s="1481"/>
      <c r="AJ150" s="1469"/>
      <c r="AK150" s="1469"/>
      <c r="AL150" s="1469"/>
      <c r="AM150" s="1469"/>
      <c r="AN150" s="1469"/>
      <c r="AO150" s="1469"/>
      <c r="AP150" s="1469"/>
      <c r="AQ150" s="1469"/>
      <c r="AR150" s="1469"/>
      <c r="AS150" s="1469"/>
      <c r="AT150" s="1469"/>
      <c r="AU150" s="1469"/>
      <c r="AV150" s="1469"/>
      <c r="AW150" s="1469"/>
      <c r="AX150" s="1469"/>
      <c r="AY150" s="1469"/>
      <c r="AZ150" s="1469"/>
      <c r="BA150" s="1469"/>
      <c r="BB150" s="1469"/>
      <c r="BC150" s="1469"/>
      <c r="BD150" s="1469"/>
      <c r="BE150" s="1469"/>
      <c r="BF150" s="1469"/>
      <c r="BG150" s="1469"/>
      <c r="BH150" s="1469"/>
      <c r="BI150" s="1469"/>
      <c r="BJ150" s="1469"/>
      <c r="BK150" s="1469"/>
      <c r="BL150" s="1469"/>
      <c r="BM150" s="1469"/>
      <c r="BN150" s="1469"/>
      <c r="BO150" s="1469"/>
      <c r="BP150" s="1469"/>
      <c r="BQ150" s="1469"/>
      <c r="BR150" s="1469"/>
      <c r="BS150" s="1469"/>
      <c r="BT150" s="1469"/>
      <c r="BU150" s="1469"/>
      <c r="BV150" s="1469"/>
      <c r="BW150" s="1469"/>
      <c r="BX150" s="1469"/>
      <c r="BY150" s="1469"/>
      <c r="BZ150" s="1469"/>
      <c r="CA150" s="1469"/>
      <c r="CB150" s="1469"/>
      <c r="CC150" s="1469"/>
      <c r="CD150" s="1469"/>
      <c r="CE150" s="1469"/>
      <c r="CF150" s="1469"/>
      <c r="CG150" s="1469"/>
      <c r="CH150" s="1469"/>
      <c r="CI150" s="1469"/>
      <c r="CJ150" s="1469"/>
      <c r="CK150" s="1469"/>
      <c r="CL150" s="1469"/>
      <c r="CM150" s="1469"/>
      <c r="CN150" s="1469"/>
      <c r="CO150" s="1469"/>
      <c r="CP150" s="1469"/>
      <c r="CQ150" s="1469"/>
      <c r="CR150" s="1469"/>
      <c r="CS150" s="1469"/>
      <c r="CT150" s="1469"/>
      <c r="CU150" s="1469"/>
      <c r="CV150" s="1469"/>
      <c r="CW150" s="1469"/>
      <c r="CX150" s="1469"/>
      <c r="CY150" s="1469"/>
      <c r="CZ150" s="1469"/>
      <c r="DA150" s="1469"/>
      <c r="DB150" s="1469"/>
      <c r="DC150" s="1469"/>
      <c r="DD150" s="1469"/>
      <c r="DE150" s="1469"/>
      <c r="DF150" s="1469"/>
      <c r="DG150" s="1469"/>
      <c r="DH150" s="1469"/>
      <c r="DI150" s="1469"/>
      <c r="DJ150" s="1469"/>
      <c r="DK150" s="1469"/>
      <c r="DL150" s="1469"/>
      <c r="DM150" s="1469"/>
      <c r="DN150" s="1469"/>
      <c r="DO150" s="1469"/>
      <c r="DP150" s="1469"/>
    </row>
    <row r="151" spans="1:120" x14ac:dyDescent="0.25">
      <c r="A151" s="1468"/>
      <c r="B151" s="1491"/>
      <c r="C151" s="1468"/>
      <c r="D151" s="1468"/>
      <c r="E151" s="1468"/>
      <c r="F151" s="1468"/>
      <c r="G151" s="1468"/>
      <c r="H151" s="1468"/>
      <c r="I151" s="1468"/>
      <c r="J151" s="1468"/>
      <c r="K151" s="1468"/>
      <c r="L151" s="1468"/>
      <c r="M151" s="1468"/>
      <c r="N151" s="1468"/>
      <c r="O151" s="1468"/>
      <c r="P151" s="1468"/>
      <c r="Q151" s="1468"/>
      <c r="R151" s="1468"/>
      <c r="S151" s="1468"/>
      <c r="T151" s="1468"/>
      <c r="U151" s="1468"/>
      <c r="V151" s="1468"/>
      <c r="W151" s="1468"/>
      <c r="X151" s="1468"/>
      <c r="Y151" s="1468"/>
      <c r="Z151" s="1468"/>
      <c r="AA151" s="1468"/>
      <c r="AB151" s="1468"/>
      <c r="AC151" s="1468"/>
      <c r="AD151" s="1468"/>
      <c r="AE151" s="1468"/>
      <c r="AF151" s="1481"/>
      <c r="AG151" s="1481"/>
      <c r="AH151" s="1481"/>
      <c r="AI151" s="1481"/>
      <c r="AJ151" s="1469"/>
      <c r="AK151" s="1469"/>
      <c r="AL151" s="1469"/>
      <c r="AM151" s="1469"/>
      <c r="AN151" s="1469"/>
      <c r="AO151" s="1469"/>
      <c r="AP151" s="1469"/>
      <c r="AQ151" s="1469"/>
      <c r="AR151" s="1469"/>
      <c r="AS151" s="1469"/>
      <c r="AT151" s="1469"/>
      <c r="AU151" s="1469"/>
      <c r="AV151" s="1469"/>
      <c r="AW151" s="1469"/>
      <c r="AX151" s="1469"/>
      <c r="AY151" s="1469"/>
      <c r="AZ151" s="1469"/>
      <c r="BA151" s="1469"/>
      <c r="BB151" s="1469"/>
      <c r="BC151" s="1469"/>
      <c r="BD151" s="1469"/>
      <c r="BE151" s="1469"/>
      <c r="BF151" s="1469"/>
      <c r="BG151" s="1469"/>
      <c r="BH151" s="1469"/>
      <c r="BI151" s="1469"/>
      <c r="BJ151" s="1469"/>
      <c r="BK151" s="1469"/>
      <c r="BL151" s="1469"/>
      <c r="BM151" s="1469"/>
      <c r="BN151" s="1469"/>
      <c r="BO151" s="1469"/>
      <c r="BP151" s="1469"/>
      <c r="BQ151" s="1469"/>
      <c r="BR151" s="1469"/>
      <c r="BS151" s="1469"/>
      <c r="BT151" s="1469"/>
      <c r="BU151" s="1469"/>
      <c r="BV151" s="1469"/>
      <c r="BW151" s="1469"/>
      <c r="BX151" s="1469"/>
      <c r="BY151" s="1469"/>
      <c r="BZ151" s="1469"/>
      <c r="CA151" s="1469"/>
      <c r="CB151" s="1469"/>
      <c r="CC151" s="1469"/>
      <c r="CD151" s="1469"/>
      <c r="CE151" s="1469"/>
      <c r="CF151" s="1469"/>
      <c r="CG151" s="1469"/>
      <c r="CH151" s="1469"/>
      <c r="CI151" s="1469"/>
      <c r="CJ151" s="1469"/>
      <c r="CK151" s="1469"/>
      <c r="CL151" s="1469"/>
      <c r="CM151" s="1469"/>
      <c r="CN151" s="1469"/>
      <c r="CO151" s="1469"/>
      <c r="CP151" s="1469"/>
      <c r="CQ151" s="1469"/>
      <c r="CR151" s="1469"/>
      <c r="CS151" s="1469"/>
      <c r="CT151" s="1469"/>
      <c r="CU151" s="1469"/>
      <c r="CV151" s="1469"/>
      <c r="CW151" s="1469"/>
      <c r="CX151" s="1469"/>
      <c r="CY151" s="1469"/>
      <c r="CZ151" s="1469"/>
      <c r="DA151" s="1469"/>
      <c r="DB151" s="1469"/>
      <c r="DC151" s="1469"/>
      <c r="DD151" s="1469"/>
      <c r="DE151" s="1469"/>
      <c r="DF151" s="1469"/>
      <c r="DG151" s="1469"/>
      <c r="DH151" s="1469"/>
      <c r="DI151" s="1469"/>
      <c r="DJ151" s="1469"/>
      <c r="DK151" s="1469"/>
      <c r="DL151" s="1469"/>
      <c r="DM151" s="1469"/>
      <c r="DN151" s="1469"/>
      <c r="DO151" s="1469"/>
      <c r="DP151" s="1469"/>
    </row>
    <row r="152" spans="1:120" x14ac:dyDescent="0.25">
      <c r="A152" s="1468"/>
      <c r="B152" s="1491"/>
      <c r="C152" s="1468"/>
      <c r="D152" s="1468"/>
      <c r="E152" s="1468"/>
      <c r="F152" s="1468"/>
      <c r="G152" s="1468"/>
      <c r="H152" s="1468"/>
      <c r="I152" s="1468"/>
      <c r="J152" s="1468"/>
      <c r="K152" s="1468"/>
      <c r="L152" s="1468"/>
      <c r="M152" s="1468"/>
      <c r="N152" s="1468"/>
      <c r="O152" s="1468"/>
      <c r="P152" s="1468"/>
      <c r="Q152" s="1468"/>
      <c r="R152" s="1468"/>
      <c r="S152" s="1468"/>
      <c r="T152" s="1468"/>
      <c r="U152" s="1468"/>
      <c r="V152" s="1468"/>
      <c r="W152" s="1468"/>
      <c r="X152" s="1468"/>
      <c r="Y152" s="1468"/>
      <c r="Z152" s="1468"/>
      <c r="AA152" s="1468"/>
      <c r="AB152" s="1468"/>
      <c r="AC152" s="1468"/>
      <c r="AD152" s="1468"/>
      <c r="AE152" s="1468"/>
      <c r="AF152" s="1481"/>
      <c r="AG152" s="1481"/>
      <c r="AH152" s="1481"/>
      <c r="AI152" s="1481"/>
      <c r="AJ152" s="1469"/>
      <c r="AK152" s="1469"/>
      <c r="AL152" s="1469"/>
      <c r="AM152" s="1469"/>
      <c r="AN152" s="1469"/>
      <c r="AO152" s="1469"/>
      <c r="AP152" s="1469"/>
      <c r="AQ152" s="1469"/>
      <c r="AR152" s="1469"/>
      <c r="AS152" s="1469"/>
      <c r="AT152" s="1469"/>
      <c r="AU152" s="1469"/>
      <c r="AV152" s="1469"/>
      <c r="AW152" s="1469"/>
      <c r="AX152" s="1469"/>
      <c r="AY152" s="1469"/>
      <c r="AZ152" s="1469"/>
      <c r="BA152" s="1469"/>
      <c r="BB152" s="1469"/>
      <c r="BC152" s="1469"/>
      <c r="BD152" s="1469"/>
      <c r="BE152" s="1469"/>
      <c r="BF152" s="1469"/>
      <c r="BG152" s="1469"/>
      <c r="BH152" s="1469"/>
      <c r="BI152" s="1469"/>
      <c r="BJ152" s="1469"/>
      <c r="BK152" s="1469"/>
      <c r="BL152" s="1469"/>
      <c r="BM152" s="1469"/>
      <c r="BN152" s="1469"/>
      <c r="BO152" s="1469"/>
      <c r="BP152" s="1469"/>
      <c r="BQ152" s="1469"/>
      <c r="BR152" s="1469"/>
      <c r="BS152" s="1469"/>
      <c r="BT152" s="1469"/>
      <c r="BU152" s="1469"/>
      <c r="BV152" s="1469"/>
      <c r="BW152" s="1469"/>
      <c r="BX152" s="1469"/>
      <c r="BY152" s="1469"/>
      <c r="BZ152" s="1469"/>
      <c r="CA152" s="1469"/>
      <c r="CB152" s="1469"/>
      <c r="CC152" s="1469"/>
      <c r="CD152" s="1469"/>
      <c r="CE152" s="1469"/>
      <c r="CF152" s="1469"/>
      <c r="CG152" s="1469"/>
      <c r="CH152" s="1469"/>
      <c r="CI152" s="1469"/>
      <c r="CJ152" s="1469"/>
      <c r="CK152" s="1469"/>
      <c r="CL152" s="1469"/>
      <c r="CM152" s="1469"/>
      <c r="CN152" s="1469"/>
      <c r="CO152" s="1469"/>
      <c r="CP152" s="1469"/>
      <c r="CQ152" s="1469"/>
      <c r="CR152" s="1469"/>
      <c r="CS152" s="1469"/>
      <c r="CT152" s="1469"/>
      <c r="CU152" s="1469"/>
      <c r="CV152" s="1469"/>
      <c r="CW152" s="1469"/>
      <c r="CX152" s="1469"/>
      <c r="CY152" s="1469"/>
      <c r="CZ152" s="1469"/>
      <c r="DA152" s="1469"/>
      <c r="DB152" s="1469"/>
      <c r="DC152" s="1469"/>
      <c r="DD152" s="1469"/>
      <c r="DE152" s="1469"/>
      <c r="DF152" s="1469"/>
      <c r="DG152" s="1469"/>
      <c r="DH152" s="1469"/>
      <c r="DI152" s="1469"/>
      <c r="DJ152" s="1469"/>
      <c r="DK152" s="1469"/>
      <c r="DL152" s="1469"/>
      <c r="DM152" s="1469"/>
      <c r="DN152" s="1469"/>
      <c r="DO152" s="1469"/>
      <c r="DP152" s="1469"/>
    </row>
    <row r="153" spans="1:120" x14ac:dyDescent="0.25">
      <c r="A153" s="1468"/>
      <c r="B153" s="1491"/>
      <c r="C153" s="1468"/>
      <c r="D153" s="1468"/>
      <c r="E153" s="1468"/>
      <c r="F153" s="1468"/>
      <c r="G153" s="1468"/>
      <c r="H153" s="1468"/>
      <c r="I153" s="1468"/>
      <c r="J153" s="1468"/>
      <c r="K153" s="1468"/>
      <c r="L153" s="1468"/>
      <c r="M153" s="1468"/>
      <c r="N153" s="1468"/>
      <c r="O153" s="1468"/>
      <c r="P153" s="1468"/>
      <c r="Q153" s="1468"/>
      <c r="R153" s="1468"/>
      <c r="S153" s="1468"/>
      <c r="T153" s="1468"/>
      <c r="U153" s="1468"/>
      <c r="V153" s="1468"/>
      <c r="W153" s="1468"/>
      <c r="X153" s="1468"/>
      <c r="Y153" s="1468"/>
      <c r="Z153" s="1468"/>
      <c r="AA153" s="1468"/>
      <c r="AB153" s="1468"/>
      <c r="AC153" s="1468"/>
      <c r="AD153" s="1468"/>
      <c r="AE153" s="1468"/>
      <c r="AF153" s="1481"/>
      <c r="AG153" s="1481"/>
      <c r="AH153" s="1481"/>
      <c r="AI153" s="1481"/>
      <c r="AJ153" s="1469"/>
      <c r="AK153" s="1469"/>
      <c r="AL153" s="1469"/>
      <c r="AM153" s="1469"/>
      <c r="AN153" s="1469"/>
      <c r="AO153" s="1469"/>
      <c r="AP153" s="1469"/>
      <c r="AQ153" s="1469"/>
      <c r="AR153" s="1469"/>
      <c r="AS153" s="1469"/>
      <c r="AT153" s="1469"/>
      <c r="AU153" s="1469"/>
      <c r="AV153" s="1469"/>
      <c r="AW153" s="1469"/>
      <c r="AX153" s="1469"/>
      <c r="AY153" s="1469"/>
      <c r="AZ153" s="1469"/>
      <c r="BA153" s="1469"/>
      <c r="BB153" s="1469"/>
      <c r="BC153" s="1469"/>
      <c r="BD153" s="1469"/>
      <c r="BE153" s="1469"/>
      <c r="BF153" s="1469"/>
      <c r="BG153" s="1469"/>
      <c r="BH153" s="1469"/>
      <c r="BI153" s="1469"/>
      <c r="BJ153" s="1469"/>
      <c r="BK153" s="1469"/>
      <c r="BL153" s="1469"/>
      <c r="BM153" s="1469"/>
      <c r="BN153" s="1469"/>
      <c r="BO153" s="1469"/>
      <c r="BP153" s="1469"/>
      <c r="BQ153" s="1469"/>
      <c r="BR153" s="1469"/>
      <c r="BS153" s="1469"/>
      <c r="BT153" s="1469"/>
      <c r="BU153" s="1469"/>
      <c r="BV153" s="1469"/>
      <c r="BW153" s="1469"/>
      <c r="BX153" s="1469"/>
      <c r="BY153" s="1469"/>
      <c r="BZ153" s="1469"/>
      <c r="CA153" s="1469"/>
      <c r="CB153" s="1469"/>
      <c r="CC153" s="1469"/>
      <c r="CD153" s="1469"/>
      <c r="CE153" s="1469"/>
      <c r="CF153" s="1469"/>
      <c r="CG153" s="1469"/>
      <c r="CH153" s="1469"/>
      <c r="CI153" s="1469"/>
      <c r="CJ153" s="1469"/>
      <c r="CK153" s="1469"/>
      <c r="CL153" s="1469"/>
      <c r="CM153" s="1469"/>
      <c r="CN153" s="1469"/>
      <c r="CO153" s="1469"/>
      <c r="CP153" s="1469"/>
      <c r="CQ153" s="1469"/>
      <c r="CR153" s="1469"/>
      <c r="CS153" s="1469"/>
      <c r="CT153" s="1469"/>
      <c r="CU153" s="1469"/>
      <c r="CV153" s="1469"/>
      <c r="CW153" s="1469"/>
      <c r="CX153" s="1469"/>
      <c r="CY153" s="1469"/>
      <c r="CZ153" s="1469"/>
      <c r="DA153" s="1469"/>
      <c r="DB153" s="1469"/>
      <c r="DC153" s="1469"/>
      <c r="DD153" s="1469"/>
      <c r="DE153" s="1469"/>
      <c r="DF153" s="1469"/>
      <c r="DG153" s="1469"/>
      <c r="DH153" s="1469"/>
      <c r="DI153" s="1469"/>
      <c r="DJ153" s="1469"/>
      <c r="DK153" s="1469"/>
      <c r="DL153" s="1469"/>
      <c r="DM153" s="1469"/>
      <c r="DN153" s="1469"/>
      <c r="DO153" s="1469"/>
      <c r="DP153" s="1469"/>
    </row>
    <row r="154" spans="1:120" x14ac:dyDescent="0.25">
      <c r="A154" s="1468"/>
      <c r="B154" s="1491"/>
      <c r="C154" s="1468"/>
      <c r="D154" s="1468"/>
      <c r="E154" s="1468"/>
      <c r="F154" s="1468"/>
      <c r="G154" s="1468"/>
      <c r="H154" s="1468"/>
      <c r="I154" s="1468"/>
      <c r="J154" s="1468"/>
      <c r="K154" s="1468"/>
      <c r="L154" s="1468"/>
      <c r="M154" s="1468"/>
      <c r="N154" s="1468"/>
      <c r="O154" s="1468"/>
      <c r="P154" s="1468"/>
      <c r="Q154" s="1468"/>
      <c r="R154" s="1468"/>
      <c r="S154" s="1468"/>
      <c r="T154" s="1468"/>
      <c r="U154" s="1468"/>
      <c r="V154" s="1468"/>
      <c r="W154" s="1468"/>
      <c r="X154" s="1468"/>
      <c r="Y154" s="1468"/>
      <c r="Z154" s="1468"/>
      <c r="AA154" s="1468"/>
      <c r="AB154" s="1468"/>
      <c r="AC154" s="1468"/>
      <c r="AD154" s="1468"/>
      <c r="AE154" s="1468"/>
      <c r="AF154" s="1481"/>
      <c r="AG154" s="1481"/>
      <c r="AH154" s="1481"/>
      <c r="AI154" s="1481"/>
      <c r="AJ154" s="1469"/>
      <c r="AK154" s="1469"/>
      <c r="AL154" s="1469"/>
      <c r="AM154" s="1469"/>
      <c r="AN154" s="1469"/>
      <c r="AO154" s="1469"/>
      <c r="AP154" s="1469"/>
      <c r="AQ154" s="1469"/>
      <c r="AR154" s="1469"/>
      <c r="AS154" s="1469"/>
      <c r="AT154" s="1469"/>
      <c r="AU154" s="1469"/>
      <c r="AV154" s="1469"/>
      <c r="AW154" s="1469"/>
      <c r="AX154" s="1469"/>
      <c r="AY154" s="1469"/>
      <c r="AZ154" s="1469"/>
      <c r="BA154" s="1469"/>
      <c r="BB154" s="1469"/>
      <c r="BC154" s="1469"/>
      <c r="BD154" s="1469"/>
      <c r="BE154" s="1469"/>
      <c r="BF154" s="1469"/>
      <c r="BG154" s="1469"/>
      <c r="BH154" s="1469"/>
      <c r="BI154" s="1469"/>
      <c r="BJ154" s="1469"/>
      <c r="BK154" s="1469"/>
      <c r="BL154" s="1469"/>
      <c r="BM154" s="1469"/>
      <c r="BN154" s="1469"/>
      <c r="BO154" s="1469"/>
      <c r="BP154" s="1469"/>
      <c r="BQ154" s="1469"/>
      <c r="BR154" s="1469"/>
      <c r="BS154" s="1469"/>
      <c r="BT154" s="1469"/>
      <c r="BU154" s="1469"/>
      <c r="BV154" s="1469"/>
      <c r="BW154" s="1469"/>
      <c r="BX154" s="1469"/>
      <c r="BY154" s="1469"/>
      <c r="BZ154" s="1469"/>
      <c r="CA154" s="1469"/>
      <c r="CB154" s="1469"/>
      <c r="CC154" s="1469"/>
      <c r="CD154" s="1469"/>
      <c r="CE154" s="1469"/>
      <c r="CF154" s="1469"/>
      <c r="CG154" s="1469"/>
      <c r="CH154" s="1469"/>
      <c r="CI154" s="1469"/>
      <c r="CJ154" s="1469"/>
      <c r="CK154" s="1469"/>
      <c r="CL154" s="1469"/>
      <c r="CM154" s="1469"/>
      <c r="CN154" s="1469"/>
      <c r="CO154" s="1469"/>
      <c r="CP154" s="1469"/>
      <c r="CQ154" s="1469"/>
      <c r="CR154" s="1469"/>
      <c r="CS154" s="1469"/>
      <c r="CT154" s="1469"/>
      <c r="CU154" s="1469"/>
      <c r="CV154" s="1469"/>
      <c r="CW154" s="1469"/>
      <c r="CX154" s="1469"/>
      <c r="CY154" s="1469"/>
      <c r="CZ154" s="1469"/>
      <c r="DA154" s="1469"/>
      <c r="DB154" s="1469"/>
      <c r="DC154" s="1469"/>
      <c r="DD154" s="1469"/>
      <c r="DE154" s="1469"/>
      <c r="DF154" s="1469"/>
      <c r="DG154" s="1469"/>
      <c r="DH154" s="1469"/>
      <c r="DI154" s="1469"/>
      <c r="DJ154" s="1469"/>
      <c r="DK154" s="1469"/>
      <c r="DL154" s="1469"/>
      <c r="DM154" s="1469"/>
      <c r="DN154" s="1469"/>
      <c r="DO154" s="1469"/>
      <c r="DP154" s="1469"/>
    </row>
    <row r="155" spans="1:120" x14ac:dyDescent="0.25">
      <c r="A155" s="1468"/>
      <c r="B155" s="1491"/>
      <c r="C155" s="1468"/>
      <c r="D155" s="1468"/>
      <c r="E155" s="1468"/>
      <c r="F155" s="1468"/>
      <c r="G155" s="1468"/>
      <c r="H155" s="1468"/>
      <c r="I155" s="1468"/>
      <c r="J155" s="1468"/>
      <c r="K155" s="1468"/>
      <c r="L155" s="1468"/>
      <c r="M155" s="1468"/>
      <c r="N155" s="1468"/>
      <c r="O155" s="1468"/>
      <c r="P155" s="1468"/>
      <c r="Q155" s="1468"/>
      <c r="R155" s="1468"/>
      <c r="S155" s="1468"/>
      <c r="T155" s="1468"/>
      <c r="U155" s="1468"/>
      <c r="V155" s="1468"/>
      <c r="W155" s="1468"/>
      <c r="X155" s="1468"/>
      <c r="Y155" s="1468"/>
      <c r="Z155" s="1468"/>
      <c r="AA155" s="1468"/>
      <c r="AB155" s="1468"/>
      <c r="AC155" s="1468"/>
      <c r="AD155" s="1468"/>
      <c r="AE155" s="1468"/>
      <c r="AF155" s="1481"/>
      <c r="AG155" s="1481"/>
      <c r="AH155" s="1481"/>
      <c r="AI155" s="1481"/>
      <c r="AJ155" s="1469"/>
      <c r="AK155" s="1469"/>
      <c r="AL155" s="1469"/>
      <c r="AM155" s="1469"/>
      <c r="AN155" s="1469"/>
      <c r="AO155" s="1469"/>
      <c r="AP155" s="1469"/>
      <c r="AQ155" s="1469"/>
      <c r="AR155" s="1469"/>
      <c r="AS155" s="1469"/>
      <c r="AT155" s="1469"/>
      <c r="AU155" s="1469"/>
      <c r="AV155" s="1469"/>
      <c r="AW155" s="1469"/>
      <c r="AX155" s="1469"/>
      <c r="AY155" s="1469"/>
      <c r="AZ155" s="1469"/>
      <c r="BA155" s="1469"/>
      <c r="BB155" s="1469"/>
      <c r="BC155" s="1469"/>
      <c r="BD155" s="1469"/>
      <c r="BE155" s="1469"/>
      <c r="BF155" s="1469"/>
      <c r="BG155" s="1469"/>
      <c r="BH155" s="1469"/>
      <c r="BI155" s="1469"/>
      <c r="BJ155" s="1469"/>
      <c r="BK155" s="1469"/>
      <c r="BL155" s="1469"/>
      <c r="BM155" s="1469"/>
      <c r="BN155" s="1469"/>
      <c r="BO155" s="1469"/>
      <c r="BP155" s="1469"/>
      <c r="BQ155" s="1469"/>
      <c r="BR155" s="1469"/>
      <c r="BS155" s="1469"/>
      <c r="BT155" s="1469"/>
      <c r="BU155" s="1469"/>
      <c r="BV155" s="1469"/>
      <c r="BW155" s="1469"/>
      <c r="BX155" s="1469"/>
      <c r="BY155" s="1469"/>
      <c r="BZ155" s="1469"/>
      <c r="CA155" s="1469"/>
      <c r="CB155" s="1469"/>
      <c r="CC155" s="1469"/>
      <c r="CD155" s="1469"/>
      <c r="CE155" s="1469"/>
      <c r="CF155" s="1469"/>
      <c r="CG155" s="1469"/>
      <c r="CH155" s="1469"/>
      <c r="CI155" s="1469"/>
      <c r="CJ155" s="1469"/>
      <c r="CK155" s="1469"/>
      <c r="CL155" s="1469"/>
      <c r="CM155" s="1469"/>
      <c r="CN155" s="1469"/>
      <c r="CO155" s="1469"/>
      <c r="CP155" s="1469"/>
      <c r="CQ155" s="1469"/>
      <c r="CR155" s="1469"/>
      <c r="CS155" s="1469"/>
      <c r="CT155" s="1469"/>
      <c r="CU155" s="1469"/>
      <c r="CV155" s="1469"/>
      <c r="CW155" s="1469"/>
      <c r="CX155" s="1469"/>
      <c r="CY155" s="1469"/>
      <c r="CZ155" s="1469"/>
      <c r="DA155" s="1469"/>
      <c r="DB155" s="1469"/>
      <c r="DC155" s="1469"/>
      <c r="DD155" s="1469"/>
      <c r="DE155" s="1469"/>
      <c r="DF155" s="1469"/>
      <c r="DG155" s="1469"/>
      <c r="DH155" s="1469"/>
      <c r="DI155" s="1469"/>
      <c r="DJ155" s="1469"/>
      <c r="DK155" s="1469"/>
      <c r="DL155" s="1469"/>
      <c r="DM155" s="1469"/>
      <c r="DN155" s="1469"/>
      <c r="DO155" s="1469"/>
      <c r="DP155" s="1469"/>
    </row>
    <row r="156" spans="1:120" x14ac:dyDescent="0.25">
      <c r="A156" s="1468"/>
      <c r="B156" s="1491"/>
      <c r="C156" s="1468"/>
      <c r="D156" s="1468"/>
      <c r="E156" s="1468"/>
      <c r="F156" s="1468"/>
      <c r="G156" s="1468"/>
      <c r="H156" s="1468"/>
      <c r="I156" s="1468"/>
      <c r="J156" s="1468"/>
      <c r="K156" s="1468"/>
      <c r="L156" s="1468"/>
      <c r="M156" s="1468"/>
      <c r="N156" s="1468"/>
      <c r="O156" s="1468"/>
      <c r="P156" s="1468"/>
      <c r="Q156" s="1468"/>
      <c r="R156" s="1468"/>
      <c r="S156" s="1468"/>
      <c r="T156" s="1468"/>
      <c r="U156" s="1468"/>
      <c r="V156" s="1468"/>
      <c r="W156" s="1468"/>
      <c r="X156" s="1468"/>
      <c r="Y156" s="1468"/>
      <c r="Z156" s="1468"/>
      <c r="AA156" s="1468"/>
      <c r="AB156" s="1468"/>
      <c r="AC156" s="1468"/>
      <c r="AD156" s="1468"/>
      <c r="AE156" s="1468"/>
      <c r="AF156" s="1481"/>
      <c r="AG156" s="1481"/>
      <c r="AH156" s="1481"/>
      <c r="AI156" s="1481"/>
      <c r="AJ156" s="1469"/>
      <c r="AK156" s="1469"/>
      <c r="AL156" s="1469"/>
      <c r="AM156" s="1469"/>
      <c r="AN156" s="1469"/>
      <c r="AO156" s="1469"/>
      <c r="AP156" s="1469"/>
      <c r="AQ156" s="1469"/>
      <c r="AR156" s="1469"/>
      <c r="AS156" s="1469"/>
      <c r="AT156" s="1469"/>
      <c r="AU156" s="1469"/>
      <c r="AV156" s="1469"/>
      <c r="AW156" s="1469"/>
      <c r="AX156" s="1469"/>
      <c r="AY156" s="1469"/>
      <c r="AZ156" s="1469"/>
      <c r="BA156" s="1469"/>
      <c r="BB156" s="1469"/>
      <c r="BC156" s="1469"/>
      <c r="BD156" s="1469"/>
      <c r="BE156" s="1469"/>
      <c r="BF156" s="1469"/>
      <c r="BG156" s="1469"/>
      <c r="BH156" s="1469"/>
      <c r="BI156" s="1469"/>
      <c r="BJ156" s="1469"/>
      <c r="BK156" s="1469"/>
      <c r="BL156" s="1469"/>
      <c r="BM156" s="1469"/>
      <c r="BN156" s="1469"/>
      <c r="BO156" s="1469"/>
      <c r="BP156" s="1469"/>
      <c r="BQ156" s="1469"/>
      <c r="BR156" s="1469"/>
      <c r="BS156" s="1469"/>
      <c r="BT156" s="1469"/>
      <c r="BU156" s="1469"/>
      <c r="BV156" s="1469"/>
      <c r="BW156" s="1469"/>
      <c r="BX156" s="1469"/>
      <c r="BY156" s="1469"/>
      <c r="BZ156" s="1469"/>
      <c r="CA156" s="1469"/>
      <c r="CB156" s="1469"/>
      <c r="CC156" s="1469"/>
      <c r="CD156" s="1469"/>
      <c r="CE156" s="1469"/>
      <c r="CF156" s="1469"/>
      <c r="CG156" s="1469"/>
      <c r="CH156" s="1469"/>
      <c r="CI156" s="1469"/>
      <c r="CJ156" s="1469"/>
      <c r="CK156" s="1469"/>
      <c r="CL156" s="1469"/>
      <c r="CM156" s="1469"/>
      <c r="CN156" s="1469"/>
      <c r="CO156" s="1469"/>
      <c r="CP156" s="1469"/>
      <c r="CQ156" s="1469"/>
      <c r="CR156" s="1469"/>
      <c r="CS156" s="1469"/>
      <c r="CT156" s="1469"/>
      <c r="CU156" s="1469"/>
      <c r="CV156" s="1469"/>
      <c r="CW156" s="1469"/>
      <c r="CX156" s="1469"/>
      <c r="CY156" s="1469"/>
      <c r="CZ156" s="1469"/>
      <c r="DA156" s="1469"/>
      <c r="DB156" s="1469"/>
      <c r="DC156" s="1469"/>
      <c r="DD156" s="1469"/>
      <c r="DE156" s="1469"/>
      <c r="DF156" s="1469"/>
      <c r="DG156" s="1469"/>
      <c r="DH156" s="1469"/>
      <c r="DI156" s="1469"/>
      <c r="DJ156" s="1469"/>
      <c r="DK156" s="1469"/>
      <c r="DL156" s="1469"/>
      <c r="DM156" s="1469"/>
      <c r="DN156" s="1469"/>
      <c r="DO156" s="1469"/>
      <c r="DP156" s="1469"/>
    </row>
    <row r="157" spans="1:120" x14ac:dyDescent="0.25">
      <c r="A157" s="1468"/>
      <c r="B157" s="1491"/>
      <c r="C157" s="1468"/>
      <c r="D157" s="1468"/>
      <c r="E157" s="1468"/>
      <c r="F157" s="1468"/>
      <c r="G157" s="1468"/>
      <c r="H157" s="1468"/>
      <c r="I157" s="1468"/>
      <c r="J157" s="1468"/>
      <c r="K157" s="1468"/>
      <c r="L157" s="1468"/>
      <c r="M157" s="1468"/>
      <c r="N157" s="1468"/>
      <c r="O157" s="1468"/>
      <c r="P157" s="1468"/>
      <c r="Q157" s="1468"/>
      <c r="R157" s="1468"/>
      <c r="S157" s="1468"/>
      <c r="T157" s="1468"/>
      <c r="U157" s="1468"/>
      <c r="V157" s="1468"/>
      <c r="W157" s="1468"/>
      <c r="X157" s="1468"/>
      <c r="Y157" s="1468"/>
      <c r="Z157" s="1468"/>
      <c r="AA157" s="1468"/>
      <c r="AB157" s="1468"/>
      <c r="AC157" s="1468"/>
      <c r="AD157" s="1468"/>
      <c r="AE157" s="1468"/>
      <c r="AF157" s="1481"/>
      <c r="AG157" s="1481"/>
      <c r="AH157" s="1481"/>
      <c r="AI157" s="1481"/>
      <c r="AJ157" s="1469"/>
      <c r="AK157" s="1469"/>
      <c r="AL157" s="1469"/>
      <c r="AM157" s="1469"/>
      <c r="AN157" s="1469"/>
      <c r="AO157" s="1469"/>
      <c r="AP157" s="1469"/>
      <c r="AQ157" s="1469"/>
      <c r="AR157" s="1469"/>
      <c r="AS157" s="1469"/>
      <c r="AT157" s="1469"/>
      <c r="AU157" s="1469"/>
      <c r="AV157" s="1469"/>
      <c r="AW157" s="1469"/>
      <c r="AX157" s="1469"/>
      <c r="AY157" s="1469"/>
      <c r="AZ157" s="1469"/>
      <c r="BA157" s="1469"/>
      <c r="BB157" s="1469"/>
      <c r="BC157" s="1469"/>
      <c r="BD157" s="1469"/>
      <c r="BE157" s="1469"/>
      <c r="BF157" s="1469"/>
      <c r="BG157" s="1469"/>
      <c r="BH157" s="1469"/>
      <c r="BI157" s="1469"/>
      <c r="BJ157" s="1469"/>
      <c r="BK157" s="1469"/>
      <c r="BL157" s="1469"/>
      <c r="BM157" s="1469"/>
      <c r="BN157" s="1469"/>
      <c r="BO157" s="1469"/>
      <c r="BP157" s="1469"/>
      <c r="BQ157" s="1469"/>
      <c r="BR157" s="1469"/>
      <c r="BS157" s="1469"/>
      <c r="BT157" s="1469"/>
      <c r="BU157" s="1469"/>
      <c r="BV157" s="1469"/>
      <c r="BW157" s="1469"/>
      <c r="BX157" s="1469"/>
      <c r="BY157" s="1469"/>
      <c r="BZ157" s="1469"/>
      <c r="CA157" s="1469"/>
      <c r="CB157" s="1469"/>
      <c r="CC157" s="1469"/>
      <c r="CD157" s="1469"/>
      <c r="CE157" s="1469"/>
      <c r="CF157" s="1469"/>
      <c r="CG157" s="1469"/>
      <c r="CH157" s="1469"/>
      <c r="CI157" s="1469"/>
      <c r="CJ157" s="1469"/>
      <c r="CK157" s="1469"/>
      <c r="CL157" s="1469"/>
      <c r="CM157" s="1469"/>
      <c r="CN157" s="1469"/>
      <c r="CO157" s="1469"/>
      <c r="CP157" s="1469"/>
      <c r="CQ157" s="1469"/>
      <c r="CR157" s="1469"/>
      <c r="CS157" s="1469"/>
      <c r="CT157" s="1469"/>
      <c r="CU157" s="1469"/>
      <c r="CV157" s="1469"/>
      <c r="CW157" s="1469"/>
      <c r="CX157" s="1469"/>
      <c r="CY157" s="1469"/>
      <c r="CZ157" s="1469"/>
      <c r="DA157" s="1469"/>
      <c r="DB157" s="1469"/>
      <c r="DC157" s="1469"/>
      <c r="DD157" s="1469"/>
      <c r="DE157" s="1469"/>
      <c r="DF157" s="1469"/>
      <c r="DG157" s="1469"/>
      <c r="DH157" s="1469"/>
      <c r="DI157" s="1469"/>
      <c r="DJ157" s="1469"/>
      <c r="DK157" s="1469"/>
      <c r="DL157" s="1469"/>
      <c r="DM157" s="1469"/>
      <c r="DN157" s="1469"/>
      <c r="DO157" s="1469"/>
      <c r="DP157" s="1469"/>
    </row>
    <row r="158" spans="1:120" x14ac:dyDescent="0.25">
      <c r="A158" s="1468"/>
      <c r="B158" s="1491"/>
      <c r="C158" s="1468"/>
      <c r="D158" s="1468"/>
      <c r="E158" s="1468"/>
      <c r="F158" s="1468"/>
      <c r="G158" s="1468"/>
      <c r="H158" s="1468"/>
      <c r="I158" s="1468"/>
      <c r="J158" s="1468"/>
      <c r="K158" s="1468"/>
      <c r="L158" s="1468"/>
      <c r="M158" s="1468"/>
      <c r="N158" s="1468"/>
      <c r="O158" s="1468"/>
      <c r="P158" s="1468"/>
      <c r="Q158" s="1468"/>
      <c r="R158" s="1468"/>
      <c r="S158" s="1468"/>
      <c r="T158" s="1468"/>
      <c r="U158" s="1468"/>
      <c r="V158" s="1468"/>
      <c r="W158" s="1468"/>
      <c r="X158" s="1468"/>
      <c r="Y158" s="1468"/>
      <c r="Z158" s="1468"/>
      <c r="AA158" s="1468"/>
      <c r="AB158" s="1468"/>
      <c r="AC158" s="1468"/>
      <c r="AD158" s="1468"/>
      <c r="AE158" s="1468"/>
      <c r="AF158" s="1481"/>
      <c r="AG158" s="1481"/>
      <c r="AH158" s="1481"/>
      <c r="AI158" s="1481"/>
      <c r="AJ158" s="1469"/>
      <c r="AK158" s="1469"/>
      <c r="AL158" s="1469"/>
      <c r="AM158" s="1469"/>
      <c r="AN158" s="1469"/>
      <c r="AO158" s="1469"/>
      <c r="AP158" s="1469"/>
      <c r="AQ158" s="1469"/>
      <c r="AR158" s="1469"/>
      <c r="AS158" s="1469"/>
      <c r="AT158" s="1469"/>
      <c r="AU158" s="1469"/>
      <c r="AV158" s="1469"/>
      <c r="AW158" s="1469"/>
      <c r="AX158" s="1469"/>
      <c r="AY158" s="1469"/>
      <c r="AZ158" s="1469"/>
      <c r="BA158" s="1469"/>
      <c r="BB158" s="1469"/>
      <c r="BC158" s="1469"/>
      <c r="BD158" s="1469"/>
      <c r="BE158" s="1469"/>
      <c r="BF158" s="1469"/>
      <c r="BG158" s="1469"/>
      <c r="BH158" s="1469"/>
      <c r="BI158" s="1469"/>
      <c r="BJ158" s="1469"/>
      <c r="BK158" s="1469"/>
      <c r="BL158" s="1469"/>
      <c r="BM158" s="1469"/>
      <c r="BN158" s="1469"/>
      <c r="BO158" s="1469"/>
      <c r="BP158" s="1469"/>
      <c r="BQ158" s="1469"/>
      <c r="BR158" s="1469"/>
      <c r="BS158" s="1469"/>
      <c r="BT158" s="1469"/>
      <c r="BU158" s="1469"/>
      <c r="BV158" s="1469"/>
      <c r="BW158" s="1469"/>
      <c r="BX158" s="1469"/>
      <c r="BY158" s="1469"/>
      <c r="BZ158" s="1469"/>
      <c r="CA158" s="1469"/>
      <c r="CB158" s="1469"/>
      <c r="CC158" s="1469"/>
      <c r="CD158" s="1469"/>
      <c r="CE158" s="1469"/>
      <c r="CF158" s="1469"/>
      <c r="CG158" s="1469"/>
      <c r="CH158" s="1469"/>
      <c r="CI158" s="1469"/>
      <c r="CJ158" s="1469"/>
      <c r="CK158" s="1469"/>
      <c r="CL158" s="1469"/>
      <c r="CM158" s="1469"/>
      <c r="CN158" s="1469"/>
      <c r="CO158" s="1469"/>
      <c r="CP158" s="1469"/>
      <c r="CQ158" s="1469"/>
      <c r="CR158" s="1469"/>
      <c r="CS158" s="1469"/>
      <c r="CT158" s="1469"/>
      <c r="CU158" s="1469"/>
      <c r="CV158" s="1469"/>
      <c r="CW158" s="1469"/>
      <c r="CX158" s="1469"/>
      <c r="CY158" s="1469"/>
      <c r="CZ158" s="1469"/>
      <c r="DA158" s="1469"/>
      <c r="DB158" s="1469"/>
      <c r="DC158" s="1469"/>
      <c r="DD158" s="1469"/>
      <c r="DE158" s="1469"/>
      <c r="DF158" s="1469"/>
      <c r="DG158" s="1469"/>
      <c r="DH158" s="1469"/>
      <c r="DI158" s="1469"/>
      <c r="DJ158" s="1469"/>
      <c r="DK158" s="1469"/>
      <c r="DL158" s="1469"/>
      <c r="DM158" s="1469"/>
      <c r="DN158" s="1469"/>
      <c r="DO158" s="1469"/>
      <c r="DP158" s="1469"/>
    </row>
    <row r="159" spans="1:120" x14ac:dyDescent="0.25">
      <c r="A159" s="1468"/>
      <c r="B159" s="1491"/>
      <c r="C159" s="1468"/>
      <c r="D159" s="1468"/>
      <c r="E159" s="1468"/>
      <c r="F159" s="1468"/>
      <c r="G159" s="1468"/>
      <c r="H159" s="1468"/>
      <c r="I159" s="1468"/>
      <c r="J159" s="1468"/>
      <c r="K159" s="1468"/>
      <c r="L159" s="1468"/>
      <c r="M159" s="1468"/>
      <c r="N159" s="1468"/>
      <c r="O159" s="1468"/>
      <c r="P159" s="1468"/>
      <c r="Q159" s="1468"/>
      <c r="R159" s="1468"/>
      <c r="S159" s="1468"/>
      <c r="T159" s="1468"/>
      <c r="U159" s="1468"/>
      <c r="V159" s="1468"/>
      <c r="W159" s="1468"/>
      <c r="X159" s="1468"/>
      <c r="Y159" s="1468"/>
      <c r="Z159" s="1468"/>
      <c r="AA159" s="1468"/>
      <c r="AB159" s="1468"/>
      <c r="AC159" s="1468"/>
      <c r="AD159" s="1468"/>
      <c r="AE159" s="1468"/>
      <c r="AF159" s="1481"/>
      <c r="AG159" s="1481"/>
      <c r="AH159" s="1481"/>
      <c r="AI159" s="1481"/>
      <c r="AJ159" s="1469"/>
      <c r="AK159" s="1469"/>
      <c r="AL159" s="1469"/>
      <c r="AM159" s="1469"/>
      <c r="AN159" s="1469"/>
      <c r="AO159" s="1469"/>
      <c r="AP159" s="1469"/>
      <c r="AQ159" s="1469"/>
      <c r="AR159" s="1469"/>
      <c r="AS159" s="1469"/>
      <c r="AT159" s="1469"/>
      <c r="AU159" s="1469"/>
      <c r="AV159" s="1469"/>
      <c r="AW159" s="1469"/>
      <c r="AX159" s="1469"/>
      <c r="AY159" s="1469"/>
      <c r="AZ159" s="1469"/>
      <c r="BA159" s="1469"/>
      <c r="BB159" s="1469"/>
      <c r="BC159" s="1469"/>
      <c r="BD159" s="1469"/>
      <c r="BE159" s="1469"/>
      <c r="BF159" s="1469"/>
      <c r="BG159" s="1469"/>
      <c r="BH159" s="1469"/>
      <c r="BI159" s="1469"/>
      <c r="BJ159" s="1469"/>
      <c r="BK159" s="1469"/>
      <c r="BL159" s="1469"/>
      <c r="BM159" s="1469"/>
      <c r="BN159" s="1469"/>
      <c r="BO159" s="1469"/>
      <c r="BP159" s="1469"/>
      <c r="BQ159" s="1469"/>
      <c r="BR159" s="1469"/>
      <c r="BS159" s="1469"/>
      <c r="BT159" s="1469"/>
      <c r="BU159" s="1469"/>
      <c r="BV159" s="1469"/>
      <c r="BW159" s="1469"/>
      <c r="BX159" s="1469"/>
      <c r="BY159" s="1469"/>
      <c r="BZ159" s="1469"/>
      <c r="CA159" s="1469"/>
      <c r="CB159" s="1469"/>
      <c r="CC159" s="1469"/>
      <c r="CD159" s="1469"/>
      <c r="CE159" s="1469"/>
      <c r="CF159" s="1469"/>
      <c r="CG159" s="1469"/>
      <c r="CH159" s="1469"/>
      <c r="CI159" s="1469"/>
      <c r="CJ159" s="1469"/>
      <c r="CK159" s="1469"/>
      <c r="CL159" s="1469"/>
      <c r="CM159" s="1469"/>
      <c r="CN159" s="1469"/>
      <c r="CO159" s="1469"/>
      <c r="CP159" s="1469"/>
      <c r="CQ159" s="1469"/>
      <c r="CR159" s="1469"/>
      <c r="CS159" s="1469"/>
      <c r="CT159" s="1469"/>
      <c r="CU159" s="1469"/>
      <c r="CV159" s="1469"/>
      <c r="CW159" s="1469"/>
      <c r="CX159" s="1469"/>
      <c r="CY159" s="1469"/>
      <c r="CZ159" s="1469"/>
      <c r="DA159" s="1469"/>
      <c r="DB159" s="1469"/>
      <c r="DC159" s="1469"/>
      <c r="DD159" s="1469"/>
      <c r="DE159" s="1469"/>
      <c r="DF159" s="1469"/>
      <c r="DG159" s="1469"/>
      <c r="DH159" s="1469"/>
      <c r="DI159" s="1469"/>
      <c r="DJ159" s="1469"/>
      <c r="DK159" s="1469"/>
      <c r="DL159" s="1469"/>
      <c r="DM159" s="1469"/>
      <c r="DN159" s="1469"/>
      <c r="DO159" s="1469"/>
      <c r="DP159" s="1469"/>
    </row>
    <row r="160" spans="1:120" x14ac:dyDescent="0.25">
      <c r="A160" s="1468"/>
      <c r="B160" s="1491"/>
      <c r="C160" s="1468"/>
      <c r="D160" s="1468"/>
      <c r="E160" s="1468"/>
      <c r="F160" s="1468"/>
      <c r="G160" s="1468"/>
      <c r="H160" s="1468"/>
      <c r="I160" s="1468"/>
      <c r="J160" s="1468"/>
      <c r="K160" s="1468"/>
      <c r="L160" s="1468"/>
      <c r="M160" s="1468"/>
      <c r="N160" s="1468"/>
      <c r="O160" s="1468"/>
      <c r="P160" s="1468"/>
      <c r="Q160" s="1468"/>
      <c r="R160" s="1468"/>
      <c r="S160" s="1468"/>
      <c r="T160" s="1468"/>
      <c r="U160" s="1468"/>
      <c r="V160" s="1468"/>
      <c r="W160" s="1468"/>
      <c r="X160" s="1468"/>
      <c r="Y160" s="1468"/>
      <c r="Z160" s="1468"/>
      <c r="AA160" s="1468"/>
      <c r="AB160" s="1468"/>
      <c r="AC160" s="1468"/>
      <c r="AD160" s="1468"/>
      <c r="AE160" s="1468"/>
      <c r="AF160" s="1481"/>
      <c r="AG160" s="1481"/>
      <c r="AH160" s="1481"/>
      <c r="AI160" s="1481"/>
      <c r="AJ160" s="1469"/>
      <c r="AK160" s="1469"/>
      <c r="AL160" s="1469"/>
      <c r="AM160" s="1469"/>
      <c r="AN160" s="1469"/>
      <c r="AO160" s="1469"/>
      <c r="AP160" s="1469"/>
      <c r="AQ160" s="1469"/>
      <c r="AR160" s="1469"/>
      <c r="AS160" s="1469"/>
      <c r="AT160" s="1469"/>
      <c r="AU160" s="1469"/>
      <c r="AV160" s="1469"/>
      <c r="AW160" s="1469"/>
      <c r="AX160" s="1469"/>
      <c r="AY160" s="1469"/>
      <c r="AZ160" s="1469"/>
      <c r="BA160" s="1469"/>
      <c r="BB160" s="1469"/>
      <c r="BC160" s="1469"/>
      <c r="BD160" s="1469"/>
      <c r="BE160" s="1469"/>
      <c r="BF160" s="1469"/>
      <c r="BG160" s="1469"/>
      <c r="BH160" s="1469"/>
      <c r="BI160" s="1469"/>
      <c r="BJ160" s="1469"/>
      <c r="BK160" s="1469"/>
      <c r="BL160" s="1469"/>
      <c r="BM160" s="1469"/>
      <c r="BN160" s="1469"/>
      <c r="BO160" s="1469"/>
      <c r="BP160" s="1469"/>
      <c r="BQ160" s="1469"/>
      <c r="BR160" s="1469"/>
      <c r="BS160" s="1469"/>
      <c r="BT160" s="1469"/>
      <c r="BU160" s="1469"/>
      <c r="BV160" s="1469"/>
      <c r="BW160" s="1469"/>
      <c r="BX160" s="1469"/>
      <c r="BY160" s="1469"/>
      <c r="BZ160" s="1469"/>
      <c r="CA160" s="1469"/>
      <c r="CB160" s="1469"/>
      <c r="CC160" s="1469"/>
      <c r="CD160" s="1469"/>
      <c r="CE160" s="1469"/>
      <c r="CF160" s="1469"/>
      <c r="CG160" s="1469"/>
      <c r="CH160" s="1469"/>
      <c r="CI160" s="1469"/>
      <c r="CJ160" s="1469"/>
      <c r="CK160" s="1469"/>
      <c r="CL160" s="1469"/>
      <c r="CM160" s="1469"/>
      <c r="CN160" s="1469"/>
      <c r="CO160" s="1469"/>
      <c r="CP160" s="1469"/>
      <c r="CQ160" s="1469"/>
      <c r="CR160" s="1469"/>
      <c r="CS160" s="1469"/>
      <c r="CT160" s="1469"/>
      <c r="CU160" s="1469"/>
      <c r="CV160" s="1469"/>
      <c r="CW160" s="1469"/>
      <c r="CX160" s="1469"/>
      <c r="CY160" s="1469"/>
      <c r="CZ160" s="1469"/>
      <c r="DA160" s="1469"/>
      <c r="DB160" s="1469"/>
      <c r="DC160" s="1469"/>
      <c r="DD160" s="1469"/>
      <c r="DE160" s="1469"/>
      <c r="DF160" s="1469"/>
      <c r="DG160" s="1469"/>
      <c r="DH160" s="1469"/>
      <c r="DI160" s="1469"/>
      <c r="DJ160" s="1469"/>
      <c r="DK160" s="1469"/>
      <c r="DL160" s="1469"/>
      <c r="DM160" s="1469"/>
      <c r="DN160" s="1469"/>
      <c r="DO160" s="1469"/>
      <c r="DP160" s="1469"/>
    </row>
    <row r="161" spans="1:120" x14ac:dyDescent="0.25">
      <c r="A161" s="1468"/>
      <c r="B161" s="1491"/>
      <c r="C161" s="1468"/>
      <c r="D161" s="1468"/>
      <c r="E161" s="1468"/>
      <c r="F161" s="1468"/>
      <c r="G161" s="1468"/>
      <c r="H161" s="1468"/>
      <c r="I161" s="1468"/>
      <c r="J161" s="1468"/>
      <c r="K161" s="1468"/>
      <c r="L161" s="1468"/>
      <c r="M161" s="1468"/>
      <c r="N161" s="1468"/>
      <c r="O161" s="1468"/>
      <c r="P161" s="1468"/>
      <c r="Q161" s="1468"/>
      <c r="R161" s="1468"/>
      <c r="S161" s="1468"/>
      <c r="T161" s="1468"/>
      <c r="U161" s="1468"/>
      <c r="V161" s="1468"/>
      <c r="W161" s="1468"/>
      <c r="X161" s="1468"/>
      <c r="Y161" s="1468"/>
      <c r="Z161" s="1468"/>
      <c r="AA161" s="1468"/>
      <c r="AB161" s="1468"/>
      <c r="AC161" s="1468"/>
      <c r="AD161" s="1468"/>
      <c r="AE161" s="1468"/>
      <c r="AF161" s="1481"/>
      <c r="AG161" s="1481"/>
      <c r="AH161" s="1481"/>
      <c r="AI161" s="1481"/>
      <c r="AJ161" s="1469"/>
      <c r="AK161" s="1469"/>
      <c r="AL161" s="1469"/>
      <c r="AM161" s="1469"/>
      <c r="AN161" s="1469"/>
      <c r="AO161" s="1469"/>
      <c r="AP161" s="1469"/>
      <c r="AQ161" s="1469"/>
      <c r="AR161" s="1469"/>
      <c r="AS161" s="1469"/>
      <c r="AT161" s="1469"/>
      <c r="AU161" s="1469"/>
      <c r="AV161" s="1469"/>
      <c r="AW161" s="1469"/>
      <c r="AX161" s="1469"/>
      <c r="AY161" s="1469"/>
      <c r="AZ161" s="1469"/>
      <c r="BA161" s="1469"/>
      <c r="BB161" s="1469"/>
      <c r="BC161" s="1469"/>
      <c r="BD161" s="1469"/>
      <c r="BE161" s="1469"/>
      <c r="BF161" s="1469"/>
      <c r="BG161" s="1469"/>
      <c r="BH161" s="1469"/>
      <c r="BI161" s="1469"/>
      <c r="BJ161" s="1469"/>
      <c r="BK161" s="1469"/>
      <c r="BL161" s="1469"/>
      <c r="BM161" s="1469"/>
      <c r="BN161" s="1469"/>
      <c r="BO161" s="1469"/>
      <c r="BP161" s="1469"/>
      <c r="BQ161" s="1469"/>
      <c r="BR161" s="1469"/>
      <c r="BS161" s="1469"/>
      <c r="BT161" s="1469"/>
      <c r="BU161" s="1469"/>
      <c r="BV161" s="1469"/>
      <c r="BW161" s="1469"/>
      <c r="BX161" s="1469"/>
      <c r="BY161" s="1469"/>
      <c r="BZ161" s="1469"/>
      <c r="CA161" s="1469"/>
      <c r="CB161" s="1469"/>
      <c r="CC161" s="1469"/>
      <c r="CD161" s="1469"/>
      <c r="CE161" s="1469"/>
      <c r="CF161" s="1469"/>
      <c r="CG161" s="1469"/>
      <c r="CH161" s="1469"/>
      <c r="CI161" s="1469"/>
      <c r="CJ161" s="1469"/>
      <c r="CK161" s="1469"/>
      <c r="CL161" s="1469"/>
      <c r="CM161" s="1469"/>
      <c r="CN161" s="1469"/>
      <c r="CO161" s="1469"/>
      <c r="CP161" s="1469"/>
      <c r="CQ161" s="1469"/>
      <c r="CR161" s="1469"/>
      <c r="CS161" s="1469"/>
      <c r="CT161" s="1469"/>
      <c r="CU161" s="1469"/>
      <c r="CV161" s="1469"/>
      <c r="CW161" s="1469"/>
      <c r="CX161" s="1469"/>
      <c r="CY161" s="1469"/>
      <c r="CZ161" s="1469"/>
      <c r="DA161" s="1469"/>
      <c r="DB161" s="1469"/>
      <c r="DC161" s="1469"/>
      <c r="DD161" s="1469"/>
      <c r="DE161" s="1469"/>
      <c r="DF161" s="1469"/>
      <c r="DG161" s="1469"/>
      <c r="DH161" s="1469"/>
      <c r="DI161" s="1469"/>
      <c r="DJ161" s="1469"/>
      <c r="DK161" s="1469"/>
      <c r="DL161" s="1469"/>
      <c r="DM161" s="1469"/>
      <c r="DN161" s="1469"/>
      <c r="DO161" s="1469"/>
      <c r="DP161" s="1469"/>
    </row>
    <row r="162" spans="1:120" x14ac:dyDescent="0.25">
      <c r="A162" s="1468"/>
      <c r="B162" s="1491"/>
      <c r="C162" s="1468"/>
      <c r="D162" s="1468"/>
      <c r="E162" s="1468"/>
      <c r="F162" s="1468"/>
      <c r="G162" s="1468"/>
      <c r="H162" s="1468"/>
      <c r="I162" s="1468"/>
      <c r="J162" s="1468"/>
      <c r="K162" s="1468"/>
      <c r="L162" s="1468"/>
      <c r="M162" s="1468"/>
      <c r="N162" s="1468"/>
      <c r="O162" s="1468"/>
      <c r="P162" s="1468"/>
      <c r="Q162" s="1468"/>
      <c r="R162" s="1468"/>
      <c r="S162" s="1468"/>
      <c r="T162" s="1468"/>
      <c r="U162" s="1468"/>
      <c r="V162" s="1468"/>
      <c r="W162" s="1468"/>
      <c r="X162" s="1468"/>
      <c r="Y162" s="1468"/>
      <c r="Z162" s="1468"/>
      <c r="AA162" s="1468"/>
      <c r="AB162" s="1468"/>
      <c r="AC162" s="1468"/>
      <c r="AD162" s="1468"/>
      <c r="AE162" s="1468"/>
      <c r="AF162" s="1481"/>
      <c r="AG162" s="1481"/>
      <c r="AH162" s="1481"/>
      <c r="AI162" s="1481"/>
      <c r="AJ162" s="1469"/>
      <c r="AK162" s="1469"/>
      <c r="AL162" s="1469"/>
      <c r="AM162" s="1469"/>
      <c r="AN162" s="1469"/>
      <c r="AO162" s="1469"/>
      <c r="AP162" s="1469"/>
      <c r="AQ162" s="1469"/>
      <c r="AR162" s="1469"/>
      <c r="AS162" s="1469"/>
      <c r="AT162" s="1469"/>
      <c r="AU162" s="1469"/>
      <c r="AV162" s="1469"/>
      <c r="AW162" s="1469"/>
      <c r="AX162" s="1469"/>
      <c r="AY162" s="1469"/>
      <c r="AZ162" s="1469"/>
      <c r="BA162" s="1469"/>
      <c r="BB162" s="1469"/>
      <c r="BC162" s="1469"/>
      <c r="BD162" s="1469"/>
      <c r="BE162" s="1469"/>
      <c r="BF162" s="1469"/>
      <c r="BG162" s="1469"/>
      <c r="BH162" s="1469"/>
      <c r="BI162" s="1469"/>
      <c r="BJ162" s="1469"/>
      <c r="BK162" s="1469"/>
      <c r="BL162" s="1469"/>
      <c r="BM162" s="1469"/>
      <c r="BN162" s="1469"/>
      <c r="BO162" s="1469"/>
      <c r="BP162" s="1469"/>
      <c r="BQ162" s="1469"/>
      <c r="BR162" s="1469"/>
      <c r="BS162" s="1469"/>
      <c r="BT162" s="1469"/>
      <c r="BU162" s="1469"/>
      <c r="BV162" s="1469"/>
      <c r="BW162" s="1469"/>
      <c r="BX162" s="1469"/>
      <c r="BY162" s="1469"/>
      <c r="BZ162" s="1469"/>
      <c r="CA162" s="1469"/>
      <c r="CB162" s="1469"/>
      <c r="CC162" s="1469"/>
      <c r="CD162" s="1469"/>
      <c r="CE162" s="1469"/>
      <c r="CF162" s="1469"/>
      <c r="CG162" s="1469"/>
      <c r="CH162" s="1469"/>
      <c r="CI162" s="1469"/>
      <c r="CJ162" s="1469"/>
      <c r="CK162" s="1469"/>
      <c r="CL162" s="1469"/>
      <c r="CM162" s="1469"/>
      <c r="CN162" s="1469"/>
      <c r="CO162" s="1469"/>
      <c r="CP162" s="1469"/>
      <c r="CQ162" s="1469"/>
      <c r="CR162" s="1469"/>
      <c r="CS162" s="1469"/>
      <c r="CT162" s="1469"/>
      <c r="CU162" s="1469"/>
      <c r="CV162" s="1469"/>
      <c r="CW162" s="1469"/>
      <c r="CX162" s="1469"/>
      <c r="CY162" s="1469"/>
      <c r="CZ162" s="1469"/>
      <c r="DA162" s="1469"/>
      <c r="DB162" s="1469"/>
      <c r="DC162" s="1469"/>
      <c r="DD162" s="1469"/>
      <c r="DE162" s="1469"/>
      <c r="DF162" s="1469"/>
      <c r="DG162" s="1469"/>
      <c r="DH162" s="1469"/>
      <c r="DI162" s="1469"/>
      <c r="DJ162" s="1469"/>
      <c r="DK162" s="1469"/>
      <c r="DL162" s="1469"/>
      <c r="DM162" s="1469"/>
      <c r="DN162" s="1469"/>
      <c r="DO162" s="1469"/>
      <c r="DP162" s="1469"/>
    </row>
    <row r="163" spans="1:120" x14ac:dyDescent="0.25">
      <c r="A163" s="1468"/>
      <c r="B163" s="1491"/>
      <c r="C163" s="1468"/>
      <c r="D163" s="1468"/>
      <c r="E163" s="1468"/>
      <c r="F163" s="1468"/>
      <c r="G163" s="1468"/>
      <c r="H163" s="1468"/>
      <c r="I163" s="1468"/>
      <c r="J163" s="1468"/>
      <c r="K163" s="1468"/>
      <c r="L163" s="1468"/>
      <c r="M163" s="1468"/>
      <c r="N163" s="1468"/>
      <c r="O163" s="1468"/>
      <c r="P163" s="1468"/>
      <c r="Q163" s="1468"/>
      <c r="R163" s="1468"/>
      <c r="S163" s="1468"/>
      <c r="T163" s="1468"/>
      <c r="U163" s="1468"/>
      <c r="V163" s="1468"/>
      <c r="W163" s="1468"/>
      <c r="X163" s="1468"/>
      <c r="Y163" s="1468"/>
      <c r="Z163" s="1468"/>
      <c r="AA163" s="1468"/>
      <c r="AB163" s="1468"/>
      <c r="AC163" s="1468"/>
      <c r="AD163" s="1468"/>
      <c r="AE163" s="1468"/>
      <c r="AF163" s="1481"/>
      <c r="AG163" s="1481"/>
      <c r="AH163" s="1481"/>
      <c r="AI163" s="1481"/>
      <c r="AJ163" s="1469"/>
      <c r="AK163" s="1469"/>
      <c r="AL163" s="1469"/>
      <c r="AM163" s="1469"/>
      <c r="AN163" s="1469"/>
      <c r="AO163" s="1469"/>
      <c r="AP163" s="1469"/>
      <c r="AQ163" s="1469"/>
      <c r="AR163" s="1469"/>
      <c r="AS163" s="1469"/>
      <c r="AT163" s="1469"/>
      <c r="AU163" s="1469"/>
      <c r="AV163" s="1469"/>
      <c r="AW163" s="1469"/>
      <c r="AX163" s="1469"/>
      <c r="AY163" s="1469"/>
      <c r="AZ163" s="1469"/>
      <c r="BA163" s="1469"/>
      <c r="BB163" s="1469"/>
      <c r="BC163" s="1469"/>
      <c r="BD163" s="1469"/>
      <c r="BE163" s="1469"/>
      <c r="BF163" s="1469"/>
      <c r="BG163" s="1469"/>
      <c r="BH163" s="1469"/>
      <c r="BI163" s="1469"/>
      <c r="BJ163" s="1469"/>
      <c r="BK163" s="1469"/>
      <c r="BL163" s="1469"/>
      <c r="BM163" s="1469"/>
      <c r="BN163" s="1469"/>
      <c r="BO163" s="1469"/>
      <c r="BP163" s="1469"/>
      <c r="BQ163" s="1469"/>
      <c r="BR163" s="1469"/>
      <c r="BS163" s="1469"/>
      <c r="BT163" s="1469"/>
      <c r="BU163" s="1469"/>
      <c r="BV163" s="1469"/>
      <c r="BW163" s="1469"/>
      <c r="BX163" s="1469"/>
      <c r="BY163" s="1469"/>
      <c r="BZ163" s="1469"/>
      <c r="CA163" s="1469"/>
      <c r="CB163" s="1469"/>
      <c r="CC163" s="1469"/>
      <c r="CD163" s="1469"/>
      <c r="CE163" s="1469"/>
      <c r="CF163" s="1469"/>
      <c r="CG163" s="1469"/>
      <c r="CH163" s="1469"/>
      <c r="CI163" s="1469"/>
      <c r="CJ163" s="1469"/>
      <c r="CK163" s="1469"/>
      <c r="CL163" s="1469"/>
      <c r="CM163" s="1469"/>
      <c r="CN163" s="1469"/>
      <c r="CO163" s="1469"/>
      <c r="CP163" s="1469"/>
      <c r="CQ163" s="1469"/>
      <c r="CR163" s="1469"/>
      <c r="CS163" s="1469"/>
      <c r="CT163" s="1469"/>
      <c r="CU163" s="1469"/>
      <c r="CV163" s="1469"/>
      <c r="CW163" s="1469"/>
      <c r="CX163" s="1469"/>
      <c r="CY163" s="1469"/>
      <c r="CZ163" s="1469"/>
      <c r="DA163" s="1469"/>
      <c r="DB163" s="1469"/>
      <c r="DC163" s="1469"/>
      <c r="DD163" s="1469"/>
      <c r="DE163" s="1469"/>
      <c r="DF163" s="1469"/>
      <c r="DG163" s="1469"/>
      <c r="DH163" s="1469"/>
      <c r="DI163" s="1469"/>
      <c r="DJ163" s="1469"/>
      <c r="DK163" s="1469"/>
      <c r="DL163" s="1469"/>
      <c r="DM163" s="1469"/>
      <c r="DN163" s="1469"/>
      <c r="DO163" s="1469"/>
      <c r="DP163" s="1469"/>
    </row>
    <row r="164" spans="1:120" x14ac:dyDescent="0.25">
      <c r="A164" s="1468"/>
      <c r="B164" s="1491"/>
      <c r="C164" s="1468"/>
      <c r="D164" s="1468"/>
      <c r="E164" s="1468"/>
      <c r="F164" s="1468"/>
      <c r="G164" s="1468"/>
      <c r="H164" s="1468"/>
      <c r="I164" s="1468"/>
      <c r="J164" s="1468"/>
      <c r="K164" s="1468"/>
      <c r="L164" s="1468"/>
      <c r="M164" s="1468"/>
      <c r="N164" s="1468"/>
      <c r="O164" s="1468"/>
      <c r="P164" s="1468"/>
      <c r="Q164" s="1468"/>
      <c r="R164" s="1468"/>
      <c r="S164" s="1468"/>
      <c r="T164" s="1468"/>
      <c r="U164" s="1468"/>
      <c r="V164" s="1468"/>
      <c r="W164" s="1468"/>
      <c r="X164" s="1468"/>
      <c r="Y164" s="1468"/>
      <c r="Z164" s="1468"/>
      <c r="AA164" s="1468"/>
      <c r="AB164" s="1468"/>
      <c r="AC164" s="1468"/>
      <c r="AD164" s="1468"/>
      <c r="AE164" s="1468"/>
      <c r="AF164" s="1481"/>
      <c r="AG164" s="1481"/>
      <c r="AH164" s="1481"/>
      <c r="AI164" s="1481"/>
      <c r="AJ164" s="1469"/>
      <c r="AK164" s="1469"/>
      <c r="AL164" s="1469"/>
      <c r="AM164" s="1469"/>
      <c r="AN164" s="1469"/>
      <c r="AO164" s="1469"/>
      <c r="AP164" s="1469"/>
      <c r="AQ164" s="1469"/>
      <c r="AR164" s="1469"/>
      <c r="AS164" s="1469"/>
      <c r="AT164" s="1469"/>
      <c r="AU164" s="1469"/>
      <c r="AV164" s="1469"/>
      <c r="AW164" s="1469"/>
      <c r="AX164" s="1469"/>
      <c r="AY164" s="1469"/>
      <c r="AZ164" s="1469"/>
      <c r="BA164" s="1469"/>
      <c r="BB164" s="1469"/>
      <c r="BC164" s="1469"/>
      <c r="BD164" s="1469"/>
      <c r="BE164" s="1469"/>
      <c r="BF164" s="1469"/>
      <c r="BG164" s="1469"/>
      <c r="BH164" s="1469"/>
      <c r="BI164" s="1469"/>
      <c r="BJ164" s="1469"/>
      <c r="BK164" s="1469"/>
      <c r="BL164" s="1469"/>
      <c r="BM164" s="1469"/>
      <c r="BN164" s="1469"/>
      <c r="BO164" s="1469"/>
      <c r="BP164" s="1469"/>
      <c r="BQ164" s="1469"/>
      <c r="BR164" s="1469"/>
      <c r="BS164" s="1469"/>
      <c r="BT164" s="1469"/>
      <c r="BU164" s="1469"/>
      <c r="BV164" s="1469"/>
      <c r="BW164" s="1469"/>
      <c r="BX164" s="1469"/>
      <c r="BY164" s="1469"/>
      <c r="BZ164" s="1469"/>
      <c r="CA164" s="1469"/>
      <c r="CB164" s="1469"/>
      <c r="CC164" s="1469"/>
      <c r="CD164" s="1469"/>
      <c r="CE164" s="1469"/>
      <c r="CF164" s="1469"/>
      <c r="CG164" s="1469"/>
      <c r="CH164" s="1469"/>
      <c r="CI164" s="1469"/>
      <c r="CJ164" s="1469"/>
      <c r="CK164" s="1469"/>
      <c r="CL164" s="1469"/>
      <c r="CM164" s="1469"/>
      <c r="CN164" s="1469"/>
      <c r="CO164" s="1469"/>
      <c r="CP164" s="1469"/>
      <c r="CQ164" s="1469"/>
      <c r="CR164" s="1469"/>
      <c r="CS164" s="1469"/>
      <c r="CT164" s="1469"/>
      <c r="CU164" s="1469"/>
      <c r="CV164" s="1469"/>
      <c r="CW164" s="1469"/>
      <c r="CX164" s="1469"/>
      <c r="CY164" s="1469"/>
      <c r="CZ164" s="1469"/>
      <c r="DA164" s="1469"/>
      <c r="DB164" s="1469"/>
      <c r="DC164" s="1469"/>
      <c r="DD164" s="1469"/>
      <c r="DE164" s="1469"/>
      <c r="DF164" s="1469"/>
      <c r="DG164" s="1469"/>
      <c r="DH164" s="1469"/>
      <c r="DI164" s="1469"/>
      <c r="DJ164" s="1469"/>
      <c r="DK164" s="1469"/>
      <c r="DL164" s="1469"/>
      <c r="DM164" s="1469"/>
      <c r="DN164" s="1469"/>
      <c r="DO164" s="1469"/>
      <c r="DP164" s="1469"/>
    </row>
    <row r="165" spans="1:120" x14ac:dyDescent="0.25">
      <c r="A165" s="1468"/>
      <c r="B165" s="1491"/>
      <c r="C165" s="1468"/>
      <c r="D165" s="1468"/>
      <c r="E165" s="1468"/>
      <c r="F165" s="1468"/>
      <c r="G165" s="1468"/>
      <c r="H165" s="1468"/>
      <c r="I165" s="1468"/>
      <c r="J165" s="1468"/>
      <c r="K165" s="1468"/>
      <c r="L165" s="1468"/>
      <c r="M165" s="1468"/>
      <c r="N165" s="1468"/>
      <c r="O165" s="1468"/>
      <c r="P165" s="1468"/>
      <c r="Q165" s="1468"/>
      <c r="R165" s="1468"/>
      <c r="S165" s="1468"/>
      <c r="T165" s="1468"/>
      <c r="U165" s="1468"/>
      <c r="V165" s="1468"/>
      <c r="W165" s="1468"/>
      <c r="X165" s="1468"/>
      <c r="Y165" s="1468"/>
      <c r="Z165" s="1468"/>
      <c r="AA165" s="1468"/>
      <c r="AB165" s="1468"/>
      <c r="AC165" s="1468"/>
      <c r="AD165" s="1468"/>
      <c r="AE165" s="1468"/>
      <c r="AF165" s="1481"/>
      <c r="AG165" s="1481"/>
      <c r="AH165" s="1481"/>
      <c r="AI165" s="1481"/>
      <c r="AJ165" s="1469"/>
      <c r="AK165" s="1469"/>
      <c r="AL165" s="1469"/>
      <c r="AM165" s="1469"/>
      <c r="AN165" s="1469"/>
      <c r="AO165" s="1469"/>
      <c r="AP165" s="1469"/>
      <c r="AQ165" s="1469"/>
      <c r="AR165" s="1469"/>
      <c r="AS165" s="1469"/>
      <c r="AT165" s="1469"/>
      <c r="AU165" s="1469"/>
      <c r="AV165" s="1469"/>
      <c r="AW165" s="1469"/>
      <c r="AX165" s="1469"/>
      <c r="AY165" s="1469"/>
      <c r="AZ165" s="1469"/>
      <c r="BA165" s="1469"/>
      <c r="BB165" s="1469"/>
      <c r="BC165" s="1469"/>
      <c r="BD165" s="1469"/>
      <c r="BE165" s="1469"/>
      <c r="BF165" s="1469"/>
      <c r="BG165" s="1469"/>
      <c r="BH165" s="1469"/>
      <c r="BI165" s="1469"/>
      <c r="BJ165" s="1469"/>
      <c r="BK165" s="1469"/>
      <c r="BL165" s="1469"/>
      <c r="BM165" s="1469"/>
      <c r="BN165" s="1469"/>
      <c r="BO165" s="1469"/>
      <c r="BP165" s="1469"/>
      <c r="BQ165" s="1469"/>
      <c r="BR165" s="1469"/>
      <c r="BS165" s="1469"/>
      <c r="BT165" s="1469"/>
      <c r="BU165" s="1469"/>
      <c r="BV165" s="1469"/>
      <c r="BW165" s="1469"/>
      <c r="BX165" s="1469"/>
      <c r="BY165" s="1469"/>
      <c r="BZ165" s="1469"/>
      <c r="CA165" s="1469"/>
      <c r="CB165" s="1469"/>
      <c r="CC165" s="1469"/>
      <c r="CD165" s="1469"/>
      <c r="CE165" s="1469"/>
      <c r="CF165" s="1469"/>
      <c r="CG165" s="1469"/>
      <c r="CH165" s="1469"/>
      <c r="CI165" s="1469"/>
      <c r="CJ165" s="1469"/>
      <c r="CK165" s="1469"/>
      <c r="CL165" s="1469"/>
      <c r="CM165" s="1469"/>
      <c r="CN165" s="1469"/>
      <c r="CO165" s="1469"/>
      <c r="CP165" s="1469"/>
      <c r="CQ165" s="1469"/>
      <c r="CR165" s="1469"/>
      <c r="CS165" s="1469"/>
      <c r="CT165" s="1469"/>
      <c r="CU165" s="1469"/>
      <c r="CV165" s="1469"/>
      <c r="CW165" s="1469"/>
      <c r="CX165" s="1469"/>
      <c r="CY165" s="1469"/>
      <c r="CZ165" s="1469"/>
      <c r="DA165" s="1469"/>
      <c r="DB165" s="1469"/>
      <c r="DC165" s="1469"/>
      <c r="DD165" s="1469"/>
      <c r="DE165" s="1469"/>
      <c r="DF165" s="1469"/>
      <c r="DG165" s="1469"/>
      <c r="DH165" s="1469"/>
      <c r="DI165" s="1469"/>
      <c r="DJ165" s="1469"/>
      <c r="DK165" s="1469"/>
      <c r="DL165" s="1469"/>
      <c r="DM165" s="1469"/>
      <c r="DN165" s="1469"/>
      <c r="DO165" s="1469"/>
      <c r="DP165" s="1469"/>
    </row>
    <row r="166" spans="1:120" x14ac:dyDescent="0.25">
      <c r="A166" s="1468"/>
      <c r="B166" s="1491"/>
      <c r="C166" s="1468"/>
      <c r="D166" s="1468"/>
      <c r="E166" s="1468"/>
      <c r="F166" s="1468"/>
      <c r="G166" s="1468"/>
      <c r="H166" s="1468"/>
      <c r="I166" s="1468"/>
      <c r="J166" s="1468"/>
      <c r="K166" s="1468"/>
      <c r="L166" s="1468"/>
      <c r="M166" s="1468"/>
      <c r="N166" s="1468"/>
      <c r="O166" s="1468"/>
      <c r="P166" s="1468"/>
      <c r="Q166" s="1468"/>
      <c r="R166" s="1468"/>
      <c r="S166" s="1468"/>
      <c r="T166" s="1468"/>
      <c r="U166" s="1468"/>
      <c r="V166" s="1468"/>
      <c r="W166" s="1468"/>
      <c r="X166" s="1468"/>
      <c r="Y166" s="1468"/>
      <c r="Z166" s="1468"/>
      <c r="AA166" s="1468"/>
      <c r="AB166" s="1468"/>
      <c r="AC166" s="1468"/>
      <c r="AD166" s="1468"/>
      <c r="AE166" s="1468"/>
      <c r="AF166" s="1481"/>
      <c r="AG166" s="1481"/>
      <c r="AH166" s="1481"/>
      <c r="AI166" s="1481"/>
      <c r="AJ166" s="1469"/>
      <c r="AK166" s="1469"/>
      <c r="AL166" s="1469"/>
      <c r="AM166" s="1469"/>
      <c r="AN166" s="1469"/>
      <c r="AO166" s="1469"/>
      <c r="AP166" s="1469"/>
      <c r="AQ166" s="1469"/>
      <c r="AR166" s="1469"/>
      <c r="AS166" s="1469"/>
      <c r="AT166" s="1469"/>
      <c r="AU166" s="1469"/>
      <c r="AV166" s="1469"/>
      <c r="AW166" s="1469"/>
      <c r="AX166" s="1469"/>
      <c r="AY166" s="1469"/>
      <c r="AZ166" s="1469"/>
      <c r="BA166" s="1469"/>
      <c r="BB166" s="1469"/>
      <c r="BC166" s="1469"/>
      <c r="BD166" s="1469"/>
      <c r="BE166" s="1469"/>
      <c r="BF166" s="1469"/>
      <c r="BG166" s="1469"/>
      <c r="BH166" s="1469"/>
      <c r="BI166" s="1469"/>
      <c r="BJ166" s="1469"/>
      <c r="BK166" s="1469"/>
      <c r="BL166" s="1469"/>
      <c r="BM166" s="1469"/>
      <c r="BN166" s="1469"/>
      <c r="BO166" s="1469"/>
      <c r="BP166" s="1469"/>
      <c r="BQ166" s="1469"/>
      <c r="BR166" s="1469"/>
      <c r="BS166" s="1469"/>
      <c r="BT166" s="1469"/>
      <c r="BU166" s="1469"/>
      <c r="BV166" s="1469"/>
      <c r="BW166" s="1469"/>
      <c r="BX166" s="1469"/>
      <c r="BY166" s="1469"/>
      <c r="BZ166" s="1469"/>
      <c r="CA166" s="1469"/>
      <c r="CB166" s="1469"/>
      <c r="CC166" s="1469"/>
      <c r="CD166" s="1469"/>
      <c r="CE166" s="1469"/>
      <c r="CF166" s="1469"/>
      <c r="CG166" s="1469"/>
      <c r="CH166" s="1469"/>
      <c r="CI166" s="1469"/>
      <c r="CJ166" s="1469"/>
      <c r="CK166" s="1469"/>
      <c r="CL166" s="1469"/>
      <c r="CM166" s="1469"/>
      <c r="CN166" s="1469"/>
      <c r="CO166" s="1469"/>
      <c r="CP166" s="1469"/>
      <c r="CQ166" s="1469"/>
      <c r="CR166" s="1469"/>
      <c r="CS166" s="1469"/>
      <c r="CT166" s="1469"/>
      <c r="CU166" s="1469"/>
      <c r="CV166" s="1469"/>
      <c r="CW166" s="1469"/>
      <c r="CX166" s="1469"/>
      <c r="CY166" s="1469"/>
      <c r="CZ166" s="1469"/>
      <c r="DA166" s="1469"/>
      <c r="DB166" s="1469"/>
      <c r="DC166" s="1469"/>
      <c r="DD166" s="1469"/>
      <c r="DE166" s="1469"/>
      <c r="DF166" s="1469"/>
      <c r="DG166" s="1469"/>
      <c r="DH166" s="1469"/>
      <c r="DI166" s="1469"/>
      <c r="DJ166" s="1469"/>
      <c r="DK166" s="1469"/>
      <c r="DL166" s="1469"/>
      <c r="DM166" s="1469"/>
      <c r="DN166" s="1469"/>
      <c r="DO166" s="1469"/>
      <c r="DP166" s="1469"/>
    </row>
    <row r="167" spans="1:120" x14ac:dyDescent="0.25">
      <c r="A167" s="1468"/>
      <c r="B167" s="1491"/>
      <c r="C167" s="1468"/>
      <c r="D167" s="1468"/>
      <c r="E167" s="1468"/>
      <c r="F167" s="1468"/>
      <c r="G167" s="1468"/>
      <c r="H167" s="1468"/>
      <c r="I167" s="1468"/>
      <c r="J167" s="1468"/>
      <c r="K167" s="1468"/>
      <c r="L167" s="1468"/>
      <c r="M167" s="1468"/>
      <c r="N167" s="1468"/>
      <c r="O167" s="1468"/>
      <c r="P167" s="1468"/>
      <c r="Q167" s="1468"/>
      <c r="R167" s="1468"/>
      <c r="S167" s="1468"/>
      <c r="T167" s="1468"/>
      <c r="U167" s="1468"/>
      <c r="V167" s="1468"/>
      <c r="W167" s="1468"/>
      <c r="X167" s="1468"/>
      <c r="Y167" s="1468"/>
      <c r="Z167" s="1468"/>
      <c r="AA167" s="1468"/>
      <c r="AB167" s="1468"/>
      <c r="AC167" s="1468"/>
      <c r="AD167" s="1468"/>
      <c r="AE167" s="1468"/>
      <c r="AF167" s="1481"/>
      <c r="AG167" s="1481"/>
      <c r="AH167" s="1481"/>
      <c r="AI167" s="1481"/>
      <c r="AJ167" s="1469"/>
      <c r="AK167" s="1469"/>
      <c r="AL167" s="1469"/>
      <c r="AM167" s="1469"/>
      <c r="AN167" s="1469"/>
      <c r="AO167" s="1469"/>
      <c r="AP167" s="1469"/>
      <c r="AQ167" s="1469"/>
      <c r="AR167" s="1469"/>
      <c r="AS167" s="1469"/>
      <c r="AT167" s="1469"/>
      <c r="AU167" s="1469"/>
      <c r="AV167" s="1469"/>
      <c r="AW167" s="1469"/>
      <c r="AX167" s="1469"/>
      <c r="AY167" s="1469"/>
      <c r="AZ167" s="1469"/>
      <c r="BA167" s="1469"/>
      <c r="BB167" s="1469"/>
      <c r="BC167" s="1469"/>
      <c r="BD167" s="1469"/>
      <c r="BE167" s="1469"/>
      <c r="BF167" s="1469"/>
      <c r="BG167" s="1469"/>
      <c r="BH167" s="1469"/>
      <c r="BI167" s="1469"/>
      <c r="BJ167" s="1469"/>
      <c r="BK167" s="1469"/>
      <c r="BL167" s="1469"/>
      <c r="BM167" s="1469"/>
      <c r="BN167" s="1469"/>
      <c r="BO167" s="1469"/>
      <c r="BP167" s="1469"/>
      <c r="BQ167" s="1469"/>
      <c r="BR167" s="1469"/>
      <c r="BS167" s="1469"/>
      <c r="BT167" s="1469"/>
      <c r="BU167" s="1469"/>
      <c r="BV167" s="1469"/>
      <c r="BW167" s="1469"/>
      <c r="BX167" s="1469"/>
      <c r="BY167" s="1469"/>
      <c r="BZ167" s="1469"/>
      <c r="CA167" s="1469"/>
      <c r="CB167" s="1469"/>
      <c r="CC167" s="1469"/>
      <c r="CD167" s="1469"/>
      <c r="CE167" s="1469"/>
      <c r="CF167" s="1469"/>
      <c r="CG167" s="1469"/>
      <c r="CH167" s="1469"/>
      <c r="CI167" s="1469"/>
      <c r="CJ167" s="1469"/>
      <c r="CK167" s="1469"/>
      <c r="CL167" s="1469"/>
      <c r="CM167" s="1469"/>
      <c r="CN167" s="1469"/>
      <c r="CO167" s="1469"/>
      <c r="CP167" s="1469"/>
      <c r="CQ167" s="1469"/>
      <c r="CR167" s="1469"/>
      <c r="CS167" s="1469"/>
      <c r="CT167" s="1469"/>
      <c r="CU167" s="1469"/>
      <c r="CV167" s="1469"/>
      <c r="CW167" s="1469"/>
      <c r="CX167" s="1469"/>
      <c r="CY167" s="1469"/>
      <c r="CZ167" s="1469"/>
      <c r="DA167" s="1469"/>
      <c r="DB167" s="1469"/>
      <c r="DC167" s="1469"/>
      <c r="DD167" s="1469"/>
      <c r="DE167" s="1469"/>
      <c r="DF167" s="1469"/>
      <c r="DG167" s="1469"/>
      <c r="DH167" s="1469"/>
      <c r="DI167" s="1469"/>
      <c r="DJ167" s="1469"/>
      <c r="DK167" s="1469"/>
      <c r="DL167" s="1469"/>
      <c r="DM167" s="1469"/>
      <c r="DN167" s="1469"/>
      <c r="DO167" s="1469"/>
      <c r="DP167" s="1469"/>
    </row>
    <row r="168" spans="1:120" x14ac:dyDescent="0.25">
      <c r="A168" s="1468"/>
      <c r="B168" s="1491"/>
      <c r="C168" s="1468"/>
      <c r="D168" s="1468"/>
      <c r="E168" s="1468"/>
      <c r="F168" s="1468"/>
      <c r="G168" s="1468"/>
      <c r="H168" s="1468"/>
      <c r="I168" s="1468"/>
      <c r="J168" s="1468"/>
      <c r="K168" s="1468"/>
      <c r="L168" s="1468"/>
      <c r="M168" s="1468"/>
      <c r="N168" s="1468"/>
      <c r="O168" s="1468"/>
      <c r="P168" s="1468"/>
      <c r="Q168" s="1468"/>
      <c r="R168" s="1468"/>
      <c r="S168" s="1468"/>
      <c r="T168" s="1468"/>
      <c r="U168" s="1468"/>
      <c r="V168" s="1468"/>
      <c r="W168" s="1468"/>
      <c r="X168" s="1468"/>
      <c r="Y168" s="1468"/>
      <c r="Z168" s="1468"/>
      <c r="AA168" s="1468"/>
      <c r="AB168" s="1468"/>
      <c r="AC168" s="1468"/>
      <c r="AD168" s="1468"/>
      <c r="AE168" s="1468"/>
      <c r="AF168" s="1481"/>
      <c r="AG168" s="1481"/>
      <c r="AH168" s="1481"/>
      <c r="AI168" s="1481"/>
      <c r="AJ168" s="1469"/>
      <c r="AK168" s="1469"/>
      <c r="AL168" s="1469"/>
      <c r="AM168" s="1469"/>
      <c r="AN168" s="1469"/>
      <c r="AO168" s="1469"/>
      <c r="AP168" s="1469"/>
      <c r="AQ168" s="1469"/>
      <c r="AR168" s="1469"/>
      <c r="AS168" s="1469"/>
      <c r="AT168" s="1469"/>
      <c r="AU168" s="1469"/>
      <c r="AV168" s="1469"/>
      <c r="AW168" s="1469"/>
      <c r="AX168" s="1469"/>
      <c r="AY168" s="1469"/>
      <c r="AZ168" s="1469"/>
      <c r="BA168" s="1469"/>
      <c r="BB168" s="1469"/>
      <c r="BC168" s="1469"/>
      <c r="BD168" s="1469"/>
      <c r="BE168" s="1469"/>
      <c r="BF168" s="1469"/>
      <c r="BG168" s="1469"/>
      <c r="BH168" s="1469"/>
      <c r="BI168" s="1469"/>
      <c r="BJ168" s="1469"/>
      <c r="BK168" s="1469"/>
      <c r="BL168" s="1469"/>
      <c r="BM168" s="1469"/>
      <c r="BN168" s="1469"/>
      <c r="BO168" s="1469"/>
      <c r="BP168" s="1469"/>
      <c r="BQ168" s="1469"/>
      <c r="BR168" s="1469"/>
      <c r="BS168" s="1469"/>
      <c r="BT168" s="1469"/>
      <c r="BU168" s="1469"/>
      <c r="BV168" s="1469"/>
      <c r="BW168" s="1469"/>
      <c r="BX168" s="1469"/>
      <c r="BY168" s="1469"/>
      <c r="BZ168" s="1469"/>
      <c r="CA168" s="1469"/>
      <c r="CB168" s="1469"/>
      <c r="CC168" s="1469"/>
      <c r="CD168" s="1469"/>
      <c r="CE168" s="1469"/>
      <c r="CF168" s="1469"/>
      <c r="CG168" s="1469"/>
      <c r="CH168" s="1469"/>
      <c r="CI168" s="1469"/>
      <c r="CJ168" s="1469"/>
      <c r="CK168" s="1469"/>
      <c r="CL168" s="1469"/>
      <c r="CM168" s="1469"/>
      <c r="CN168" s="1469"/>
      <c r="CO168" s="1469"/>
      <c r="CP168" s="1469"/>
      <c r="CQ168" s="1469"/>
      <c r="CR168" s="1469"/>
      <c r="CS168" s="1469"/>
      <c r="CT168" s="1469"/>
      <c r="CU168" s="1469"/>
      <c r="CV168" s="1469"/>
      <c r="CW168" s="1469"/>
      <c r="CX168" s="1469"/>
      <c r="CY168" s="1469"/>
      <c r="CZ168" s="1469"/>
      <c r="DA168" s="1469"/>
      <c r="DB168" s="1469"/>
      <c r="DC168" s="1469"/>
      <c r="DD168" s="1469"/>
      <c r="DE168" s="1469"/>
      <c r="DF168" s="1469"/>
      <c r="DG168" s="1469"/>
      <c r="DH168" s="1469"/>
      <c r="DI168" s="1469"/>
      <c r="DJ168" s="1469"/>
      <c r="DK168" s="1469"/>
      <c r="DL168" s="1469"/>
      <c r="DM168" s="1469"/>
      <c r="DN168" s="1469"/>
      <c r="DO168" s="1469"/>
      <c r="DP168" s="1469"/>
    </row>
    <row r="169" spans="1:120" x14ac:dyDescent="0.25">
      <c r="A169" s="1468"/>
      <c r="B169" s="1491"/>
      <c r="C169" s="1468"/>
      <c r="D169" s="1468"/>
      <c r="E169" s="1468"/>
      <c r="F169" s="1468"/>
      <c r="G169" s="1468"/>
      <c r="H169" s="1468"/>
      <c r="I169" s="1468"/>
      <c r="J169" s="1468"/>
      <c r="K169" s="1468"/>
      <c r="L169" s="1468"/>
      <c r="M169" s="1468"/>
      <c r="N169" s="1468"/>
      <c r="O169" s="1468"/>
      <c r="P169" s="1468"/>
      <c r="Q169" s="1468"/>
      <c r="R169" s="1468"/>
      <c r="S169" s="1468"/>
      <c r="T169" s="1468"/>
      <c r="U169" s="1468"/>
      <c r="V169" s="1468"/>
      <c r="W169" s="1468"/>
      <c r="X169" s="1468"/>
      <c r="Y169" s="1468"/>
      <c r="Z169" s="1468"/>
      <c r="AA169" s="1468"/>
      <c r="AB169" s="1468"/>
      <c r="AC169" s="1468"/>
      <c r="AD169" s="1468"/>
      <c r="AE169" s="1468"/>
      <c r="AF169" s="1481"/>
      <c r="AG169" s="1481"/>
      <c r="AH169" s="1481"/>
      <c r="AI169" s="1481"/>
      <c r="AJ169" s="1469"/>
      <c r="AK169" s="1469"/>
      <c r="AL169" s="1469"/>
      <c r="AM169" s="1469"/>
      <c r="AN169" s="1469"/>
      <c r="AO169" s="1469"/>
      <c r="AP169" s="1469"/>
      <c r="AQ169" s="1469"/>
      <c r="AR169" s="1469"/>
      <c r="AS169" s="1469"/>
      <c r="AT169" s="1469"/>
      <c r="AU169" s="1469"/>
      <c r="AV169" s="1469"/>
      <c r="AW169" s="1469"/>
      <c r="AX169" s="1469"/>
      <c r="AY169" s="1469"/>
      <c r="AZ169" s="1469"/>
      <c r="BA169" s="1469"/>
      <c r="BB169" s="1469"/>
      <c r="BC169" s="1469"/>
      <c r="BD169" s="1469"/>
      <c r="BE169" s="1469"/>
      <c r="BF169" s="1469"/>
      <c r="BG169" s="1469"/>
      <c r="BH169" s="1469"/>
      <c r="BI169" s="1469"/>
      <c r="BJ169" s="1469"/>
      <c r="BK169" s="1469"/>
      <c r="BL169" s="1469"/>
      <c r="BM169" s="1469"/>
      <c r="BN169" s="1469"/>
      <c r="BO169" s="1469"/>
      <c r="BP169" s="1469"/>
      <c r="BQ169" s="1469"/>
      <c r="BR169" s="1469"/>
      <c r="BS169" s="1469"/>
      <c r="BT169" s="1469"/>
      <c r="BU169" s="1469"/>
      <c r="BV169" s="1469"/>
      <c r="BW169" s="1469"/>
      <c r="BX169" s="1469"/>
      <c r="BY169" s="1469"/>
      <c r="BZ169" s="1469"/>
      <c r="CA169" s="1469"/>
      <c r="CB169" s="1469"/>
      <c r="CC169" s="1469"/>
      <c r="CD169" s="1469"/>
      <c r="CE169" s="1469"/>
      <c r="CF169" s="1469"/>
      <c r="CG169" s="1469"/>
      <c r="CH169" s="1469"/>
      <c r="CI169" s="1469"/>
      <c r="CJ169" s="1469"/>
      <c r="CK169" s="1469"/>
      <c r="CL169" s="1469"/>
      <c r="CM169" s="1469"/>
      <c r="CN169" s="1469"/>
      <c r="CO169" s="1469"/>
      <c r="CP169" s="1469"/>
      <c r="CQ169" s="1469"/>
      <c r="CR169" s="1469"/>
      <c r="CS169" s="1469"/>
      <c r="CT169" s="1469"/>
      <c r="CU169" s="1469"/>
      <c r="CV169" s="1469"/>
      <c r="CW169" s="1469"/>
      <c r="CX169" s="1469"/>
      <c r="CY169" s="1469"/>
      <c r="CZ169" s="1469"/>
      <c r="DA169" s="1469"/>
      <c r="DB169" s="1469"/>
      <c r="DC169" s="1469"/>
      <c r="DD169" s="1469"/>
      <c r="DE169" s="1469"/>
      <c r="DF169" s="1469"/>
      <c r="DG169" s="1469"/>
      <c r="DH169" s="1469"/>
      <c r="DI169" s="1469"/>
      <c r="DJ169" s="1469"/>
      <c r="DK169" s="1469"/>
      <c r="DL169" s="1469"/>
      <c r="DM169" s="1469"/>
      <c r="DN169" s="1469"/>
      <c r="DO169" s="1469"/>
      <c r="DP169" s="1469"/>
    </row>
    <row r="170" spans="1:120" x14ac:dyDescent="0.25">
      <c r="A170" s="1468"/>
      <c r="B170" s="1491"/>
      <c r="C170" s="1468"/>
      <c r="D170" s="1468"/>
      <c r="E170" s="1468"/>
      <c r="F170" s="1468"/>
      <c r="G170" s="1468"/>
      <c r="H170" s="1468"/>
      <c r="I170" s="1468"/>
      <c r="J170" s="1468"/>
      <c r="K170" s="1468"/>
      <c r="L170" s="1468"/>
      <c r="M170" s="1468"/>
      <c r="N170" s="1468"/>
      <c r="O170" s="1468"/>
      <c r="P170" s="1468"/>
      <c r="Q170" s="1468"/>
      <c r="R170" s="1468"/>
      <c r="S170" s="1468"/>
      <c r="T170" s="1468"/>
      <c r="U170" s="1468"/>
      <c r="V170" s="1468"/>
      <c r="W170" s="1468"/>
      <c r="X170" s="1468"/>
      <c r="Y170" s="1468"/>
      <c r="Z170" s="1468"/>
      <c r="AA170" s="1468"/>
      <c r="AB170" s="1468"/>
      <c r="AC170" s="1468"/>
      <c r="AD170" s="1468"/>
      <c r="AE170" s="1468"/>
      <c r="AF170" s="1481"/>
      <c r="AG170" s="1481"/>
      <c r="AH170" s="1481"/>
      <c r="AI170" s="1481"/>
      <c r="AJ170" s="1469"/>
      <c r="AK170" s="1469"/>
      <c r="AL170" s="1469"/>
      <c r="AM170" s="1469"/>
      <c r="AN170" s="1469"/>
      <c r="AO170" s="1469"/>
      <c r="AP170" s="1469"/>
      <c r="AQ170" s="1469"/>
      <c r="AR170" s="1469"/>
      <c r="AS170" s="1469"/>
      <c r="AT170" s="1469"/>
      <c r="AU170" s="1469"/>
      <c r="AV170" s="1469"/>
      <c r="AW170" s="1469"/>
      <c r="AX170" s="1469"/>
      <c r="AY170" s="1469"/>
      <c r="AZ170" s="1469"/>
      <c r="BA170" s="1469"/>
      <c r="BB170" s="1469"/>
      <c r="BC170" s="1469"/>
      <c r="BD170" s="1469"/>
      <c r="BE170" s="1469"/>
      <c r="BF170" s="1469"/>
      <c r="BG170" s="1469"/>
      <c r="BH170" s="1469"/>
      <c r="BI170" s="1469"/>
      <c r="BJ170" s="1469"/>
      <c r="BK170" s="1469"/>
      <c r="BL170" s="1469"/>
      <c r="BM170" s="1469"/>
      <c r="BN170" s="1469"/>
      <c r="BO170" s="1469"/>
      <c r="BP170" s="1469"/>
      <c r="BQ170" s="1469"/>
      <c r="BR170" s="1469"/>
      <c r="BS170" s="1469"/>
      <c r="BT170" s="1469"/>
      <c r="BU170" s="1469"/>
      <c r="BV170" s="1469"/>
      <c r="BW170" s="1469"/>
      <c r="BX170" s="1469"/>
      <c r="BY170" s="1469"/>
      <c r="BZ170" s="1469"/>
      <c r="CA170" s="1469"/>
      <c r="CB170" s="1469"/>
      <c r="CC170" s="1469"/>
      <c r="CD170" s="1469"/>
      <c r="CE170" s="1469"/>
      <c r="CF170" s="1469"/>
      <c r="CG170" s="1469"/>
      <c r="CH170" s="1469"/>
      <c r="CI170" s="1469"/>
      <c r="CJ170" s="1469"/>
      <c r="CK170" s="1469"/>
      <c r="CL170" s="1469"/>
      <c r="CM170" s="1469"/>
      <c r="CN170" s="1469"/>
      <c r="CO170" s="1469"/>
      <c r="CP170" s="1469"/>
      <c r="CQ170" s="1469"/>
      <c r="CR170" s="1469"/>
      <c r="CS170" s="1469"/>
      <c r="CT170" s="1469"/>
      <c r="CU170" s="1469"/>
      <c r="CV170" s="1469"/>
      <c r="CW170" s="1469"/>
      <c r="CX170" s="1469"/>
      <c r="CY170" s="1469"/>
      <c r="CZ170" s="1469"/>
      <c r="DA170" s="1469"/>
      <c r="DB170" s="1469"/>
      <c r="DC170" s="1469"/>
      <c r="DD170" s="1469"/>
      <c r="DE170" s="1469"/>
      <c r="DF170" s="1469"/>
      <c r="DG170" s="1469"/>
      <c r="DH170" s="1469"/>
      <c r="DI170" s="1469"/>
      <c r="DJ170" s="1469"/>
      <c r="DK170" s="1469"/>
      <c r="DL170" s="1469"/>
      <c r="DM170" s="1469"/>
      <c r="DN170" s="1469"/>
      <c r="DO170" s="1469"/>
      <c r="DP170" s="1469"/>
    </row>
    <row r="171" spans="1:120" x14ac:dyDescent="0.25">
      <c r="A171" s="1468"/>
      <c r="B171" s="1491"/>
      <c r="C171" s="1468"/>
      <c r="D171" s="1468"/>
      <c r="E171" s="1468"/>
      <c r="F171" s="1468"/>
      <c r="G171" s="1468"/>
      <c r="H171" s="1468"/>
      <c r="I171" s="1468"/>
      <c r="J171" s="1468"/>
      <c r="K171" s="1468"/>
      <c r="L171" s="1468"/>
      <c r="M171" s="1468"/>
      <c r="N171" s="1468"/>
      <c r="O171" s="1468"/>
      <c r="P171" s="1468"/>
      <c r="Q171" s="1468"/>
      <c r="R171" s="1468"/>
      <c r="S171" s="1468"/>
      <c r="T171" s="1468"/>
      <c r="U171" s="1468"/>
      <c r="V171" s="1468"/>
      <c r="W171" s="1468"/>
      <c r="X171" s="1468"/>
      <c r="Y171" s="1468"/>
      <c r="Z171" s="1468"/>
      <c r="AA171" s="1468"/>
      <c r="AB171" s="1468"/>
      <c r="AC171" s="1468"/>
      <c r="AD171" s="1468"/>
      <c r="AE171" s="1468"/>
      <c r="AF171" s="1481"/>
      <c r="AG171" s="1481"/>
      <c r="AH171" s="1481"/>
      <c r="AI171" s="1481"/>
      <c r="AJ171" s="1469"/>
      <c r="AK171" s="1469"/>
      <c r="AL171" s="1469"/>
      <c r="AM171" s="1469"/>
      <c r="AN171" s="1469"/>
      <c r="AO171" s="1469"/>
      <c r="AP171" s="1469"/>
      <c r="AQ171" s="1469"/>
      <c r="AR171" s="1469"/>
      <c r="AS171" s="1469"/>
      <c r="AT171" s="1469"/>
      <c r="AU171" s="1469"/>
      <c r="AV171" s="1469"/>
      <c r="AW171" s="1469"/>
      <c r="AX171" s="1469"/>
      <c r="AY171" s="1469"/>
      <c r="AZ171" s="1469"/>
      <c r="BA171" s="1469"/>
      <c r="BB171" s="1469"/>
      <c r="BC171" s="1469"/>
      <c r="BD171" s="1469"/>
      <c r="BE171" s="1469"/>
      <c r="BF171" s="1469"/>
      <c r="BG171" s="1469"/>
      <c r="BH171" s="1469"/>
      <c r="BI171" s="1469"/>
      <c r="BJ171" s="1469"/>
      <c r="BK171" s="1469"/>
      <c r="BL171" s="1469"/>
      <c r="BM171" s="1469"/>
      <c r="BN171" s="1469"/>
      <c r="BO171" s="1469"/>
      <c r="BP171" s="1469"/>
      <c r="BQ171" s="1469"/>
      <c r="BR171" s="1469"/>
      <c r="BS171" s="1469"/>
      <c r="BT171" s="1469"/>
      <c r="BU171" s="1469"/>
      <c r="BV171" s="1469"/>
      <c r="BW171" s="1469"/>
      <c r="BX171" s="1469"/>
      <c r="BY171" s="1469"/>
      <c r="BZ171" s="1469"/>
      <c r="CA171" s="1469"/>
      <c r="CB171" s="1469"/>
      <c r="CC171" s="1469"/>
      <c r="CD171" s="1469"/>
      <c r="CE171" s="1469"/>
      <c r="CF171" s="1469"/>
      <c r="CG171" s="1469"/>
      <c r="CH171" s="1469"/>
      <c r="CI171" s="1469"/>
      <c r="CJ171" s="1469"/>
      <c r="CK171" s="1469"/>
      <c r="CL171" s="1469"/>
      <c r="CM171" s="1469"/>
      <c r="CN171" s="1469"/>
      <c r="CO171" s="1469"/>
      <c r="CP171" s="1469"/>
      <c r="CQ171" s="1469"/>
      <c r="CR171" s="1469"/>
      <c r="CS171" s="1469"/>
      <c r="CT171" s="1469"/>
      <c r="CU171" s="1469"/>
      <c r="CV171" s="1469"/>
      <c r="CW171" s="1469"/>
      <c r="CX171" s="1469"/>
      <c r="CY171" s="1469"/>
      <c r="CZ171" s="1469"/>
      <c r="DA171" s="1469"/>
      <c r="DB171" s="1469"/>
      <c r="DC171" s="1469"/>
      <c r="DD171" s="1469"/>
      <c r="DE171" s="1469"/>
      <c r="DF171" s="1469"/>
      <c r="DG171" s="1469"/>
      <c r="DH171" s="1469"/>
      <c r="DI171" s="1469"/>
      <c r="DJ171" s="1469"/>
      <c r="DK171" s="1469"/>
      <c r="DL171" s="1469"/>
      <c r="DM171" s="1469"/>
      <c r="DN171" s="1469"/>
      <c r="DO171" s="1469"/>
      <c r="DP171" s="1469"/>
    </row>
    <row r="172" spans="1:120" x14ac:dyDescent="0.25">
      <c r="A172" s="1468"/>
      <c r="B172" s="1491"/>
      <c r="C172" s="1468"/>
      <c r="D172" s="1468"/>
      <c r="E172" s="1468"/>
      <c r="F172" s="1468"/>
      <c r="G172" s="1468"/>
      <c r="H172" s="1468"/>
      <c r="I172" s="1468"/>
      <c r="J172" s="1468"/>
      <c r="K172" s="1468"/>
      <c r="L172" s="1468"/>
      <c r="M172" s="1468"/>
      <c r="N172" s="1468"/>
      <c r="O172" s="1468"/>
      <c r="P172" s="1468"/>
      <c r="Q172" s="1468"/>
      <c r="R172" s="1468"/>
      <c r="S172" s="1468"/>
      <c r="T172" s="1468"/>
      <c r="U172" s="1468"/>
      <c r="V172" s="1468"/>
      <c r="W172" s="1468"/>
      <c r="X172" s="1468"/>
      <c r="Y172" s="1468"/>
      <c r="Z172" s="1468"/>
      <c r="AA172" s="1468"/>
      <c r="AB172" s="1468"/>
      <c r="AC172" s="1468"/>
      <c r="AD172" s="1468"/>
      <c r="AE172" s="1468"/>
      <c r="AF172" s="1481"/>
      <c r="AG172" s="1481"/>
      <c r="AH172" s="1481"/>
      <c r="AI172" s="1481"/>
      <c r="AJ172" s="1469"/>
      <c r="AK172" s="1469"/>
      <c r="AL172" s="1469"/>
      <c r="AM172" s="1469"/>
      <c r="AN172" s="1469"/>
      <c r="AO172" s="1469"/>
      <c r="AP172" s="1469"/>
      <c r="AQ172" s="1469"/>
      <c r="AR172" s="1469"/>
      <c r="AS172" s="1469"/>
      <c r="AT172" s="1469"/>
      <c r="AU172" s="1469"/>
      <c r="AV172" s="1469"/>
      <c r="AW172" s="1469"/>
      <c r="AX172" s="1469"/>
      <c r="AY172" s="1469"/>
      <c r="AZ172" s="1469"/>
      <c r="BA172" s="1469"/>
      <c r="BB172" s="1469"/>
      <c r="BC172" s="1469"/>
      <c r="BD172" s="1469"/>
      <c r="BE172" s="1469"/>
      <c r="BF172" s="1469"/>
      <c r="BG172" s="1469"/>
      <c r="BH172" s="1469"/>
      <c r="BI172" s="1469"/>
      <c r="BJ172" s="1469"/>
      <c r="BK172" s="1469"/>
      <c r="BL172" s="1469"/>
      <c r="BM172" s="1469"/>
      <c r="BN172" s="1469"/>
      <c r="BO172" s="1469"/>
      <c r="BP172" s="1469"/>
      <c r="BQ172" s="1469"/>
      <c r="BR172" s="1469"/>
      <c r="BS172" s="1469"/>
      <c r="BT172" s="1469"/>
      <c r="BU172" s="1469"/>
      <c r="BV172" s="1469"/>
      <c r="BW172" s="1469"/>
      <c r="BX172" s="1469"/>
      <c r="BY172" s="1469"/>
      <c r="BZ172" s="1469"/>
      <c r="CA172" s="1469"/>
      <c r="CB172" s="1469"/>
      <c r="CC172" s="1469"/>
      <c r="CD172" s="1469"/>
      <c r="CE172" s="1469"/>
      <c r="CF172" s="1469"/>
      <c r="CG172" s="1469"/>
      <c r="CH172" s="1469"/>
      <c r="CI172" s="1469"/>
      <c r="CJ172" s="1469"/>
      <c r="CK172" s="1469"/>
      <c r="CL172" s="1469"/>
      <c r="CM172" s="1469"/>
      <c r="CN172" s="1469"/>
      <c r="CO172" s="1469"/>
      <c r="CP172" s="1469"/>
      <c r="CQ172" s="1469"/>
      <c r="CR172" s="1469"/>
      <c r="CS172" s="1469"/>
      <c r="CT172" s="1469"/>
      <c r="CU172" s="1469"/>
      <c r="CV172" s="1469"/>
      <c r="CW172" s="1469"/>
      <c r="CX172" s="1469"/>
      <c r="CY172" s="1469"/>
      <c r="CZ172" s="1469"/>
      <c r="DA172" s="1469"/>
      <c r="DB172" s="1469"/>
      <c r="DC172" s="1469"/>
      <c r="DD172" s="1469"/>
      <c r="DE172" s="1469"/>
      <c r="DF172" s="1469"/>
      <c r="DG172" s="1469"/>
      <c r="DH172" s="1469"/>
      <c r="DI172" s="1469"/>
      <c r="DJ172" s="1469"/>
      <c r="DK172" s="1469"/>
      <c r="DL172" s="1469"/>
      <c r="DM172" s="1469"/>
      <c r="DN172" s="1469"/>
      <c r="DO172" s="1469"/>
      <c r="DP172" s="1469"/>
    </row>
    <row r="173" spans="1:120" x14ac:dyDescent="0.25">
      <c r="A173" s="1468"/>
      <c r="B173" s="1491"/>
      <c r="C173" s="1468"/>
      <c r="D173" s="1468"/>
      <c r="E173" s="1468"/>
      <c r="F173" s="1468"/>
      <c r="G173" s="1468"/>
      <c r="H173" s="1468"/>
      <c r="I173" s="1468"/>
      <c r="J173" s="1468"/>
      <c r="K173" s="1468"/>
      <c r="L173" s="1468"/>
      <c r="M173" s="1468"/>
      <c r="N173" s="1468"/>
      <c r="O173" s="1468"/>
      <c r="P173" s="1468"/>
      <c r="Q173" s="1468"/>
      <c r="R173" s="1468"/>
      <c r="S173" s="1468"/>
      <c r="T173" s="1468"/>
      <c r="U173" s="1468"/>
      <c r="V173" s="1468"/>
      <c r="W173" s="1468"/>
      <c r="X173" s="1468"/>
      <c r="Y173" s="1468"/>
      <c r="Z173" s="1468"/>
      <c r="AA173" s="1468"/>
      <c r="AB173" s="1468"/>
      <c r="AC173" s="1468"/>
      <c r="AD173" s="1468"/>
      <c r="AE173" s="1468"/>
      <c r="AF173" s="1481"/>
      <c r="AG173" s="1481"/>
      <c r="AH173" s="1481"/>
      <c r="AI173" s="1481"/>
      <c r="AJ173" s="1469"/>
      <c r="AK173" s="1469"/>
      <c r="AL173" s="1469"/>
      <c r="AM173" s="1469"/>
      <c r="AN173" s="1469"/>
      <c r="AO173" s="1469"/>
      <c r="AP173" s="1469"/>
      <c r="AQ173" s="1469"/>
      <c r="AR173" s="1469"/>
      <c r="AS173" s="1469"/>
      <c r="AT173" s="1469"/>
      <c r="AU173" s="1469"/>
      <c r="AV173" s="1469"/>
      <c r="AW173" s="1469"/>
      <c r="AX173" s="1469"/>
      <c r="AY173" s="1469"/>
      <c r="AZ173" s="1469"/>
      <c r="BA173" s="1469"/>
      <c r="BB173" s="1469"/>
      <c r="BC173" s="1469"/>
      <c r="BD173" s="1469"/>
      <c r="BE173" s="1469"/>
      <c r="BF173" s="1469"/>
      <c r="BG173" s="1469"/>
      <c r="BH173" s="1469"/>
      <c r="BI173" s="1469"/>
      <c r="BJ173" s="1469"/>
      <c r="BK173" s="1469"/>
      <c r="BL173" s="1469"/>
      <c r="BM173" s="1469"/>
      <c r="BN173" s="1469"/>
      <c r="BO173" s="1469"/>
      <c r="BP173" s="1469"/>
      <c r="BQ173" s="1469"/>
      <c r="BR173" s="1469"/>
      <c r="BS173" s="1469"/>
      <c r="BT173" s="1469"/>
      <c r="BU173" s="1469"/>
      <c r="BV173" s="1469"/>
      <c r="BW173" s="1469"/>
      <c r="BX173" s="1469"/>
      <c r="BY173" s="1469"/>
      <c r="BZ173" s="1469"/>
      <c r="CA173" s="1469"/>
      <c r="CB173" s="1469"/>
      <c r="CC173" s="1469"/>
      <c r="CD173" s="1469"/>
      <c r="CE173" s="1469"/>
      <c r="CF173" s="1469"/>
      <c r="CG173" s="1469"/>
      <c r="CH173" s="1469"/>
      <c r="CI173" s="1469"/>
      <c r="CJ173" s="1469"/>
      <c r="CK173" s="1469"/>
      <c r="CL173" s="1469"/>
      <c r="CM173" s="1469"/>
      <c r="CN173" s="1469"/>
      <c r="CO173" s="1469"/>
      <c r="CP173" s="1469"/>
      <c r="CQ173" s="1469"/>
      <c r="CR173" s="1469"/>
      <c r="CS173" s="1469"/>
      <c r="CT173" s="1469"/>
      <c r="CU173" s="1469"/>
      <c r="CV173" s="1469"/>
      <c r="CW173" s="1469"/>
      <c r="CX173" s="1469"/>
      <c r="CY173" s="1469"/>
      <c r="CZ173" s="1469"/>
      <c r="DA173" s="1469"/>
      <c r="DB173" s="1469"/>
      <c r="DC173" s="1469"/>
      <c r="DD173" s="1469"/>
      <c r="DE173" s="1469"/>
      <c r="DF173" s="1469"/>
      <c r="DG173" s="1469"/>
      <c r="DH173" s="1469"/>
      <c r="DI173" s="1469"/>
      <c r="DJ173" s="1469"/>
      <c r="DK173" s="1469"/>
      <c r="DL173" s="1469"/>
      <c r="DM173" s="1469"/>
      <c r="DN173" s="1469"/>
      <c r="DO173" s="1469"/>
      <c r="DP173" s="1469"/>
    </row>
    <row r="174" spans="1:120" x14ac:dyDescent="0.25">
      <c r="A174" s="1468"/>
      <c r="B174" s="1491"/>
      <c r="C174" s="1468"/>
      <c r="D174" s="1468"/>
      <c r="E174" s="1468"/>
      <c r="F174" s="1468"/>
      <c r="G174" s="1468"/>
      <c r="H174" s="1468"/>
      <c r="I174" s="1468"/>
      <c r="J174" s="1468"/>
      <c r="K174" s="1468"/>
      <c r="L174" s="1468"/>
      <c r="M174" s="1468"/>
      <c r="N174" s="1468"/>
      <c r="O174" s="1468"/>
      <c r="P174" s="1468"/>
      <c r="Q174" s="1468"/>
      <c r="R174" s="1468"/>
      <c r="S174" s="1468"/>
      <c r="T174" s="1468"/>
      <c r="U174" s="1468"/>
      <c r="V174" s="1468"/>
      <c r="W174" s="1468"/>
      <c r="X174" s="1468"/>
      <c r="Y174" s="1468"/>
      <c r="Z174" s="1468"/>
      <c r="AA174" s="1468"/>
      <c r="AB174" s="1468"/>
      <c r="AC174" s="1468"/>
      <c r="AD174" s="1468"/>
      <c r="AE174" s="1468"/>
      <c r="AF174" s="1481"/>
      <c r="AG174" s="1481"/>
      <c r="AH174" s="1481"/>
      <c r="AI174" s="1481"/>
      <c r="AJ174" s="1469"/>
      <c r="AK174" s="1469"/>
      <c r="AL174" s="1469"/>
      <c r="AM174" s="1469"/>
      <c r="AN174" s="1469"/>
      <c r="AO174" s="1469"/>
      <c r="AP174" s="1469"/>
      <c r="AQ174" s="1469"/>
      <c r="AR174" s="1469"/>
      <c r="AS174" s="1469"/>
      <c r="AT174" s="1469"/>
      <c r="AU174" s="1469"/>
      <c r="AV174" s="1469"/>
      <c r="AW174" s="1469"/>
      <c r="AX174" s="1469"/>
      <c r="AY174" s="1469"/>
      <c r="AZ174" s="1469"/>
      <c r="BA174" s="1469"/>
      <c r="BB174" s="1469"/>
      <c r="BC174" s="1469"/>
      <c r="BD174" s="1469"/>
      <c r="BE174" s="1469"/>
      <c r="BF174" s="1469"/>
      <c r="BG174" s="1469"/>
      <c r="BH174" s="1469"/>
      <c r="BI174" s="1469"/>
      <c r="BJ174" s="1469"/>
      <c r="BK174" s="1469"/>
      <c r="BL174" s="1469"/>
      <c r="BM174" s="1469"/>
      <c r="BN174" s="1469"/>
      <c r="BO174" s="1469"/>
      <c r="BP174" s="1469"/>
      <c r="BQ174" s="1469"/>
      <c r="BR174" s="1469"/>
      <c r="BS174" s="1469"/>
      <c r="BT174" s="1469"/>
      <c r="BU174" s="1469"/>
      <c r="BV174" s="1469"/>
      <c r="BW174" s="1469"/>
      <c r="BX174" s="1469"/>
      <c r="BY174" s="1469"/>
      <c r="BZ174" s="1469"/>
      <c r="CA174" s="1469"/>
      <c r="CB174" s="1469"/>
      <c r="CC174" s="1469"/>
      <c r="CD174" s="1469"/>
      <c r="CE174" s="1469"/>
      <c r="CF174" s="1469"/>
      <c r="CG174" s="1469"/>
      <c r="CH174" s="1469"/>
      <c r="CI174" s="1469"/>
      <c r="CJ174" s="1469"/>
      <c r="CK174" s="1469"/>
      <c r="CL174" s="1469"/>
      <c r="CM174" s="1469"/>
      <c r="CN174" s="1469"/>
      <c r="CO174" s="1469"/>
      <c r="CP174" s="1469"/>
      <c r="CQ174" s="1469"/>
      <c r="CR174" s="1469"/>
      <c r="CS174" s="1469"/>
      <c r="CT174" s="1469"/>
      <c r="CU174" s="1469"/>
      <c r="CV174" s="1469"/>
      <c r="CW174" s="1469"/>
      <c r="CX174" s="1469"/>
      <c r="CY174" s="1469"/>
      <c r="CZ174" s="1469"/>
      <c r="DA174" s="1469"/>
      <c r="DB174" s="1469"/>
      <c r="DC174" s="1469"/>
      <c r="DD174" s="1469"/>
      <c r="DE174" s="1469"/>
      <c r="DF174" s="1469"/>
      <c r="DG174" s="1469"/>
      <c r="DH174" s="1469"/>
      <c r="DI174" s="1469"/>
      <c r="DJ174" s="1469"/>
      <c r="DK174" s="1469"/>
      <c r="DL174" s="1469"/>
      <c r="DM174" s="1469"/>
      <c r="DN174" s="1469"/>
      <c r="DO174" s="1469"/>
      <c r="DP174" s="1469"/>
    </row>
    <row r="175" spans="1:120" x14ac:dyDescent="0.25">
      <c r="A175" s="1468"/>
      <c r="B175" s="1491"/>
      <c r="C175" s="1468"/>
      <c r="D175" s="1468"/>
      <c r="E175" s="1468"/>
      <c r="F175" s="1468"/>
      <c r="G175" s="1468"/>
      <c r="H175" s="1468"/>
      <c r="I175" s="1468"/>
      <c r="J175" s="1468"/>
      <c r="K175" s="1468"/>
      <c r="L175" s="1468"/>
      <c r="M175" s="1468"/>
      <c r="N175" s="1468"/>
      <c r="O175" s="1468"/>
      <c r="P175" s="1468"/>
      <c r="Q175" s="1468"/>
      <c r="R175" s="1468"/>
      <c r="S175" s="1468"/>
      <c r="T175" s="1468"/>
      <c r="U175" s="1468"/>
      <c r="V175" s="1468"/>
      <c r="W175" s="1468"/>
      <c r="X175" s="1468"/>
      <c r="Y175" s="1468"/>
      <c r="Z175" s="1468"/>
      <c r="AA175" s="1468"/>
      <c r="AB175" s="1468"/>
      <c r="AC175" s="1468"/>
      <c r="AD175" s="1468"/>
      <c r="AE175" s="1468"/>
      <c r="AF175" s="1481"/>
      <c r="AG175" s="1481"/>
      <c r="AH175" s="1481"/>
      <c r="AI175" s="1481"/>
      <c r="AJ175" s="1469"/>
      <c r="AK175" s="1469"/>
      <c r="AL175" s="1469"/>
      <c r="AM175" s="1469"/>
      <c r="AN175" s="1469"/>
      <c r="AO175" s="1469"/>
      <c r="AP175" s="1469"/>
      <c r="AQ175" s="1469"/>
      <c r="AR175" s="1469"/>
      <c r="AS175" s="1469"/>
      <c r="AT175" s="1469"/>
      <c r="AU175" s="1469"/>
      <c r="AV175" s="1469"/>
      <c r="AW175" s="1469"/>
      <c r="AX175" s="1469"/>
      <c r="AY175" s="1469"/>
      <c r="AZ175" s="1469"/>
      <c r="BA175" s="1469"/>
      <c r="BB175" s="1469"/>
      <c r="BC175" s="1469"/>
      <c r="BD175" s="1469"/>
      <c r="BE175" s="1469"/>
      <c r="BF175" s="1469"/>
      <c r="BG175" s="1469"/>
      <c r="BH175" s="1469"/>
      <c r="BI175" s="1469"/>
      <c r="BJ175" s="1469"/>
      <c r="BK175" s="1469"/>
      <c r="BL175" s="1469"/>
      <c r="BM175" s="1469"/>
      <c r="BN175" s="1469"/>
      <c r="BO175" s="1469"/>
      <c r="BP175" s="1469"/>
      <c r="BQ175" s="1469"/>
      <c r="BR175" s="1469"/>
      <c r="BS175" s="1469"/>
      <c r="BT175" s="1469"/>
      <c r="BU175" s="1469"/>
      <c r="BV175" s="1469"/>
      <c r="BW175" s="1469"/>
      <c r="BX175" s="1469"/>
      <c r="BY175" s="1469"/>
      <c r="BZ175" s="1469"/>
      <c r="CA175" s="1469"/>
      <c r="CB175" s="1469"/>
      <c r="CC175" s="1469"/>
      <c r="CD175" s="1469"/>
      <c r="CE175" s="1469"/>
      <c r="CF175" s="1469"/>
      <c r="CG175" s="1469"/>
      <c r="CH175" s="1469"/>
      <c r="CI175" s="1469"/>
      <c r="CJ175" s="1469"/>
      <c r="CK175" s="1469"/>
      <c r="CL175" s="1469"/>
      <c r="CM175" s="1469"/>
      <c r="CN175" s="1469"/>
      <c r="CO175" s="1469"/>
      <c r="CP175" s="1469"/>
      <c r="CQ175" s="1469"/>
      <c r="CR175" s="1469"/>
      <c r="CS175" s="1469"/>
      <c r="CT175" s="1469"/>
      <c r="CU175" s="1469"/>
      <c r="CV175" s="1469"/>
      <c r="CW175" s="1469"/>
      <c r="CX175" s="1469"/>
      <c r="CY175" s="1469"/>
      <c r="CZ175" s="1469"/>
      <c r="DA175" s="1469"/>
      <c r="DB175" s="1469"/>
      <c r="DC175" s="1469"/>
      <c r="DD175" s="1469"/>
      <c r="DE175" s="1469"/>
      <c r="DF175" s="1469"/>
      <c r="DG175" s="1469"/>
      <c r="DH175" s="1469"/>
      <c r="DI175" s="1469"/>
      <c r="DJ175" s="1469"/>
      <c r="DK175" s="1469"/>
      <c r="DL175" s="1469"/>
      <c r="DM175" s="1469"/>
      <c r="DN175" s="1469"/>
      <c r="DO175" s="1469"/>
      <c r="DP175" s="1469"/>
    </row>
    <row r="176" spans="1:120" x14ac:dyDescent="0.25">
      <c r="A176" s="1468"/>
      <c r="B176" s="1491"/>
      <c r="C176" s="1468"/>
      <c r="D176" s="1468"/>
      <c r="E176" s="1468"/>
      <c r="F176" s="1468"/>
      <c r="G176" s="1468"/>
      <c r="H176" s="1468"/>
      <c r="I176" s="1468"/>
      <c r="J176" s="1468"/>
      <c r="K176" s="1468"/>
      <c r="L176" s="1468"/>
      <c r="M176" s="1468"/>
      <c r="N176" s="1468"/>
      <c r="O176" s="1468"/>
      <c r="P176" s="1468"/>
      <c r="Q176" s="1468"/>
      <c r="R176" s="1468"/>
      <c r="S176" s="1468"/>
      <c r="T176" s="1468"/>
      <c r="U176" s="1468"/>
      <c r="V176" s="1468"/>
      <c r="W176" s="1468"/>
      <c r="X176" s="1468"/>
      <c r="Y176" s="1468"/>
      <c r="Z176" s="1468"/>
      <c r="AA176" s="1468"/>
      <c r="AB176" s="1468"/>
      <c r="AC176" s="1468"/>
      <c r="AD176" s="1468"/>
      <c r="AE176" s="1468"/>
      <c r="AF176" s="1481"/>
      <c r="AG176" s="1481"/>
      <c r="AH176" s="1481"/>
      <c r="AI176" s="1481"/>
      <c r="AJ176" s="1469"/>
      <c r="AK176" s="1469"/>
      <c r="AL176" s="1469"/>
      <c r="AM176" s="1469"/>
      <c r="AN176" s="1469"/>
      <c r="AO176" s="1469"/>
      <c r="AP176" s="1469"/>
      <c r="AQ176" s="1469"/>
      <c r="AR176" s="1469"/>
      <c r="AS176" s="1469"/>
      <c r="AT176" s="1469"/>
      <c r="AU176" s="1469"/>
      <c r="AV176" s="1469"/>
      <c r="AW176" s="1469"/>
      <c r="AX176" s="1469"/>
      <c r="AY176" s="1469"/>
      <c r="AZ176" s="1469"/>
      <c r="BA176" s="1469"/>
      <c r="BB176" s="1469"/>
      <c r="BC176" s="1469"/>
      <c r="BD176" s="1469"/>
      <c r="BE176" s="1469"/>
      <c r="BF176" s="1469"/>
      <c r="BG176" s="1469"/>
      <c r="BH176" s="1469"/>
      <c r="BI176" s="1469"/>
      <c r="BJ176" s="1469"/>
      <c r="BK176" s="1469"/>
      <c r="BL176" s="1469"/>
      <c r="BM176" s="1469"/>
      <c r="BN176" s="1469"/>
      <c r="BO176" s="1469"/>
      <c r="BP176" s="1469"/>
      <c r="BQ176" s="1469"/>
      <c r="BR176" s="1469"/>
      <c r="BS176" s="1469"/>
      <c r="BT176" s="1469"/>
      <c r="BU176" s="1469"/>
      <c r="BV176" s="1469"/>
      <c r="BW176" s="1469"/>
      <c r="BX176" s="1469"/>
      <c r="BY176" s="1469"/>
      <c r="BZ176" s="1469"/>
      <c r="CA176" s="1469"/>
      <c r="CB176" s="1469"/>
      <c r="CC176" s="1469"/>
      <c r="CD176" s="1469"/>
      <c r="CE176" s="1469"/>
      <c r="CF176" s="1469"/>
      <c r="CG176" s="1469"/>
      <c r="CH176" s="1469"/>
      <c r="CI176" s="1469"/>
      <c r="CJ176" s="1469"/>
      <c r="CK176" s="1469"/>
      <c r="CL176" s="1469"/>
      <c r="CM176" s="1469"/>
      <c r="CN176" s="1469"/>
      <c r="CO176" s="1469"/>
      <c r="CP176" s="1469"/>
      <c r="CQ176" s="1469"/>
      <c r="CR176" s="1469"/>
      <c r="CS176" s="1469"/>
      <c r="CT176" s="1469"/>
      <c r="CU176" s="1469"/>
      <c r="CV176" s="1469"/>
      <c r="CW176" s="1469"/>
      <c r="CX176" s="1469"/>
      <c r="CY176" s="1469"/>
      <c r="CZ176" s="1469"/>
      <c r="DA176" s="1469"/>
      <c r="DB176" s="1469"/>
      <c r="DC176" s="1469"/>
      <c r="DD176" s="1469"/>
      <c r="DE176" s="1469"/>
      <c r="DF176" s="1469"/>
      <c r="DG176" s="1469"/>
      <c r="DH176" s="1469"/>
      <c r="DI176" s="1469"/>
      <c r="DJ176" s="1469"/>
      <c r="DK176" s="1469"/>
      <c r="DL176" s="1469"/>
      <c r="DM176" s="1469"/>
      <c r="DN176" s="1469"/>
      <c r="DO176" s="1469"/>
      <c r="DP176" s="1469"/>
    </row>
    <row r="177" spans="1:120" x14ac:dyDescent="0.25">
      <c r="A177" s="1468"/>
      <c r="B177" s="1491"/>
      <c r="C177" s="1468"/>
      <c r="D177" s="1468"/>
      <c r="E177" s="1468"/>
      <c r="F177" s="1468"/>
      <c r="G177" s="1468"/>
      <c r="H177" s="1468"/>
      <c r="I177" s="1468"/>
      <c r="J177" s="1468"/>
      <c r="K177" s="1468"/>
      <c r="L177" s="1468"/>
      <c r="M177" s="1468"/>
      <c r="N177" s="1468"/>
      <c r="O177" s="1468"/>
      <c r="P177" s="1468"/>
      <c r="Q177" s="1468"/>
      <c r="R177" s="1468"/>
      <c r="S177" s="1468"/>
      <c r="T177" s="1468"/>
      <c r="U177" s="1468"/>
      <c r="V177" s="1468"/>
      <c r="W177" s="1468"/>
      <c r="X177" s="1468"/>
      <c r="Y177" s="1468"/>
      <c r="Z177" s="1468"/>
      <c r="AA177" s="1468"/>
      <c r="AB177" s="1468"/>
      <c r="AC177" s="1468"/>
      <c r="AD177" s="1468"/>
      <c r="AE177" s="1468"/>
      <c r="AF177" s="1481"/>
      <c r="AG177" s="1481"/>
      <c r="AH177" s="1481"/>
      <c r="AI177" s="1481"/>
      <c r="AJ177" s="1469"/>
      <c r="AK177" s="1469"/>
      <c r="AL177" s="1469"/>
      <c r="AM177" s="1469"/>
      <c r="AN177" s="1469"/>
      <c r="AO177" s="1469"/>
      <c r="AP177" s="1469"/>
      <c r="AQ177" s="1469"/>
      <c r="AR177" s="1469"/>
      <c r="AS177" s="1469"/>
      <c r="AT177" s="1469"/>
      <c r="AU177" s="1469"/>
      <c r="AV177" s="1469"/>
      <c r="AW177" s="1469"/>
      <c r="AX177" s="1469"/>
      <c r="AY177" s="1469"/>
      <c r="AZ177" s="1469"/>
      <c r="BA177" s="1469"/>
      <c r="BB177" s="1469"/>
      <c r="BC177" s="1469"/>
      <c r="BD177" s="1469"/>
      <c r="BE177" s="1469"/>
      <c r="BF177" s="1469"/>
      <c r="BG177" s="1469"/>
      <c r="BH177" s="1469"/>
      <c r="BI177" s="1469"/>
      <c r="BJ177" s="1469"/>
      <c r="BK177" s="1469"/>
      <c r="BL177" s="1469"/>
      <c r="BM177" s="1469"/>
      <c r="BN177" s="1469"/>
      <c r="BO177" s="1469"/>
      <c r="BP177" s="1469"/>
      <c r="BQ177" s="1469"/>
      <c r="BR177" s="1469"/>
      <c r="BS177" s="1469"/>
      <c r="BT177" s="1469"/>
      <c r="BU177" s="1469"/>
      <c r="BV177" s="1469"/>
      <c r="BW177" s="1469"/>
      <c r="BX177" s="1469"/>
      <c r="BY177" s="1469"/>
      <c r="BZ177" s="1469"/>
      <c r="CA177" s="1469"/>
      <c r="CB177" s="1469"/>
      <c r="CC177" s="1469"/>
      <c r="CD177" s="1469"/>
      <c r="CE177" s="1469"/>
      <c r="CF177" s="1469"/>
      <c r="CG177" s="1469"/>
      <c r="CH177" s="1469"/>
      <c r="CI177" s="1469"/>
      <c r="CJ177" s="1469"/>
      <c r="CK177" s="1469"/>
      <c r="CL177" s="1469"/>
      <c r="CM177" s="1469"/>
      <c r="CN177" s="1469"/>
      <c r="CO177" s="1469"/>
      <c r="CP177" s="1469"/>
      <c r="CQ177" s="1469"/>
      <c r="CR177" s="1469"/>
      <c r="CS177" s="1469"/>
      <c r="CT177" s="1469"/>
      <c r="CU177" s="1469"/>
      <c r="CV177" s="1469"/>
      <c r="CW177" s="1469"/>
      <c r="CX177" s="1469"/>
      <c r="CY177" s="1469"/>
      <c r="CZ177" s="1469"/>
      <c r="DA177" s="1469"/>
      <c r="DB177" s="1469"/>
      <c r="DC177" s="1469"/>
      <c r="DD177" s="1469"/>
      <c r="DE177" s="1469"/>
      <c r="DF177" s="1469"/>
      <c r="DG177" s="1469"/>
      <c r="DH177" s="1469"/>
      <c r="DI177" s="1469"/>
      <c r="DJ177" s="1469"/>
      <c r="DK177" s="1469"/>
      <c r="DL177" s="1469"/>
      <c r="DM177" s="1469"/>
      <c r="DN177" s="1469"/>
      <c r="DO177" s="1469"/>
      <c r="DP177" s="1469"/>
    </row>
    <row r="178" spans="1:120" x14ac:dyDescent="0.25">
      <c r="A178" s="1468"/>
      <c r="B178" s="1491"/>
      <c r="C178" s="1468"/>
      <c r="D178" s="1468"/>
      <c r="E178" s="1468"/>
      <c r="F178" s="1468"/>
      <c r="G178" s="1468"/>
      <c r="H178" s="1468"/>
      <c r="I178" s="1468"/>
      <c r="J178" s="1468"/>
      <c r="K178" s="1468"/>
      <c r="L178" s="1468"/>
      <c r="M178" s="1468"/>
      <c r="N178" s="1468"/>
      <c r="O178" s="1468"/>
      <c r="P178" s="1468"/>
      <c r="Q178" s="1468"/>
      <c r="R178" s="1468"/>
      <c r="S178" s="1468"/>
      <c r="T178" s="1468"/>
      <c r="U178" s="1468"/>
      <c r="V178" s="1468"/>
      <c r="W178" s="1468"/>
      <c r="X178" s="1468"/>
      <c r="Y178" s="1468"/>
      <c r="Z178" s="1468"/>
      <c r="AA178" s="1468"/>
      <c r="AB178" s="1468"/>
      <c r="AC178" s="1468"/>
      <c r="AD178" s="1468"/>
      <c r="AE178" s="1468"/>
      <c r="AF178" s="1481"/>
      <c r="AG178" s="1481"/>
      <c r="AH178" s="1481"/>
      <c r="AI178" s="1481"/>
      <c r="AJ178" s="1469"/>
      <c r="AK178" s="1469"/>
      <c r="AL178" s="1469"/>
      <c r="AM178" s="1469"/>
      <c r="AN178" s="1469"/>
      <c r="AO178" s="1469"/>
      <c r="AP178" s="1469"/>
      <c r="AQ178" s="1469"/>
      <c r="AR178" s="1469"/>
      <c r="AS178" s="1469"/>
      <c r="AT178" s="1469"/>
      <c r="AU178" s="1469"/>
      <c r="AV178" s="1469"/>
      <c r="AW178" s="1469"/>
      <c r="AX178" s="1469"/>
      <c r="AY178" s="1469"/>
      <c r="AZ178" s="1469"/>
      <c r="BA178" s="1469"/>
      <c r="BB178" s="1469"/>
      <c r="BC178" s="1469"/>
      <c r="BD178" s="1469"/>
      <c r="BE178" s="1469"/>
      <c r="BF178" s="1469"/>
      <c r="BG178" s="1469"/>
      <c r="BH178" s="1469"/>
      <c r="BI178" s="1469"/>
      <c r="BJ178" s="1469"/>
      <c r="BK178" s="1469"/>
      <c r="BL178" s="1469"/>
      <c r="BM178" s="1469"/>
      <c r="BN178" s="1469"/>
      <c r="BO178" s="1469"/>
      <c r="BP178" s="1469"/>
      <c r="BQ178" s="1469"/>
      <c r="BR178" s="1469"/>
      <c r="BS178" s="1469"/>
      <c r="BT178" s="1469"/>
      <c r="BU178" s="1469"/>
      <c r="BV178" s="1469"/>
      <c r="BW178" s="1469"/>
      <c r="BX178" s="1469"/>
      <c r="BY178" s="1469"/>
      <c r="BZ178" s="1469"/>
      <c r="CA178" s="1469"/>
      <c r="CB178" s="1469"/>
      <c r="CC178" s="1469"/>
      <c r="CD178" s="1469"/>
      <c r="CE178" s="1469"/>
      <c r="CF178" s="1469"/>
      <c r="CG178" s="1469"/>
      <c r="CH178" s="1469"/>
      <c r="CI178" s="1469"/>
      <c r="CJ178" s="1469"/>
      <c r="CK178" s="1469"/>
      <c r="CL178" s="1469"/>
      <c r="CM178" s="1469"/>
      <c r="CN178" s="1469"/>
      <c r="CO178" s="1469"/>
      <c r="CP178" s="1469"/>
      <c r="CQ178" s="1469"/>
      <c r="CR178" s="1469"/>
      <c r="CS178" s="1469"/>
      <c r="CT178" s="1469"/>
      <c r="CU178" s="1469"/>
      <c r="CV178" s="1469"/>
      <c r="CW178" s="1469"/>
      <c r="CX178" s="1469"/>
      <c r="CY178" s="1469"/>
      <c r="CZ178" s="1469"/>
      <c r="DA178" s="1469"/>
      <c r="DB178" s="1469"/>
      <c r="DC178" s="1469"/>
      <c r="DD178" s="1469"/>
      <c r="DE178" s="1469"/>
      <c r="DF178" s="1469"/>
      <c r="DG178" s="1469"/>
      <c r="DH178" s="1469"/>
      <c r="DI178" s="1469"/>
      <c r="DJ178" s="1469"/>
      <c r="DK178" s="1469"/>
      <c r="DL178" s="1469"/>
      <c r="DM178" s="1469"/>
      <c r="DN178" s="1469"/>
      <c r="DO178" s="1469"/>
      <c r="DP178" s="1469"/>
    </row>
    <row r="179" spans="1:120" x14ac:dyDescent="0.25">
      <c r="A179" s="1468"/>
      <c r="B179" s="1491"/>
      <c r="C179" s="1468"/>
      <c r="D179" s="1468"/>
      <c r="E179" s="1468"/>
      <c r="F179" s="1468"/>
      <c r="G179" s="1468"/>
      <c r="H179" s="1468"/>
      <c r="I179" s="1468"/>
      <c r="J179" s="1468"/>
      <c r="K179" s="1468"/>
      <c r="L179" s="1468"/>
      <c r="M179" s="1468"/>
      <c r="N179" s="1468"/>
      <c r="O179" s="1468"/>
      <c r="P179" s="1468"/>
      <c r="Q179" s="1468"/>
      <c r="R179" s="1468"/>
      <c r="S179" s="1468"/>
      <c r="T179" s="1468"/>
      <c r="U179" s="1468"/>
      <c r="V179" s="1468"/>
      <c r="W179" s="1468"/>
      <c r="X179" s="1468"/>
      <c r="Y179" s="1468"/>
      <c r="Z179" s="1468"/>
      <c r="AA179" s="1468"/>
      <c r="AB179" s="1468"/>
      <c r="AC179" s="1468"/>
      <c r="AD179" s="1468"/>
      <c r="AE179" s="1468"/>
      <c r="AF179" s="1481"/>
      <c r="AG179" s="1481"/>
      <c r="AH179" s="1481"/>
      <c r="AI179" s="1481"/>
      <c r="AJ179" s="1469"/>
      <c r="AK179" s="1469"/>
      <c r="AL179" s="1469"/>
      <c r="AM179" s="1469"/>
      <c r="AN179" s="1469"/>
      <c r="AO179" s="1469"/>
      <c r="AP179" s="1469"/>
      <c r="AQ179" s="1469"/>
      <c r="AR179" s="1469"/>
      <c r="AS179" s="1469"/>
      <c r="AT179" s="1469"/>
      <c r="AU179" s="1469"/>
      <c r="AV179" s="1469"/>
      <c r="AW179" s="1469"/>
      <c r="AX179" s="1469"/>
      <c r="AY179" s="1469"/>
      <c r="AZ179" s="1469"/>
      <c r="BA179" s="1469"/>
      <c r="BB179" s="1469"/>
      <c r="BC179" s="1469"/>
      <c r="BD179" s="1469"/>
      <c r="BE179" s="1469"/>
      <c r="BF179" s="1469"/>
      <c r="BG179" s="1469"/>
      <c r="BH179" s="1469"/>
      <c r="BI179" s="1469"/>
      <c r="BJ179" s="1469"/>
      <c r="BK179" s="1469"/>
      <c r="BL179" s="1469"/>
      <c r="BM179" s="1469"/>
      <c r="BN179" s="1469"/>
      <c r="BO179" s="1469"/>
      <c r="BP179" s="1469"/>
      <c r="BQ179" s="1469"/>
      <c r="BR179" s="1469"/>
      <c r="BS179" s="1469"/>
      <c r="BT179" s="1469"/>
      <c r="BU179" s="1469"/>
      <c r="BV179" s="1469"/>
      <c r="BW179" s="1469"/>
      <c r="BX179" s="1469"/>
      <c r="BY179" s="1469"/>
      <c r="BZ179" s="1469"/>
      <c r="CA179" s="1469"/>
      <c r="CB179" s="1469"/>
      <c r="CC179" s="1469"/>
      <c r="CD179" s="1469"/>
      <c r="CE179" s="1469"/>
      <c r="CF179" s="1469"/>
      <c r="CG179" s="1469"/>
      <c r="CH179" s="1469"/>
      <c r="CI179" s="1469"/>
      <c r="CJ179" s="1469"/>
      <c r="CK179" s="1469"/>
      <c r="CL179" s="1469"/>
      <c r="CM179" s="1469"/>
      <c r="CN179" s="1469"/>
      <c r="CO179" s="1469"/>
      <c r="CP179" s="1469"/>
      <c r="CQ179" s="1469"/>
      <c r="CR179" s="1469"/>
      <c r="CS179" s="1469"/>
      <c r="CT179" s="1469"/>
      <c r="CU179" s="1469"/>
      <c r="CV179" s="1469"/>
      <c r="CW179" s="1469"/>
      <c r="CX179" s="1469"/>
      <c r="CY179" s="1469"/>
      <c r="CZ179" s="1469"/>
      <c r="DA179" s="1469"/>
      <c r="DB179" s="1469"/>
      <c r="DC179" s="1469"/>
      <c r="DD179" s="1469"/>
      <c r="DE179" s="1469"/>
      <c r="DF179" s="1469"/>
      <c r="DG179" s="1469"/>
      <c r="DH179" s="1469"/>
      <c r="DI179" s="1469"/>
      <c r="DJ179" s="1469"/>
      <c r="DK179" s="1469"/>
      <c r="DL179" s="1469"/>
      <c r="DM179" s="1469"/>
      <c r="DN179" s="1469"/>
      <c r="DO179" s="1469"/>
      <c r="DP179" s="1469"/>
    </row>
    <row r="180" spans="1:120" x14ac:dyDescent="0.25">
      <c r="A180" s="1468"/>
      <c r="B180" s="1491"/>
      <c r="C180" s="1468"/>
      <c r="D180" s="1468"/>
      <c r="E180" s="1468"/>
      <c r="F180" s="1468"/>
      <c r="G180" s="1468"/>
      <c r="H180" s="1468"/>
      <c r="I180" s="1468"/>
      <c r="J180" s="1468"/>
      <c r="K180" s="1468"/>
      <c r="L180" s="1468"/>
      <c r="M180" s="1468"/>
      <c r="N180" s="1468"/>
      <c r="O180" s="1468"/>
      <c r="P180" s="1468"/>
      <c r="Q180" s="1468"/>
      <c r="R180" s="1468"/>
      <c r="S180" s="1468"/>
      <c r="T180" s="1468"/>
      <c r="U180" s="1468"/>
      <c r="V180" s="1468"/>
      <c r="W180" s="1468"/>
      <c r="X180" s="1468"/>
      <c r="Y180" s="1468"/>
      <c r="Z180" s="1468"/>
      <c r="AA180" s="1468"/>
      <c r="AB180" s="1468"/>
      <c r="AC180" s="1468"/>
      <c r="AD180" s="1468"/>
      <c r="AE180" s="1468"/>
      <c r="AF180" s="1481"/>
      <c r="AG180" s="1481"/>
      <c r="AH180" s="1481"/>
      <c r="AI180" s="1481"/>
      <c r="AJ180" s="1469"/>
      <c r="AK180" s="1469"/>
      <c r="AL180" s="1469"/>
      <c r="AM180" s="1469"/>
      <c r="AN180" s="1469"/>
      <c r="AO180" s="1469"/>
      <c r="AP180" s="1469"/>
      <c r="AQ180" s="1469"/>
      <c r="AR180" s="1469"/>
      <c r="AS180" s="1469"/>
      <c r="AT180" s="1469"/>
      <c r="AU180" s="1469"/>
      <c r="AV180" s="1469"/>
      <c r="AW180" s="1469"/>
      <c r="AX180" s="1469"/>
      <c r="AY180" s="1469"/>
      <c r="AZ180" s="1469"/>
      <c r="BA180" s="1469"/>
      <c r="BB180" s="1469"/>
      <c r="BC180" s="1469"/>
      <c r="BD180" s="1469"/>
      <c r="BE180" s="1469"/>
      <c r="BF180" s="1469"/>
      <c r="BG180" s="1469"/>
      <c r="BH180" s="1469"/>
      <c r="BI180" s="1469"/>
      <c r="BJ180" s="1469"/>
      <c r="BK180" s="1469"/>
      <c r="BL180" s="1469"/>
      <c r="BM180" s="1469"/>
      <c r="BN180" s="1469"/>
      <c r="BO180" s="1469"/>
      <c r="BP180" s="1469"/>
      <c r="BQ180" s="1469"/>
      <c r="BR180" s="1469"/>
      <c r="BS180" s="1469"/>
      <c r="BT180" s="1469"/>
      <c r="BU180" s="1469"/>
      <c r="BV180" s="1469"/>
      <c r="BW180" s="1469"/>
      <c r="BX180" s="1469"/>
      <c r="BY180" s="1469"/>
      <c r="BZ180" s="1469"/>
      <c r="CA180" s="1469"/>
      <c r="CB180" s="1469"/>
      <c r="CC180" s="1469"/>
      <c r="CD180" s="1469"/>
      <c r="CE180" s="1469"/>
      <c r="CF180" s="1469"/>
      <c r="CG180" s="1469"/>
      <c r="CH180" s="1469"/>
      <c r="CI180" s="1469"/>
      <c r="CJ180" s="1469"/>
      <c r="CK180" s="1469"/>
      <c r="CL180" s="1469"/>
      <c r="CM180" s="1469"/>
      <c r="CN180" s="1469"/>
      <c r="CO180" s="1469"/>
      <c r="CP180" s="1469"/>
      <c r="CQ180" s="1469"/>
      <c r="CR180" s="1469"/>
      <c r="CS180" s="1469"/>
      <c r="CT180" s="1469"/>
      <c r="CU180" s="1469"/>
      <c r="CV180" s="1469"/>
      <c r="CW180" s="1469"/>
      <c r="CX180" s="1469"/>
      <c r="CY180" s="1469"/>
      <c r="CZ180" s="1469"/>
      <c r="DA180" s="1469"/>
      <c r="DB180" s="1469"/>
      <c r="DC180" s="1469"/>
      <c r="DD180" s="1469"/>
      <c r="DE180" s="1469"/>
      <c r="DF180" s="1469"/>
      <c r="DG180" s="1469"/>
      <c r="DH180" s="1469"/>
      <c r="DI180" s="1469"/>
      <c r="DJ180" s="1469"/>
      <c r="DK180" s="1469"/>
      <c r="DL180" s="1469"/>
      <c r="DM180" s="1469"/>
      <c r="DN180" s="1469"/>
      <c r="DO180" s="1469"/>
      <c r="DP180" s="1469"/>
    </row>
    <row r="181" spans="1:120" x14ac:dyDescent="0.25">
      <c r="A181" s="1468"/>
      <c r="B181" s="1491"/>
      <c r="C181" s="1468"/>
      <c r="D181" s="1468"/>
      <c r="E181" s="1468"/>
      <c r="F181" s="1468"/>
      <c r="G181" s="1468"/>
      <c r="H181" s="1468"/>
      <c r="I181" s="1468"/>
      <c r="J181" s="1468"/>
      <c r="K181" s="1468"/>
      <c r="L181" s="1468"/>
      <c r="M181" s="1468"/>
      <c r="N181" s="1468"/>
      <c r="O181" s="1468"/>
      <c r="P181" s="1468"/>
      <c r="Q181" s="1468"/>
      <c r="R181" s="1468"/>
      <c r="S181" s="1468"/>
      <c r="T181" s="1468"/>
      <c r="U181" s="1468"/>
      <c r="V181" s="1468"/>
      <c r="W181" s="1468"/>
      <c r="X181" s="1468"/>
      <c r="Y181" s="1468"/>
      <c r="Z181" s="1468"/>
      <c r="AA181" s="1468"/>
      <c r="AB181" s="1468"/>
      <c r="AC181" s="1468"/>
      <c r="AD181" s="1468"/>
      <c r="AE181" s="1468"/>
      <c r="AF181" s="1481"/>
      <c r="AG181" s="1481"/>
      <c r="AH181" s="1481"/>
      <c r="AI181" s="1481"/>
      <c r="AJ181" s="1469"/>
      <c r="AK181" s="1469"/>
      <c r="AL181" s="1469"/>
      <c r="AM181" s="1469"/>
      <c r="AN181" s="1469"/>
      <c r="AO181" s="1469"/>
      <c r="AP181" s="1469"/>
      <c r="AQ181" s="1469"/>
      <c r="AR181" s="1469"/>
      <c r="AS181" s="1469"/>
      <c r="AT181" s="1469"/>
      <c r="AU181" s="1469"/>
      <c r="AV181" s="1469"/>
      <c r="AW181" s="1469"/>
      <c r="AX181" s="1469"/>
      <c r="AY181" s="1469"/>
      <c r="AZ181" s="1469"/>
      <c r="BA181" s="1469"/>
      <c r="BB181" s="1469"/>
      <c r="BC181" s="1469"/>
      <c r="BD181" s="1469"/>
      <c r="BE181" s="1469"/>
      <c r="BF181" s="1469"/>
      <c r="BG181" s="1469"/>
      <c r="BH181" s="1469"/>
      <c r="BI181" s="1469"/>
      <c r="BJ181" s="1469"/>
      <c r="BK181" s="1469"/>
      <c r="BL181" s="1469"/>
      <c r="BM181" s="1469"/>
      <c r="BN181" s="1469"/>
      <c r="BO181" s="1469"/>
      <c r="BP181" s="1469"/>
      <c r="BQ181" s="1469"/>
      <c r="BR181" s="1469"/>
      <c r="BS181" s="1469"/>
      <c r="BT181" s="1469"/>
      <c r="BU181" s="1469"/>
      <c r="BV181" s="1469"/>
      <c r="BW181" s="1469"/>
      <c r="BX181" s="1469"/>
      <c r="BY181" s="1469"/>
      <c r="BZ181" s="1469"/>
      <c r="CA181" s="1469"/>
      <c r="CB181" s="1469"/>
      <c r="CC181" s="1469"/>
      <c r="CD181" s="1469"/>
      <c r="CE181" s="1469"/>
      <c r="CF181" s="1469"/>
      <c r="CG181" s="1469"/>
      <c r="CH181" s="1469"/>
      <c r="CI181" s="1469"/>
      <c r="CJ181" s="1469"/>
      <c r="CK181" s="1469"/>
      <c r="CL181" s="1469"/>
      <c r="CM181" s="1469"/>
      <c r="CN181" s="1469"/>
      <c r="CO181" s="1469"/>
      <c r="CP181" s="1469"/>
      <c r="CQ181" s="1469"/>
      <c r="CR181" s="1469"/>
      <c r="CS181" s="1469"/>
      <c r="CT181" s="1469"/>
      <c r="CU181" s="1469"/>
      <c r="CV181" s="1469"/>
      <c r="CW181" s="1469"/>
      <c r="CX181" s="1469"/>
      <c r="CY181" s="1469"/>
      <c r="CZ181" s="1469"/>
      <c r="DA181" s="1469"/>
      <c r="DB181" s="1469"/>
      <c r="DC181" s="1469"/>
      <c r="DD181" s="1469"/>
      <c r="DE181" s="1469"/>
      <c r="DF181" s="1469"/>
      <c r="DG181" s="1469"/>
      <c r="DH181" s="1469"/>
      <c r="DI181" s="1469"/>
      <c r="DJ181" s="1469"/>
      <c r="DK181" s="1469"/>
      <c r="DL181" s="1469"/>
      <c r="DM181" s="1469"/>
      <c r="DN181" s="1469"/>
      <c r="DO181" s="1469"/>
      <c r="DP181" s="1469"/>
    </row>
    <row r="182" spans="1:120" x14ac:dyDescent="0.25">
      <c r="A182" s="1468"/>
      <c r="B182" s="1491"/>
      <c r="C182" s="1468"/>
      <c r="D182" s="1468"/>
      <c r="E182" s="1468"/>
      <c r="F182" s="1468"/>
      <c r="G182" s="1468"/>
      <c r="H182" s="1468"/>
      <c r="I182" s="1468"/>
      <c r="J182" s="1468"/>
      <c r="K182" s="1468"/>
      <c r="L182" s="1468"/>
      <c r="M182" s="1468"/>
      <c r="N182" s="1468"/>
      <c r="O182" s="1468"/>
      <c r="P182" s="1468"/>
      <c r="Q182" s="1468"/>
      <c r="R182" s="1468"/>
      <c r="S182" s="1468"/>
      <c r="T182" s="1468"/>
      <c r="U182" s="1468"/>
      <c r="V182" s="1468"/>
      <c r="W182" s="1468"/>
      <c r="X182" s="1468"/>
      <c r="Y182" s="1468"/>
      <c r="Z182" s="1468"/>
      <c r="AA182" s="1468"/>
      <c r="AB182" s="1468"/>
      <c r="AC182" s="1468"/>
      <c r="AD182" s="1468"/>
      <c r="AE182" s="1468"/>
      <c r="AF182" s="1481"/>
      <c r="AG182" s="1481"/>
      <c r="AH182" s="1481"/>
      <c r="AI182" s="1481"/>
      <c r="AJ182" s="1469"/>
      <c r="AK182" s="1469"/>
      <c r="AL182" s="1469"/>
      <c r="AM182" s="1469"/>
      <c r="AN182" s="1469"/>
      <c r="AO182" s="1469"/>
      <c r="AP182" s="1469"/>
      <c r="AQ182" s="1469"/>
      <c r="AR182" s="1469"/>
      <c r="AS182" s="1469"/>
      <c r="AT182" s="1469"/>
      <c r="AU182" s="1469"/>
      <c r="AV182" s="1469"/>
      <c r="AW182" s="1469"/>
      <c r="AX182" s="1469"/>
      <c r="AY182" s="1469"/>
      <c r="AZ182" s="1469"/>
      <c r="BA182" s="1469"/>
      <c r="BB182" s="1469"/>
      <c r="BC182" s="1469"/>
      <c r="BD182" s="1469"/>
      <c r="BE182" s="1469"/>
      <c r="BF182" s="1469"/>
      <c r="BG182" s="1469"/>
      <c r="BH182" s="1469"/>
      <c r="BI182" s="1469"/>
      <c r="BJ182" s="1469"/>
      <c r="BK182" s="1469"/>
      <c r="BL182" s="1469"/>
      <c r="BM182" s="1469"/>
      <c r="BN182" s="1469"/>
      <c r="BO182" s="1469"/>
      <c r="BP182" s="1469"/>
      <c r="BQ182" s="1469"/>
      <c r="BR182" s="1469"/>
      <c r="BS182" s="1469"/>
      <c r="BT182" s="1469"/>
      <c r="BU182" s="1469"/>
      <c r="BV182" s="1469"/>
      <c r="BW182" s="1469"/>
      <c r="BX182" s="1469"/>
      <c r="BY182" s="1469"/>
      <c r="BZ182" s="1469"/>
      <c r="CA182" s="1469"/>
      <c r="CB182" s="1469"/>
      <c r="CC182" s="1469"/>
      <c r="CD182" s="1469"/>
      <c r="CE182" s="1469"/>
      <c r="CF182" s="1469"/>
      <c r="CG182" s="1469"/>
      <c r="CH182" s="1469"/>
      <c r="CI182" s="1469"/>
      <c r="CJ182" s="1469"/>
      <c r="CK182" s="1469"/>
      <c r="CL182" s="1469"/>
      <c r="CM182" s="1469"/>
      <c r="CN182" s="1469"/>
      <c r="CO182" s="1469"/>
      <c r="CP182" s="1469"/>
      <c r="CQ182" s="1469"/>
      <c r="CR182" s="1469"/>
      <c r="CS182" s="1469"/>
      <c r="CT182" s="1469"/>
      <c r="CU182" s="1469"/>
      <c r="CV182" s="1469"/>
      <c r="CW182" s="1469"/>
      <c r="CX182" s="1469"/>
      <c r="CY182" s="1469"/>
      <c r="CZ182" s="1469"/>
      <c r="DA182" s="1469"/>
      <c r="DB182" s="1469"/>
      <c r="DC182" s="1469"/>
      <c r="DD182" s="1469"/>
      <c r="DE182" s="1469"/>
      <c r="DF182" s="1469"/>
      <c r="DG182" s="1469"/>
      <c r="DH182" s="1469"/>
      <c r="DI182" s="1469"/>
      <c r="DJ182" s="1469"/>
      <c r="DK182" s="1469"/>
      <c r="DL182" s="1469"/>
      <c r="DM182" s="1469"/>
      <c r="DN182" s="1469"/>
      <c r="DO182" s="1469"/>
      <c r="DP182" s="1469"/>
    </row>
    <row r="183" spans="1:120" x14ac:dyDescent="0.25">
      <c r="A183" s="1468"/>
      <c r="B183" s="1491"/>
      <c r="C183" s="1468"/>
      <c r="D183" s="1468"/>
      <c r="E183" s="1468"/>
      <c r="F183" s="1468"/>
      <c r="G183" s="1468"/>
      <c r="H183" s="1468"/>
      <c r="I183" s="1468"/>
      <c r="J183" s="1468"/>
      <c r="K183" s="1468"/>
      <c r="L183" s="1468"/>
      <c r="M183" s="1468"/>
      <c r="N183" s="1468"/>
      <c r="O183" s="1468"/>
      <c r="P183" s="1468"/>
      <c r="Q183" s="1468"/>
      <c r="R183" s="1468"/>
      <c r="S183" s="1468"/>
      <c r="T183" s="1468"/>
      <c r="U183" s="1468"/>
      <c r="V183" s="1468"/>
      <c r="W183" s="1468"/>
      <c r="X183" s="1468"/>
      <c r="Y183" s="1468"/>
      <c r="Z183" s="1468"/>
      <c r="AA183" s="1468"/>
      <c r="AB183" s="1468"/>
      <c r="AC183" s="1468"/>
      <c r="AD183" s="1468"/>
      <c r="AE183" s="1468"/>
      <c r="AF183" s="1481"/>
      <c r="AG183" s="1481"/>
      <c r="AH183" s="1481"/>
      <c r="AI183" s="1481"/>
      <c r="AJ183" s="1469"/>
      <c r="AK183" s="1469"/>
      <c r="AL183" s="1469"/>
      <c r="AM183" s="1469"/>
      <c r="AN183" s="1469"/>
      <c r="AO183" s="1469"/>
      <c r="AP183" s="1469"/>
      <c r="AQ183" s="1469"/>
      <c r="AR183" s="1469"/>
      <c r="AS183" s="1469"/>
      <c r="AT183" s="1469"/>
      <c r="AU183" s="1469"/>
      <c r="AV183" s="1469"/>
      <c r="AW183" s="1469"/>
      <c r="AX183" s="1469"/>
      <c r="AY183" s="1469"/>
      <c r="AZ183" s="1469"/>
      <c r="BA183" s="1469"/>
      <c r="BB183" s="1469"/>
      <c r="BC183" s="1469"/>
      <c r="BD183" s="1469"/>
      <c r="BE183" s="1469"/>
      <c r="BF183" s="1469"/>
      <c r="BG183" s="1469"/>
      <c r="BH183" s="1469"/>
      <c r="BI183" s="1469"/>
      <c r="BJ183" s="1469"/>
      <c r="BK183" s="1469"/>
      <c r="BL183" s="1469"/>
      <c r="BM183" s="1469"/>
      <c r="BN183" s="1469"/>
      <c r="BO183" s="1469"/>
      <c r="BP183" s="1469"/>
      <c r="BQ183" s="1469"/>
      <c r="BR183" s="1469"/>
      <c r="BS183" s="1469"/>
      <c r="BT183" s="1469"/>
      <c r="BU183" s="1469"/>
      <c r="BV183" s="1469"/>
      <c r="BW183" s="1469"/>
      <c r="BX183" s="1469"/>
      <c r="BY183" s="1469"/>
      <c r="BZ183" s="1469"/>
      <c r="CA183" s="1469"/>
      <c r="CB183" s="1469"/>
      <c r="CC183" s="1469"/>
      <c r="CD183" s="1469"/>
      <c r="CE183" s="1469"/>
      <c r="CF183" s="1469"/>
      <c r="CG183" s="1469"/>
      <c r="CH183" s="1469"/>
      <c r="CI183" s="1469"/>
      <c r="CJ183" s="1469"/>
      <c r="CK183" s="1469"/>
      <c r="CL183" s="1469"/>
      <c r="CM183" s="1469"/>
      <c r="CN183" s="1469"/>
      <c r="CO183" s="1469"/>
      <c r="CP183" s="1469"/>
      <c r="CQ183" s="1469"/>
      <c r="CR183" s="1469"/>
      <c r="CS183" s="1469"/>
      <c r="CT183" s="1469"/>
      <c r="CU183" s="1469"/>
      <c r="CV183" s="1469"/>
      <c r="CW183" s="1469"/>
      <c r="CX183" s="1469"/>
      <c r="CY183" s="1469"/>
      <c r="CZ183" s="1469"/>
      <c r="DA183" s="1469"/>
      <c r="DB183" s="1469"/>
      <c r="DC183" s="1469"/>
      <c r="DD183" s="1469"/>
      <c r="DE183" s="1469"/>
      <c r="DF183" s="1469"/>
      <c r="DG183" s="1469"/>
      <c r="DH183" s="1469"/>
      <c r="DI183" s="1469"/>
      <c r="DJ183" s="1469"/>
      <c r="DK183" s="1469"/>
      <c r="DL183" s="1469"/>
      <c r="DM183" s="1469"/>
      <c r="DN183" s="1469"/>
      <c r="DO183" s="1469"/>
      <c r="DP183" s="1469"/>
    </row>
    <row r="184" spans="1:120" x14ac:dyDescent="0.25">
      <c r="A184" s="1468"/>
      <c r="B184" s="1491"/>
      <c r="C184" s="1468"/>
      <c r="D184" s="1468"/>
      <c r="E184" s="1468"/>
      <c r="F184" s="1468"/>
      <c r="G184" s="1468"/>
      <c r="H184" s="1468"/>
      <c r="I184" s="1468"/>
      <c r="J184" s="1468"/>
      <c r="K184" s="1468"/>
      <c r="L184" s="1468"/>
      <c r="M184" s="1468"/>
      <c r="N184" s="1468"/>
      <c r="O184" s="1468"/>
      <c r="P184" s="1468"/>
      <c r="Q184" s="1468"/>
      <c r="R184" s="1468"/>
      <c r="S184" s="1468"/>
      <c r="T184" s="1468"/>
      <c r="U184" s="1468"/>
      <c r="V184" s="1468"/>
      <c r="W184" s="1468"/>
      <c r="X184" s="1468"/>
      <c r="Y184" s="1468"/>
      <c r="Z184" s="1468"/>
      <c r="AA184" s="1468"/>
      <c r="AB184" s="1468"/>
      <c r="AC184" s="1468"/>
      <c r="AD184" s="1468"/>
      <c r="AE184" s="1468"/>
      <c r="AF184" s="1481"/>
      <c r="AG184" s="1481"/>
      <c r="AH184" s="1481"/>
      <c r="AI184" s="1481"/>
      <c r="AJ184" s="1469"/>
      <c r="AK184" s="1469"/>
      <c r="AL184" s="1469"/>
      <c r="AM184" s="1469"/>
      <c r="AN184" s="1469"/>
      <c r="AO184" s="1469"/>
      <c r="AP184" s="1469"/>
      <c r="AQ184" s="1469"/>
      <c r="AR184" s="1469"/>
      <c r="AS184" s="1469"/>
      <c r="AT184" s="1469"/>
      <c r="AU184" s="1469"/>
      <c r="AV184" s="1469"/>
      <c r="AW184" s="1469"/>
      <c r="AX184" s="1469"/>
      <c r="AY184" s="1469"/>
      <c r="AZ184" s="1469"/>
      <c r="BA184" s="1469"/>
      <c r="BB184" s="1469"/>
      <c r="BC184" s="1469"/>
      <c r="BD184" s="1469"/>
      <c r="BE184" s="1469"/>
      <c r="BF184" s="1469"/>
      <c r="BG184" s="1469"/>
      <c r="BH184" s="1469"/>
      <c r="BI184" s="1469"/>
      <c r="BJ184" s="1469"/>
      <c r="BK184" s="1469"/>
      <c r="BL184" s="1469"/>
      <c r="BM184" s="1469"/>
      <c r="BN184" s="1469"/>
      <c r="BO184" s="1469"/>
      <c r="BP184" s="1469"/>
      <c r="BQ184" s="1469"/>
      <c r="BR184" s="1469"/>
      <c r="BS184" s="1469"/>
      <c r="BT184" s="1469"/>
      <c r="BU184" s="1469"/>
      <c r="BV184" s="1469"/>
      <c r="BW184" s="1469"/>
      <c r="BX184" s="1469"/>
      <c r="BY184" s="1469"/>
      <c r="BZ184" s="1469"/>
      <c r="CA184" s="1469"/>
      <c r="CB184" s="1469"/>
      <c r="CC184" s="1469"/>
      <c r="CD184" s="1469"/>
      <c r="CE184" s="1469"/>
      <c r="CF184" s="1469"/>
      <c r="CG184" s="1469"/>
      <c r="CH184" s="1469"/>
      <c r="CI184" s="1469"/>
      <c r="CJ184" s="1469"/>
      <c r="CK184" s="1469"/>
      <c r="CL184" s="1469"/>
      <c r="CM184" s="1469"/>
      <c r="CN184" s="1469"/>
      <c r="CO184" s="1469"/>
      <c r="CP184" s="1469"/>
      <c r="CQ184" s="1469"/>
      <c r="CR184" s="1469"/>
      <c r="CS184" s="1469"/>
      <c r="CT184" s="1469"/>
      <c r="CU184" s="1469"/>
      <c r="CV184" s="1469"/>
      <c r="CW184" s="1469"/>
      <c r="CX184" s="1469"/>
      <c r="CY184" s="1469"/>
      <c r="CZ184" s="1469"/>
      <c r="DA184" s="1469"/>
      <c r="DB184" s="1469"/>
      <c r="DC184" s="1469"/>
      <c r="DD184" s="1469"/>
      <c r="DE184" s="1469"/>
      <c r="DF184" s="1469"/>
      <c r="DG184" s="1469"/>
      <c r="DH184" s="1469"/>
      <c r="DI184" s="1469"/>
      <c r="DJ184" s="1469"/>
      <c r="DK184" s="1469"/>
      <c r="DL184" s="1469"/>
      <c r="DM184" s="1469"/>
      <c r="DN184" s="1469"/>
      <c r="DO184" s="1469"/>
      <c r="DP184" s="1469"/>
    </row>
    <row r="185" spans="1:120" x14ac:dyDescent="0.25">
      <c r="A185" s="1468"/>
      <c r="B185" s="1491"/>
      <c r="C185" s="1468"/>
      <c r="D185" s="1468"/>
      <c r="E185" s="1468"/>
      <c r="F185" s="1468"/>
      <c r="G185" s="1468"/>
      <c r="H185" s="1468"/>
      <c r="I185" s="1468"/>
      <c r="J185" s="1468"/>
      <c r="K185" s="1468"/>
      <c r="L185" s="1468"/>
      <c r="M185" s="1468"/>
      <c r="N185" s="1468"/>
      <c r="O185" s="1468"/>
      <c r="P185" s="1468"/>
      <c r="Q185" s="1468"/>
      <c r="R185" s="1468"/>
      <c r="S185" s="1468"/>
      <c r="T185" s="1468"/>
      <c r="U185" s="1468"/>
      <c r="V185" s="1468"/>
      <c r="W185" s="1468"/>
      <c r="X185" s="1468"/>
      <c r="Y185" s="1468"/>
      <c r="Z185" s="1468"/>
      <c r="AA185" s="1468"/>
      <c r="AB185" s="1468"/>
      <c r="AC185" s="1468"/>
      <c r="AD185" s="1468"/>
      <c r="AE185" s="1468"/>
      <c r="AF185" s="1481"/>
      <c r="AG185" s="1481"/>
      <c r="AH185" s="1481"/>
      <c r="AI185" s="1481"/>
      <c r="AJ185" s="1469"/>
      <c r="AK185" s="1469"/>
      <c r="AL185" s="1469"/>
      <c r="AM185" s="1469"/>
      <c r="AN185" s="1469"/>
      <c r="AO185" s="1469"/>
      <c r="AP185" s="1469"/>
      <c r="AQ185" s="1469"/>
      <c r="AR185" s="1469"/>
      <c r="AS185" s="1469"/>
      <c r="AT185" s="1469"/>
      <c r="AU185" s="1469"/>
      <c r="AV185" s="1469"/>
      <c r="AW185" s="1469"/>
      <c r="AX185" s="1469"/>
      <c r="AY185" s="1469"/>
      <c r="AZ185" s="1469"/>
      <c r="BA185" s="1469"/>
      <c r="BB185" s="1469"/>
      <c r="BC185" s="1469"/>
      <c r="BD185" s="1469"/>
      <c r="BE185" s="1469"/>
      <c r="BF185" s="1469"/>
      <c r="BG185" s="1469"/>
      <c r="BH185" s="1469"/>
      <c r="BI185" s="1469"/>
      <c r="BJ185" s="1469"/>
      <c r="BK185" s="1469"/>
      <c r="BL185" s="1469"/>
      <c r="BM185" s="1469"/>
      <c r="BN185" s="1469"/>
      <c r="BO185" s="1469"/>
      <c r="BP185" s="1469"/>
      <c r="BQ185" s="1469"/>
      <c r="BR185" s="1469"/>
      <c r="BS185" s="1469"/>
      <c r="BT185" s="1469"/>
      <c r="BU185" s="1469"/>
      <c r="BV185" s="1469"/>
      <c r="BW185" s="1469"/>
      <c r="BX185" s="1469"/>
      <c r="BY185" s="1469"/>
      <c r="BZ185" s="1469"/>
      <c r="CA185" s="1469"/>
      <c r="CB185" s="1469"/>
      <c r="CC185" s="1469"/>
      <c r="CD185" s="1469"/>
      <c r="CE185" s="1469"/>
      <c r="CF185" s="1469"/>
      <c r="CG185" s="1469"/>
      <c r="CH185" s="1469"/>
      <c r="CI185" s="1469"/>
      <c r="CJ185" s="1469"/>
      <c r="CK185" s="1469"/>
      <c r="CL185" s="1469"/>
      <c r="CM185" s="1469"/>
      <c r="CN185" s="1469"/>
      <c r="CO185" s="1469"/>
      <c r="CP185" s="1469"/>
      <c r="CQ185" s="1469"/>
      <c r="CR185" s="1469"/>
      <c r="CS185" s="1469"/>
      <c r="CT185" s="1469"/>
      <c r="CU185" s="1469"/>
      <c r="CV185" s="1469"/>
      <c r="CW185" s="1469"/>
      <c r="CX185" s="1469"/>
      <c r="CY185" s="1469"/>
      <c r="CZ185" s="1469"/>
      <c r="DA185" s="1469"/>
      <c r="DB185" s="1469"/>
      <c r="DC185" s="1469"/>
      <c r="DD185" s="1469"/>
      <c r="DE185" s="1469"/>
      <c r="DF185" s="1469"/>
      <c r="DG185" s="1469"/>
      <c r="DH185" s="1469"/>
      <c r="DI185" s="1469"/>
      <c r="DJ185" s="1469"/>
      <c r="DK185" s="1469"/>
      <c r="DL185" s="1469"/>
      <c r="DM185" s="1469"/>
      <c r="DN185" s="1469"/>
      <c r="DO185" s="1469"/>
      <c r="DP185" s="1469"/>
    </row>
    <row r="186" spans="1:120" x14ac:dyDescent="0.25">
      <c r="A186" s="1468"/>
      <c r="B186" s="1491"/>
      <c r="C186" s="1468"/>
      <c r="D186" s="1468"/>
      <c r="E186" s="1468"/>
      <c r="F186" s="1468"/>
      <c r="G186" s="1468"/>
      <c r="H186" s="1468"/>
      <c r="I186" s="1468"/>
      <c r="J186" s="1468"/>
      <c r="K186" s="1468"/>
      <c r="L186" s="1468"/>
      <c r="M186" s="1468"/>
      <c r="N186" s="1468"/>
      <c r="O186" s="1468"/>
      <c r="P186" s="1468"/>
      <c r="Q186" s="1468"/>
      <c r="R186" s="1468"/>
      <c r="S186" s="1468"/>
      <c r="T186" s="1468"/>
      <c r="U186" s="1468"/>
      <c r="V186" s="1468"/>
      <c r="W186" s="1468"/>
      <c r="X186" s="1468"/>
      <c r="Y186" s="1468"/>
      <c r="Z186" s="1468"/>
      <c r="AA186" s="1468"/>
      <c r="AB186" s="1468"/>
      <c r="AC186" s="1468"/>
      <c r="AD186" s="1468"/>
      <c r="AE186" s="1468"/>
      <c r="AF186" s="1481"/>
      <c r="AG186" s="1481"/>
      <c r="AH186" s="1481"/>
      <c r="AI186" s="1481"/>
      <c r="AJ186" s="1469"/>
      <c r="AK186" s="1469"/>
      <c r="AL186" s="1469"/>
      <c r="AM186" s="1469"/>
      <c r="AN186" s="1469"/>
      <c r="AO186" s="1469"/>
      <c r="AP186" s="1469"/>
      <c r="AQ186" s="1469"/>
      <c r="AR186" s="1469"/>
      <c r="AS186" s="1469"/>
      <c r="AT186" s="1469"/>
      <c r="AU186" s="1469"/>
      <c r="AV186" s="1469"/>
      <c r="AW186" s="1469"/>
      <c r="AX186" s="1469"/>
      <c r="AY186" s="1469"/>
      <c r="AZ186" s="1469"/>
      <c r="BA186" s="1469"/>
      <c r="BB186" s="1469"/>
      <c r="BC186" s="1469"/>
      <c r="BD186" s="1469"/>
      <c r="BE186" s="1469"/>
      <c r="BF186" s="1469"/>
      <c r="BG186" s="1469"/>
      <c r="BH186" s="1469"/>
      <c r="BI186" s="1469"/>
      <c r="BJ186" s="1469"/>
      <c r="BK186" s="1469"/>
      <c r="BL186" s="1469"/>
      <c r="BM186" s="1469"/>
      <c r="BN186" s="1469"/>
      <c r="BO186" s="1469"/>
      <c r="BP186" s="1469"/>
      <c r="BQ186" s="1469"/>
      <c r="BR186" s="1469"/>
      <c r="BS186" s="1469"/>
      <c r="BT186" s="1469"/>
      <c r="BU186" s="1469"/>
      <c r="BV186" s="1469"/>
      <c r="BW186" s="1469"/>
      <c r="BX186" s="1469"/>
      <c r="BY186" s="1469"/>
      <c r="BZ186" s="1469"/>
      <c r="CA186" s="1469"/>
      <c r="CB186" s="1469"/>
      <c r="CC186" s="1469"/>
      <c r="CD186" s="1469"/>
      <c r="CE186" s="1469"/>
      <c r="CF186" s="1469"/>
      <c r="CG186" s="1469"/>
      <c r="CH186" s="1469"/>
      <c r="CI186" s="1469"/>
      <c r="CJ186" s="1469"/>
      <c r="CK186" s="1469"/>
      <c r="CL186" s="1469"/>
      <c r="CM186" s="1469"/>
      <c r="CN186" s="1469"/>
      <c r="CO186" s="1469"/>
      <c r="CP186" s="1469"/>
      <c r="CQ186" s="1469"/>
      <c r="CR186" s="1469"/>
      <c r="CS186" s="1469"/>
      <c r="CT186" s="1469"/>
      <c r="CU186" s="1469"/>
      <c r="CV186" s="1469"/>
      <c r="CW186" s="1469"/>
      <c r="CX186" s="1469"/>
      <c r="CY186" s="1469"/>
      <c r="CZ186" s="1469"/>
      <c r="DA186" s="1469"/>
      <c r="DB186" s="1469"/>
      <c r="DC186" s="1469"/>
      <c r="DD186" s="1469"/>
      <c r="DE186" s="1469"/>
      <c r="DF186" s="1469"/>
      <c r="DG186" s="1469"/>
      <c r="DH186" s="1469"/>
      <c r="DI186" s="1469"/>
      <c r="DJ186" s="1469"/>
      <c r="DK186" s="1469"/>
      <c r="DL186" s="1469"/>
      <c r="DM186" s="1469"/>
      <c r="DN186" s="1469"/>
      <c r="DO186" s="1469"/>
      <c r="DP186" s="1469"/>
    </row>
    <row r="187" spans="1:120" x14ac:dyDescent="0.25">
      <c r="A187" s="1468"/>
      <c r="B187" s="1491"/>
      <c r="C187" s="1468"/>
      <c r="D187" s="1468"/>
      <c r="E187" s="1468"/>
      <c r="F187" s="1468"/>
      <c r="G187" s="1468"/>
      <c r="H187" s="1468"/>
      <c r="I187" s="1468"/>
      <c r="J187" s="1468"/>
      <c r="K187" s="1468"/>
      <c r="L187" s="1468"/>
      <c r="M187" s="1468"/>
      <c r="N187" s="1468"/>
      <c r="O187" s="1468"/>
      <c r="P187" s="1468"/>
      <c r="Q187" s="1468"/>
      <c r="R187" s="1468"/>
      <c r="S187" s="1468"/>
      <c r="T187" s="1468"/>
      <c r="U187" s="1468"/>
      <c r="V187" s="1468"/>
      <c r="W187" s="1468"/>
      <c r="X187" s="1468"/>
      <c r="Y187" s="1468"/>
      <c r="Z187" s="1468"/>
      <c r="AA187" s="1468"/>
      <c r="AB187" s="1468"/>
      <c r="AC187" s="1468"/>
      <c r="AD187" s="1468"/>
      <c r="AE187" s="1468"/>
      <c r="AF187" s="1481"/>
      <c r="AG187" s="1481"/>
      <c r="AH187" s="1481"/>
      <c r="AI187" s="1481"/>
      <c r="AJ187" s="1469"/>
      <c r="AK187" s="1469"/>
      <c r="AL187" s="1469"/>
      <c r="AM187" s="1469"/>
      <c r="AN187" s="1469"/>
      <c r="AO187" s="1469"/>
      <c r="AP187" s="1469"/>
      <c r="AQ187" s="1469"/>
      <c r="AR187" s="1469"/>
      <c r="AS187" s="1469"/>
      <c r="AT187" s="1469"/>
      <c r="AU187" s="1469"/>
      <c r="AV187" s="1469"/>
      <c r="AW187" s="1469"/>
      <c r="AX187" s="1469"/>
      <c r="AY187" s="1469"/>
      <c r="AZ187" s="1469"/>
      <c r="BA187" s="1469"/>
      <c r="BB187" s="1469"/>
      <c r="BC187" s="1469"/>
      <c r="BD187" s="1469"/>
      <c r="BE187" s="1469"/>
      <c r="BF187" s="1469"/>
      <c r="BG187" s="1469"/>
      <c r="BH187" s="1469"/>
      <c r="BI187" s="1469"/>
      <c r="BJ187" s="1469"/>
      <c r="BK187" s="1469"/>
      <c r="BL187" s="1469"/>
      <c r="BM187" s="1469"/>
      <c r="BN187" s="1469"/>
      <c r="BO187" s="1469"/>
      <c r="BP187" s="1469"/>
      <c r="BQ187" s="1469"/>
      <c r="BR187" s="1469"/>
      <c r="BS187" s="1469"/>
      <c r="BT187" s="1469"/>
      <c r="BU187" s="1469"/>
      <c r="BV187" s="1469"/>
      <c r="BW187" s="1469"/>
      <c r="BX187" s="1469"/>
      <c r="BY187" s="1469"/>
      <c r="BZ187" s="1469"/>
      <c r="CA187" s="1469"/>
      <c r="CB187" s="1469"/>
      <c r="CC187" s="1469"/>
      <c r="CD187" s="1469"/>
      <c r="CE187" s="1469"/>
      <c r="CF187" s="1469"/>
      <c r="CG187" s="1469"/>
      <c r="CH187" s="1469"/>
      <c r="CI187" s="1469"/>
      <c r="CJ187" s="1469"/>
      <c r="CK187" s="1469"/>
      <c r="CL187" s="1469"/>
      <c r="CM187" s="1469"/>
      <c r="CN187" s="1469"/>
      <c r="CO187" s="1469"/>
      <c r="CP187" s="1469"/>
      <c r="CQ187" s="1469"/>
      <c r="CR187" s="1469"/>
      <c r="CS187" s="1469"/>
      <c r="CT187" s="1469"/>
      <c r="CU187" s="1469"/>
      <c r="CV187" s="1469"/>
      <c r="CW187" s="1469"/>
      <c r="CX187" s="1469"/>
      <c r="CY187" s="1469"/>
      <c r="CZ187" s="1469"/>
      <c r="DA187" s="1469"/>
      <c r="DB187" s="1469"/>
      <c r="DC187" s="1469"/>
      <c r="DD187" s="1469"/>
      <c r="DE187" s="1469"/>
      <c r="DF187" s="1469"/>
      <c r="DG187" s="1469"/>
      <c r="DH187" s="1469"/>
      <c r="DI187" s="1469"/>
      <c r="DJ187" s="1469"/>
      <c r="DK187" s="1469"/>
      <c r="DL187" s="1469"/>
      <c r="DM187" s="1469"/>
      <c r="DN187" s="1469"/>
      <c r="DO187" s="1469"/>
      <c r="DP187" s="1469"/>
    </row>
    <row r="188" spans="1:120" x14ac:dyDescent="0.25">
      <c r="A188" s="1468"/>
      <c r="B188" s="1491"/>
      <c r="C188" s="1468"/>
      <c r="D188" s="1468"/>
      <c r="E188" s="1468"/>
      <c r="F188" s="1468"/>
      <c r="G188" s="1468"/>
      <c r="H188" s="1468"/>
      <c r="I188" s="1468"/>
      <c r="J188" s="1468"/>
      <c r="K188" s="1468"/>
      <c r="L188" s="1468"/>
      <c r="M188" s="1468"/>
      <c r="N188" s="1468"/>
      <c r="O188" s="1468"/>
      <c r="P188" s="1468"/>
      <c r="Q188" s="1468"/>
      <c r="R188" s="1468"/>
      <c r="S188" s="1468"/>
      <c r="T188" s="1468"/>
      <c r="U188" s="1468"/>
      <c r="V188" s="1468"/>
      <c r="W188" s="1468"/>
      <c r="X188" s="1468"/>
      <c r="Y188" s="1468"/>
      <c r="Z188" s="1468"/>
      <c r="AA188" s="1468"/>
      <c r="AB188" s="1468"/>
      <c r="AC188" s="1468"/>
      <c r="AD188" s="1468"/>
      <c r="AE188" s="1468"/>
      <c r="AF188" s="1481"/>
      <c r="AG188" s="1481"/>
      <c r="AH188" s="1481"/>
      <c r="AI188" s="1481"/>
      <c r="AJ188" s="1469"/>
      <c r="AK188" s="1469"/>
      <c r="AL188" s="1469"/>
      <c r="AM188" s="1469"/>
      <c r="AN188" s="1469"/>
      <c r="AO188" s="1469"/>
      <c r="AP188" s="1469"/>
      <c r="AQ188" s="1469"/>
      <c r="AR188" s="1469"/>
      <c r="AS188" s="1469"/>
      <c r="AT188" s="1469"/>
      <c r="AU188" s="1469"/>
      <c r="AV188" s="1469"/>
      <c r="AW188" s="1469"/>
      <c r="AX188" s="1469"/>
      <c r="AY188" s="1469"/>
      <c r="AZ188" s="1469"/>
      <c r="BA188" s="1469"/>
      <c r="BB188" s="1469"/>
      <c r="BC188" s="1469"/>
      <c r="BD188" s="1469"/>
      <c r="BE188" s="1469"/>
      <c r="BF188" s="1469"/>
      <c r="BG188" s="1469"/>
      <c r="BH188" s="1469"/>
      <c r="BI188" s="1469"/>
      <c r="BJ188" s="1469"/>
      <c r="BK188" s="1469"/>
      <c r="BL188" s="1469"/>
      <c r="BM188" s="1469"/>
      <c r="BN188" s="1469"/>
      <c r="BO188" s="1469"/>
      <c r="BP188" s="1469"/>
      <c r="BQ188" s="1469"/>
      <c r="BR188" s="1469"/>
      <c r="BS188" s="1469"/>
      <c r="BT188" s="1469"/>
      <c r="BU188" s="1469"/>
      <c r="BV188" s="1469"/>
      <c r="BW188" s="1469"/>
      <c r="BX188" s="1469"/>
      <c r="BY188" s="1469"/>
      <c r="BZ188" s="1469"/>
      <c r="CA188" s="1469"/>
      <c r="CB188" s="1469"/>
      <c r="CC188" s="1469"/>
      <c r="CD188" s="1469"/>
      <c r="CE188" s="1469"/>
      <c r="CF188" s="1469"/>
      <c r="CG188" s="1469"/>
      <c r="CH188" s="1469"/>
      <c r="CI188" s="1469"/>
      <c r="CJ188" s="1469"/>
      <c r="CK188" s="1469"/>
      <c r="CL188" s="1469"/>
      <c r="CM188" s="1469"/>
      <c r="CN188" s="1469"/>
      <c r="CO188" s="1469"/>
      <c r="CP188" s="1469"/>
      <c r="CQ188" s="1469"/>
      <c r="CR188" s="1469"/>
      <c r="CS188" s="1469"/>
      <c r="CT188" s="1469"/>
      <c r="CU188" s="1469"/>
      <c r="CV188" s="1469"/>
      <c r="CW188" s="1469"/>
      <c r="CX188" s="1469"/>
      <c r="CY188" s="1469"/>
      <c r="CZ188" s="1469"/>
      <c r="DA188" s="1469"/>
      <c r="DB188" s="1469"/>
      <c r="DC188" s="1469"/>
      <c r="DD188" s="1469"/>
      <c r="DE188" s="1469"/>
      <c r="DF188" s="1469"/>
      <c r="DG188" s="1469"/>
      <c r="DH188" s="1469"/>
      <c r="DI188" s="1469"/>
      <c r="DJ188" s="1469"/>
      <c r="DK188" s="1469"/>
      <c r="DL188" s="1469"/>
      <c r="DM188" s="1469"/>
      <c r="DN188" s="1469"/>
      <c r="DO188" s="1469"/>
      <c r="DP188" s="1469"/>
    </row>
    <row r="189" spans="1:120" x14ac:dyDescent="0.25">
      <c r="A189" s="1468"/>
      <c r="B189" s="1491"/>
      <c r="C189" s="1468"/>
      <c r="D189" s="1468"/>
      <c r="E189" s="1468"/>
      <c r="F189" s="1468"/>
      <c r="G189" s="1468"/>
      <c r="H189" s="1468"/>
      <c r="I189" s="1468"/>
      <c r="J189" s="1468"/>
      <c r="K189" s="1468"/>
      <c r="L189" s="1468"/>
      <c r="M189" s="1468"/>
      <c r="N189" s="1468"/>
      <c r="O189" s="1468"/>
      <c r="P189" s="1468"/>
      <c r="Q189" s="1468"/>
      <c r="R189" s="1468"/>
      <c r="S189" s="1468"/>
      <c r="T189" s="1468"/>
      <c r="U189" s="1468"/>
      <c r="V189" s="1468"/>
      <c r="W189" s="1468"/>
      <c r="X189" s="1468"/>
      <c r="Y189" s="1468"/>
      <c r="Z189" s="1468"/>
      <c r="AA189" s="1468"/>
      <c r="AB189" s="1468"/>
      <c r="AC189" s="1468"/>
      <c r="AD189" s="1468"/>
      <c r="AE189" s="1468"/>
      <c r="AF189" s="1481"/>
      <c r="AG189" s="1481"/>
      <c r="AH189" s="1481"/>
      <c r="AI189" s="1481"/>
      <c r="AJ189" s="1469"/>
      <c r="AK189" s="1469"/>
      <c r="AL189" s="1469"/>
      <c r="AM189" s="1469"/>
      <c r="AN189" s="1469"/>
      <c r="AO189" s="1469"/>
      <c r="AP189" s="1469"/>
      <c r="AQ189" s="1469"/>
      <c r="AR189" s="1469"/>
      <c r="AS189" s="1469"/>
      <c r="AT189" s="1469"/>
      <c r="AU189" s="1469"/>
      <c r="AV189" s="1469"/>
      <c r="AW189" s="1469"/>
      <c r="AX189" s="1469"/>
      <c r="AY189" s="1469"/>
      <c r="AZ189" s="1469"/>
      <c r="BA189" s="1469"/>
      <c r="BB189" s="1469"/>
      <c r="BC189" s="1469"/>
      <c r="BD189" s="1469"/>
      <c r="BE189" s="1469"/>
      <c r="BF189" s="1469"/>
      <c r="BG189" s="1469"/>
      <c r="BH189" s="1469"/>
      <c r="BI189" s="1469"/>
      <c r="BJ189" s="1469"/>
      <c r="BK189" s="1469"/>
      <c r="BL189" s="1469"/>
      <c r="BM189" s="1469"/>
      <c r="BN189" s="1469"/>
      <c r="BO189" s="1469"/>
      <c r="BP189" s="1469"/>
      <c r="BQ189" s="1469"/>
      <c r="BR189" s="1469"/>
      <c r="BS189" s="1469"/>
      <c r="BT189" s="1469"/>
      <c r="BU189" s="1469"/>
      <c r="BV189" s="1469"/>
      <c r="BW189" s="1469"/>
      <c r="BX189" s="1469"/>
      <c r="BY189" s="1469"/>
      <c r="BZ189" s="1469"/>
      <c r="CA189" s="1469"/>
      <c r="CB189" s="1469"/>
      <c r="CC189" s="1469"/>
      <c r="CD189" s="1469"/>
      <c r="CE189" s="1469"/>
      <c r="CF189" s="1469"/>
      <c r="CG189" s="1469"/>
      <c r="CH189" s="1469"/>
      <c r="CI189" s="1469"/>
      <c r="CJ189" s="1469"/>
      <c r="CK189" s="1469"/>
      <c r="CL189" s="1469"/>
      <c r="CM189" s="1469"/>
      <c r="CN189" s="1469"/>
      <c r="CO189" s="1469"/>
      <c r="CP189" s="1469"/>
      <c r="CQ189" s="1469"/>
      <c r="CR189" s="1469"/>
      <c r="CS189" s="1469"/>
      <c r="CT189" s="1469"/>
      <c r="CU189" s="1469"/>
      <c r="CV189" s="1469"/>
      <c r="CW189" s="1469"/>
      <c r="CX189" s="1469"/>
      <c r="CY189" s="1469"/>
      <c r="CZ189" s="1469"/>
      <c r="DA189" s="1469"/>
      <c r="DB189" s="1469"/>
      <c r="DC189" s="1469"/>
      <c r="DD189" s="1469"/>
      <c r="DE189" s="1469"/>
      <c r="DF189" s="1469"/>
      <c r="DG189" s="1469"/>
      <c r="DH189" s="1469"/>
      <c r="DI189" s="1469"/>
      <c r="DJ189" s="1469"/>
      <c r="DK189" s="1469"/>
      <c r="DL189" s="1469"/>
      <c r="DM189" s="1469"/>
      <c r="DN189" s="1469"/>
      <c r="DO189" s="1469"/>
      <c r="DP189" s="1469"/>
    </row>
    <row r="190" spans="1:120" x14ac:dyDescent="0.25">
      <c r="A190" s="1468"/>
      <c r="B190" s="1491"/>
      <c r="C190" s="1468"/>
      <c r="D190" s="1468"/>
      <c r="E190" s="1468"/>
      <c r="F190" s="1468"/>
      <c r="G190" s="1468"/>
      <c r="H190" s="1468"/>
      <c r="I190" s="1468"/>
      <c r="J190" s="1468"/>
      <c r="K190" s="1468"/>
      <c r="L190" s="1468"/>
      <c r="M190" s="1468"/>
      <c r="N190" s="1468"/>
      <c r="O190" s="1468"/>
      <c r="P190" s="1468"/>
      <c r="Q190" s="1468"/>
      <c r="R190" s="1468"/>
      <c r="S190" s="1468"/>
      <c r="T190" s="1468"/>
      <c r="U190" s="1468"/>
      <c r="V190" s="1468"/>
      <c r="W190" s="1468"/>
      <c r="X190" s="1468"/>
      <c r="Y190" s="1468"/>
      <c r="Z190" s="1468"/>
      <c r="AA190" s="1468"/>
      <c r="AB190" s="1468"/>
      <c r="AC190" s="1468"/>
      <c r="AD190" s="1468"/>
      <c r="AE190" s="1468"/>
      <c r="AF190" s="1481"/>
      <c r="AG190" s="1481"/>
      <c r="AH190" s="1481"/>
      <c r="AI190" s="1481"/>
      <c r="AJ190" s="1469"/>
      <c r="AK190" s="1469"/>
      <c r="AL190" s="1469"/>
      <c r="AM190" s="1469"/>
      <c r="AN190" s="1469"/>
      <c r="AO190" s="1469"/>
      <c r="AP190" s="1469"/>
      <c r="AQ190" s="1469"/>
      <c r="AR190" s="1469"/>
      <c r="AS190" s="1469"/>
      <c r="AT190" s="1469"/>
      <c r="AU190" s="1469"/>
      <c r="AV190" s="1469"/>
      <c r="AW190" s="1469"/>
      <c r="AX190" s="1469"/>
      <c r="AY190" s="1469"/>
      <c r="AZ190" s="1469"/>
      <c r="BA190" s="1469"/>
      <c r="BB190" s="1469"/>
      <c r="BC190" s="1469"/>
      <c r="BD190" s="1469"/>
      <c r="BE190" s="1469"/>
      <c r="BF190" s="1469"/>
      <c r="BG190" s="1469"/>
      <c r="BH190" s="1469"/>
      <c r="BI190" s="1469"/>
      <c r="BJ190" s="1469"/>
      <c r="BK190" s="1469"/>
      <c r="BL190" s="1469"/>
      <c r="BM190" s="1469"/>
      <c r="BN190" s="1469"/>
      <c r="BO190" s="1469"/>
      <c r="BP190" s="1469"/>
      <c r="BQ190" s="1469"/>
      <c r="BR190" s="1469"/>
      <c r="BS190" s="1469"/>
      <c r="BT190" s="1469"/>
      <c r="BU190" s="1469"/>
      <c r="BV190" s="1469"/>
      <c r="BW190" s="1469"/>
      <c r="BX190" s="1469"/>
      <c r="BY190" s="1469"/>
      <c r="BZ190" s="1469"/>
      <c r="CA190" s="1469"/>
      <c r="CB190" s="1469"/>
      <c r="CC190" s="1469"/>
      <c r="CD190" s="1469"/>
      <c r="CE190" s="1469"/>
      <c r="CF190" s="1469"/>
      <c r="CG190" s="1469"/>
      <c r="CH190" s="1469"/>
      <c r="CI190" s="1469"/>
      <c r="CJ190" s="1469"/>
      <c r="CK190" s="1469"/>
      <c r="CL190" s="1469"/>
      <c r="CM190" s="1469"/>
      <c r="CN190" s="1469"/>
      <c r="CO190" s="1469"/>
      <c r="CP190" s="1469"/>
      <c r="CQ190" s="1469"/>
      <c r="CR190" s="1469"/>
      <c r="CS190" s="1469"/>
      <c r="CT190" s="1469"/>
      <c r="CU190" s="1469"/>
      <c r="CV190" s="1469"/>
      <c r="CW190" s="1469"/>
      <c r="CX190" s="1469"/>
      <c r="CY190" s="1469"/>
      <c r="CZ190" s="1469"/>
      <c r="DA190" s="1469"/>
      <c r="DB190" s="1469"/>
      <c r="DC190" s="1469"/>
      <c r="DD190" s="1469"/>
      <c r="DE190" s="1469"/>
      <c r="DF190" s="1469"/>
      <c r="DG190" s="1469"/>
      <c r="DH190" s="1469"/>
      <c r="DI190" s="1469"/>
      <c r="DJ190" s="1469"/>
      <c r="DK190" s="1469"/>
      <c r="DL190" s="1469"/>
      <c r="DM190" s="1469"/>
      <c r="DN190" s="1469"/>
      <c r="DO190" s="1469"/>
      <c r="DP190" s="1469"/>
    </row>
    <row r="191" spans="1:120" x14ac:dyDescent="0.25">
      <c r="A191" s="1468"/>
      <c r="B191" s="1491"/>
      <c r="C191" s="1468"/>
      <c r="D191" s="1468"/>
      <c r="E191" s="1468"/>
      <c r="F191" s="1468"/>
      <c r="G191" s="1468"/>
      <c r="H191" s="1468"/>
      <c r="I191" s="1468"/>
      <c r="J191" s="1468"/>
      <c r="K191" s="1468"/>
      <c r="L191" s="1468"/>
      <c r="M191" s="1468"/>
      <c r="N191" s="1468"/>
      <c r="O191" s="1468"/>
      <c r="P191" s="1468"/>
      <c r="Q191" s="1468"/>
      <c r="R191" s="1468"/>
      <c r="S191" s="1468"/>
      <c r="T191" s="1468"/>
      <c r="U191" s="1468"/>
      <c r="V191" s="1468"/>
      <c r="W191" s="1468"/>
      <c r="X191" s="1468"/>
      <c r="Y191" s="1468"/>
      <c r="Z191" s="1468"/>
      <c r="AA191" s="1468"/>
      <c r="AB191" s="1468"/>
      <c r="AC191" s="1468"/>
      <c r="AD191" s="1468"/>
      <c r="AE191" s="1468"/>
      <c r="AF191" s="1481"/>
      <c r="AG191" s="1481"/>
      <c r="AH191" s="1481"/>
      <c r="AI191" s="1481"/>
      <c r="AJ191" s="1469"/>
      <c r="AK191" s="1469"/>
      <c r="AL191" s="1469"/>
      <c r="AM191" s="1469"/>
      <c r="AN191" s="1469"/>
      <c r="AO191" s="1469"/>
      <c r="AP191" s="1469"/>
      <c r="AQ191" s="1469"/>
      <c r="AR191" s="1469"/>
      <c r="AS191" s="1469"/>
      <c r="AT191" s="1469"/>
      <c r="AU191" s="1469"/>
      <c r="AV191" s="1469"/>
      <c r="AW191" s="1469"/>
      <c r="AX191" s="1469"/>
      <c r="AY191" s="1469"/>
      <c r="AZ191" s="1469"/>
      <c r="BA191" s="1469"/>
      <c r="BB191" s="1469"/>
      <c r="BC191" s="1469"/>
      <c r="BD191" s="1469"/>
      <c r="BE191" s="1469"/>
      <c r="BF191" s="1469"/>
      <c r="BG191" s="1469"/>
      <c r="BH191" s="1469"/>
      <c r="BI191" s="1469"/>
      <c r="BJ191" s="1469"/>
      <c r="BK191" s="1469"/>
      <c r="BL191" s="1469"/>
      <c r="BM191" s="1469"/>
      <c r="BN191" s="1469"/>
      <c r="BO191" s="1469"/>
      <c r="BP191" s="1469"/>
      <c r="BQ191" s="1469"/>
      <c r="BR191" s="1469"/>
      <c r="BS191" s="1469"/>
      <c r="BT191" s="1469"/>
      <c r="BU191" s="1469"/>
      <c r="BV191" s="1469"/>
      <c r="BW191" s="1469"/>
      <c r="BX191" s="1469"/>
      <c r="BY191" s="1469"/>
      <c r="BZ191" s="1469"/>
      <c r="CA191" s="1469"/>
      <c r="CB191" s="1469"/>
      <c r="CC191" s="1469"/>
      <c r="CD191" s="1469"/>
      <c r="CE191" s="1469"/>
      <c r="CF191" s="1469"/>
      <c r="CG191" s="1469"/>
      <c r="CH191" s="1469"/>
      <c r="CI191" s="1469"/>
      <c r="CJ191" s="1469"/>
      <c r="CK191" s="1469"/>
      <c r="CL191" s="1469"/>
      <c r="CM191" s="1469"/>
      <c r="CN191" s="1469"/>
      <c r="CO191" s="1469"/>
      <c r="CP191" s="1469"/>
      <c r="CQ191" s="1469"/>
      <c r="CR191" s="1469"/>
      <c r="CS191" s="1469"/>
      <c r="CT191" s="1469"/>
      <c r="CU191" s="1469"/>
      <c r="CV191" s="1469"/>
      <c r="CW191" s="1469"/>
      <c r="CX191" s="1469"/>
      <c r="CY191" s="1469"/>
      <c r="CZ191" s="1469"/>
      <c r="DA191" s="1469"/>
      <c r="DB191" s="1469"/>
      <c r="DC191" s="1469"/>
      <c r="DD191" s="1469"/>
      <c r="DE191" s="1469"/>
      <c r="DF191" s="1469"/>
      <c r="DG191" s="1469"/>
      <c r="DH191" s="1469"/>
      <c r="DI191" s="1469"/>
      <c r="DJ191" s="1469"/>
      <c r="DK191" s="1469"/>
      <c r="DL191" s="1469"/>
      <c r="DM191" s="1469"/>
      <c r="DN191" s="1469"/>
      <c r="DO191" s="1469"/>
      <c r="DP191" s="1469"/>
    </row>
    <row r="192" spans="1:120" x14ac:dyDescent="0.25">
      <c r="A192" s="1468"/>
      <c r="B192" s="1491"/>
      <c r="C192" s="1468"/>
      <c r="D192" s="1468"/>
      <c r="E192" s="1468"/>
      <c r="F192" s="1468"/>
      <c r="G192" s="1468"/>
      <c r="H192" s="1468"/>
      <c r="I192" s="1468"/>
      <c r="J192" s="1468"/>
      <c r="K192" s="1468"/>
      <c r="L192" s="1468"/>
      <c r="M192" s="1468"/>
      <c r="N192" s="1468"/>
      <c r="O192" s="1468"/>
      <c r="P192" s="1468"/>
      <c r="Q192" s="1468"/>
      <c r="R192" s="1468"/>
      <c r="S192" s="1468"/>
      <c r="T192" s="1468"/>
      <c r="U192" s="1468"/>
      <c r="V192" s="1468"/>
      <c r="W192" s="1468"/>
      <c r="X192" s="1468"/>
      <c r="Y192" s="1468"/>
      <c r="Z192" s="1468"/>
      <c r="AA192" s="1468"/>
      <c r="AB192" s="1468"/>
      <c r="AC192" s="1468"/>
      <c r="AD192" s="1468"/>
      <c r="AE192" s="1468"/>
      <c r="AF192" s="1481"/>
      <c r="AG192" s="1481"/>
      <c r="AH192" s="1481"/>
      <c r="AI192" s="1481"/>
      <c r="AJ192" s="1469"/>
      <c r="AK192" s="1469"/>
      <c r="AL192" s="1469"/>
      <c r="AM192" s="1469"/>
      <c r="AN192" s="1469"/>
      <c r="AO192" s="1469"/>
      <c r="AP192" s="1469"/>
      <c r="AQ192" s="1469"/>
      <c r="AR192" s="1469"/>
      <c r="AS192" s="1469"/>
      <c r="AT192" s="1469"/>
      <c r="AU192" s="1469"/>
      <c r="AV192" s="1469"/>
      <c r="AW192" s="1469"/>
      <c r="AX192" s="1469"/>
      <c r="AY192" s="1469"/>
      <c r="AZ192" s="1469"/>
      <c r="BA192" s="1469"/>
      <c r="BB192" s="1469"/>
      <c r="BC192" s="1469"/>
      <c r="BD192" s="1469"/>
      <c r="BE192" s="1469"/>
      <c r="BF192" s="1469"/>
      <c r="BG192" s="1469"/>
      <c r="BH192" s="1469"/>
      <c r="BI192" s="1469"/>
      <c r="BJ192" s="1469"/>
      <c r="BK192" s="1469"/>
      <c r="BL192" s="1469"/>
      <c r="BM192" s="1469"/>
      <c r="BN192" s="1469"/>
      <c r="BO192" s="1469"/>
      <c r="BP192" s="1469"/>
      <c r="BQ192" s="1469"/>
      <c r="BR192" s="1469"/>
      <c r="BS192" s="1469"/>
      <c r="BT192" s="1469"/>
      <c r="BU192" s="1469"/>
      <c r="BV192" s="1469"/>
      <c r="BW192" s="1469"/>
      <c r="BX192" s="1469"/>
      <c r="BY192" s="1469"/>
      <c r="BZ192" s="1469"/>
      <c r="CA192" s="1469"/>
      <c r="CB192" s="1469"/>
      <c r="CC192" s="1469"/>
      <c r="CD192" s="1469"/>
      <c r="CE192" s="1469"/>
      <c r="CF192" s="1469"/>
      <c r="CG192" s="1469"/>
      <c r="CH192" s="1469"/>
      <c r="CI192" s="1469"/>
      <c r="CJ192" s="1469"/>
      <c r="CK192" s="1469"/>
      <c r="CL192" s="1469"/>
      <c r="CM192" s="1469"/>
      <c r="CN192" s="1469"/>
      <c r="CO192" s="1469"/>
      <c r="CP192" s="1469"/>
      <c r="CQ192" s="1469"/>
      <c r="CR192" s="1469"/>
      <c r="CS192" s="1469"/>
      <c r="CT192" s="1469"/>
      <c r="CU192" s="1469"/>
      <c r="CV192" s="1469"/>
      <c r="CW192" s="1469"/>
      <c r="CX192" s="1469"/>
      <c r="CY192" s="1469"/>
      <c r="CZ192" s="1469"/>
      <c r="DA192" s="1469"/>
      <c r="DB192" s="1469"/>
      <c r="DC192" s="1469"/>
      <c r="DD192" s="1469"/>
      <c r="DE192" s="1469"/>
      <c r="DF192" s="1469"/>
      <c r="DG192" s="1469"/>
      <c r="DH192" s="1469"/>
      <c r="DI192" s="1469"/>
      <c r="DJ192" s="1469"/>
      <c r="DK192" s="1469"/>
      <c r="DL192" s="1469"/>
      <c r="DM192" s="1469"/>
      <c r="DN192" s="1469"/>
      <c r="DO192" s="1469"/>
      <c r="DP192" s="1469"/>
    </row>
    <row r="193" spans="1:120" x14ac:dyDescent="0.25">
      <c r="A193" s="1468"/>
      <c r="B193" s="1491"/>
      <c r="C193" s="1468"/>
      <c r="D193" s="1468"/>
      <c r="E193" s="1468"/>
      <c r="F193" s="1468"/>
      <c r="G193" s="1468"/>
      <c r="H193" s="1468"/>
      <c r="I193" s="1468"/>
      <c r="J193" s="1468"/>
      <c r="K193" s="1468"/>
      <c r="L193" s="1468"/>
      <c r="M193" s="1468"/>
      <c r="N193" s="1468"/>
      <c r="O193" s="1468"/>
      <c r="P193" s="1468"/>
      <c r="Q193" s="1468"/>
      <c r="R193" s="1468"/>
      <c r="S193" s="1468"/>
      <c r="T193" s="1468"/>
      <c r="U193" s="1468"/>
      <c r="V193" s="1468"/>
      <c r="W193" s="1468"/>
      <c r="X193" s="1468"/>
      <c r="Y193" s="1468"/>
      <c r="Z193" s="1468"/>
      <c r="AA193" s="1468"/>
      <c r="AB193" s="1468"/>
      <c r="AC193" s="1468"/>
      <c r="AD193" s="1468"/>
      <c r="AE193" s="1468"/>
      <c r="AF193" s="1481"/>
      <c r="AG193" s="1481"/>
      <c r="AH193" s="1481"/>
      <c r="AI193" s="1481"/>
      <c r="AJ193" s="1469"/>
      <c r="AK193" s="1469"/>
      <c r="AL193" s="1469"/>
      <c r="AM193" s="1469"/>
      <c r="AN193" s="1469"/>
      <c r="AO193" s="1469"/>
      <c r="AP193" s="1469"/>
      <c r="AQ193" s="1469"/>
      <c r="AR193" s="1469"/>
      <c r="AS193" s="1469"/>
      <c r="AT193" s="1469"/>
      <c r="AU193" s="1469"/>
      <c r="AV193" s="1469"/>
      <c r="AW193" s="1469"/>
      <c r="AX193" s="1469"/>
      <c r="AY193" s="1469"/>
      <c r="AZ193" s="1469"/>
      <c r="BA193" s="1469"/>
      <c r="BB193" s="1469"/>
      <c r="BC193" s="1469"/>
      <c r="BD193" s="1469"/>
      <c r="BE193" s="1469"/>
      <c r="BF193" s="1469"/>
      <c r="BG193" s="1469"/>
      <c r="BH193" s="1469"/>
      <c r="BI193" s="1469"/>
      <c r="BJ193" s="1469"/>
      <c r="BK193" s="1469"/>
      <c r="BL193" s="1469"/>
      <c r="BM193" s="1469"/>
      <c r="BN193" s="1469"/>
      <c r="BO193" s="1469"/>
      <c r="BP193" s="1469"/>
      <c r="BQ193" s="1469"/>
      <c r="BR193" s="1469"/>
      <c r="BS193" s="1469"/>
      <c r="BT193" s="1469"/>
      <c r="BU193" s="1469"/>
      <c r="BV193" s="1469"/>
      <c r="BW193" s="1469"/>
      <c r="BX193" s="1469"/>
      <c r="BY193" s="1469"/>
      <c r="BZ193" s="1469"/>
      <c r="CA193" s="1469"/>
      <c r="CB193" s="1469"/>
      <c r="CC193" s="1469"/>
      <c r="CD193" s="1469"/>
      <c r="CE193" s="1469"/>
      <c r="CF193" s="1469"/>
      <c r="CG193" s="1469"/>
      <c r="CH193" s="1469"/>
      <c r="CI193" s="1469"/>
      <c r="CJ193" s="1469"/>
      <c r="CK193" s="1469"/>
      <c r="CL193" s="1469"/>
      <c r="CM193" s="1469"/>
      <c r="CN193" s="1469"/>
      <c r="CO193" s="1469"/>
      <c r="CP193" s="1469"/>
      <c r="CQ193" s="1469"/>
      <c r="CR193" s="1469"/>
      <c r="CS193" s="1469"/>
      <c r="CT193" s="1469"/>
      <c r="CU193" s="1469"/>
      <c r="CV193" s="1469"/>
      <c r="CW193" s="1469"/>
      <c r="CX193" s="1469"/>
      <c r="CY193" s="1469"/>
      <c r="CZ193" s="1469"/>
      <c r="DA193" s="1469"/>
      <c r="DB193" s="1469"/>
      <c r="DC193" s="1469"/>
      <c r="DD193" s="1469"/>
      <c r="DE193" s="1469"/>
      <c r="DF193" s="1469"/>
      <c r="DG193" s="1469"/>
      <c r="DH193" s="1469"/>
      <c r="DI193" s="1469"/>
      <c r="DJ193" s="1469"/>
      <c r="DK193" s="1469"/>
      <c r="DL193" s="1469"/>
      <c r="DM193" s="1469"/>
      <c r="DN193" s="1469"/>
      <c r="DO193" s="1469"/>
      <c r="DP193" s="1469"/>
    </row>
    <row r="194" spans="1:120" x14ac:dyDescent="0.25">
      <c r="A194" s="1468"/>
      <c r="B194" s="1491"/>
      <c r="C194" s="1468"/>
      <c r="D194" s="1468"/>
      <c r="E194" s="1468"/>
      <c r="F194" s="1468"/>
      <c r="G194" s="1468"/>
      <c r="H194" s="1468"/>
      <c r="I194" s="1468"/>
      <c r="J194" s="1468"/>
      <c r="K194" s="1468"/>
      <c r="L194" s="1468"/>
      <c r="M194" s="1468"/>
      <c r="N194" s="1468"/>
      <c r="O194" s="1468"/>
      <c r="P194" s="1468"/>
      <c r="Q194" s="1468"/>
      <c r="R194" s="1468"/>
      <c r="S194" s="1468"/>
      <c r="T194" s="1468"/>
      <c r="U194" s="1468"/>
      <c r="V194" s="1468"/>
      <c r="W194" s="1468"/>
      <c r="X194" s="1468"/>
      <c r="Y194" s="1468"/>
      <c r="Z194" s="1468"/>
      <c r="AA194" s="1468"/>
      <c r="AB194" s="1468"/>
      <c r="AC194" s="1468"/>
      <c r="AD194" s="1468"/>
      <c r="AE194" s="1468"/>
      <c r="AF194" s="1481"/>
      <c r="AG194" s="1481"/>
      <c r="AH194" s="1481"/>
      <c r="AI194" s="1481"/>
      <c r="AJ194" s="1469"/>
      <c r="AK194" s="1469"/>
      <c r="AL194" s="1469"/>
      <c r="AM194" s="1469"/>
      <c r="AN194" s="1469"/>
      <c r="AO194" s="1469"/>
      <c r="AP194" s="1469"/>
      <c r="AQ194" s="1469"/>
      <c r="AR194" s="1469"/>
      <c r="AS194" s="1469"/>
      <c r="AT194" s="1469"/>
      <c r="AU194" s="1469"/>
      <c r="AV194" s="1469"/>
      <c r="AW194" s="1469"/>
      <c r="AX194" s="1469"/>
      <c r="AY194" s="1469"/>
      <c r="AZ194" s="1469"/>
      <c r="BA194" s="1469"/>
      <c r="BB194" s="1469"/>
      <c r="BC194" s="1469"/>
      <c r="BD194" s="1469"/>
      <c r="BE194" s="1469"/>
      <c r="BF194" s="1469"/>
      <c r="BG194" s="1469"/>
      <c r="BH194" s="1469"/>
      <c r="BI194" s="1469"/>
      <c r="BJ194" s="1469"/>
      <c r="BK194" s="1469"/>
      <c r="BL194" s="1469"/>
      <c r="BM194" s="1469"/>
      <c r="BN194" s="1469"/>
      <c r="BO194" s="1469"/>
      <c r="BP194" s="1469"/>
      <c r="BQ194" s="1469"/>
      <c r="BR194" s="1469"/>
      <c r="BS194" s="1469"/>
      <c r="BT194" s="1469"/>
      <c r="BU194" s="1469"/>
      <c r="BV194" s="1469"/>
      <c r="BW194" s="1469"/>
      <c r="BX194" s="1469"/>
      <c r="BY194" s="1469"/>
      <c r="BZ194" s="1469"/>
      <c r="CA194" s="1469"/>
      <c r="CB194" s="1469"/>
      <c r="CC194" s="1469"/>
      <c r="CD194" s="1469"/>
      <c r="CE194" s="1469"/>
      <c r="CF194" s="1469"/>
      <c r="CG194" s="1469"/>
      <c r="CH194" s="1469"/>
      <c r="CI194" s="1469"/>
      <c r="CJ194" s="1469"/>
      <c r="CK194" s="1469"/>
      <c r="CL194" s="1469"/>
      <c r="CM194" s="1469"/>
      <c r="CN194" s="1469"/>
      <c r="CO194" s="1469"/>
      <c r="CP194" s="1469"/>
      <c r="CQ194" s="1469"/>
      <c r="CR194" s="1469"/>
      <c r="CS194" s="1469"/>
      <c r="CT194" s="1469"/>
      <c r="CU194" s="1469"/>
      <c r="CV194" s="1469"/>
      <c r="CW194" s="1469"/>
      <c r="CX194" s="1469"/>
      <c r="CY194" s="1469"/>
      <c r="CZ194" s="1469"/>
      <c r="DA194" s="1469"/>
      <c r="DB194" s="1469"/>
      <c r="DC194" s="1469"/>
      <c r="DD194" s="1469"/>
      <c r="DE194" s="1469"/>
      <c r="DF194" s="1469"/>
      <c r="DG194" s="1469"/>
      <c r="DH194" s="1469"/>
      <c r="DI194" s="1469"/>
      <c r="DJ194" s="1469"/>
      <c r="DK194" s="1469"/>
      <c r="DL194" s="1469"/>
      <c r="DM194" s="1469"/>
      <c r="DN194" s="1469"/>
      <c r="DO194" s="1469"/>
      <c r="DP194" s="1469"/>
    </row>
    <row r="195" spans="1:120" x14ac:dyDescent="0.25">
      <c r="A195" s="1468"/>
      <c r="B195" s="1491"/>
      <c r="C195" s="1468"/>
      <c r="D195" s="1468"/>
      <c r="E195" s="1468"/>
      <c r="F195" s="1468"/>
      <c r="G195" s="1468"/>
      <c r="H195" s="1468"/>
      <c r="I195" s="1468"/>
      <c r="J195" s="1468"/>
      <c r="K195" s="1468"/>
      <c r="L195" s="1468"/>
      <c r="M195" s="1468"/>
      <c r="N195" s="1468"/>
      <c r="O195" s="1468"/>
      <c r="P195" s="1468"/>
      <c r="Q195" s="1468"/>
      <c r="R195" s="1468"/>
      <c r="S195" s="1468"/>
      <c r="T195" s="1468"/>
      <c r="U195" s="1468"/>
      <c r="V195" s="1468"/>
      <c r="W195" s="1468"/>
      <c r="X195" s="1468"/>
      <c r="Y195" s="1468"/>
      <c r="Z195" s="1468"/>
      <c r="AA195" s="1468"/>
      <c r="AB195" s="1468"/>
      <c r="AC195" s="1468"/>
      <c r="AD195" s="1468"/>
      <c r="AE195" s="1468"/>
      <c r="AF195" s="1481"/>
      <c r="AG195" s="1481"/>
      <c r="AH195" s="1481"/>
      <c r="AI195" s="1481"/>
      <c r="AJ195" s="1469"/>
      <c r="AK195" s="1469"/>
      <c r="AL195" s="1469"/>
      <c r="AM195" s="1469"/>
      <c r="AN195" s="1469"/>
      <c r="AO195" s="1469"/>
      <c r="AP195" s="1469"/>
      <c r="AQ195" s="1469"/>
      <c r="AR195" s="1469"/>
      <c r="AS195" s="1469"/>
      <c r="AT195" s="1469"/>
      <c r="AU195" s="1469"/>
      <c r="AV195" s="1469"/>
      <c r="AW195" s="1469"/>
      <c r="AX195" s="1469"/>
      <c r="AY195" s="1469"/>
      <c r="AZ195" s="1469"/>
      <c r="BA195" s="1469"/>
      <c r="BB195" s="1469"/>
      <c r="BC195" s="1469"/>
      <c r="BD195" s="1469"/>
      <c r="BE195" s="1469"/>
      <c r="BF195" s="1469"/>
      <c r="BG195" s="1469"/>
      <c r="BH195" s="1469"/>
      <c r="BI195" s="1469"/>
      <c r="BJ195" s="1469"/>
      <c r="BK195" s="1469"/>
      <c r="BL195" s="1469"/>
      <c r="BM195" s="1469"/>
      <c r="BN195" s="1469"/>
      <c r="BO195" s="1469"/>
      <c r="BP195" s="1469"/>
      <c r="BQ195" s="1469"/>
      <c r="BR195" s="1469"/>
      <c r="BS195" s="1469"/>
      <c r="BT195" s="1469"/>
      <c r="BU195" s="1469"/>
      <c r="BV195" s="1469"/>
      <c r="BW195" s="1469"/>
      <c r="BX195" s="1469"/>
      <c r="BY195" s="1469"/>
      <c r="BZ195" s="1469"/>
      <c r="CA195" s="1469"/>
      <c r="CB195" s="1469"/>
      <c r="CC195" s="1469"/>
      <c r="CD195" s="1469"/>
      <c r="CE195" s="1469"/>
      <c r="CF195" s="1469"/>
      <c r="CG195" s="1469"/>
      <c r="CH195" s="1469"/>
      <c r="CI195" s="1469"/>
      <c r="CJ195" s="1469"/>
      <c r="CK195" s="1469"/>
      <c r="CL195" s="1469"/>
      <c r="CM195" s="1469"/>
      <c r="CN195" s="1469"/>
      <c r="CO195" s="1469"/>
      <c r="CP195" s="1469"/>
      <c r="CQ195" s="1469"/>
      <c r="CR195" s="1469"/>
      <c r="CS195" s="1469"/>
      <c r="CT195" s="1469"/>
      <c r="CU195" s="1469"/>
      <c r="CV195" s="1469"/>
      <c r="CW195" s="1469"/>
      <c r="CX195" s="1469"/>
      <c r="CY195" s="1469"/>
      <c r="CZ195" s="1469"/>
      <c r="DA195" s="1469"/>
      <c r="DB195" s="1469"/>
      <c r="DC195" s="1469"/>
      <c r="DD195" s="1469"/>
      <c r="DE195" s="1469"/>
      <c r="DF195" s="1469"/>
      <c r="DG195" s="1469"/>
      <c r="DH195" s="1469"/>
      <c r="DI195" s="1469"/>
      <c r="DJ195" s="1469"/>
      <c r="DK195" s="1469"/>
      <c r="DL195" s="1469"/>
      <c r="DM195" s="1469"/>
      <c r="DN195" s="1469"/>
      <c r="DO195" s="1469"/>
      <c r="DP195" s="1469"/>
    </row>
    <row r="196" spans="1:120" x14ac:dyDescent="0.25">
      <c r="A196" s="1468"/>
      <c r="B196" s="1491"/>
      <c r="C196" s="1468"/>
      <c r="D196" s="1468"/>
      <c r="E196" s="1468"/>
      <c r="F196" s="1468"/>
      <c r="G196" s="1468"/>
      <c r="H196" s="1468"/>
      <c r="I196" s="1468"/>
      <c r="J196" s="1468"/>
      <c r="K196" s="1468"/>
      <c r="L196" s="1468"/>
      <c r="M196" s="1468"/>
      <c r="N196" s="1468"/>
      <c r="O196" s="1468"/>
      <c r="P196" s="1468"/>
      <c r="Q196" s="1468"/>
      <c r="R196" s="1468"/>
      <c r="S196" s="1468"/>
      <c r="T196" s="1468"/>
      <c r="U196" s="1468"/>
      <c r="V196" s="1468"/>
      <c r="W196" s="1468"/>
      <c r="X196" s="1468"/>
      <c r="Y196" s="1468"/>
      <c r="Z196" s="1468"/>
      <c r="AA196" s="1468"/>
      <c r="AB196" s="1468"/>
      <c r="AC196" s="1468"/>
      <c r="AD196" s="1468"/>
      <c r="AE196" s="1468"/>
      <c r="AF196" s="1481"/>
      <c r="AG196" s="1481"/>
      <c r="AH196" s="1481"/>
      <c r="AI196" s="1481"/>
      <c r="AJ196" s="1469"/>
      <c r="AK196" s="1469"/>
      <c r="AL196" s="1469"/>
      <c r="AM196" s="1469"/>
      <c r="AN196" s="1469"/>
      <c r="AO196" s="1469"/>
      <c r="AP196" s="1469"/>
      <c r="AQ196" s="1469"/>
      <c r="AR196" s="1469"/>
      <c r="AS196" s="1469"/>
      <c r="AT196" s="1469"/>
      <c r="AU196" s="1469"/>
      <c r="AV196" s="1469"/>
      <c r="AW196" s="1469"/>
      <c r="AX196" s="1469"/>
      <c r="AY196" s="1469"/>
      <c r="AZ196" s="1469"/>
      <c r="BA196" s="1469"/>
      <c r="BB196" s="1469"/>
      <c r="BC196" s="1469"/>
      <c r="BD196" s="1469"/>
      <c r="BE196" s="1469"/>
      <c r="BF196" s="1469"/>
      <c r="BG196" s="1469"/>
      <c r="BH196" s="1469"/>
      <c r="BI196" s="1469"/>
      <c r="BJ196" s="1469"/>
      <c r="BK196" s="1469"/>
      <c r="BL196" s="1469"/>
      <c r="BM196" s="1469"/>
      <c r="BN196" s="1469"/>
      <c r="BO196" s="1469"/>
      <c r="BP196" s="1469"/>
      <c r="BQ196" s="1469"/>
      <c r="BR196" s="1469"/>
      <c r="BS196" s="1469"/>
      <c r="BT196" s="1469"/>
      <c r="BU196" s="1469"/>
      <c r="BV196" s="1469"/>
      <c r="BW196" s="1469"/>
      <c r="BX196" s="1469"/>
      <c r="BY196" s="1469"/>
      <c r="BZ196" s="1469"/>
      <c r="CA196" s="1469"/>
      <c r="CB196" s="1469"/>
      <c r="CC196" s="1469"/>
      <c r="CD196" s="1469"/>
      <c r="CE196" s="1469"/>
      <c r="CF196" s="1469"/>
      <c r="CG196" s="1469"/>
      <c r="CH196" s="1469"/>
      <c r="CI196" s="1469"/>
      <c r="CJ196" s="1469"/>
      <c r="CK196" s="1469"/>
      <c r="CL196" s="1469"/>
      <c r="CM196" s="1469"/>
      <c r="CN196" s="1469"/>
      <c r="CO196" s="1469"/>
      <c r="CP196" s="1469"/>
      <c r="CQ196" s="1469"/>
      <c r="CR196" s="1469"/>
      <c r="CS196" s="1469"/>
      <c r="CT196" s="1469"/>
      <c r="CU196" s="1469"/>
      <c r="CV196" s="1469"/>
      <c r="CW196" s="1469"/>
      <c r="CX196" s="1469"/>
      <c r="CY196" s="1469"/>
      <c r="CZ196" s="1469"/>
      <c r="DA196" s="1469"/>
      <c r="DB196" s="1469"/>
      <c r="DC196" s="1469"/>
      <c r="DD196" s="1469"/>
      <c r="DE196" s="1469"/>
      <c r="DF196" s="1469"/>
      <c r="DG196" s="1469"/>
      <c r="DH196" s="1469"/>
      <c r="DI196" s="1469"/>
      <c r="DJ196" s="1469"/>
      <c r="DK196" s="1469"/>
      <c r="DL196" s="1469"/>
      <c r="DM196" s="1469"/>
      <c r="DN196" s="1469"/>
      <c r="DO196" s="1469"/>
      <c r="DP196" s="1469"/>
    </row>
    <row r="197" spans="1:120" x14ac:dyDescent="0.25">
      <c r="A197" s="1468"/>
      <c r="B197" s="1491"/>
      <c r="C197" s="1468"/>
      <c r="D197" s="1468"/>
      <c r="E197" s="1468"/>
      <c r="F197" s="1468"/>
      <c r="G197" s="1468"/>
      <c r="H197" s="1468"/>
      <c r="I197" s="1468"/>
      <c r="J197" s="1468"/>
      <c r="K197" s="1468"/>
      <c r="L197" s="1468"/>
      <c r="M197" s="1468"/>
      <c r="N197" s="1468"/>
      <c r="O197" s="1468"/>
      <c r="P197" s="1468"/>
      <c r="Q197" s="1468"/>
      <c r="R197" s="1468"/>
      <c r="S197" s="1468"/>
      <c r="T197" s="1468"/>
      <c r="U197" s="1468"/>
      <c r="V197" s="1468"/>
      <c r="W197" s="1468"/>
      <c r="X197" s="1468"/>
      <c r="Y197" s="1468"/>
      <c r="Z197" s="1468"/>
      <c r="AA197" s="1468"/>
      <c r="AB197" s="1468"/>
      <c r="AC197" s="1468"/>
      <c r="AD197" s="1468"/>
      <c r="AE197" s="1468"/>
      <c r="AF197" s="1481"/>
      <c r="AG197" s="1481"/>
      <c r="AH197" s="1481"/>
      <c r="AI197" s="1481"/>
      <c r="AJ197" s="1469"/>
      <c r="AK197" s="1469"/>
      <c r="AL197" s="1469"/>
      <c r="AM197" s="1469"/>
      <c r="AN197" s="1469"/>
      <c r="AO197" s="1469"/>
      <c r="AP197" s="1469"/>
      <c r="AQ197" s="1469"/>
      <c r="AR197" s="1469"/>
      <c r="AS197" s="1469"/>
      <c r="AT197" s="1469"/>
      <c r="AU197" s="1469"/>
      <c r="AV197" s="1469"/>
      <c r="AW197" s="1469"/>
      <c r="AX197" s="1469"/>
      <c r="AY197" s="1469"/>
      <c r="AZ197" s="1469"/>
      <c r="BA197" s="1469"/>
      <c r="BB197" s="1469"/>
      <c r="BC197" s="1469"/>
      <c r="BD197" s="1469"/>
      <c r="BE197" s="1469"/>
      <c r="BF197" s="1469"/>
      <c r="BG197" s="1469"/>
      <c r="BH197" s="1469"/>
      <c r="BI197" s="1469"/>
      <c r="BJ197" s="1469"/>
      <c r="BK197" s="1469"/>
      <c r="BL197" s="1469"/>
      <c r="BM197" s="1469"/>
      <c r="BN197" s="1469"/>
      <c r="BO197" s="1469"/>
      <c r="BP197" s="1469"/>
      <c r="BQ197" s="1469"/>
      <c r="BR197" s="1469"/>
      <c r="BS197" s="1469"/>
      <c r="BT197" s="1469"/>
      <c r="BU197" s="1469"/>
      <c r="BV197" s="1469"/>
      <c r="BW197" s="1469"/>
      <c r="BX197" s="1469"/>
      <c r="BY197" s="1469"/>
      <c r="BZ197" s="1469"/>
      <c r="CA197" s="1469"/>
      <c r="CB197" s="1469"/>
      <c r="CC197" s="1469"/>
      <c r="CD197" s="1469"/>
      <c r="CE197" s="1469"/>
      <c r="CF197" s="1469"/>
      <c r="CG197" s="1469"/>
      <c r="CH197" s="1469"/>
      <c r="CI197" s="1469"/>
      <c r="CJ197" s="1469"/>
      <c r="CK197" s="1469"/>
      <c r="CL197" s="1469"/>
      <c r="CM197" s="1469"/>
      <c r="CN197" s="1469"/>
      <c r="CO197" s="1469"/>
      <c r="CP197" s="1469"/>
      <c r="CQ197" s="1469"/>
      <c r="CR197" s="1469"/>
      <c r="CS197" s="1469"/>
      <c r="CT197" s="1469"/>
      <c r="CU197" s="1469"/>
      <c r="CV197" s="1469"/>
      <c r="CW197" s="1469"/>
      <c r="CX197" s="1469"/>
      <c r="CY197" s="1469"/>
      <c r="CZ197" s="1469"/>
      <c r="DA197" s="1469"/>
      <c r="DB197" s="1469"/>
      <c r="DC197" s="1469"/>
      <c r="DD197" s="1469"/>
      <c r="DE197" s="1469"/>
      <c r="DF197" s="1469"/>
      <c r="DG197" s="1469"/>
      <c r="DH197" s="1469"/>
      <c r="DI197" s="1469"/>
      <c r="DJ197" s="1469"/>
      <c r="DK197" s="1469"/>
      <c r="DL197" s="1469"/>
      <c r="DM197" s="1469"/>
      <c r="DN197" s="1469"/>
      <c r="DO197" s="1469"/>
      <c r="DP197" s="1469"/>
    </row>
    <row r="198" spans="1:120" x14ac:dyDescent="0.25">
      <c r="A198" s="1468"/>
      <c r="B198" s="1491"/>
      <c r="C198" s="1468"/>
      <c r="D198" s="1468"/>
      <c r="E198" s="1468"/>
      <c r="F198" s="1468"/>
      <c r="G198" s="1468"/>
      <c r="H198" s="1468"/>
      <c r="I198" s="1468"/>
      <c r="J198" s="1468"/>
      <c r="K198" s="1468"/>
      <c r="L198" s="1468"/>
      <c r="M198" s="1468"/>
      <c r="N198" s="1468"/>
      <c r="O198" s="1468"/>
      <c r="P198" s="1468"/>
      <c r="Q198" s="1468"/>
      <c r="R198" s="1468"/>
      <c r="S198" s="1468"/>
      <c r="T198" s="1468"/>
      <c r="U198" s="1468"/>
      <c r="V198" s="1468"/>
      <c r="W198" s="1468"/>
      <c r="X198" s="1468"/>
      <c r="Y198" s="1468"/>
      <c r="Z198" s="1468"/>
      <c r="AA198" s="1468"/>
      <c r="AB198" s="1468"/>
      <c r="AC198" s="1468"/>
      <c r="AD198" s="1468"/>
      <c r="AE198" s="1468"/>
      <c r="AF198" s="1481"/>
      <c r="AG198" s="1481"/>
      <c r="AH198" s="1481"/>
      <c r="AI198" s="1481"/>
      <c r="AJ198" s="1469"/>
      <c r="AK198" s="1469"/>
      <c r="AL198" s="1469"/>
      <c r="AM198" s="1469"/>
      <c r="AN198" s="1469"/>
      <c r="AO198" s="1469"/>
      <c r="AP198" s="1469"/>
      <c r="AQ198" s="1469"/>
      <c r="AR198" s="1469"/>
      <c r="AS198" s="1469"/>
      <c r="AT198" s="1469"/>
      <c r="AU198" s="1469"/>
      <c r="AV198" s="1469"/>
      <c r="AW198" s="1469"/>
      <c r="AX198" s="1469"/>
      <c r="AY198" s="1469"/>
      <c r="AZ198" s="1469"/>
      <c r="BA198" s="1469"/>
      <c r="BB198" s="1469"/>
      <c r="BC198" s="1469"/>
      <c r="BD198" s="1469"/>
      <c r="BE198" s="1469"/>
      <c r="BF198" s="1469"/>
      <c r="BG198" s="1469"/>
      <c r="BH198" s="1469"/>
      <c r="BI198" s="1469"/>
      <c r="BJ198" s="1469"/>
      <c r="BK198" s="1469"/>
      <c r="BL198" s="1469"/>
      <c r="BM198" s="1469"/>
      <c r="BN198" s="1469"/>
      <c r="BO198" s="1469"/>
      <c r="BP198" s="1469"/>
      <c r="BQ198" s="1469"/>
      <c r="BR198" s="1469"/>
      <c r="BS198" s="1469"/>
      <c r="BT198" s="1469"/>
      <c r="BU198" s="1469"/>
      <c r="BV198" s="1469"/>
      <c r="BW198" s="1469"/>
      <c r="BX198" s="1469"/>
      <c r="BY198" s="1469"/>
      <c r="BZ198" s="1469"/>
      <c r="CA198" s="1469"/>
      <c r="CB198" s="1469"/>
      <c r="CC198" s="1469"/>
      <c r="CD198" s="1469"/>
      <c r="CE198" s="1469"/>
      <c r="CF198" s="1469"/>
      <c r="CG198" s="1469"/>
      <c r="CH198" s="1469"/>
      <c r="CI198" s="1469"/>
      <c r="CJ198" s="1469"/>
      <c r="CK198" s="1469"/>
      <c r="CL198" s="1469"/>
      <c r="CM198" s="1469"/>
      <c r="CN198" s="1469"/>
      <c r="CO198" s="1469"/>
      <c r="CP198" s="1469"/>
      <c r="CQ198" s="1469"/>
      <c r="CR198" s="1469"/>
      <c r="CS198" s="1469"/>
      <c r="CT198" s="1469"/>
      <c r="CU198" s="1469"/>
      <c r="CV198" s="1469"/>
      <c r="CW198" s="1469"/>
      <c r="CX198" s="1469"/>
      <c r="CY198" s="1469"/>
      <c r="CZ198" s="1469"/>
      <c r="DA198" s="1469"/>
      <c r="DB198" s="1469"/>
      <c r="DC198" s="1469"/>
      <c r="DD198" s="1469"/>
      <c r="DE198" s="1469"/>
      <c r="DF198" s="1469"/>
      <c r="DG198" s="1469"/>
      <c r="DH198" s="1469"/>
      <c r="DI198" s="1469"/>
      <c r="DJ198" s="1469"/>
      <c r="DK198" s="1469"/>
      <c r="DL198" s="1469"/>
      <c r="DM198" s="1469"/>
      <c r="DN198" s="1469"/>
      <c r="DO198" s="1469"/>
      <c r="DP198" s="1469"/>
    </row>
    <row r="199" spans="1:120" x14ac:dyDescent="0.25">
      <c r="A199" s="1468"/>
      <c r="B199" s="1491"/>
      <c r="C199" s="1468"/>
      <c r="D199" s="1468"/>
      <c r="E199" s="1468"/>
      <c r="F199" s="1468"/>
      <c r="G199" s="1468"/>
      <c r="H199" s="1468"/>
      <c r="I199" s="1468"/>
      <c r="J199" s="1468"/>
      <c r="K199" s="1468"/>
      <c r="L199" s="1468"/>
      <c r="M199" s="1468"/>
      <c r="N199" s="1468"/>
      <c r="O199" s="1468"/>
      <c r="P199" s="1468"/>
      <c r="Q199" s="1468"/>
      <c r="R199" s="1468"/>
      <c r="S199" s="1468"/>
      <c r="T199" s="1468"/>
      <c r="U199" s="1468"/>
      <c r="V199" s="1468"/>
      <c r="W199" s="1468"/>
      <c r="X199" s="1468"/>
      <c r="Y199" s="1468"/>
      <c r="Z199" s="1468"/>
      <c r="AA199" s="1468"/>
      <c r="AB199" s="1468"/>
      <c r="AC199" s="1468"/>
      <c r="AD199" s="1468"/>
      <c r="AE199" s="1468"/>
      <c r="AF199" s="1481"/>
      <c r="AG199" s="1481"/>
      <c r="AH199" s="1481"/>
      <c r="AI199" s="1481"/>
      <c r="AJ199" s="1469"/>
      <c r="AK199" s="1469"/>
      <c r="AL199" s="1469"/>
      <c r="AM199" s="1469"/>
      <c r="AN199" s="1469"/>
      <c r="AO199" s="1469"/>
      <c r="AP199" s="1469"/>
      <c r="AQ199" s="1469"/>
      <c r="AR199" s="1469"/>
      <c r="AS199" s="1469"/>
      <c r="AT199" s="1469"/>
      <c r="AU199" s="1469"/>
      <c r="AV199" s="1469"/>
      <c r="AW199" s="1469"/>
      <c r="AX199" s="1469"/>
      <c r="AY199" s="1469"/>
      <c r="AZ199" s="1469"/>
      <c r="BA199" s="1469"/>
      <c r="BB199" s="1469"/>
      <c r="BC199" s="1469"/>
      <c r="BD199" s="1469"/>
      <c r="BE199" s="1469"/>
      <c r="BF199" s="1469"/>
      <c r="BG199" s="1469"/>
      <c r="BH199" s="1469"/>
      <c r="BI199" s="1469"/>
      <c r="BJ199" s="1469"/>
      <c r="BK199" s="1469"/>
      <c r="BL199" s="1469"/>
      <c r="BM199" s="1469"/>
      <c r="BN199" s="1469"/>
      <c r="BO199" s="1469"/>
      <c r="BP199" s="1469"/>
      <c r="BQ199" s="1469"/>
      <c r="BR199" s="1469"/>
      <c r="BS199" s="1469"/>
      <c r="BT199" s="1469"/>
      <c r="BU199" s="1469"/>
      <c r="BV199" s="1469"/>
      <c r="BW199" s="1469"/>
      <c r="BX199" s="1469"/>
      <c r="BY199" s="1469"/>
      <c r="BZ199" s="1469"/>
      <c r="CA199" s="1469"/>
      <c r="CB199" s="1469"/>
      <c r="CC199" s="1469"/>
      <c r="CD199" s="1469"/>
      <c r="CE199" s="1469"/>
      <c r="CF199" s="1469"/>
      <c r="CG199" s="1469"/>
      <c r="CH199" s="1469"/>
      <c r="CI199" s="1469"/>
      <c r="CJ199" s="1469"/>
      <c r="CK199" s="1469"/>
      <c r="CL199" s="1469"/>
      <c r="CM199" s="1469"/>
      <c r="CN199" s="1469"/>
      <c r="CO199" s="1469"/>
      <c r="CP199" s="1469"/>
      <c r="CQ199" s="1469"/>
      <c r="CR199" s="1469"/>
      <c r="CS199" s="1469"/>
      <c r="CT199" s="1469"/>
      <c r="CU199" s="1469"/>
      <c r="CV199" s="1469"/>
      <c r="CW199" s="1469"/>
      <c r="CX199" s="1469"/>
      <c r="CY199" s="1469"/>
      <c r="CZ199" s="1469"/>
      <c r="DA199" s="1469"/>
      <c r="DB199" s="1469"/>
      <c r="DC199" s="1469"/>
      <c r="DD199" s="1469"/>
      <c r="DE199" s="1469"/>
      <c r="DF199" s="1469"/>
      <c r="DG199" s="1469"/>
      <c r="DH199" s="1469"/>
      <c r="DI199" s="1469"/>
      <c r="DJ199" s="1469"/>
      <c r="DK199" s="1469"/>
      <c r="DL199" s="1469"/>
      <c r="DM199" s="1469"/>
      <c r="DN199" s="1469"/>
      <c r="DO199" s="1469"/>
      <c r="DP199" s="1469"/>
    </row>
    <row r="200" spans="1:120" x14ac:dyDescent="0.25">
      <c r="A200" s="1468"/>
      <c r="B200" s="1491"/>
      <c r="C200" s="1468"/>
      <c r="D200" s="1468"/>
      <c r="E200" s="1468"/>
      <c r="F200" s="1468"/>
      <c r="G200" s="1468"/>
      <c r="H200" s="1468"/>
      <c r="I200" s="1468"/>
      <c r="J200" s="1468"/>
      <c r="K200" s="1468"/>
      <c r="L200" s="1468"/>
      <c r="M200" s="1468"/>
      <c r="N200" s="1468"/>
      <c r="O200" s="1468"/>
      <c r="P200" s="1468"/>
      <c r="Q200" s="1468"/>
      <c r="R200" s="1468"/>
      <c r="S200" s="1468"/>
      <c r="T200" s="1468"/>
      <c r="U200" s="1468"/>
      <c r="V200" s="1468"/>
      <c r="W200" s="1468"/>
      <c r="X200" s="1468"/>
      <c r="Y200" s="1468"/>
      <c r="Z200" s="1468"/>
      <c r="AA200" s="1468"/>
      <c r="AB200" s="1468"/>
      <c r="AC200" s="1468"/>
      <c r="AD200" s="1468"/>
      <c r="AE200" s="1468"/>
      <c r="AF200" s="1481"/>
      <c r="AG200" s="1481"/>
      <c r="AH200" s="1481"/>
      <c r="AI200" s="1481"/>
      <c r="AJ200" s="1469"/>
      <c r="AK200" s="1469"/>
      <c r="AL200" s="1469"/>
      <c r="AM200" s="1469"/>
      <c r="AN200" s="1469"/>
      <c r="AO200" s="1469"/>
      <c r="AP200" s="1469"/>
      <c r="AQ200" s="1469"/>
      <c r="AR200" s="1469"/>
      <c r="AS200" s="1469"/>
      <c r="AT200" s="1469"/>
      <c r="AU200" s="1469"/>
      <c r="AV200" s="1469"/>
      <c r="AW200" s="1469"/>
      <c r="AX200" s="1469"/>
      <c r="AY200" s="1469"/>
      <c r="AZ200" s="1469"/>
      <c r="BA200" s="1469"/>
      <c r="BB200" s="1469"/>
      <c r="BC200" s="1469"/>
      <c r="BD200" s="1469"/>
      <c r="BE200" s="1469"/>
      <c r="BF200" s="1469"/>
      <c r="BG200" s="1469"/>
      <c r="BH200" s="1469"/>
      <c r="BI200" s="1469"/>
      <c r="BJ200" s="1469"/>
      <c r="BK200" s="1469"/>
      <c r="BL200" s="1469"/>
      <c r="BM200" s="1469"/>
      <c r="BN200" s="1469"/>
      <c r="BO200" s="1469"/>
      <c r="BP200" s="1469"/>
      <c r="BQ200" s="1469"/>
      <c r="BR200" s="1469"/>
      <c r="BS200" s="1469"/>
      <c r="BT200" s="1469"/>
      <c r="BU200" s="1469"/>
      <c r="BV200" s="1469"/>
      <c r="BW200" s="1469"/>
      <c r="BX200" s="1469"/>
      <c r="BY200" s="1469"/>
      <c r="BZ200" s="1469"/>
      <c r="CA200" s="1469"/>
      <c r="CB200" s="1469"/>
      <c r="CC200" s="1469"/>
      <c r="CD200" s="1469"/>
      <c r="CE200" s="1469"/>
      <c r="CF200" s="1469"/>
      <c r="CG200" s="1469"/>
      <c r="CH200" s="1469"/>
      <c r="CI200" s="1469"/>
      <c r="CJ200" s="1469"/>
      <c r="CK200" s="1469"/>
      <c r="CL200" s="1469"/>
      <c r="CM200" s="1469"/>
      <c r="CN200" s="1469"/>
      <c r="CO200" s="1469"/>
      <c r="CP200" s="1469"/>
      <c r="CQ200" s="1469"/>
      <c r="CR200" s="1469"/>
      <c r="CS200" s="1469"/>
      <c r="CT200" s="1469"/>
      <c r="CU200" s="1469"/>
      <c r="CV200" s="1469"/>
      <c r="CW200" s="1469"/>
      <c r="CX200" s="1469"/>
      <c r="CY200" s="1469"/>
      <c r="CZ200" s="1469"/>
      <c r="DA200" s="1469"/>
      <c r="DB200" s="1469"/>
      <c r="DC200" s="1469"/>
      <c r="DD200" s="1469"/>
      <c r="DE200" s="1469"/>
      <c r="DF200" s="1469"/>
      <c r="DG200" s="1469"/>
      <c r="DH200" s="1469"/>
      <c r="DI200" s="1469"/>
      <c r="DJ200" s="1469"/>
      <c r="DK200" s="1469"/>
      <c r="DL200" s="1469"/>
      <c r="DM200" s="1469"/>
      <c r="DN200" s="1469"/>
      <c r="DO200" s="1469"/>
      <c r="DP200" s="1469"/>
    </row>
    <row r="201" spans="1:120" x14ac:dyDescent="0.25">
      <c r="A201" s="1468"/>
      <c r="B201" s="1491"/>
      <c r="C201" s="1468"/>
      <c r="D201" s="1468"/>
      <c r="E201" s="1468"/>
      <c r="F201" s="1468"/>
      <c r="G201" s="1468"/>
      <c r="H201" s="1468"/>
      <c r="I201" s="1468"/>
      <c r="J201" s="1468"/>
      <c r="K201" s="1468"/>
      <c r="L201" s="1468"/>
      <c r="M201" s="1468"/>
      <c r="N201" s="1468"/>
      <c r="O201" s="1468"/>
      <c r="P201" s="1468"/>
      <c r="Q201" s="1468"/>
      <c r="R201" s="1468"/>
      <c r="S201" s="1468"/>
      <c r="T201" s="1468"/>
      <c r="U201" s="1468"/>
      <c r="V201" s="1468"/>
      <c r="W201" s="1468"/>
      <c r="X201" s="1468"/>
      <c r="Y201" s="1468"/>
      <c r="Z201" s="1468"/>
      <c r="AA201" s="1468"/>
      <c r="AB201" s="1468"/>
      <c r="AC201" s="1468"/>
      <c r="AD201" s="1468"/>
      <c r="AE201" s="1468"/>
      <c r="AF201" s="1481"/>
      <c r="AG201" s="1481"/>
      <c r="AH201" s="1481"/>
      <c r="AI201" s="1481"/>
      <c r="AJ201" s="1469"/>
      <c r="AK201" s="1469"/>
      <c r="AL201" s="1469"/>
      <c r="AM201" s="1469"/>
      <c r="AN201" s="1469"/>
      <c r="AO201" s="1469"/>
      <c r="AP201" s="1469"/>
      <c r="AQ201" s="1469"/>
      <c r="AR201" s="1469"/>
      <c r="AS201" s="1469"/>
      <c r="AT201" s="1469"/>
      <c r="AU201" s="1469"/>
      <c r="AV201" s="1469"/>
      <c r="AW201" s="1469"/>
      <c r="AX201" s="1469"/>
      <c r="AY201" s="1469"/>
      <c r="AZ201" s="1469"/>
      <c r="BA201" s="1469"/>
      <c r="BB201" s="1469"/>
      <c r="BC201" s="1469"/>
      <c r="BD201" s="1469"/>
      <c r="BE201" s="1469"/>
      <c r="BF201" s="1469"/>
      <c r="BG201" s="1469"/>
      <c r="BH201" s="1469"/>
      <c r="BI201" s="1469"/>
      <c r="BJ201" s="1469"/>
      <c r="BK201" s="1469"/>
      <c r="BL201" s="1469"/>
      <c r="BM201" s="1469"/>
      <c r="BN201" s="1469"/>
      <c r="BO201" s="1469"/>
      <c r="BP201" s="1469"/>
      <c r="BQ201" s="1469"/>
      <c r="BR201" s="1469"/>
      <c r="BS201" s="1469"/>
      <c r="BT201" s="1469"/>
      <c r="BU201" s="1469"/>
      <c r="BV201" s="1469"/>
      <c r="BW201" s="1469"/>
      <c r="BX201" s="1469"/>
      <c r="BY201" s="1469"/>
      <c r="BZ201" s="1469"/>
      <c r="CA201" s="1469"/>
      <c r="CB201" s="1469"/>
      <c r="CC201" s="1469"/>
      <c r="CD201" s="1469"/>
      <c r="CE201" s="1469"/>
      <c r="CF201" s="1469"/>
      <c r="CG201" s="1469"/>
      <c r="CH201" s="1469"/>
      <c r="CI201" s="1469"/>
      <c r="CJ201" s="1469"/>
      <c r="CK201" s="1469"/>
      <c r="CL201" s="1469"/>
      <c r="CM201" s="1469"/>
      <c r="CN201" s="1469"/>
      <c r="CO201" s="1469"/>
      <c r="CP201" s="1469"/>
      <c r="CQ201" s="1469"/>
      <c r="CR201" s="1469"/>
      <c r="CS201" s="1469"/>
      <c r="CT201" s="1469"/>
      <c r="CU201" s="1469"/>
      <c r="CV201" s="1469"/>
      <c r="CW201" s="1469"/>
      <c r="CX201" s="1469"/>
      <c r="CY201" s="1469"/>
      <c r="CZ201" s="1469"/>
      <c r="DA201" s="1469"/>
      <c r="DB201" s="1469"/>
      <c r="DC201" s="1469"/>
      <c r="DD201" s="1469"/>
      <c r="DE201" s="1469"/>
      <c r="DF201" s="1469"/>
      <c r="DG201" s="1469"/>
      <c r="DH201" s="1469"/>
      <c r="DI201" s="1469"/>
      <c r="DJ201" s="1469"/>
      <c r="DK201" s="1469"/>
      <c r="DL201" s="1469"/>
      <c r="DM201" s="1469"/>
      <c r="DN201" s="1469"/>
      <c r="DO201" s="1469"/>
      <c r="DP201" s="1469"/>
    </row>
    <row r="202" spans="1:120" x14ac:dyDescent="0.25">
      <c r="A202" s="1468"/>
      <c r="B202" s="1491"/>
      <c r="C202" s="1468"/>
      <c r="D202" s="1468"/>
      <c r="E202" s="1468"/>
      <c r="F202" s="1468"/>
      <c r="G202" s="1468"/>
      <c r="H202" s="1468"/>
      <c r="I202" s="1468"/>
      <c r="J202" s="1468"/>
      <c r="K202" s="1468"/>
      <c r="L202" s="1468"/>
      <c r="M202" s="1468"/>
      <c r="N202" s="1468"/>
      <c r="O202" s="1468"/>
      <c r="P202" s="1468"/>
      <c r="Q202" s="1468"/>
      <c r="R202" s="1468"/>
      <c r="S202" s="1468"/>
      <c r="T202" s="1468"/>
      <c r="U202" s="1468"/>
      <c r="V202" s="1468"/>
      <c r="W202" s="1468"/>
      <c r="X202" s="1468"/>
      <c r="Y202" s="1468"/>
      <c r="Z202" s="1468"/>
      <c r="AA202" s="1468"/>
      <c r="AB202" s="1468"/>
      <c r="AC202" s="1468"/>
      <c r="AD202" s="1468"/>
      <c r="AE202" s="1468"/>
      <c r="AF202" s="1481"/>
      <c r="AG202" s="1481"/>
      <c r="AH202" s="1481"/>
      <c r="AI202" s="1481"/>
      <c r="AJ202" s="1469"/>
      <c r="AK202" s="1469"/>
      <c r="AL202" s="1469"/>
      <c r="AM202" s="1469"/>
      <c r="AN202" s="1469"/>
      <c r="AO202" s="1469"/>
      <c r="AP202" s="1469"/>
      <c r="AQ202" s="1469"/>
      <c r="AR202" s="1469"/>
      <c r="AS202" s="1469"/>
      <c r="AT202" s="1469"/>
      <c r="AU202" s="1469"/>
      <c r="AV202" s="1469"/>
      <c r="AW202" s="1469"/>
      <c r="AX202" s="1469"/>
      <c r="AY202" s="1469"/>
      <c r="AZ202" s="1469"/>
      <c r="BA202" s="1469"/>
      <c r="BB202" s="1469"/>
      <c r="BC202" s="1469"/>
      <c r="BD202" s="1469"/>
      <c r="BE202" s="1469"/>
      <c r="BF202" s="1469"/>
      <c r="BG202" s="1469"/>
      <c r="BH202" s="1469"/>
      <c r="BI202" s="1469"/>
      <c r="BJ202" s="1469"/>
      <c r="BK202" s="1469"/>
      <c r="BL202" s="1469"/>
      <c r="BM202" s="1469"/>
      <c r="BN202" s="1469"/>
      <c r="BO202" s="1469"/>
      <c r="BP202" s="1469"/>
      <c r="BQ202" s="1469"/>
      <c r="BR202" s="1469"/>
      <c r="BS202" s="1469"/>
      <c r="BT202" s="1469"/>
      <c r="BU202" s="1469"/>
      <c r="BV202" s="1469"/>
      <c r="BW202" s="1469"/>
      <c r="BX202" s="1469"/>
      <c r="BY202" s="1469"/>
      <c r="BZ202" s="1469"/>
      <c r="CA202" s="1469"/>
      <c r="CB202" s="1469"/>
      <c r="CC202" s="1469"/>
      <c r="CD202" s="1469"/>
      <c r="CE202" s="1469"/>
      <c r="CF202" s="1469"/>
      <c r="CG202" s="1469"/>
      <c r="CH202" s="1469"/>
      <c r="CI202" s="1469"/>
      <c r="CJ202" s="1469"/>
      <c r="CK202" s="1469"/>
      <c r="CL202" s="1469"/>
      <c r="CM202" s="1469"/>
      <c r="CN202" s="1469"/>
      <c r="CO202" s="1469"/>
      <c r="CP202" s="1469"/>
      <c r="CQ202" s="1469"/>
      <c r="CR202" s="1469"/>
      <c r="CS202" s="1469"/>
      <c r="CT202" s="1469"/>
      <c r="CU202" s="1469"/>
      <c r="CV202" s="1469"/>
      <c r="CW202" s="1469"/>
      <c r="CX202" s="1469"/>
      <c r="CY202" s="1469"/>
      <c r="CZ202" s="1469"/>
      <c r="DA202" s="1469"/>
      <c r="DB202" s="1469"/>
      <c r="DC202" s="1469"/>
      <c r="DD202" s="1469"/>
      <c r="DE202" s="1469"/>
      <c r="DF202" s="1469"/>
      <c r="DG202" s="1469"/>
      <c r="DH202" s="1469"/>
      <c r="DI202" s="1469"/>
      <c r="DJ202" s="1469"/>
      <c r="DK202" s="1469"/>
      <c r="DL202" s="1469"/>
      <c r="DM202" s="1469"/>
      <c r="DN202" s="1469"/>
      <c r="DO202" s="1469"/>
      <c r="DP202" s="1469"/>
    </row>
    <row r="203" spans="1:120" x14ac:dyDescent="0.25">
      <c r="A203" s="1468"/>
      <c r="B203" s="1491"/>
      <c r="C203" s="1468"/>
      <c r="D203" s="1468"/>
      <c r="E203" s="1468"/>
      <c r="F203" s="1468"/>
      <c r="G203" s="1468"/>
      <c r="H203" s="1468"/>
      <c r="I203" s="1468"/>
      <c r="J203" s="1468"/>
      <c r="K203" s="1468"/>
      <c r="L203" s="1468"/>
      <c r="M203" s="1468"/>
      <c r="N203" s="1468"/>
      <c r="O203" s="1468"/>
      <c r="P203" s="1468"/>
      <c r="Q203" s="1468"/>
      <c r="R203" s="1468"/>
      <c r="S203" s="1468"/>
      <c r="T203" s="1468"/>
      <c r="U203" s="1468"/>
      <c r="V203" s="1468"/>
      <c r="W203" s="1468"/>
      <c r="X203" s="1468"/>
      <c r="Y203" s="1468"/>
      <c r="Z203" s="1468"/>
      <c r="AA203" s="1468"/>
      <c r="AB203" s="1468"/>
      <c r="AC203" s="1468"/>
      <c r="AD203" s="1468"/>
      <c r="AE203" s="1468"/>
      <c r="AF203" s="1481"/>
      <c r="AG203" s="1481"/>
      <c r="AH203" s="1481"/>
      <c r="AI203" s="1481"/>
      <c r="AJ203" s="1469"/>
      <c r="AK203" s="1469"/>
      <c r="AL203" s="1469"/>
      <c r="AM203" s="1469"/>
      <c r="AN203" s="1469"/>
      <c r="AO203" s="1469"/>
      <c r="AP203" s="1469"/>
      <c r="AQ203" s="1469"/>
      <c r="AR203" s="1469"/>
      <c r="AS203" s="1469"/>
      <c r="AT203" s="1469"/>
      <c r="AU203" s="1469"/>
      <c r="AV203" s="1469"/>
      <c r="AW203" s="1469"/>
      <c r="AX203" s="1469"/>
      <c r="AY203" s="1469"/>
      <c r="AZ203" s="1469"/>
      <c r="BA203" s="1469"/>
      <c r="BB203" s="1469"/>
      <c r="BC203" s="1469"/>
      <c r="BD203" s="1469"/>
      <c r="BE203" s="1469"/>
      <c r="BF203" s="1469"/>
      <c r="BG203" s="1469"/>
      <c r="BH203" s="1469"/>
      <c r="BI203" s="1469"/>
      <c r="BJ203" s="1469"/>
      <c r="BK203" s="1469"/>
      <c r="BL203" s="1469"/>
      <c r="BM203" s="1469"/>
      <c r="BN203" s="1469"/>
      <c r="BO203" s="1469"/>
      <c r="BP203" s="1469"/>
      <c r="BQ203" s="1469"/>
      <c r="BR203" s="1469"/>
      <c r="BS203" s="1469"/>
      <c r="BT203" s="1469"/>
      <c r="BU203" s="1469"/>
      <c r="BV203" s="1469"/>
      <c r="BW203" s="1469"/>
      <c r="BX203" s="1469"/>
      <c r="BY203" s="1469"/>
      <c r="BZ203" s="1469"/>
      <c r="CA203" s="1469"/>
      <c r="CB203" s="1469"/>
      <c r="CC203" s="1469"/>
      <c r="CD203" s="1469"/>
      <c r="CE203" s="1469"/>
      <c r="CF203" s="1469"/>
      <c r="CG203" s="1469"/>
      <c r="CH203" s="1469"/>
      <c r="CI203" s="1469"/>
      <c r="CJ203" s="1469"/>
      <c r="CK203" s="1469"/>
      <c r="CL203" s="1469"/>
      <c r="CM203" s="1469"/>
      <c r="CN203" s="1469"/>
      <c r="CO203" s="1469"/>
      <c r="CP203" s="1469"/>
      <c r="CQ203" s="1469"/>
      <c r="CR203" s="1469"/>
      <c r="CS203" s="1469"/>
      <c r="CT203" s="1469"/>
      <c r="CU203" s="1469"/>
      <c r="CV203" s="1469"/>
      <c r="CW203" s="1469"/>
      <c r="CX203" s="1469"/>
      <c r="CY203" s="1469"/>
      <c r="CZ203" s="1469"/>
      <c r="DA203" s="1469"/>
      <c r="DB203" s="1469"/>
      <c r="DC203" s="1469"/>
      <c r="DD203" s="1469"/>
      <c r="DE203" s="1469"/>
      <c r="DF203" s="1469"/>
      <c r="DG203" s="1469"/>
      <c r="DH203" s="1469"/>
      <c r="DI203" s="1469"/>
      <c r="DJ203" s="1469"/>
      <c r="DK203" s="1469"/>
      <c r="DL203" s="1469"/>
      <c r="DM203" s="1469"/>
      <c r="DN203" s="1469"/>
      <c r="DO203" s="1469"/>
      <c r="DP203" s="1469"/>
    </row>
    <row r="204" spans="1:120" x14ac:dyDescent="0.25">
      <c r="A204" s="1468"/>
      <c r="B204" s="1491"/>
      <c r="C204" s="1468"/>
      <c r="D204" s="1468"/>
      <c r="E204" s="1468"/>
      <c r="F204" s="1468"/>
      <c r="G204" s="1468"/>
      <c r="H204" s="1468"/>
      <c r="I204" s="1468"/>
      <c r="J204" s="1468"/>
      <c r="K204" s="1468"/>
      <c r="L204" s="1468"/>
      <c r="M204" s="1468"/>
      <c r="N204" s="1468"/>
      <c r="O204" s="1468"/>
      <c r="P204" s="1468"/>
      <c r="Q204" s="1468"/>
      <c r="R204" s="1468"/>
      <c r="S204" s="1468"/>
      <c r="T204" s="1468"/>
      <c r="U204" s="1468"/>
      <c r="V204" s="1468"/>
      <c r="W204" s="1468"/>
      <c r="X204" s="1468"/>
      <c r="Y204" s="1468"/>
      <c r="Z204" s="1468"/>
      <c r="AA204" s="1468"/>
      <c r="AB204" s="1468"/>
      <c r="AC204" s="1468"/>
      <c r="AD204" s="1468"/>
      <c r="AE204" s="1468"/>
      <c r="AF204" s="1481"/>
      <c r="AG204" s="1481"/>
      <c r="AH204" s="1481"/>
      <c r="AI204" s="1481"/>
      <c r="AJ204" s="1469"/>
      <c r="AK204" s="1469"/>
      <c r="AL204" s="1469"/>
      <c r="AM204" s="1469"/>
      <c r="AN204" s="1469"/>
      <c r="AO204" s="1469"/>
      <c r="AP204" s="1469"/>
      <c r="AQ204" s="1469"/>
      <c r="AR204" s="1469"/>
      <c r="AS204" s="1469"/>
      <c r="AT204" s="1469"/>
      <c r="AU204" s="1469"/>
      <c r="AV204" s="1469"/>
      <c r="AW204" s="1469"/>
      <c r="AX204" s="1469"/>
      <c r="AY204" s="1469"/>
      <c r="AZ204" s="1469"/>
      <c r="BA204" s="1469"/>
      <c r="BB204" s="1469"/>
      <c r="BC204" s="1469"/>
      <c r="BD204" s="1469"/>
      <c r="BE204" s="1469"/>
      <c r="BF204" s="1469"/>
      <c r="BG204" s="1469"/>
      <c r="BH204" s="1469"/>
      <c r="BI204" s="1469"/>
      <c r="BJ204" s="1469"/>
      <c r="BK204" s="1469"/>
      <c r="BL204" s="1469"/>
      <c r="BM204" s="1469"/>
      <c r="BN204" s="1469"/>
      <c r="BO204" s="1469"/>
      <c r="BP204" s="1469"/>
      <c r="BQ204" s="1469"/>
      <c r="BR204" s="1469"/>
      <c r="BS204" s="1469"/>
      <c r="BT204" s="1469"/>
      <c r="BU204" s="1469"/>
      <c r="BV204" s="1469"/>
      <c r="BW204" s="1469"/>
      <c r="BX204" s="1469"/>
      <c r="BY204" s="1469"/>
      <c r="BZ204" s="1469"/>
      <c r="CA204" s="1469"/>
      <c r="CB204" s="1469"/>
      <c r="CC204" s="1469"/>
      <c r="CD204" s="1469"/>
      <c r="CE204" s="1469"/>
      <c r="CF204" s="1469"/>
      <c r="CG204" s="1469"/>
      <c r="CH204" s="1469"/>
      <c r="CI204" s="1469"/>
      <c r="CJ204" s="1469"/>
      <c r="CK204" s="1469"/>
      <c r="CL204" s="1469"/>
      <c r="CM204" s="1469"/>
      <c r="CN204" s="1469"/>
      <c r="CO204" s="1469"/>
      <c r="CP204" s="1469"/>
      <c r="CQ204" s="1469"/>
      <c r="CR204" s="1469"/>
      <c r="CS204" s="1469"/>
      <c r="CT204" s="1469"/>
      <c r="CU204" s="1469"/>
      <c r="CV204" s="1469"/>
      <c r="CW204" s="1469"/>
      <c r="CX204" s="1469"/>
      <c r="CY204" s="1469"/>
      <c r="CZ204" s="1469"/>
      <c r="DA204" s="1469"/>
      <c r="DB204" s="1469"/>
      <c r="DC204" s="1469"/>
      <c r="DD204" s="1469"/>
      <c r="DE204" s="1469"/>
      <c r="DF204" s="1469"/>
      <c r="DG204" s="1469"/>
      <c r="DH204" s="1469"/>
      <c r="DI204" s="1469"/>
      <c r="DJ204" s="1469"/>
      <c r="DK204" s="1469"/>
      <c r="DL204" s="1469"/>
      <c r="DM204" s="1469"/>
      <c r="DN204" s="1469"/>
      <c r="DO204" s="1469"/>
      <c r="DP204" s="1469"/>
    </row>
    <row r="205" spans="1:120" x14ac:dyDescent="0.25">
      <c r="A205" s="1468"/>
      <c r="B205" s="1491"/>
      <c r="C205" s="1468"/>
      <c r="D205" s="1468"/>
      <c r="E205" s="1468"/>
      <c r="F205" s="1468"/>
      <c r="G205" s="1468"/>
      <c r="H205" s="1468"/>
      <c r="I205" s="1468"/>
      <c r="J205" s="1468"/>
      <c r="K205" s="1468"/>
      <c r="L205" s="1468"/>
      <c r="M205" s="1468"/>
      <c r="N205" s="1468"/>
      <c r="O205" s="1468"/>
      <c r="P205" s="1468"/>
      <c r="Q205" s="1468"/>
      <c r="R205" s="1468"/>
      <c r="S205" s="1468"/>
      <c r="T205" s="1468"/>
      <c r="U205" s="1468"/>
      <c r="V205" s="1468"/>
      <c r="W205" s="1468"/>
      <c r="X205" s="1468"/>
      <c r="Y205" s="1468"/>
      <c r="Z205" s="1468"/>
      <c r="AA205" s="1468"/>
      <c r="AB205" s="1468"/>
      <c r="AC205" s="1468"/>
      <c r="AD205" s="1468"/>
      <c r="AE205" s="1468"/>
      <c r="AF205" s="1481"/>
      <c r="AG205" s="1481"/>
      <c r="AH205" s="1481"/>
      <c r="AI205" s="1481"/>
      <c r="AJ205" s="1469"/>
      <c r="AK205" s="1469"/>
      <c r="AL205" s="1469"/>
      <c r="AM205" s="1469"/>
      <c r="AN205" s="1469"/>
      <c r="AO205" s="1469"/>
      <c r="AP205" s="1469"/>
      <c r="AQ205" s="1469"/>
      <c r="AR205" s="1469"/>
      <c r="AS205" s="1469"/>
      <c r="AT205" s="1469"/>
      <c r="AU205" s="1469"/>
      <c r="AV205" s="1469"/>
      <c r="AW205" s="1469"/>
      <c r="AX205" s="1469"/>
      <c r="AY205" s="1469"/>
      <c r="AZ205" s="1469"/>
      <c r="BA205" s="1469"/>
      <c r="BB205" s="1469"/>
      <c r="BC205" s="1469"/>
      <c r="BD205" s="1469"/>
      <c r="BE205" s="1469"/>
      <c r="BF205" s="1469"/>
      <c r="BG205" s="1469"/>
      <c r="BH205" s="1469"/>
      <c r="BI205" s="1469"/>
      <c r="BJ205" s="1469"/>
      <c r="BK205" s="1469"/>
      <c r="BL205" s="1469"/>
      <c r="BM205" s="1469"/>
      <c r="BN205" s="1469"/>
      <c r="BO205" s="1469"/>
      <c r="BP205" s="1469"/>
      <c r="BQ205" s="1469"/>
      <c r="BR205" s="1469"/>
      <c r="BS205" s="1469"/>
      <c r="BT205" s="1469"/>
      <c r="BU205" s="1469"/>
      <c r="BV205" s="1469"/>
      <c r="BW205" s="1469"/>
      <c r="BX205" s="1469"/>
      <c r="BY205" s="1469"/>
      <c r="BZ205" s="1469"/>
      <c r="CA205" s="1469"/>
      <c r="CB205" s="1469"/>
      <c r="CC205" s="1469"/>
      <c r="CD205" s="1469"/>
      <c r="CE205" s="1469"/>
      <c r="CF205" s="1469"/>
      <c r="CG205" s="1469"/>
      <c r="CH205" s="1469"/>
      <c r="CI205" s="1469"/>
      <c r="CJ205" s="1469"/>
      <c r="CK205" s="1469"/>
      <c r="CL205" s="1469"/>
      <c r="CM205" s="1469"/>
      <c r="CN205" s="1469"/>
      <c r="CO205" s="1469"/>
      <c r="CP205" s="1469"/>
      <c r="CQ205" s="1469"/>
      <c r="CR205" s="1469"/>
      <c r="CS205" s="1469"/>
      <c r="CT205" s="1469"/>
      <c r="CU205" s="1469"/>
      <c r="CV205" s="1469"/>
      <c r="CW205" s="1469"/>
      <c r="CX205" s="1469"/>
      <c r="CY205" s="1469"/>
      <c r="CZ205" s="1469"/>
      <c r="DA205" s="1469"/>
      <c r="DB205" s="1469"/>
      <c r="DC205" s="1469"/>
      <c r="DD205" s="1469"/>
      <c r="DE205" s="1469"/>
      <c r="DF205" s="1469"/>
      <c r="DG205" s="1469"/>
      <c r="DH205" s="1469"/>
      <c r="DI205" s="1469"/>
      <c r="DJ205" s="1469"/>
      <c r="DK205" s="1469"/>
      <c r="DL205" s="1469"/>
      <c r="DM205" s="1469"/>
      <c r="DN205" s="1469"/>
      <c r="DO205" s="1469"/>
      <c r="DP205" s="1469"/>
    </row>
    <row r="206" spans="1:120" x14ac:dyDescent="0.25">
      <c r="A206" s="1468"/>
      <c r="B206" s="1491"/>
      <c r="C206" s="1468"/>
      <c r="D206" s="1468"/>
      <c r="E206" s="1468"/>
      <c r="F206" s="1468"/>
      <c r="G206" s="1468"/>
      <c r="H206" s="1468"/>
      <c r="I206" s="1468"/>
      <c r="J206" s="1468"/>
      <c r="K206" s="1468"/>
      <c r="L206" s="1468"/>
      <c r="M206" s="1468"/>
      <c r="N206" s="1468"/>
      <c r="O206" s="1468"/>
      <c r="P206" s="1468"/>
      <c r="Q206" s="1468"/>
      <c r="R206" s="1468"/>
      <c r="S206" s="1468"/>
      <c r="T206" s="1468"/>
      <c r="U206" s="1468"/>
      <c r="V206" s="1468"/>
      <c r="W206" s="1468"/>
      <c r="X206" s="1468"/>
      <c r="Y206" s="1468"/>
      <c r="Z206" s="1468"/>
      <c r="AA206" s="1468"/>
      <c r="AB206" s="1468"/>
      <c r="AC206" s="1468"/>
      <c r="AD206" s="1468"/>
      <c r="AE206" s="1468"/>
      <c r="AF206" s="1481"/>
      <c r="AG206" s="1481"/>
      <c r="AH206" s="1481"/>
      <c r="AI206" s="1481"/>
      <c r="AJ206" s="1469"/>
      <c r="AK206" s="1469"/>
      <c r="AL206" s="1469"/>
      <c r="AM206" s="1469"/>
      <c r="AN206" s="1469"/>
      <c r="AO206" s="1469"/>
      <c r="AP206" s="1469"/>
      <c r="AQ206" s="1469"/>
      <c r="AR206" s="1469"/>
      <c r="AS206" s="1469"/>
      <c r="AT206" s="1469"/>
      <c r="AU206" s="1469"/>
      <c r="AV206" s="1469"/>
      <c r="AW206" s="1469"/>
      <c r="AX206" s="1469"/>
      <c r="AY206" s="1469"/>
      <c r="AZ206" s="1469"/>
      <c r="BA206" s="1469"/>
      <c r="BB206" s="1469"/>
      <c r="BC206" s="1469"/>
      <c r="BD206" s="1469"/>
      <c r="BE206" s="1469"/>
      <c r="BF206" s="1469"/>
      <c r="BG206" s="1469"/>
      <c r="BH206" s="1469"/>
      <c r="BI206" s="1469"/>
      <c r="BJ206" s="1469"/>
      <c r="BK206" s="1469"/>
      <c r="BL206" s="1469"/>
      <c r="BM206" s="1469"/>
      <c r="BN206" s="1469"/>
      <c r="BO206" s="1469"/>
      <c r="BP206" s="1469"/>
      <c r="BQ206" s="1469"/>
      <c r="BR206" s="1469"/>
      <c r="BS206" s="1469"/>
      <c r="BT206" s="1469"/>
      <c r="BU206" s="1469"/>
      <c r="BV206" s="1469"/>
      <c r="BW206" s="1469"/>
      <c r="BX206" s="1469"/>
      <c r="BY206" s="1469"/>
      <c r="BZ206" s="1469"/>
      <c r="CA206" s="1469"/>
      <c r="CB206" s="1469"/>
      <c r="CC206" s="1469"/>
      <c r="CD206" s="1469"/>
      <c r="CE206" s="1469"/>
      <c r="CF206" s="1469"/>
      <c r="CG206" s="1469"/>
      <c r="CH206" s="1469"/>
      <c r="CI206" s="1469"/>
      <c r="CJ206" s="1469"/>
      <c r="CK206" s="1469"/>
      <c r="CL206" s="1469"/>
      <c r="CM206" s="1469"/>
      <c r="CN206" s="1469"/>
      <c r="CO206" s="1469"/>
      <c r="CP206" s="1469"/>
      <c r="CQ206" s="1469"/>
      <c r="CR206" s="1469"/>
      <c r="CS206" s="1469"/>
      <c r="CT206" s="1469"/>
      <c r="CU206" s="1469"/>
      <c r="CV206" s="1469"/>
      <c r="CW206" s="1469"/>
      <c r="CX206" s="1469"/>
      <c r="CY206" s="1469"/>
      <c r="CZ206" s="1469"/>
      <c r="DA206" s="1469"/>
      <c r="DB206" s="1469"/>
      <c r="DC206" s="1469"/>
      <c r="DD206" s="1469"/>
      <c r="DE206" s="1469"/>
      <c r="DF206" s="1469"/>
      <c r="DG206" s="1469"/>
      <c r="DH206" s="1469"/>
      <c r="DI206" s="1469"/>
      <c r="DJ206" s="1469"/>
      <c r="DK206" s="1469"/>
      <c r="DL206" s="1469"/>
      <c r="DM206" s="1469"/>
      <c r="DN206" s="1469"/>
      <c r="DO206" s="1469"/>
      <c r="DP206" s="1469"/>
    </row>
    <row r="207" spans="1:120" x14ac:dyDescent="0.25">
      <c r="A207" s="1468"/>
      <c r="B207" s="1491"/>
      <c r="C207" s="1468"/>
      <c r="D207" s="1468"/>
      <c r="E207" s="1468"/>
      <c r="F207" s="1468"/>
      <c r="G207" s="1468"/>
      <c r="H207" s="1468"/>
      <c r="I207" s="1468"/>
      <c r="J207" s="1468"/>
      <c r="K207" s="1468"/>
      <c r="L207" s="1468"/>
      <c r="M207" s="1468"/>
      <c r="N207" s="1468"/>
      <c r="O207" s="1468"/>
      <c r="P207" s="1468"/>
      <c r="Q207" s="1468"/>
      <c r="R207" s="1468"/>
      <c r="S207" s="1468"/>
      <c r="T207" s="1468"/>
      <c r="U207" s="1468"/>
      <c r="V207" s="1468"/>
      <c r="W207" s="1468"/>
      <c r="X207" s="1468"/>
      <c r="Y207" s="1468"/>
      <c r="Z207" s="1468"/>
      <c r="AA207" s="1468"/>
      <c r="AB207" s="1468"/>
      <c r="AC207" s="1468"/>
      <c r="AD207" s="1468"/>
      <c r="AE207" s="1468"/>
      <c r="AF207" s="1481"/>
      <c r="AG207" s="1481"/>
      <c r="AH207" s="1481"/>
      <c r="AI207" s="1481"/>
      <c r="AJ207" s="1469"/>
      <c r="AK207" s="1469"/>
      <c r="AL207" s="1469"/>
      <c r="AM207" s="1469"/>
      <c r="AN207" s="1469"/>
      <c r="AO207" s="1469"/>
      <c r="AP207" s="1469"/>
      <c r="AQ207" s="1469"/>
      <c r="AR207" s="1469"/>
      <c r="AS207" s="1469"/>
      <c r="AT207" s="1469"/>
      <c r="AU207" s="1469"/>
      <c r="AV207" s="1469"/>
      <c r="AW207" s="1469"/>
      <c r="AX207" s="1469"/>
      <c r="AY207" s="1469"/>
      <c r="AZ207" s="1469"/>
      <c r="BA207" s="1469"/>
      <c r="BB207" s="1469"/>
      <c r="BC207" s="1469"/>
      <c r="BD207" s="1469"/>
      <c r="BE207" s="1469"/>
      <c r="BF207" s="1469"/>
      <c r="BG207" s="1469"/>
      <c r="BH207" s="1469"/>
      <c r="BI207" s="1469"/>
      <c r="BJ207" s="1469"/>
      <c r="BK207" s="1469"/>
      <c r="BL207" s="1469"/>
      <c r="BM207" s="1469"/>
      <c r="BN207" s="1469"/>
      <c r="BO207" s="1469"/>
      <c r="BP207" s="1469"/>
      <c r="BQ207" s="1469"/>
      <c r="BR207" s="1469"/>
      <c r="BS207" s="1469"/>
      <c r="BT207" s="1469"/>
      <c r="BU207" s="1469"/>
      <c r="BV207" s="1469"/>
      <c r="BW207" s="1469"/>
      <c r="BX207" s="1469"/>
      <c r="BY207" s="1469"/>
      <c r="BZ207" s="1469"/>
      <c r="CA207" s="1469"/>
      <c r="CB207" s="1469"/>
      <c r="CC207" s="1469"/>
      <c r="CD207" s="1469"/>
      <c r="CE207" s="1469"/>
      <c r="CF207" s="1469"/>
      <c r="CG207" s="1469"/>
      <c r="CH207" s="1469"/>
      <c r="CI207" s="1469"/>
      <c r="CJ207" s="1469"/>
      <c r="CK207" s="1469"/>
      <c r="CL207" s="1469"/>
      <c r="CM207" s="1469"/>
      <c r="CN207" s="1469"/>
      <c r="CO207" s="1469"/>
      <c r="CP207" s="1469"/>
      <c r="CQ207" s="1469"/>
      <c r="CR207" s="1469"/>
      <c r="CS207" s="1469"/>
      <c r="CT207" s="1469"/>
      <c r="CU207" s="1469"/>
      <c r="CV207" s="1469"/>
      <c r="CW207" s="1469"/>
      <c r="CX207" s="1469"/>
      <c r="CY207" s="1469"/>
      <c r="CZ207" s="1469"/>
      <c r="DA207" s="1469"/>
      <c r="DB207" s="1469"/>
      <c r="DC207" s="1469"/>
      <c r="DD207" s="1469"/>
      <c r="DE207" s="1469"/>
      <c r="DF207" s="1469"/>
      <c r="DG207" s="1469"/>
      <c r="DH207" s="1469"/>
      <c r="DI207" s="1469"/>
      <c r="DJ207" s="1469"/>
      <c r="DK207" s="1469"/>
      <c r="DL207" s="1469"/>
      <c r="DM207" s="1469"/>
      <c r="DN207" s="1469"/>
      <c r="DO207" s="1469"/>
      <c r="DP207" s="1469"/>
    </row>
    <row r="208" spans="1:120" x14ac:dyDescent="0.25">
      <c r="A208" s="1468"/>
      <c r="B208" s="1491"/>
      <c r="C208" s="1468"/>
      <c r="D208" s="1468"/>
      <c r="E208" s="1468"/>
      <c r="F208" s="1468"/>
      <c r="G208" s="1468"/>
      <c r="H208" s="1468"/>
      <c r="I208" s="1468"/>
      <c r="J208" s="1468"/>
      <c r="K208" s="1468"/>
      <c r="L208" s="1468"/>
      <c r="M208" s="1468"/>
      <c r="N208" s="1468"/>
      <c r="O208" s="1468"/>
      <c r="P208" s="1468"/>
      <c r="Q208" s="1468"/>
      <c r="R208" s="1468"/>
      <c r="S208" s="1468"/>
      <c r="T208" s="1468"/>
      <c r="U208" s="1468"/>
      <c r="V208" s="1468"/>
      <c r="W208" s="1468"/>
      <c r="X208" s="1468"/>
      <c r="Y208" s="1468"/>
      <c r="Z208" s="1468"/>
      <c r="AA208" s="1468"/>
      <c r="AB208" s="1468"/>
      <c r="AC208" s="1468"/>
      <c r="AD208" s="1468"/>
      <c r="AE208" s="1468"/>
      <c r="AF208" s="1481"/>
      <c r="AG208" s="1481"/>
      <c r="AH208" s="1481"/>
      <c r="AI208" s="1481"/>
      <c r="AJ208" s="1469"/>
      <c r="AK208" s="1469"/>
      <c r="AL208" s="1469"/>
      <c r="AM208" s="1469"/>
      <c r="AN208" s="1469"/>
      <c r="AO208" s="1469"/>
      <c r="AP208" s="1469"/>
      <c r="AQ208" s="1469"/>
      <c r="AR208" s="1469"/>
      <c r="AS208" s="1469"/>
      <c r="AT208" s="1469"/>
      <c r="AU208" s="1469"/>
      <c r="AV208" s="1469"/>
      <c r="AW208" s="1469"/>
      <c r="AX208" s="1469"/>
      <c r="AY208" s="1469"/>
      <c r="AZ208" s="1469"/>
      <c r="BA208" s="1469"/>
      <c r="BB208" s="1469"/>
      <c r="BC208" s="1469"/>
      <c r="BD208" s="1469"/>
      <c r="BE208" s="1469"/>
      <c r="BF208" s="1469"/>
      <c r="BG208" s="1469"/>
      <c r="BH208" s="1469"/>
      <c r="BI208" s="1469"/>
      <c r="BJ208" s="1469"/>
      <c r="BK208" s="1469"/>
      <c r="BL208" s="1469"/>
      <c r="BM208" s="1469"/>
      <c r="BN208" s="1469"/>
      <c r="BO208" s="1469"/>
      <c r="BP208" s="1469"/>
      <c r="BQ208" s="1469"/>
      <c r="BR208" s="1469"/>
      <c r="BS208" s="1469"/>
      <c r="BT208" s="1469"/>
      <c r="BU208" s="1469"/>
      <c r="BV208" s="1469"/>
      <c r="BW208" s="1469"/>
      <c r="BX208" s="1469"/>
      <c r="BY208" s="1469"/>
      <c r="BZ208" s="1469"/>
      <c r="CA208" s="1469"/>
      <c r="CB208" s="1469"/>
      <c r="CC208" s="1469"/>
      <c r="CD208" s="1469"/>
      <c r="CE208" s="1469"/>
      <c r="CF208" s="1469"/>
      <c r="CG208" s="1469"/>
      <c r="CH208" s="1469"/>
      <c r="CI208" s="1469"/>
      <c r="CJ208" s="1469"/>
      <c r="CK208" s="1469"/>
      <c r="CL208" s="1469"/>
      <c r="CM208" s="1469"/>
      <c r="CN208" s="1469"/>
      <c r="CO208" s="1469"/>
      <c r="CP208" s="1469"/>
      <c r="CQ208" s="1469"/>
      <c r="CR208" s="1469"/>
      <c r="CS208" s="1469"/>
      <c r="CT208" s="1469"/>
      <c r="CU208" s="1469"/>
      <c r="CV208" s="1469"/>
      <c r="CW208" s="1469"/>
      <c r="CX208" s="1469"/>
      <c r="CY208" s="1469"/>
      <c r="CZ208" s="1469"/>
      <c r="DA208" s="1469"/>
      <c r="DB208" s="1469"/>
      <c r="DC208" s="1469"/>
      <c r="DD208" s="1469"/>
      <c r="DE208" s="1469"/>
      <c r="DF208" s="1469"/>
      <c r="DG208" s="1469"/>
      <c r="DH208" s="1469"/>
      <c r="DI208" s="1469"/>
      <c r="DJ208" s="1469"/>
      <c r="DK208" s="1469"/>
      <c r="DL208" s="1469"/>
      <c r="DM208" s="1469"/>
      <c r="DN208" s="1469"/>
      <c r="DO208" s="1469"/>
      <c r="DP208" s="1469"/>
    </row>
    <row r="209" spans="1:120" x14ac:dyDescent="0.25">
      <c r="A209" s="1468"/>
      <c r="B209" s="1491"/>
      <c r="C209" s="1468"/>
      <c r="D209" s="1468"/>
      <c r="E209" s="1468"/>
      <c r="F209" s="1468"/>
      <c r="G209" s="1468"/>
      <c r="H209" s="1468"/>
      <c r="I209" s="1468"/>
      <c r="J209" s="1468"/>
      <c r="K209" s="1468"/>
      <c r="L209" s="1468"/>
      <c r="M209" s="1468"/>
      <c r="N209" s="1468"/>
      <c r="O209" s="1468"/>
      <c r="P209" s="1468"/>
      <c r="Q209" s="1468"/>
      <c r="R209" s="1468"/>
      <c r="S209" s="1468"/>
      <c r="T209" s="1468"/>
      <c r="U209" s="1468"/>
      <c r="V209" s="1468"/>
      <c r="W209" s="1468"/>
      <c r="X209" s="1468"/>
      <c r="Y209" s="1468"/>
      <c r="Z209" s="1468"/>
      <c r="AA209" s="1468"/>
      <c r="AB209" s="1468"/>
      <c r="AC209" s="1468"/>
      <c r="AD209" s="1468"/>
      <c r="AE209" s="1468"/>
      <c r="AF209" s="1481"/>
      <c r="AG209" s="1481"/>
      <c r="AH209" s="1481"/>
      <c r="AI209" s="1481"/>
      <c r="AJ209" s="1469"/>
      <c r="AK209" s="1469"/>
      <c r="AL209" s="1469"/>
      <c r="AM209" s="1469"/>
      <c r="AN209" s="1469"/>
      <c r="AO209" s="1469"/>
      <c r="AP209" s="1469"/>
      <c r="AQ209" s="1469"/>
      <c r="AR209" s="1469"/>
      <c r="AS209" s="1469"/>
      <c r="AT209" s="1469"/>
      <c r="AU209" s="1469"/>
      <c r="AV209" s="1469"/>
      <c r="AW209" s="1469"/>
      <c r="AX209" s="1469"/>
      <c r="AY209" s="1469"/>
      <c r="AZ209" s="1469"/>
      <c r="BA209" s="1469"/>
      <c r="BB209" s="1469"/>
      <c r="BC209" s="1469"/>
      <c r="BD209" s="1469"/>
      <c r="BE209" s="1469"/>
      <c r="BF209" s="1469"/>
      <c r="BG209" s="1469"/>
      <c r="BH209" s="1469"/>
      <c r="BI209" s="1469"/>
      <c r="BJ209" s="1469"/>
      <c r="BK209" s="1469"/>
      <c r="BL209" s="1469"/>
      <c r="BM209" s="1469"/>
      <c r="BN209" s="1469"/>
      <c r="BO209" s="1469"/>
      <c r="BP209" s="1469"/>
      <c r="BQ209" s="1469"/>
      <c r="BR209" s="1469"/>
      <c r="BS209" s="1469"/>
      <c r="BT209" s="1469"/>
      <c r="BU209" s="1469"/>
      <c r="BV209" s="1469"/>
      <c r="BW209" s="1469"/>
      <c r="BX209" s="1469"/>
      <c r="BY209" s="1469"/>
      <c r="BZ209" s="1469"/>
      <c r="CA209" s="1469"/>
      <c r="CB209" s="1469"/>
      <c r="CC209" s="1469"/>
      <c r="CD209" s="1469"/>
      <c r="CE209" s="1469"/>
      <c r="CF209" s="1469"/>
      <c r="CG209" s="1469"/>
      <c r="CH209" s="1469"/>
      <c r="CI209" s="1469"/>
      <c r="CJ209" s="1469"/>
      <c r="CK209" s="1469"/>
      <c r="CL209" s="1469"/>
      <c r="CM209" s="1469"/>
      <c r="CN209" s="1469"/>
      <c r="CO209" s="1469"/>
      <c r="CP209" s="1469"/>
      <c r="CQ209" s="1469"/>
      <c r="CR209" s="1469"/>
      <c r="CS209" s="1469"/>
      <c r="CT209" s="1469"/>
      <c r="CU209" s="1469"/>
      <c r="CV209" s="1469"/>
      <c r="CW209" s="1469"/>
      <c r="CX209" s="1469"/>
      <c r="CY209" s="1469"/>
      <c r="CZ209" s="1469"/>
      <c r="DA209" s="1469"/>
      <c r="DB209" s="1469"/>
      <c r="DC209" s="1469"/>
      <c r="DD209" s="1469"/>
      <c r="DE209" s="1469"/>
      <c r="DF209" s="1469"/>
      <c r="DG209" s="1469"/>
      <c r="DH209" s="1469"/>
      <c r="DI209" s="1469"/>
      <c r="DJ209" s="1469"/>
      <c r="DK209" s="1469"/>
      <c r="DL209" s="1469"/>
      <c r="DM209" s="1469"/>
      <c r="DN209" s="1469"/>
      <c r="DO209" s="1469"/>
      <c r="DP209" s="1469"/>
    </row>
    <row r="210" spans="1:120" x14ac:dyDescent="0.25">
      <c r="A210" s="1468"/>
      <c r="B210" s="1491"/>
      <c r="C210" s="1468"/>
      <c r="D210" s="1468"/>
      <c r="E210" s="1468"/>
      <c r="F210" s="1468"/>
      <c r="G210" s="1468"/>
      <c r="H210" s="1468"/>
      <c r="I210" s="1468"/>
      <c r="J210" s="1468"/>
      <c r="K210" s="1468"/>
      <c r="L210" s="1468"/>
      <c r="M210" s="1468"/>
      <c r="N210" s="1468"/>
      <c r="O210" s="1468"/>
      <c r="P210" s="1468"/>
      <c r="Q210" s="1468"/>
      <c r="R210" s="1468"/>
      <c r="S210" s="1468"/>
      <c r="T210" s="1468"/>
      <c r="U210" s="1468"/>
      <c r="V210" s="1468"/>
      <c r="W210" s="1468"/>
      <c r="X210" s="1468"/>
      <c r="Y210" s="1468"/>
      <c r="Z210" s="1468"/>
      <c r="AA210" s="1468"/>
      <c r="AB210" s="1468"/>
      <c r="AC210" s="1468"/>
      <c r="AD210" s="1468"/>
      <c r="AE210" s="1468"/>
      <c r="AF210" s="1481"/>
      <c r="AG210" s="1481"/>
      <c r="AH210" s="1481"/>
      <c r="AI210" s="1481"/>
      <c r="AJ210" s="1469"/>
      <c r="AK210" s="1469"/>
      <c r="AL210" s="1469"/>
      <c r="AM210" s="1469"/>
      <c r="AN210" s="1469"/>
      <c r="AO210" s="1469"/>
      <c r="AP210" s="1469"/>
      <c r="AQ210" s="1469"/>
      <c r="AR210" s="1469"/>
      <c r="AS210" s="1469"/>
      <c r="AT210" s="1469"/>
      <c r="AU210" s="1469"/>
      <c r="AV210" s="1469"/>
      <c r="AW210" s="1469"/>
      <c r="AX210" s="1469"/>
      <c r="AY210" s="1469"/>
      <c r="AZ210" s="1469"/>
      <c r="BA210" s="1469"/>
      <c r="BB210" s="1469"/>
      <c r="BC210" s="1469"/>
      <c r="BD210" s="1469"/>
      <c r="BE210" s="1469"/>
      <c r="BF210" s="1469"/>
      <c r="BG210" s="1469"/>
      <c r="BH210" s="1469"/>
      <c r="BI210" s="1469"/>
      <c r="BJ210" s="1469"/>
      <c r="BK210" s="1469"/>
      <c r="BL210" s="1469"/>
      <c r="BM210" s="1469"/>
      <c r="BN210" s="1469"/>
      <c r="BO210" s="1469"/>
      <c r="BP210" s="1469"/>
      <c r="BQ210" s="1469"/>
      <c r="BR210" s="1469"/>
      <c r="BS210" s="1469"/>
      <c r="BT210" s="1469"/>
      <c r="BU210" s="1469"/>
      <c r="BV210" s="1469"/>
      <c r="BW210" s="1469"/>
      <c r="BX210" s="1469"/>
      <c r="BY210" s="1469"/>
      <c r="BZ210" s="1469"/>
      <c r="CA210" s="1469"/>
      <c r="CB210" s="1469"/>
      <c r="CC210" s="1469"/>
      <c r="CD210" s="1469"/>
      <c r="CE210" s="1469"/>
      <c r="CF210" s="1469"/>
      <c r="CG210" s="1469"/>
      <c r="CH210" s="1469"/>
      <c r="CI210" s="1469"/>
      <c r="CJ210" s="1469"/>
      <c r="CK210" s="1469"/>
      <c r="CL210" s="1469"/>
      <c r="CM210" s="1469"/>
      <c r="CN210" s="1469"/>
      <c r="CO210" s="1469"/>
      <c r="CP210" s="1469"/>
      <c r="CQ210" s="1469"/>
      <c r="CR210" s="1469"/>
      <c r="CS210" s="1469"/>
      <c r="CT210" s="1469"/>
      <c r="CU210" s="1469"/>
      <c r="CV210" s="1469"/>
      <c r="CW210" s="1469"/>
      <c r="CX210" s="1469"/>
      <c r="CY210" s="1469"/>
      <c r="CZ210" s="1469"/>
      <c r="DA210" s="1469"/>
      <c r="DB210" s="1469"/>
      <c r="DC210" s="1469"/>
      <c r="DD210" s="1469"/>
      <c r="DE210" s="1469"/>
      <c r="DF210" s="1469"/>
      <c r="DG210" s="1469"/>
      <c r="DH210" s="1469"/>
      <c r="DI210" s="1469"/>
      <c r="DJ210" s="1469"/>
      <c r="DK210" s="1469"/>
      <c r="DL210" s="1469"/>
      <c r="DM210" s="1469"/>
      <c r="DN210" s="1469"/>
      <c r="DO210" s="1469"/>
      <c r="DP210" s="1469"/>
    </row>
    <row r="211" spans="1:120" x14ac:dyDescent="0.25">
      <c r="A211" s="1468"/>
      <c r="B211" s="1491"/>
      <c r="C211" s="1468"/>
      <c r="D211" s="1468"/>
      <c r="E211" s="1468"/>
      <c r="F211" s="1468"/>
      <c r="G211" s="1468"/>
      <c r="H211" s="1468"/>
      <c r="I211" s="1468"/>
      <c r="J211" s="1468"/>
      <c r="K211" s="1468"/>
      <c r="L211" s="1468"/>
      <c r="M211" s="1468"/>
      <c r="N211" s="1468"/>
      <c r="O211" s="1468"/>
      <c r="P211" s="1468"/>
      <c r="Q211" s="1468"/>
      <c r="R211" s="1468"/>
      <c r="S211" s="1468"/>
      <c r="T211" s="1468"/>
      <c r="U211" s="1468"/>
      <c r="V211" s="1468"/>
      <c r="W211" s="1468"/>
      <c r="X211" s="1468"/>
      <c r="Y211" s="1468"/>
      <c r="Z211" s="1468"/>
      <c r="AA211" s="1468"/>
      <c r="AB211" s="1468"/>
      <c r="AC211" s="1468"/>
      <c r="AD211" s="1468"/>
      <c r="AE211" s="1468"/>
      <c r="AF211" s="1481"/>
      <c r="AG211" s="1481"/>
      <c r="AH211" s="1481"/>
      <c r="AI211" s="1481"/>
      <c r="AJ211" s="1469"/>
      <c r="AK211" s="1469"/>
      <c r="AL211" s="1469"/>
      <c r="AM211" s="1469"/>
      <c r="AN211" s="1469"/>
      <c r="AO211" s="1469"/>
      <c r="AP211" s="1469"/>
      <c r="AQ211" s="1469"/>
      <c r="AR211" s="1469"/>
      <c r="AS211" s="1469"/>
      <c r="AT211" s="1469"/>
      <c r="AU211" s="1469"/>
      <c r="AV211" s="1469"/>
      <c r="AW211" s="1469"/>
      <c r="AX211" s="1469"/>
      <c r="AY211" s="1469"/>
      <c r="AZ211" s="1469"/>
      <c r="BA211" s="1469"/>
      <c r="BB211" s="1469"/>
      <c r="BC211" s="1469"/>
      <c r="BD211" s="1469"/>
      <c r="BE211" s="1469"/>
      <c r="BF211" s="1469"/>
      <c r="BG211" s="1469"/>
      <c r="BH211" s="1469"/>
      <c r="BI211" s="1469"/>
      <c r="BJ211" s="1469"/>
      <c r="BK211" s="1469"/>
      <c r="BL211" s="1469"/>
      <c r="BM211" s="1469"/>
      <c r="BN211" s="1469"/>
      <c r="BO211" s="1469"/>
      <c r="BP211" s="1469"/>
      <c r="BQ211" s="1469"/>
      <c r="BR211" s="1469"/>
      <c r="BS211" s="1469"/>
      <c r="BT211" s="1469"/>
      <c r="BU211" s="1469"/>
      <c r="BV211" s="1469"/>
      <c r="BW211" s="1469"/>
      <c r="BX211" s="1469"/>
      <c r="BY211" s="1469"/>
      <c r="BZ211" s="1469"/>
      <c r="CA211" s="1469"/>
      <c r="CB211" s="1469"/>
      <c r="CC211" s="1469"/>
      <c r="CD211" s="1469"/>
      <c r="CE211" s="1469"/>
      <c r="CF211" s="1469"/>
      <c r="CG211" s="1469"/>
      <c r="CH211" s="1469"/>
      <c r="CI211" s="1469"/>
      <c r="CJ211" s="1469"/>
      <c r="CK211" s="1469"/>
      <c r="CL211" s="1469"/>
      <c r="CM211" s="1469"/>
      <c r="CN211" s="1469"/>
      <c r="CO211" s="1469"/>
      <c r="CP211" s="1469"/>
      <c r="CQ211" s="1469"/>
      <c r="CR211" s="1469"/>
      <c r="CS211" s="1469"/>
      <c r="CT211" s="1469"/>
      <c r="CU211" s="1469"/>
      <c r="CV211" s="1469"/>
      <c r="CW211" s="1469"/>
      <c r="CX211" s="1469"/>
      <c r="CY211" s="1469"/>
      <c r="CZ211" s="1469"/>
      <c r="DA211" s="1469"/>
      <c r="DB211" s="1469"/>
      <c r="DC211" s="1469"/>
      <c r="DD211" s="1469"/>
      <c r="DE211" s="1469"/>
      <c r="DF211" s="1469"/>
      <c r="DG211" s="1469"/>
      <c r="DH211" s="1469"/>
      <c r="DI211" s="1469"/>
      <c r="DJ211" s="1469"/>
      <c r="DK211" s="1469"/>
      <c r="DL211" s="1469"/>
      <c r="DM211" s="1469"/>
      <c r="DN211" s="1469"/>
      <c r="DO211" s="1469"/>
      <c r="DP211" s="1469"/>
    </row>
    <row r="212" spans="1:120" x14ac:dyDescent="0.25">
      <c r="A212" s="1468"/>
      <c r="B212" s="1491"/>
      <c r="C212" s="1468"/>
      <c r="D212" s="1468"/>
      <c r="E212" s="1468"/>
      <c r="F212" s="1468"/>
      <c r="G212" s="1468"/>
      <c r="H212" s="1468"/>
      <c r="I212" s="1468"/>
      <c r="J212" s="1468"/>
      <c r="K212" s="1468"/>
      <c r="L212" s="1468"/>
      <c r="M212" s="1468"/>
      <c r="N212" s="1468"/>
      <c r="O212" s="1468"/>
      <c r="P212" s="1468"/>
      <c r="Q212" s="1468"/>
      <c r="R212" s="1468"/>
      <c r="S212" s="1468"/>
      <c r="T212" s="1468"/>
      <c r="U212" s="1468"/>
      <c r="V212" s="1468"/>
      <c r="W212" s="1468"/>
      <c r="X212" s="1468"/>
      <c r="Y212" s="1468"/>
      <c r="Z212" s="1468"/>
      <c r="AA212" s="1468"/>
      <c r="AB212" s="1468"/>
      <c r="AC212" s="1468"/>
      <c r="AD212" s="1468"/>
      <c r="AE212" s="1468"/>
      <c r="AF212" s="1481"/>
      <c r="AG212" s="1481"/>
      <c r="AH212" s="1481"/>
      <c r="AI212" s="1481"/>
      <c r="AJ212" s="1469"/>
      <c r="AK212" s="1469"/>
      <c r="AL212" s="1469"/>
      <c r="AM212" s="1469"/>
      <c r="AN212" s="1469"/>
      <c r="AO212" s="1469"/>
      <c r="AP212" s="1469"/>
      <c r="AQ212" s="1469"/>
      <c r="AR212" s="1469"/>
      <c r="AS212" s="1469"/>
      <c r="AT212" s="1469"/>
      <c r="AU212" s="1469"/>
      <c r="AV212" s="1469"/>
      <c r="AW212" s="1469"/>
      <c r="AX212" s="1469"/>
      <c r="AY212" s="1469"/>
      <c r="AZ212" s="1469"/>
      <c r="BA212" s="1469"/>
      <c r="BB212" s="1469"/>
      <c r="BC212" s="1469"/>
      <c r="BD212" s="1469"/>
      <c r="BE212" s="1469"/>
      <c r="BF212" s="1469"/>
      <c r="BG212" s="1469"/>
      <c r="BH212" s="1469"/>
      <c r="BI212" s="1469"/>
      <c r="BJ212" s="1469"/>
      <c r="BK212" s="1469"/>
      <c r="BL212" s="1469"/>
      <c r="BM212" s="1469"/>
      <c r="BN212" s="1469"/>
      <c r="BO212" s="1469"/>
      <c r="BP212" s="1469"/>
      <c r="BQ212" s="1469"/>
      <c r="BR212" s="1469"/>
      <c r="BS212" s="1469"/>
      <c r="BT212" s="1469"/>
      <c r="BU212" s="1469"/>
      <c r="BV212" s="1469"/>
      <c r="BW212" s="1469"/>
      <c r="BX212" s="1469"/>
      <c r="BY212" s="1469"/>
      <c r="BZ212" s="1469"/>
      <c r="CA212" s="1469"/>
      <c r="CB212" s="1469"/>
      <c r="CC212" s="1469"/>
      <c r="CD212" s="1469"/>
      <c r="CE212" s="1469"/>
      <c r="CF212" s="1469"/>
      <c r="CG212" s="1469"/>
      <c r="CH212" s="1469"/>
      <c r="CI212" s="1469"/>
      <c r="CJ212" s="1469"/>
      <c r="CK212" s="1469"/>
      <c r="CL212" s="1469"/>
      <c r="CM212" s="1469"/>
      <c r="CN212" s="1469"/>
      <c r="CO212" s="1469"/>
      <c r="CP212" s="1469"/>
      <c r="CQ212" s="1469"/>
      <c r="CR212" s="1469"/>
      <c r="CS212" s="1469"/>
      <c r="CT212" s="1469"/>
      <c r="CU212" s="1469"/>
      <c r="CV212" s="1469"/>
      <c r="CW212" s="1469"/>
      <c r="CX212" s="1469"/>
      <c r="CY212" s="1469"/>
      <c r="CZ212" s="1469"/>
      <c r="DA212" s="1469"/>
      <c r="DB212" s="1469"/>
      <c r="DC212" s="1469"/>
      <c r="DD212" s="1469"/>
      <c r="DE212" s="1469"/>
      <c r="DF212" s="1469"/>
      <c r="DG212" s="1469"/>
      <c r="DH212" s="1469"/>
      <c r="DI212" s="1469"/>
      <c r="DJ212" s="1469"/>
      <c r="DK212" s="1469"/>
      <c r="DL212" s="1469"/>
      <c r="DM212" s="1469"/>
      <c r="DN212" s="1469"/>
      <c r="DO212" s="1469"/>
      <c r="DP212" s="1469"/>
    </row>
    <row r="213" spans="1:120" x14ac:dyDescent="0.25">
      <c r="A213" s="1468"/>
      <c r="B213" s="1491"/>
      <c r="C213" s="1468"/>
      <c r="D213" s="1468"/>
      <c r="E213" s="1468"/>
      <c r="F213" s="1468"/>
      <c r="G213" s="1468"/>
      <c r="H213" s="1468"/>
      <c r="I213" s="1468"/>
      <c r="J213" s="1468"/>
      <c r="K213" s="1468"/>
      <c r="L213" s="1468"/>
      <c r="M213" s="1468"/>
      <c r="N213" s="1468"/>
      <c r="O213" s="1468"/>
      <c r="P213" s="1468"/>
      <c r="Q213" s="1468"/>
      <c r="R213" s="1468"/>
      <c r="S213" s="1468"/>
      <c r="T213" s="1468"/>
      <c r="U213" s="1468"/>
      <c r="V213" s="1468"/>
      <c r="W213" s="1468"/>
      <c r="X213" s="1468"/>
      <c r="Y213" s="1468"/>
      <c r="Z213" s="1468"/>
      <c r="AA213" s="1468"/>
      <c r="AB213" s="1468"/>
      <c r="AC213" s="1468"/>
      <c r="AD213" s="1468"/>
      <c r="AE213" s="1468"/>
      <c r="AF213" s="1481"/>
      <c r="AG213" s="1481"/>
      <c r="AH213" s="1481"/>
      <c r="AI213" s="1481"/>
      <c r="AJ213" s="1469"/>
      <c r="AK213" s="1469"/>
      <c r="AL213" s="1469"/>
      <c r="AM213" s="1469"/>
      <c r="AN213" s="1469"/>
      <c r="AO213" s="1469"/>
      <c r="AP213" s="1469"/>
      <c r="AQ213" s="1469"/>
      <c r="AR213" s="1469"/>
      <c r="AS213" s="1469"/>
      <c r="AT213" s="1469"/>
      <c r="AU213" s="1469"/>
      <c r="AV213" s="1469"/>
      <c r="AW213" s="1469"/>
      <c r="AX213" s="1469"/>
      <c r="AY213" s="1469"/>
      <c r="AZ213" s="1469"/>
      <c r="BA213" s="1469"/>
      <c r="BB213" s="1469"/>
      <c r="BC213" s="1469"/>
      <c r="BD213" s="1469"/>
      <c r="BE213" s="1469"/>
      <c r="BF213" s="1469"/>
      <c r="BG213" s="1469"/>
      <c r="BH213" s="1469"/>
      <c r="BI213" s="1469"/>
      <c r="BJ213" s="1469"/>
      <c r="BK213" s="1469"/>
      <c r="BL213" s="1469"/>
      <c r="BM213" s="1469"/>
      <c r="BN213" s="1469"/>
      <c r="BO213" s="1469"/>
      <c r="BP213" s="1469"/>
      <c r="BQ213" s="1469"/>
      <c r="BR213" s="1469"/>
      <c r="BS213" s="1469"/>
      <c r="BT213" s="1469"/>
      <c r="BU213" s="1469"/>
      <c r="BV213" s="1469"/>
      <c r="BW213" s="1469"/>
      <c r="BX213" s="1469"/>
      <c r="BY213" s="1469"/>
      <c r="BZ213" s="1469"/>
      <c r="CA213" s="1469"/>
      <c r="CB213" s="1469"/>
      <c r="CC213" s="1469"/>
      <c r="CD213" s="1469"/>
      <c r="CE213" s="1469"/>
      <c r="CF213" s="1469"/>
      <c r="CG213" s="1469"/>
      <c r="CH213" s="1469"/>
      <c r="CI213" s="1469"/>
      <c r="CJ213" s="1469"/>
      <c r="CK213" s="1469"/>
      <c r="CL213" s="1469"/>
      <c r="CM213" s="1469"/>
      <c r="CN213" s="1469"/>
      <c r="CO213" s="1469"/>
      <c r="CP213" s="1469"/>
      <c r="CQ213" s="1469"/>
      <c r="CR213" s="1469"/>
      <c r="CS213" s="1469"/>
      <c r="CT213" s="1469"/>
      <c r="CU213" s="1469"/>
      <c r="CV213" s="1469"/>
      <c r="CW213" s="1469"/>
      <c r="CX213" s="1469"/>
      <c r="CY213" s="1469"/>
      <c r="CZ213" s="1469"/>
      <c r="DA213" s="1469"/>
      <c r="DB213" s="1469"/>
      <c r="DC213" s="1469"/>
      <c r="DD213" s="1469"/>
      <c r="DE213" s="1469"/>
      <c r="DF213" s="1469"/>
      <c r="DG213" s="1469"/>
      <c r="DH213" s="1469"/>
      <c r="DI213" s="1469"/>
      <c r="DJ213" s="1469"/>
      <c r="DK213" s="1469"/>
      <c r="DL213" s="1469"/>
      <c r="DM213" s="1469"/>
      <c r="DN213" s="1469"/>
      <c r="DO213" s="1469"/>
      <c r="DP213" s="1469"/>
    </row>
    <row r="214" spans="1:120" x14ac:dyDescent="0.25">
      <c r="A214" s="1468"/>
      <c r="B214" s="1491"/>
      <c r="C214" s="1468"/>
      <c r="D214" s="1468"/>
      <c r="E214" s="1468"/>
      <c r="F214" s="1468"/>
      <c r="G214" s="1468"/>
      <c r="H214" s="1468"/>
      <c r="I214" s="1468"/>
      <c r="J214" s="1468"/>
      <c r="K214" s="1468"/>
      <c r="L214" s="1468"/>
      <c r="M214" s="1468"/>
      <c r="N214" s="1468"/>
      <c r="O214" s="1468"/>
      <c r="P214" s="1468"/>
      <c r="Q214" s="1468"/>
      <c r="R214" s="1468"/>
      <c r="S214" s="1468"/>
      <c r="T214" s="1468"/>
      <c r="U214" s="1468"/>
      <c r="V214" s="1468"/>
      <c r="W214" s="1468"/>
      <c r="X214" s="1468"/>
      <c r="Y214" s="1468"/>
      <c r="Z214" s="1468"/>
      <c r="AA214" s="1468"/>
      <c r="AB214" s="1468"/>
      <c r="AC214" s="1468"/>
      <c r="AD214" s="1468"/>
      <c r="AE214" s="1468"/>
      <c r="AF214" s="1481"/>
      <c r="AG214" s="1481"/>
      <c r="AH214" s="1481"/>
      <c r="AI214" s="1481"/>
      <c r="AJ214" s="1469"/>
      <c r="AK214" s="1469"/>
      <c r="AL214" s="1469"/>
      <c r="AM214" s="1469"/>
      <c r="AN214" s="1469"/>
      <c r="AO214" s="1469"/>
      <c r="AP214" s="1469"/>
      <c r="AQ214" s="1469"/>
      <c r="AR214" s="1469"/>
      <c r="AS214" s="1469"/>
      <c r="AT214" s="1469"/>
      <c r="AU214" s="1469"/>
      <c r="AV214" s="1469"/>
      <c r="AW214" s="1469"/>
      <c r="AX214" s="1469"/>
      <c r="AY214" s="1469"/>
      <c r="AZ214" s="1469"/>
      <c r="BA214" s="1469"/>
      <c r="BB214" s="1469"/>
      <c r="BC214" s="1469"/>
      <c r="BD214" s="1469"/>
      <c r="BE214" s="1469"/>
      <c r="BF214" s="1469"/>
      <c r="BG214" s="1469"/>
      <c r="BH214" s="1469"/>
      <c r="BI214" s="1469"/>
      <c r="BJ214" s="1469"/>
      <c r="BK214" s="1469"/>
      <c r="BL214" s="1469"/>
      <c r="BM214" s="1469"/>
      <c r="BN214" s="1469"/>
      <c r="BO214" s="1469"/>
      <c r="BP214" s="1469"/>
      <c r="BQ214" s="1469"/>
      <c r="BR214" s="1469"/>
      <c r="BS214" s="1469"/>
      <c r="BT214" s="1469"/>
      <c r="BU214" s="1469"/>
      <c r="BV214" s="1469"/>
      <c r="BW214" s="1469"/>
      <c r="BX214" s="1469"/>
      <c r="BY214" s="1469"/>
      <c r="BZ214" s="1469"/>
      <c r="CA214" s="1469"/>
      <c r="CB214" s="1469"/>
      <c r="CC214" s="1469"/>
      <c r="CD214" s="1469"/>
      <c r="CE214" s="1469"/>
      <c r="CF214" s="1469"/>
      <c r="CG214" s="1469"/>
      <c r="CH214" s="1469"/>
      <c r="CI214" s="1469"/>
      <c r="CJ214" s="1469"/>
      <c r="CK214" s="1469"/>
      <c r="CL214" s="1469"/>
      <c r="CM214" s="1469"/>
      <c r="CN214" s="1469"/>
      <c r="CO214" s="1469"/>
      <c r="CP214" s="1469"/>
      <c r="CQ214" s="1469"/>
      <c r="CR214" s="1469"/>
      <c r="CS214" s="1469"/>
      <c r="CT214" s="1469"/>
      <c r="CU214" s="1469"/>
      <c r="CV214" s="1469"/>
      <c r="CW214" s="1469"/>
      <c r="CX214" s="1469"/>
      <c r="CY214" s="1469"/>
      <c r="CZ214" s="1469"/>
      <c r="DA214" s="1469"/>
      <c r="DB214" s="1469"/>
      <c r="DC214" s="1469"/>
      <c r="DD214" s="1469"/>
      <c r="DE214" s="1469"/>
      <c r="DF214" s="1469"/>
      <c r="DG214" s="1469"/>
      <c r="DH214" s="1469"/>
      <c r="DI214" s="1469"/>
      <c r="DJ214" s="1469"/>
      <c r="DK214" s="1469"/>
      <c r="DL214" s="1469"/>
      <c r="DM214" s="1469"/>
      <c r="DN214" s="1469"/>
      <c r="DO214" s="1469"/>
      <c r="DP214" s="1469"/>
    </row>
    <row r="215" spans="1:120" x14ac:dyDescent="0.25">
      <c r="A215" s="1468"/>
      <c r="B215" s="1491"/>
      <c r="C215" s="1468"/>
      <c r="D215" s="1468"/>
      <c r="E215" s="1468"/>
      <c r="F215" s="1468"/>
      <c r="G215" s="1468"/>
      <c r="H215" s="1468"/>
      <c r="I215" s="1468"/>
      <c r="J215" s="1468"/>
      <c r="K215" s="1468"/>
      <c r="L215" s="1468"/>
      <c r="M215" s="1468"/>
      <c r="N215" s="1468"/>
      <c r="O215" s="1468"/>
      <c r="P215" s="1468"/>
      <c r="Q215" s="1468"/>
      <c r="R215" s="1468"/>
      <c r="S215" s="1468"/>
      <c r="T215" s="1468"/>
      <c r="U215" s="1468"/>
      <c r="V215" s="1468"/>
      <c r="W215" s="1468"/>
      <c r="X215" s="1468"/>
      <c r="Y215" s="1468"/>
      <c r="Z215" s="1468"/>
      <c r="AA215" s="1468"/>
      <c r="AB215" s="1468"/>
      <c r="AC215" s="1468"/>
      <c r="AD215" s="1468"/>
      <c r="AE215" s="1468"/>
      <c r="AF215" s="1481"/>
      <c r="AG215" s="1481"/>
      <c r="AH215" s="1481"/>
      <c r="AI215" s="1481"/>
      <c r="AJ215" s="1469"/>
      <c r="AK215" s="1469"/>
      <c r="AL215" s="1469"/>
      <c r="AM215" s="1469"/>
      <c r="AN215" s="1469"/>
      <c r="AO215" s="1469"/>
      <c r="AP215" s="1469"/>
      <c r="AQ215" s="1469"/>
      <c r="AR215" s="1469"/>
      <c r="AS215" s="1469"/>
      <c r="AT215" s="1469"/>
      <c r="AU215" s="1469"/>
      <c r="AV215" s="1469"/>
      <c r="AW215" s="1469"/>
      <c r="AX215" s="1469"/>
      <c r="AY215" s="1469"/>
      <c r="AZ215" s="1469"/>
      <c r="BA215" s="1469"/>
      <c r="BB215" s="1469"/>
      <c r="BC215" s="1469"/>
      <c r="BD215" s="1469"/>
      <c r="BE215" s="1469"/>
      <c r="BF215" s="1469"/>
      <c r="BG215" s="1469"/>
      <c r="BH215" s="1469"/>
      <c r="BI215" s="1469"/>
      <c r="BJ215" s="1469"/>
      <c r="BK215" s="1469"/>
      <c r="BL215" s="1469"/>
      <c r="BM215" s="1469"/>
      <c r="BN215" s="1469"/>
      <c r="BO215" s="1469"/>
      <c r="BP215" s="1469"/>
      <c r="BQ215" s="1469"/>
      <c r="BR215" s="1469"/>
      <c r="BS215" s="1469"/>
      <c r="BT215" s="1469"/>
      <c r="BU215" s="1469"/>
      <c r="BV215" s="1469"/>
      <c r="BW215" s="1469"/>
      <c r="BX215" s="1469"/>
      <c r="BY215" s="1469"/>
      <c r="BZ215" s="1469"/>
      <c r="CA215" s="1469"/>
      <c r="CB215" s="1469"/>
      <c r="CC215" s="1469"/>
      <c r="CD215" s="1469"/>
      <c r="CE215" s="1469"/>
      <c r="CF215" s="1469"/>
      <c r="CG215" s="1469"/>
      <c r="CH215" s="1469"/>
      <c r="CI215" s="1469"/>
      <c r="CJ215" s="1469"/>
      <c r="CK215" s="1469"/>
      <c r="CL215" s="1469"/>
      <c r="CM215" s="1469"/>
      <c r="CN215" s="1469"/>
      <c r="CO215" s="1469"/>
      <c r="CP215" s="1469"/>
      <c r="CQ215" s="1469"/>
      <c r="CR215" s="1469"/>
      <c r="CS215" s="1469"/>
      <c r="CT215" s="1469"/>
      <c r="CU215" s="1469"/>
      <c r="CV215" s="1469"/>
      <c r="CW215" s="1469"/>
      <c r="CX215" s="1469"/>
      <c r="CY215" s="1469"/>
      <c r="CZ215" s="1469"/>
      <c r="DA215" s="1469"/>
      <c r="DB215" s="1469"/>
      <c r="DC215" s="1469"/>
      <c r="DD215" s="1469"/>
      <c r="DE215" s="1469"/>
      <c r="DF215" s="1469"/>
      <c r="DG215" s="1469"/>
      <c r="DH215" s="1469"/>
      <c r="DI215" s="1469"/>
      <c r="DJ215" s="1469"/>
      <c r="DK215" s="1469"/>
      <c r="DL215" s="1469"/>
      <c r="DM215" s="1469"/>
      <c r="DN215" s="1469"/>
      <c r="DO215" s="1469"/>
      <c r="DP215" s="1469"/>
    </row>
    <row r="216" spans="1:120" x14ac:dyDescent="0.25">
      <c r="A216" s="1468"/>
      <c r="B216" s="1491"/>
      <c r="C216" s="1468"/>
      <c r="D216" s="1468"/>
      <c r="E216" s="1468"/>
      <c r="F216" s="1468"/>
      <c r="G216" s="1468"/>
      <c r="H216" s="1468"/>
      <c r="I216" s="1468"/>
      <c r="J216" s="1468"/>
      <c r="K216" s="1468"/>
      <c r="L216" s="1468"/>
      <c r="M216" s="1468"/>
      <c r="N216" s="1468"/>
      <c r="O216" s="1468"/>
      <c r="P216" s="1468"/>
      <c r="Q216" s="1468"/>
      <c r="R216" s="1468"/>
      <c r="S216" s="1468"/>
      <c r="T216" s="1468"/>
      <c r="U216" s="1468"/>
      <c r="V216" s="1468"/>
      <c r="W216" s="1468"/>
      <c r="X216" s="1468"/>
      <c r="Y216" s="1468"/>
      <c r="Z216" s="1468"/>
      <c r="AA216" s="1468"/>
      <c r="AB216" s="1468"/>
      <c r="AC216" s="1468"/>
      <c r="AD216" s="1468"/>
      <c r="AE216" s="1468"/>
      <c r="AF216" s="1481"/>
      <c r="AG216" s="1481"/>
      <c r="AH216" s="1481"/>
      <c r="AI216" s="1481"/>
      <c r="AJ216" s="1469"/>
      <c r="AK216" s="1469"/>
      <c r="AL216" s="1469"/>
      <c r="AM216" s="1469"/>
      <c r="AN216" s="1469"/>
      <c r="AO216" s="1469"/>
      <c r="AP216" s="1469"/>
      <c r="AQ216" s="1469"/>
      <c r="AR216" s="1469"/>
      <c r="AS216" s="1469"/>
      <c r="AT216" s="1469"/>
      <c r="AU216" s="1469"/>
      <c r="AV216" s="1469"/>
      <c r="AW216" s="1469"/>
      <c r="AX216" s="1469"/>
      <c r="AY216" s="1469"/>
      <c r="AZ216" s="1469"/>
      <c r="BA216" s="1469"/>
      <c r="BB216" s="1469"/>
      <c r="BC216" s="1469"/>
      <c r="BD216" s="1469"/>
      <c r="BE216" s="1469"/>
      <c r="BF216" s="1469"/>
      <c r="BG216" s="1469"/>
      <c r="BH216" s="1469"/>
      <c r="BI216" s="1469"/>
      <c r="BJ216" s="1469"/>
      <c r="BK216" s="1469"/>
      <c r="BL216" s="1469"/>
      <c r="BM216" s="1469"/>
      <c r="BN216" s="1469"/>
      <c r="BO216" s="1469"/>
      <c r="BP216" s="1469"/>
      <c r="BQ216" s="1469"/>
      <c r="BR216" s="1469"/>
      <c r="BS216" s="1469"/>
      <c r="BT216" s="1469"/>
      <c r="BU216" s="1469"/>
      <c r="BV216" s="1469"/>
      <c r="BW216" s="1469"/>
      <c r="BX216" s="1469"/>
      <c r="BY216" s="1469"/>
      <c r="BZ216" s="1469"/>
      <c r="CA216" s="1469"/>
      <c r="CB216" s="1469"/>
      <c r="CC216" s="1469"/>
      <c r="CD216" s="1469"/>
      <c r="CE216" s="1469"/>
      <c r="CF216" s="1469"/>
      <c r="CG216" s="1469"/>
      <c r="CH216" s="1469"/>
      <c r="CI216" s="1469"/>
      <c r="CJ216" s="1469"/>
      <c r="CK216" s="1469"/>
      <c r="CL216" s="1469"/>
      <c r="CM216" s="1469"/>
      <c r="CN216" s="1469"/>
      <c r="CO216" s="1469"/>
      <c r="CP216" s="1469"/>
      <c r="CQ216" s="1469"/>
      <c r="CR216" s="1469"/>
      <c r="CS216" s="1469"/>
      <c r="CT216" s="1469"/>
      <c r="CU216" s="1469"/>
      <c r="CV216" s="1469"/>
      <c r="CW216" s="1469"/>
      <c r="CX216" s="1469"/>
      <c r="CY216" s="1469"/>
      <c r="CZ216" s="1469"/>
      <c r="DA216" s="1469"/>
      <c r="DB216" s="1469"/>
      <c r="DC216" s="1469"/>
      <c r="DD216" s="1469"/>
      <c r="DE216" s="1469"/>
      <c r="DF216" s="1469"/>
      <c r="DG216" s="1469"/>
      <c r="DH216" s="1469"/>
      <c r="DI216" s="1469"/>
      <c r="DJ216" s="1469"/>
      <c r="DK216" s="1469"/>
      <c r="DL216" s="1469"/>
      <c r="DM216" s="1469"/>
      <c r="DN216" s="1469"/>
      <c r="DO216" s="1469"/>
      <c r="DP216" s="1469"/>
    </row>
    <row r="217" spans="1:120" x14ac:dyDescent="0.25">
      <c r="A217" s="1468"/>
      <c r="B217" s="1491"/>
      <c r="C217" s="1468"/>
      <c r="D217" s="1468"/>
      <c r="E217" s="1468"/>
      <c r="F217" s="1468"/>
      <c r="G217" s="1468"/>
      <c r="H217" s="1468"/>
      <c r="I217" s="1468"/>
      <c r="J217" s="1468"/>
      <c r="K217" s="1468"/>
      <c r="L217" s="1468"/>
      <c r="M217" s="1468"/>
      <c r="N217" s="1468"/>
      <c r="O217" s="1468"/>
      <c r="P217" s="1468"/>
      <c r="Q217" s="1468"/>
      <c r="R217" s="1468"/>
      <c r="S217" s="1468"/>
      <c r="T217" s="1468"/>
      <c r="U217" s="1468"/>
      <c r="V217" s="1468"/>
      <c r="W217" s="1468"/>
      <c r="X217" s="1468"/>
      <c r="Y217" s="1468"/>
      <c r="Z217" s="1468"/>
      <c r="AA217" s="1468"/>
      <c r="AB217" s="1468"/>
      <c r="AC217" s="1468"/>
      <c r="AD217" s="1468"/>
      <c r="AE217" s="1468"/>
      <c r="AF217" s="1481"/>
      <c r="AG217" s="1481"/>
      <c r="AH217" s="1481"/>
      <c r="AI217" s="1481"/>
      <c r="AJ217" s="1469"/>
      <c r="AK217" s="1469"/>
      <c r="AL217" s="1469"/>
      <c r="AM217" s="1469"/>
      <c r="AN217" s="1469"/>
      <c r="AO217" s="1469"/>
      <c r="AP217" s="1469"/>
      <c r="AQ217" s="1469"/>
      <c r="AR217" s="1469"/>
      <c r="AS217" s="1469"/>
      <c r="AT217" s="1469"/>
      <c r="AU217" s="1469"/>
      <c r="AV217" s="1469"/>
      <c r="AW217" s="1469"/>
      <c r="AX217" s="1469"/>
      <c r="AY217" s="1469"/>
      <c r="AZ217" s="1469"/>
      <c r="BA217" s="1469"/>
      <c r="BB217" s="1469"/>
      <c r="BC217" s="1469"/>
      <c r="BD217" s="1469"/>
      <c r="BE217" s="1469"/>
      <c r="BF217" s="1469"/>
      <c r="BG217" s="1469"/>
      <c r="BH217" s="1469"/>
      <c r="BI217" s="1469"/>
      <c r="BJ217" s="1469"/>
      <c r="BK217" s="1469"/>
      <c r="BL217" s="1469"/>
      <c r="BM217" s="1469"/>
      <c r="BN217" s="1469"/>
      <c r="BO217" s="1469"/>
      <c r="BP217" s="1469"/>
      <c r="BQ217" s="1469"/>
      <c r="BR217" s="1469"/>
      <c r="BS217" s="1469"/>
      <c r="BT217" s="1469"/>
      <c r="BU217" s="1469"/>
      <c r="BV217" s="1469"/>
      <c r="BW217" s="1469"/>
      <c r="BX217" s="1469"/>
      <c r="BY217" s="1469"/>
      <c r="BZ217" s="1469"/>
      <c r="CA217" s="1469"/>
      <c r="CB217" s="1469"/>
      <c r="CC217" s="1469"/>
      <c r="CD217" s="1469"/>
      <c r="CE217" s="1469"/>
      <c r="CF217" s="1469"/>
      <c r="CG217" s="1469"/>
      <c r="CH217" s="1469"/>
      <c r="CI217" s="1469"/>
      <c r="CJ217" s="1469"/>
      <c r="CK217" s="1469"/>
      <c r="CL217" s="1469"/>
      <c r="CM217" s="1469"/>
      <c r="CN217" s="1469"/>
      <c r="CO217" s="1469"/>
      <c r="CP217" s="1469"/>
      <c r="CQ217" s="1469"/>
      <c r="CR217" s="1469"/>
      <c r="CS217" s="1469"/>
      <c r="CT217" s="1469"/>
      <c r="CU217" s="1469"/>
      <c r="CV217" s="1469"/>
      <c r="CW217" s="1469"/>
      <c r="CX217" s="1469"/>
      <c r="CY217" s="1469"/>
      <c r="CZ217" s="1469"/>
      <c r="DA217" s="1469"/>
      <c r="DB217" s="1469"/>
      <c r="DC217" s="1469"/>
      <c r="DD217" s="1469"/>
      <c r="DE217" s="1469"/>
      <c r="DF217" s="1469"/>
      <c r="DG217" s="1469"/>
      <c r="DH217" s="1469"/>
      <c r="DI217" s="1469"/>
      <c r="DJ217" s="1469"/>
      <c r="DK217" s="1469"/>
      <c r="DL217" s="1469"/>
      <c r="DM217" s="1469"/>
      <c r="DN217" s="1469"/>
      <c r="DO217" s="1469"/>
      <c r="DP217" s="1469"/>
    </row>
    <row r="218" spans="1:120" x14ac:dyDescent="0.25">
      <c r="A218" s="1468"/>
      <c r="B218" s="1491"/>
      <c r="C218" s="1468"/>
      <c r="D218" s="1468"/>
      <c r="E218" s="1468"/>
      <c r="F218" s="1468"/>
      <c r="G218" s="1468"/>
      <c r="H218" s="1468"/>
      <c r="I218" s="1468"/>
      <c r="J218" s="1468"/>
      <c r="K218" s="1468"/>
      <c r="L218" s="1468"/>
      <c r="M218" s="1468"/>
      <c r="N218" s="1468"/>
      <c r="O218" s="1468"/>
      <c r="P218" s="1468"/>
      <c r="Q218" s="1468"/>
      <c r="R218" s="1468"/>
      <c r="S218" s="1468"/>
      <c r="T218" s="1468"/>
      <c r="U218" s="1468"/>
      <c r="V218" s="1468"/>
      <c r="W218" s="1468"/>
      <c r="X218" s="1468"/>
      <c r="Y218" s="1468"/>
      <c r="Z218" s="1468"/>
      <c r="AA218" s="1468"/>
      <c r="AB218" s="1468"/>
      <c r="AC218" s="1468"/>
      <c r="AD218" s="1468"/>
      <c r="AE218" s="1468"/>
      <c r="AF218" s="1481"/>
      <c r="AG218" s="1481"/>
      <c r="AH218" s="1481"/>
      <c r="AI218" s="1481"/>
      <c r="AJ218" s="1469"/>
      <c r="AK218" s="1469"/>
      <c r="AL218" s="1469"/>
      <c r="AM218" s="1469"/>
      <c r="AN218" s="1469"/>
      <c r="AO218" s="1469"/>
      <c r="AP218" s="1469"/>
      <c r="AQ218" s="1469"/>
      <c r="AR218" s="1469"/>
      <c r="AS218" s="1469"/>
      <c r="AT218" s="1469"/>
      <c r="AU218" s="1469"/>
      <c r="AV218" s="1469"/>
      <c r="AW218" s="1469"/>
      <c r="AX218" s="1469"/>
      <c r="AY218" s="1469"/>
      <c r="AZ218" s="1469"/>
      <c r="BA218" s="1469"/>
      <c r="BB218" s="1469"/>
      <c r="BC218" s="1469"/>
      <c r="BD218" s="1469"/>
      <c r="BE218" s="1469"/>
      <c r="BF218" s="1469"/>
      <c r="BG218" s="1469"/>
      <c r="BH218" s="1469"/>
      <c r="BI218" s="1469"/>
      <c r="BJ218" s="1469"/>
      <c r="BK218" s="1469"/>
      <c r="BL218" s="1469"/>
      <c r="BM218" s="1469"/>
      <c r="BN218" s="1469"/>
      <c r="BO218" s="1469"/>
      <c r="BP218" s="1469"/>
      <c r="BQ218" s="1469"/>
      <c r="BR218" s="1469"/>
      <c r="BS218" s="1469"/>
      <c r="BT218" s="1469"/>
      <c r="BU218" s="1469"/>
      <c r="BV218" s="1469"/>
      <c r="BW218" s="1469"/>
      <c r="BX218" s="1469"/>
      <c r="BY218" s="1469"/>
      <c r="BZ218" s="1469"/>
      <c r="CA218" s="1469"/>
      <c r="CB218" s="1469"/>
      <c r="CC218" s="1469"/>
      <c r="CD218" s="1469"/>
      <c r="CE218" s="1469"/>
      <c r="CF218" s="1469"/>
      <c r="CG218" s="1469"/>
      <c r="CH218" s="1469"/>
      <c r="CI218" s="1469"/>
      <c r="CJ218" s="1469"/>
      <c r="CK218" s="1469"/>
      <c r="CL218" s="1469"/>
      <c r="CM218" s="1469"/>
      <c r="CN218" s="1469"/>
      <c r="CO218" s="1469"/>
      <c r="CP218" s="1469"/>
      <c r="CQ218" s="1469"/>
      <c r="CR218" s="1469"/>
      <c r="CS218" s="1469"/>
      <c r="CT218" s="1469"/>
      <c r="CU218" s="1469"/>
      <c r="CV218" s="1469"/>
      <c r="CW218" s="1469"/>
      <c r="CX218" s="1469"/>
      <c r="CY218" s="1469"/>
      <c r="CZ218" s="1469"/>
      <c r="DA218" s="1469"/>
      <c r="DB218" s="1469"/>
      <c r="DC218" s="1469"/>
      <c r="DD218" s="1469"/>
      <c r="DE218" s="1469"/>
      <c r="DF218" s="1469"/>
      <c r="DG218" s="1469"/>
      <c r="DH218" s="1469"/>
      <c r="DI218" s="1469"/>
      <c r="DJ218" s="1469"/>
      <c r="DK218" s="1469"/>
      <c r="DL218" s="1469"/>
      <c r="DM218" s="1469"/>
      <c r="DN218" s="1469"/>
      <c r="DO218" s="1469"/>
      <c r="DP218" s="1469"/>
    </row>
    <row r="219" spans="1:120" x14ac:dyDescent="0.25">
      <c r="A219" s="1468"/>
      <c r="B219" s="1491"/>
      <c r="C219" s="1468"/>
      <c r="D219" s="1468"/>
      <c r="E219" s="1468"/>
      <c r="F219" s="1468"/>
      <c r="G219" s="1468"/>
      <c r="H219" s="1468"/>
      <c r="I219" s="1468"/>
      <c r="J219" s="1468"/>
      <c r="K219" s="1468"/>
      <c r="L219" s="1468"/>
      <c r="M219" s="1468"/>
      <c r="N219" s="1468"/>
      <c r="O219" s="1468"/>
      <c r="P219" s="1468"/>
      <c r="Q219" s="1468"/>
      <c r="R219" s="1468"/>
      <c r="S219" s="1468"/>
      <c r="T219" s="1468"/>
      <c r="U219" s="1468"/>
      <c r="V219" s="1468"/>
      <c r="W219" s="1468"/>
      <c r="X219" s="1468"/>
      <c r="Y219" s="1468"/>
      <c r="Z219" s="1468"/>
      <c r="AA219" s="1468"/>
      <c r="AB219" s="1468"/>
      <c r="AC219" s="1468"/>
      <c r="AD219" s="1468"/>
      <c r="AE219" s="1468"/>
      <c r="AF219" s="1481"/>
      <c r="AG219" s="1481"/>
      <c r="AH219" s="1481"/>
      <c r="AI219" s="1481"/>
      <c r="AJ219" s="1469"/>
      <c r="AK219" s="1469"/>
      <c r="AL219" s="1469"/>
      <c r="AM219" s="1469"/>
      <c r="AN219" s="1469"/>
      <c r="AO219" s="1469"/>
      <c r="AP219" s="1469"/>
      <c r="AQ219" s="1469"/>
      <c r="AR219" s="1469"/>
      <c r="AS219" s="1469"/>
      <c r="AT219" s="1469"/>
      <c r="AU219" s="1469"/>
      <c r="AV219" s="1469"/>
      <c r="AW219" s="1469"/>
      <c r="AX219" s="1469"/>
      <c r="AY219" s="1469"/>
      <c r="AZ219" s="1469"/>
      <c r="BA219" s="1469"/>
      <c r="BB219" s="1469"/>
      <c r="BC219" s="1469"/>
      <c r="BD219" s="1469"/>
      <c r="BE219" s="1469"/>
      <c r="BF219" s="1469"/>
      <c r="BG219" s="1469"/>
      <c r="BH219" s="1469"/>
      <c r="BI219" s="1469"/>
      <c r="BJ219" s="1469"/>
      <c r="BK219" s="1469"/>
      <c r="BL219" s="1469"/>
      <c r="BM219" s="1469"/>
      <c r="BN219" s="1469"/>
      <c r="BO219" s="1469"/>
      <c r="BP219" s="1469"/>
      <c r="BQ219" s="1469"/>
      <c r="BR219" s="1469"/>
      <c r="BS219" s="1469"/>
      <c r="BT219" s="1469"/>
      <c r="BU219" s="1469"/>
      <c r="BV219" s="1469"/>
      <c r="BW219" s="1469"/>
      <c r="BX219" s="1469"/>
      <c r="BY219" s="1469"/>
      <c r="BZ219" s="1469"/>
      <c r="CA219" s="1469"/>
      <c r="CB219" s="1469"/>
      <c r="CC219" s="1469"/>
      <c r="CD219" s="1469"/>
      <c r="CE219" s="1469"/>
      <c r="CF219" s="1469"/>
      <c r="CG219" s="1469"/>
      <c r="CH219" s="1469"/>
      <c r="CI219" s="1469"/>
      <c r="CJ219" s="1469"/>
      <c r="CK219" s="1469"/>
      <c r="CL219" s="1469"/>
      <c r="CM219" s="1469"/>
      <c r="CN219" s="1469"/>
      <c r="CO219" s="1469"/>
      <c r="CP219" s="1469"/>
      <c r="CQ219" s="1469"/>
      <c r="CR219" s="1469"/>
      <c r="CS219" s="1469"/>
      <c r="CT219" s="1469"/>
      <c r="CU219" s="1469"/>
      <c r="CV219" s="1469"/>
      <c r="CW219" s="1469"/>
      <c r="CX219" s="1469"/>
      <c r="CY219" s="1469"/>
      <c r="CZ219" s="1469"/>
      <c r="DA219" s="1469"/>
      <c r="DB219" s="1469"/>
      <c r="DC219" s="1469"/>
      <c r="DD219" s="1469"/>
      <c r="DE219" s="1469"/>
      <c r="DF219" s="1469"/>
      <c r="DG219" s="1469"/>
      <c r="DH219" s="1469"/>
      <c r="DI219" s="1469"/>
      <c r="DJ219" s="1469"/>
      <c r="DK219" s="1469"/>
      <c r="DL219" s="1469"/>
      <c r="DM219" s="1469"/>
      <c r="DN219" s="1469"/>
      <c r="DO219" s="1469"/>
      <c r="DP219" s="1469"/>
    </row>
    <row r="220" spans="1:120" x14ac:dyDescent="0.25">
      <c r="A220" s="1468"/>
      <c r="B220" s="1491"/>
      <c r="C220" s="1468"/>
      <c r="D220" s="1468"/>
      <c r="E220" s="1468"/>
      <c r="F220" s="1468"/>
      <c r="G220" s="1468"/>
      <c r="H220" s="1468"/>
      <c r="I220" s="1468"/>
      <c r="J220" s="1468"/>
      <c r="K220" s="1468"/>
      <c r="L220" s="1468"/>
      <c r="M220" s="1468"/>
      <c r="N220" s="1468"/>
      <c r="O220" s="1468"/>
      <c r="P220" s="1468"/>
      <c r="Q220" s="1468"/>
      <c r="R220" s="1468"/>
      <c r="S220" s="1468"/>
      <c r="T220" s="1468"/>
      <c r="U220" s="1468"/>
      <c r="V220" s="1468"/>
      <c r="W220" s="1468"/>
      <c r="X220" s="1468"/>
      <c r="Y220" s="1468"/>
      <c r="Z220" s="1468"/>
      <c r="AA220" s="1468"/>
      <c r="AB220" s="1468"/>
      <c r="AC220" s="1468"/>
      <c r="AD220" s="1468"/>
      <c r="AE220" s="1468"/>
      <c r="AF220" s="1481"/>
      <c r="AG220" s="1481"/>
      <c r="AH220" s="1481"/>
      <c r="AI220" s="1481"/>
      <c r="AJ220" s="1469"/>
      <c r="AK220" s="1469"/>
      <c r="AL220" s="1469"/>
      <c r="AM220" s="1469"/>
      <c r="AN220" s="1469"/>
      <c r="AO220" s="1469"/>
      <c r="AP220" s="1469"/>
      <c r="AQ220" s="1469"/>
      <c r="AR220" s="1469"/>
      <c r="AS220" s="1469"/>
      <c r="AT220" s="1469"/>
      <c r="AU220" s="1469"/>
      <c r="AV220" s="1469"/>
      <c r="AW220" s="1469"/>
      <c r="AX220" s="1469"/>
      <c r="AY220" s="1469"/>
      <c r="AZ220" s="1469"/>
      <c r="BA220" s="1469"/>
      <c r="BB220" s="1469"/>
      <c r="BC220" s="1469"/>
      <c r="BD220" s="1469"/>
      <c r="BE220" s="1469"/>
      <c r="BF220" s="1469"/>
      <c r="BG220" s="1469"/>
      <c r="BH220" s="1469"/>
      <c r="BI220" s="1469"/>
      <c r="BJ220" s="1469"/>
      <c r="BK220" s="1469"/>
      <c r="BL220" s="1469"/>
      <c r="BM220" s="1469"/>
      <c r="BN220" s="1469"/>
      <c r="BO220" s="1469"/>
      <c r="BP220" s="1469"/>
      <c r="BQ220" s="1469"/>
      <c r="BR220" s="1469"/>
      <c r="BS220" s="1469"/>
      <c r="BT220" s="1469"/>
      <c r="BU220" s="1469"/>
      <c r="BV220" s="1469"/>
      <c r="BW220" s="1469"/>
      <c r="BX220" s="1469"/>
      <c r="BY220" s="1469"/>
      <c r="BZ220" s="1469"/>
      <c r="CA220" s="1469"/>
      <c r="CB220" s="1469"/>
      <c r="CC220" s="1469"/>
      <c r="CD220" s="1469"/>
      <c r="CE220" s="1469"/>
      <c r="CF220" s="1469"/>
      <c r="CG220" s="1469"/>
      <c r="CH220" s="1469"/>
      <c r="CI220" s="1469"/>
      <c r="CJ220" s="1469"/>
      <c r="CK220" s="1469"/>
      <c r="CL220" s="1469"/>
      <c r="CM220" s="1469"/>
      <c r="CN220" s="1469"/>
      <c r="CO220" s="1469"/>
      <c r="CP220" s="1469"/>
      <c r="CQ220" s="1469"/>
      <c r="CR220" s="1469"/>
      <c r="CS220" s="1469"/>
      <c r="CT220" s="1469"/>
      <c r="CU220" s="1469"/>
      <c r="CV220" s="1469"/>
      <c r="CW220" s="1469"/>
      <c r="CX220" s="1469"/>
      <c r="CY220" s="1469"/>
      <c r="CZ220" s="1469"/>
      <c r="DA220" s="1469"/>
      <c r="DB220" s="1469"/>
      <c r="DC220" s="1469"/>
      <c r="DD220" s="1469"/>
      <c r="DE220" s="1469"/>
      <c r="DF220" s="1469"/>
      <c r="DG220" s="1469"/>
      <c r="DH220" s="1469"/>
      <c r="DI220" s="1469"/>
      <c r="DJ220" s="1469"/>
      <c r="DK220" s="1469"/>
      <c r="DL220" s="1469"/>
      <c r="DM220" s="1469"/>
      <c r="DN220" s="1469"/>
      <c r="DO220" s="1469"/>
      <c r="DP220" s="1469"/>
    </row>
    <row r="221" spans="1:120" x14ac:dyDescent="0.25">
      <c r="A221" s="1468"/>
      <c r="B221" s="1491"/>
      <c r="C221" s="1468"/>
      <c r="D221" s="1468"/>
      <c r="E221" s="1468"/>
      <c r="F221" s="1468"/>
      <c r="G221" s="1468"/>
      <c r="H221" s="1468"/>
      <c r="I221" s="1468"/>
      <c r="J221" s="1468"/>
      <c r="K221" s="1468"/>
      <c r="L221" s="1468"/>
      <c r="M221" s="1468"/>
      <c r="N221" s="1468"/>
      <c r="O221" s="1468"/>
      <c r="P221" s="1468"/>
      <c r="Q221" s="1468"/>
      <c r="R221" s="1468"/>
      <c r="S221" s="1468"/>
      <c r="T221" s="1468"/>
      <c r="U221" s="1468"/>
      <c r="V221" s="1468"/>
      <c r="W221" s="1468"/>
      <c r="X221" s="1468"/>
      <c r="Y221" s="1468"/>
      <c r="Z221" s="1468"/>
      <c r="AA221" s="1468"/>
      <c r="AB221" s="1468"/>
      <c r="AC221" s="1468"/>
      <c r="AD221" s="1468"/>
      <c r="AE221" s="1468"/>
      <c r="AF221" s="1481"/>
      <c r="AG221" s="1481"/>
      <c r="AH221" s="1481"/>
      <c r="AI221" s="1481"/>
      <c r="AJ221" s="1469"/>
      <c r="AK221" s="1469"/>
      <c r="AL221" s="1469"/>
      <c r="AM221" s="1469"/>
      <c r="AN221" s="1469"/>
      <c r="AO221" s="1469"/>
      <c r="AP221" s="1469"/>
      <c r="AQ221" s="1469"/>
      <c r="AR221" s="1469"/>
      <c r="AS221" s="1469"/>
      <c r="AT221" s="1469"/>
      <c r="AU221" s="1469"/>
      <c r="AV221" s="1469"/>
      <c r="AW221" s="1469"/>
      <c r="AX221" s="1469"/>
      <c r="AY221" s="1469"/>
      <c r="AZ221" s="1469"/>
      <c r="BA221" s="1469"/>
      <c r="BB221" s="1469"/>
      <c r="BC221" s="1469"/>
      <c r="BD221" s="1469"/>
      <c r="BE221" s="1469"/>
      <c r="BF221" s="1469"/>
      <c r="BG221" s="1469"/>
      <c r="BH221" s="1469"/>
      <c r="BI221" s="1469"/>
      <c r="BJ221" s="1469"/>
      <c r="BK221" s="1469"/>
      <c r="BL221" s="1469"/>
      <c r="BM221" s="1469"/>
      <c r="BN221" s="1469"/>
      <c r="BO221" s="1469"/>
      <c r="BP221" s="1469"/>
      <c r="BQ221" s="1469"/>
      <c r="BR221" s="1469"/>
      <c r="BS221" s="1469"/>
      <c r="BT221" s="1469"/>
      <c r="BU221" s="1469"/>
      <c r="BV221" s="1469"/>
      <c r="BW221" s="1469"/>
      <c r="BX221" s="1469"/>
      <c r="BY221" s="1469"/>
      <c r="BZ221" s="1469"/>
      <c r="CA221" s="1469"/>
      <c r="CB221" s="1469"/>
      <c r="CC221" s="1469"/>
      <c r="CD221" s="1469"/>
      <c r="CE221" s="1469"/>
      <c r="CF221" s="1469"/>
      <c r="CG221" s="1469"/>
      <c r="CH221" s="1469"/>
      <c r="CI221" s="1469"/>
      <c r="CJ221" s="1469"/>
      <c r="CK221" s="1469"/>
      <c r="CL221" s="1469"/>
      <c r="CM221" s="1469"/>
      <c r="CN221" s="1469"/>
      <c r="CO221" s="1469"/>
      <c r="CP221" s="1469"/>
      <c r="CQ221" s="1469"/>
      <c r="CR221" s="1469"/>
      <c r="CS221" s="1469"/>
      <c r="CT221" s="1469"/>
      <c r="CU221" s="1469"/>
      <c r="CV221" s="1469"/>
      <c r="CW221" s="1469"/>
      <c r="CX221" s="1469"/>
      <c r="CY221" s="1469"/>
      <c r="CZ221" s="1469"/>
      <c r="DA221" s="1469"/>
      <c r="DB221" s="1469"/>
      <c r="DC221" s="1469"/>
      <c r="DD221" s="1469"/>
      <c r="DE221" s="1469"/>
      <c r="DF221" s="1469"/>
      <c r="DG221" s="1469"/>
      <c r="DH221" s="1469"/>
      <c r="DI221" s="1469"/>
      <c r="DJ221" s="1469"/>
      <c r="DK221" s="1469"/>
      <c r="DL221" s="1469"/>
      <c r="DM221" s="1469"/>
      <c r="DN221" s="1469"/>
      <c r="DO221" s="1469"/>
      <c r="DP221" s="1469"/>
    </row>
    <row r="222" spans="1:120" x14ac:dyDescent="0.25">
      <c r="A222" s="1468"/>
      <c r="B222" s="1491"/>
      <c r="C222" s="1468"/>
      <c r="D222" s="1468"/>
      <c r="E222" s="1468"/>
      <c r="F222" s="1468"/>
      <c r="G222" s="1468"/>
      <c r="H222" s="1468"/>
      <c r="I222" s="1468"/>
      <c r="J222" s="1468"/>
      <c r="K222" s="1468"/>
      <c r="L222" s="1468"/>
      <c r="M222" s="1468"/>
      <c r="N222" s="1468"/>
      <c r="O222" s="1468"/>
      <c r="P222" s="1468"/>
      <c r="Q222" s="1468"/>
      <c r="R222" s="1468"/>
      <c r="S222" s="1468"/>
      <c r="T222" s="1468"/>
      <c r="U222" s="1468"/>
      <c r="V222" s="1468"/>
      <c r="W222" s="1468"/>
      <c r="X222" s="1468"/>
      <c r="Y222" s="1468"/>
      <c r="Z222" s="1468"/>
      <c r="AA222" s="1468"/>
      <c r="AB222" s="1468"/>
      <c r="AC222" s="1468"/>
      <c r="AD222" s="1468"/>
      <c r="AE222" s="1468"/>
      <c r="AF222" s="1481"/>
      <c r="AG222" s="1481"/>
      <c r="AH222" s="1481"/>
      <c r="AI222" s="1481"/>
      <c r="AJ222" s="1469"/>
      <c r="AK222" s="1469"/>
      <c r="AL222" s="1469"/>
      <c r="AM222" s="1469"/>
      <c r="AN222" s="1469"/>
      <c r="AO222" s="1469"/>
      <c r="AP222" s="1469"/>
      <c r="AQ222" s="1469"/>
      <c r="AR222" s="1469"/>
      <c r="AS222" s="1469"/>
      <c r="AT222" s="1469"/>
      <c r="AU222" s="1469"/>
      <c r="AV222" s="1469"/>
      <c r="AW222" s="1469"/>
      <c r="AX222" s="1469"/>
      <c r="AY222" s="1469"/>
      <c r="AZ222" s="1469"/>
      <c r="BA222" s="1469"/>
      <c r="BB222" s="1469"/>
      <c r="BC222" s="1469"/>
      <c r="BD222" s="1469"/>
      <c r="BE222" s="1469"/>
      <c r="BF222" s="1469"/>
      <c r="BG222" s="1469"/>
      <c r="BH222" s="1469"/>
      <c r="BI222" s="1469"/>
      <c r="BJ222" s="1469"/>
      <c r="BK222" s="1469"/>
      <c r="BL222" s="1469"/>
      <c r="BM222" s="1469"/>
      <c r="BN222" s="1469"/>
      <c r="BO222" s="1469"/>
      <c r="BP222" s="1469"/>
      <c r="BQ222" s="1469"/>
      <c r="BR222" s="1469"/>
      <c r="BS222" s="1469"/>
      <c r="BT222" s="1469"/>
      <c r="BU222" s="1469"/>
      <c r="BV222" s="1469"/>
      <c r="BW222" s="1469"/>
      <c r="BX222" s="1469"/>
      <c r="BY222" s="1469"/>
      <c r="BZ222" s="1469"/>
      <c r="CA222" s="1469"/>
      <c r="CB222" s="1469"/>
      <c r="CC222" s="1469"/>
      <c r="CD222" s="1469"/>
      <c r="CE222" s="1469"/>
      <c r="CF222" s="1469"/>
      <c r="CG222" s="1469"/>
      <c r="CH222" s="1469"/>
      <c r="CI222" s="1469"/>
      <c r="CJ222" s="1469"/>
      <c r="CK222" s="1469"/>
      <c r="CL222" s="1469"/>
      <c r="CM222" s="1469"/>
      <c r="CN222" s="1469"/>
      <c r="CO222" s="1469"/>
      <c r="CP222" s="1469"/>
      <c r="CQ222" s="1469"/>
      <c r="CR222" s="1469"/>
      <c r="CS222" s="1469"/>
      <c r="CT222" s="1469"/>
      <c r="CU222" s="1469"/>
      <c r="CV222" s="1469"/>
      <c r="CW222" s="1469"/>
      <c r="CX222" s="1469"/>
      <c r="CY222" s="1469"/>
      <c r="CZ222" s="1469"/>
      <c r="DA222" s="1469"/>
      <c r="DB222" s="1469"/>
      <c r="DC222" s="1469"/>
      <c r="DD222" s="1469"/>
      <c r="DE222" s="1469"/>
      <c r="DF222" s="1469"/>
      <c r="DG222" s="1469"/>
      <c r="DH222" s="1469"/>
      <c r="DI222" s="1469"/>
      <c r="DJ222" s="1469"/>
      <c r="DK222" s="1469"/>
      <c r="DL222" s="1469"/>
      <c r="DM222" s="1469"/>
      <c r="DN222" s="1469"/>
      <c r="DO222" s="1469"/>
      <c r="DP222" s="1469"/>
    </row>
    <row r="223" spans="1:120" x14ac:dyDescent="0.25">
      <c r="A223" s="1468"/>
      <c r="B223" s="1491"/>
      <c r="C223" s="1468"/>
      <c r="D223" s="1468"/>
      <c r="E223" s="1468"/>
      <c r="F223" s="1468"/>
      <c r="G223" s="1468"/>
      <c r="H223" s="1468"/>
      <c r="I223" s="1468"/>
      <c r="J223" s="1468"/>
      <c r="K223" s="1468"/>
      <c r="L223" s="1468"/>
      <c r="M223" s="1468"/>
      <c r="N223" s="1468"/>
      <c r="O223" s="1468"/>
      <c r="P223" s="1468"/>
      <c r="Q223" s="1468"/>
      <c r="R223" s="1468"/>
      <c r="S223" s="1468"/>
      <c r="T223" s="1468"/>
      <c r="U223" s="1468"/>
      <c r="V223" s="1468"/>
      <c r="W223" s="1468"/>
      <c r="X223" s="1468"/>
      <c r="Y223" s="1468"/>
      <c r="Z223" s="1468"/>
      <c r="AA223" s="1468"/>
      <c r="AB223" s="1468"/>
      <c r="AC223" s="1468"/>
      <c r="AD223" s="1468"/>
      <c r="AE223" s="1468"/>
      <c r="AF223" s="1481"/>
      <c r="AG223" s="1481"/>
      <c r="AH223" s="1481"/>
      <c r="AI223" s="1481"/>
      <c r="AJ223" s="1469"/>
      <c r="AK223" s="1469"/>
      <c r="AL223" s="1469"/>
      <c r="AM223" s="1469"/>
      <c r="AN223" s="1469"/>
      <c r="AO223" s="1469"/>
      <c r="AP223" s="1469"/>
      <c r="AQ223" s="1469"/>
      <c r="AR223" s="1469"/>
      <c r="AS223" s="1469"/>
      <c r="AT223" s="1469"/>
      <c r="AU223" s="1469"/>
      <c r="AV223" s="1469"/>
      <c r="AW223" s="1469"/>
      <c r="AX223" s="1469"/>
      <c r="AY223" s="1469"/>
      <c r="AZ223" s="1469"/>
      <c r="BA223" s="1469"/>
      <c r="BB223" s="1469"/>
      <c r="BC223" s="1469"/>
      <c r="BD223" s="1469"/>
      <c r="BE223" s="1469"/>
      <c r="BF223" s="1469"/>
      <c r="BG223" s="1469"/>
      <c r="BH223" s="1469"/>
      <c r="BI223" s="1469"/>
      <c r="BJ223" s="1469"/>
      <c r="BK223" s="1469"/>
      <c r="BL223" s="1469"/>
      <c r="BM223" s="1469"/>
      <c r="BN223" s="1469"/>
      <c r="BO223" s="1469"/>
      <c r="BP223" s="1469"/>
      <c r="BQ223" s="1469"/>
      <c r="BR223" s="1469"/>
      <c r="BS223" s="1469"/>
      <c r="BT223" s="1469"/>
      <c r="BU223" s="1469"/>
      <c r="BV223" s="1469"/>
      <c r="BW223" s="1469"/>
      <c r="BX223" s="1469"/>
      <c r="BY223" s="1469"/>
      <c r="BZ223" s="1469"/>
      <c r="CA223" s="1469"/>
      <c r="CB223" s="1469"/>
      <c r="CC223" s="1469"/>
      <c r="CD223" s="1469"/>
      <c r="CE223" s="1469"/>
      <c r="CF223" s="1469"/>
      <c r="CG223" s="1469"/>
      <c r="CH223" s="1469"/>
      <c r="CI223" s="1469"/>
      <c r="CJ223" s="1469"/>
      <c r="CK223" s="1469"/>
      <c r="CL223" s="1469"/>
      <c r="CM223" s="1469"/>
      <c r="CN223" s="1469"/>
      <c r="CO223" s="1469"/>
      <c r="CP223" s="1469"/>
      <c r="CQ223" s="1469"/>
      <c r="CR223" s="1469"/>
      <c r="CS223" s="1469"/>
      <c r="CT223" s="1469"/>
      <c r="CU223" s="1469"/>
      <c r="CV223" s="1469"/>
      <c r="CW223" s="1469"/>
      <c r="CX223" s="1469"/>
      <c r="CY223" s="1469"/>
      <c r="CZ223" s="1469"/>
      <c r="DA223" s="1469"/>
      <c r="DB223" s="1469"/>
      <c r="DC223" s="1469"/>
      <c r="DD223" s="1469"/>
      <c r="DE223" s="1469"/>
      <c r="DF223" s="1469"/>
      <c r="DG223" s="1469"/>
      <c r="DH223" s="1469"/>
      <c r="DI223" s="1469"/>
      <c r="DJ223" s="1469"/>
      <c r="DK223" s="1469"/>
      <c r="DL223" s="1469"/>
      <c r="DM223" s="1469"/>
      <c r="DN223" s="1469"/>
      <c r="DO223" s="1469"/>
      <c r="DP223" s="1469"/>
    </row>
    <row r="224" spans="1:120" x14ac:dyDescent="0.25">
      <c r="A224" s="1468"/>
      <c r="B224" s="1491"/>
      <c r="C224" s="1468"/>
      <c r="D224" s="1468"/>
      <c r="E224" s="1468"/>
      <c r="F224" s="1468"/>
      <c r="G224" s="1468"/>
      <c r="H224" s="1468"/>
      <c r="I224" s="1468"/>
      <c r="J224" s="1468"/>
      <c r="K224" s="1468"/>
      <c r="L224" s="1468"/>
      <c r="M224" s="1468"/>
      <c r="N224" s="1468"/>
      <c r="O224" s="1468"/>
      <c r="P224" s="1468"/>
      <c r="Q224" s="1468"/>
      <c r="R224" s="1468"/>
      <c r="S224" s="1468"/>
      <c r="T224" s="1468"/>
      <c r="U224" s="1468"/>
      <c r="V224" s="1468"/>
      <c r="W224" s="1468"/>
      <c r="X224" s="1468"/>
      <c r="Y224" s="1468"/>
      <c r="Z224" s="1468"/>
      <c r="AA224" s="1468"/>
      <c r="AB224" s="1468"/>
      <c r="AC224" s="1468"/>
      <c r="AD224" s="1468"/>
      <c r="AE224" s="1468"/>
      <c r="AF224" s="1481"/>
      <c r="AG224" s="1481"/>
      <c r="AH224" s="1481"/>
      <c r="AI224" s="1481"/>
      <c r="AJ224" s="1469"/>
      <c r="AK224" s="1469"/>
      <c r="AL224" s="1469"/>
      <c r="AM224" s="1469"/>
      <c r="AN224" s="1469"/>
      <c r="AO224" s="1469"/>
      <c r="AP224" s="1469"/>
      <c r="AQ224" s="1469"/>
      <c r="AR224" s="1469"/>
      <c r="AS224" s="1469"/>
      <c r="AT224" s="1469"/>
      <c r="AU224" s="1469"/>
      <c r="AV224" s="1469"/>
      <c r="AW224" s="1469"/>
      <c r="AX224" s="1469"/>
      <c r="AY224" s="1469"/>
      <c r="AZ224" s="1469"/>
      <c r="BA224" s="1469"/>
      <c r="BB224" s="1469"/>
      <c r="BC224" s="1469"/>
      <c r="BD224" s="1469"/>
      <c r="BE224" s="1469"/>
      <c r="BF224" s="1469"/>
      <c r="BG224" s="1469"/>
      <c r="BH224" s="1469"/>
      <c r="BI224" s="1469"/>
      <c r="BJ224" s="1469"/>
      <c r="BK224" s="1469"/>
      <c r="BL224" s="1469"/>
      <c r="BM224" s="1469"/>
      <c r="BN224" s="1469"/>
      <c r="BO224" s="1469"/>
      <c r="BP224" s="1469"/>
      <c r="BQ224" s="1469"/>
      <c r="BR224" s="1469"/>
      <c r="BS224" s="1469"/>
      <c r="BT224" s="1469"/>
      <c r="BU224" s="1469"/>
      <c r="BV224" s="1469"/>
      <c r="BW224" s="1469"/>
      <c r="BX224" s="1469"/>
      <c r="BY224" s="1469"/>
      <c r="BZ224" s="1469"/>
      <c r="CA224" s="1469"/>
      <c r="CB224" s="1469"/>
      <c r="CC224" s="1469"/>
      <c r="CD224" s="1469"/>
      <c r="CE224" s="1469"/>
      <c r="CF224" s="1469"/>
      <c r="CG224" s="1469"/>
      <c r="CH224" s="1469"/>
      <c r="CI224" s="1469"/>
      <c r="CJ224" s="1469"/>
      <c r="CK224" s="1469"/>
      <c r="CL224" s="1469"/>
      <c r="CM224" s="1469"/>
      <c r="CN224" s="1469"/>
      <c r="CO224" s="1469"/>
      <c r="CP224" s="1469"/>
      <c r="CQ224" s="1469"/>
      <c r="CR224" s="1469"/>
      <c r="CS224" s="1469"/>
      <c r="CT224" s="1469"/>
      <c r="CU224" s="1469"/>
      <c r="CV224" s="1469"/>
      <c r="CW224" s="1469"/>
      <c r="CX224" s="1469"/>
      <c r="CY224" s="1469"/>
      <c r="CZ224" s="1469"/>
      <c r="DA224" s="1469"/>
      <c r="DB224" s="1469"/>
      <c r="DC224" s="1469"/>
      <c r="DD224" s="1469"/>
      <c r="DE224" s="1469"/>
      <c r="DF224" s="1469"/>
      <c r="DG224" s="1469"/>
      <c r="DH224" s="1469"/>
      <c r="DI224" s="1469"/>
      <c r="DJ224" s="1469"/>
      <c r="DK224" s="1469"/>
      <c r="DL224" s="1469"/>
      <c r="DM224" s="1469"/>
      <c r="DN224" s="1469"/>
      <c r="DO224" s="1469"/>
      <c r="DP224" s="1469"/>
    </row>
    <row r="225" spans="1:120" x14ac:dyDescent="0.25">
      <c r="A225" s="1468"/>
      <c r="B225" s="1491"/>
      <c r="C225" s="1468"/>
      <c r="D225" s="1468"/>
      <c r="E225" s="1468"/>
      <c r="F225" s="1468"/>
      <c r="G225" s="1468"/>
      <c r="H225" s="1468"/>
      <c r="I225" s="1468"/>
      <c r="J225" s="1468"/>
      <c r="K225" s="1468"/>
      <c r="L225" s="1468"/>
      <c r="M225" s="1468"/>
      <c r="N225" s="1468"/>
      <c r="O225" s="1468"/>
      <c r="P225" s="1468"/>
      <c r="Q225" s="1468"/>
      <c r="R225" s="1468"/>
      <c r="S225" s="1468"/>
      <c r="T225" s="1468"/>
      <c r="U225" s="1468"/>
      <c r="V225" s="1468"/>
      <c r="W225" s="1468"/>
      <c r="X225" s="1468"/>
      <c r="Y225" s="1468"/>
      <c r="Z225" s="1468"/>
      <c r="AA225" s="1468"/>
      <c r="AB225" s="1468"/>
      <c r="AC225" s="1468"/>
      <c r="AD225" s="1468"/>
      <c r="AE225" s="1468"/>
      <c r="AF225" s="1481"/>
      <c r="AG225" s="1481"/>
      <c r="AH225" s="1481"/>
      <c r="AI225" s="1481"/>
      <c r="AJ225" s="1469"/>
      <c r="AK225" s="1469"/>
      <c r="AL225" s="1469"/>
      <c r="AM225" s="1469"/>
      <c r="AN225" s="1469"/>
      <c r="AO225" s="1469"/>
      <c r="AP225" s="1469"/>
      <c r="AQ225" s="1469"/>
      <c r="AR225" s="1469"/>
      <c r="AS225" s="1469"/>
      <c r="AT225" s="1469"/>
      <c r="AU225" s="1469"/>
      <c r="AV225" s="1469"/>
      <c r="AW225" s="1469"/>
      <c r="AX225" s="1469"/>
      <c r="AY225" s="1469"/>
      <c r="AZ225" s="1469"/>
      <c r="BA225" s="1469"/>
      <c r="BB225" s="1469"/>
      <c r="BC225" s="1469"/>
      <c r="BD225" s="1469"/>
      <c r="BE225" s="1469"/>
      <c r="BF225" s="1469"/>
      <c r="BG225" s="1469"/>
      <c r="BH225" s="1469"/>
      <c r="BI225" s="1469"/>
      <c r="BJ225" s="1469"/>
      <c r="BK225" s="1469"/>
      <c r="BL225" s="1469"/>
      <c r="BM225" s="1469"/>
      <c r="BN225" s="1469"/>
      <c r="BO225" s="1469"/>
      <c r="BP225" s="1469"/>
      <c r="BQ225" s="1469"/>
      <c r="BR225" s="1469"/>
      <c r="BS225" s="1469"/>
      <c r="BT225" s="1469"/>
      <c r="BU225" s="1469"/>
      <c r="BV225" s="1469"/>
      <c r="BW225" s="1469"/>
      <c r="BX225" s="1469"/>
      <c r="BY225" s="1469"/>
      <c r="BZ225" s="1469"/>
      <c r="CA225" s="1469"/>
      <c r="CB225" s="1469"/>
      <c r="CC225" s="1469"/>
      <c r="CD225" s="1469"/>
      <c r="CE225" s="1469"/>
      <c r="CF225" s="1469"/>
      <c r="CG225" s="1469"/>
      <c r="CH225" s="1469"/>
      <c r="CI225" s="1469"/>
      <c r="CJ225" s="1469"/>
      <c r="CK225" s="1469"/>
      <c r="CL225" s="1469"/>
      <c r="CM225" s="1469"/>
      <c r="CN225" s="1469"/>
      <c r="CO225" s="1469"/>
      <c r="CP225" s="1469"/>
      <c r="CQ225" s="1469"/>
      <c r="CR225" s="1469"/>
      <c r="CS225" s="1469"/>
      <c r="CT225" s="1469"/>
      <c r="CU225" s="1469"/>
      <c r="CV225" s="1469"/>
      <c r="CW225" s="1469"/>
      <c r="CX225" s="1469"/>
      <c r="CY225" s="1469"/>
      <c r="CZ225" s="1469"/>
      <c r="DA225" s="1469"/>
      <c r="DB225" s="1469"/>
      <c r="DC225" s="1469"/>
      <c r="DD225" s="1469"/>
      <c r="DE225" s="1469"/>
      <c r="DF225" s="1469"/>
      <c r="DG225" s="1469"/>
      <c r="DH225" s="1469"/>
      <c r="DI225" s="1469"/>
      <c r="DJ225" s="1469"/>
      <c r="DK225" s="1469"/>
      <c r="DL225" s="1469"/>
      <c r="DM225" s="1469"/>
      <c r="DN225" s="1469"/>
      <c r="DO225" s="1469"/>
      <c r="DP225" s="1469"/>
    </row>
    <row r="226" spans="1:120" x14ac:dyDescent="0.25">
      <c r="A226" s="1468"/>
      <c r="B226" s="1491"/>
      <c r="C226" s="1468"/>
      <c r="D226" s="1468"/>
      <c r="E226" s="1468"/>
      <c r="F226" s="1468"/>
      <c r="G226" s="1468"/>
      <c r="H226" s="1468"/>
      <c r="I226" s="1468"/>
      <c r="J226" s="1468"/>
      <c r="K226" s="1468"/>
      <c r="L226" s="1468"/>
      <c r="M226" s="1468"/>
      <c r="N226" s="1468"/>
      <c r="O226" s="1468"/>
      <c r="P226" s="1468"/>
      <c r="Q226" s="1468"/>
      <c r="R226" s="1468"/>
      <c r="S226" s="1468"/>
      <c r="T226" s="1468"/>
      <c r="U226" s="1468"/>
      <c r="V226" s="1468"/>
      <c r="W226" s="1468"/>
      <c r="X226" s="1468"/>
      <c r="Y226" s="1468"/>
      <c r="Z226" s="1468"/>
      <c r="AA226" s="1468"/>
      <c r="AB226" s="1468"/>
      <c r="AC226" s="1468"/>
      <c r="AD226" s="1468"/>
      <c r="AE226" s="1468"/>
      <c r="AF226" s="1481"/>
      <c r="AG226" s="1481"/>
      <c r="AH226" s="1481"/>
      <c r="AI226" s="1481"/>
      <c r="AJ226" s="1469"/>
      <c r="AK226" s="1469"/>
      <c r="AL226" s="1469"/>
      <c r="AM226" s="1469"/>
      <c r="AN226" s="1469"/>
      <c r="AO226" s="1469"/>
      <c r="AP226" s="1469"/>
      <c r="AQ226" s="1469"/>
      <c r="AR226" s="1469"/>
      <c r="AS226" s="1469"/>
      <c r="AT226" s="1469"/>
      <c r="AU226" s="1469"/>
      <c r="AV226" s="1469"/>
      <c r="AW226" s="1469"/>
      <c r="AX226" s="1469"/>
      <c r="AY226" s="1469"/>
      <c r="AZ226" s="1469"/>
      <c r="BA226" s="1469"/>
      <c r="BB226" s="1469"/>
      <c r="BC226" s="1469"/>
      <c r="BD226" s="1469"/>
      <c r="BE226" s="1469"/>
      <c r="BF226" s="1469"/>
      <c r="BG226" s="1469"/>
      <c r="BH226" s="1469"/>
      <c r="BI226" s="1469"/>
      <c r="BJ226" s="1469"/>
      <c r="BK226" s="1469"/>
      <c r="BL226" s="1469"/>
      <c r="BM226" s="1469"/>
      <c r="BN226" s="1469"/>
      <c r="BO226" s="1469"/>
      <c r="BP226" s="1469"/>
      <c r="BQ226" s="1469"/>
      <c r="BR226" s="1469"/>
      <c r="BS226" s="1469"/>
      <c r="BT226" s="1469"/>
      <c r="BU226" s="1469"/>
      <c r="BV226" s="1469"/>
      <c r="BW226" s="1469"/>
      <c r="BX226" s="1469"/>
      <c r="BY226" s="1469"/>
      <c r="BZ226" s="1469"/>
      <c r="CA226" s="1469"/>
      <c r="CB226" s="1469"/>
      <c r="CC226" s="1469"/>
      <c r="CD226" s="1469"/>
      <c r="CE226" s="1469"/>
      <c r="CF226" s="1469"/>
      <c r="CG226" s="1469"/>
      <c r="CH226" s="1469"/>
      <c r="CI226" s="1469"/>
      <c r="CJ226" s="1469"/>
      <c r="CK226" s="1469"/>
      <c r="CL226" s="1469"/>
      <c r="CM226" s="1469"/>
      <c r="CN226" s="1469"/>
      <c r="CO226" s="1469"/>
      <c r="CP226" s="1469"/>
      <c r="CQ226" s="1469"/>
      <c r="CR226" s="1469"/>
      <c r="CS226" s="1469"/>
      <c r="CT226" s="1469"/>
      <c r="CU226" s="1469"/>
      <c r="CV226" s="1469"/>
      <c r="CW226" s="1469"/>
      <c r="CX226" s="1469"/>
      <c r="CY226" s="1469"/>
      <c r="CZ226" s="1469"/>
      <c r="DA226" s="1469"/>
      <c r="DB226" s="1469"/>
      <c r="DC226" s="1469"/>
      <c r="DD226" s="1469"/>
      <c r="DE226" s="1469"/>
      <c r="DF226" s="1469"/>
      <c r="DG226" s="1469"/>
      <c r="DH226" s="1469"/>
      <c r="DI226" s="1469"/>
      <c r="DJ226" s="1469"/>
      <c r="DK226" s="1469"/>
      <c r="DL226" s="1469"/>
      <c r="DM226" s="1469"/>
      <c r="DN226" s="1469"/>
      <c r="DO226" s="1469"/>
      <c r="DP226" s="1469"/>
    </row>
    <row r="227" spans="1:120" x14ac:dyDescent="0.25">
      <c r="A227" s="1468"/>
      <c r="B227" s="1491"/>
      <c r="C227" s="1468"/>
      <c r="D227" s="1468"/>
      <c r="E227" s="1468"/>
      <c r="F227" s="1468"/>
      <c r="G227" s="1468"/>
      <c r="H227" s="1468"/>
      <c r="I227" s="1468"/>
      <c r="J227" s="1468"/>
      <c r="K227" s="1468"/>
      <c r="L227" s="1468"/>
      <c r="M227" s="1468"/>
      <c r="N227" s="1468"/>
      <c r="O227" s="1468"/>
      <c r="P227" s="1468"/>
      <c r="Q227" s="1468"/>
      <c r="R227" s="1468"/>
      <c r="S227" s="1468"/>
      <c r="T227" s="1468"/>
      <c r="U227" s="1468"/>
      <c r="V227" s="1468"/>
      <c r="W227" s="1468"/>
      <c r="X227" s="1468"/>
      <c r="Y227" s="1468"/>
      <c r="Z227" s="1468"/>
      <c r="AA227" s="1468"/>
      <c r="AB227" s="1468"/>
      <c r="AC227" s="1468"/>
      <c r="AD227" s="1468"/>
      <c r="AE227" s="1468"/>
      <c r="AF227" s="1481"/>
      <c r="AG227" s="1481"/>
      <c r="AH227" s="1481"/>
      <c r="AI227" s="1481"/>
      <c r="AJ227" s="1469"/>
      <c r="AK227" s="1469"/>
      <c r="AL227" s="1469"/>
      <c r="AM227" s="1469"/>
      <c r="AN227" s="1469"/>
      <c r="AO227" s="1469"/>
      <c r="AP227" s="1469"/>
      <c r="AQ227" s="1469"/>
      <c r="AR227" s="1469"/>
      <c r="AS227" s="1469"/>
      <c r="AT227" s="1469"/>
      <c r="AU227" s="1469"/>
      <c r="AV227" s="1469"/>
      <c r="AW227" s="1469"/>
      <c r="AX227" s="1469"/>
      <c r="AY227" s="1469"/>
      <c r="AZ227" s="1469"/>
      <c r="BA227" s="1469"/>
      <c r="BB227" s="1469"/>
      <c r="BC227" s="1469"/>
      <c r="BD227" s="1469"/>
      <c r="BE227" s="1469"/>
      <c r="BF227" s="1469"/>
      <c r="BG227" s="1469"/>
      <c r="BH227" s="1469"/>
      <c r="BI227" s="1469"/>
      <c r="BJ227" s="1469"/>
      <c r="BK227" s="1469"/>
      <c r="BL227" s="1469"/>
      <c r="BM227" s="1469"/>
      <c r="BN227" s="1469"/>
      <c r="BO227" s="1469"/>
      <c r="BP227" s="1469"/>
      <c r="BQ227" s="1469"/>
      <c r="BR227" s="1469"/>
      <c r="BS227" s="1469"/>
      <c r="BT227" s="1469"/>
      <c r="BU227" s="1469"/>
      <c r="BV227" s="1469"/>
      <c r="BW227" s="1469"/>
      <c r="BX227" s="1469"/>
      <c r="BY227" s="1469"/>
      <c r="BZ227" s="1469"/>
      <c r="CA227" s="1469"/>
      <c r="CB227" s="1469"/>
      <c r="CC227" s="1469"/>
      <c r="CD227" s="1469"/>
      <c r="CE227" s="1469"/>
      <c r="CF227" s="1469"/>
      <c r="CG227" s="1469"/>
      <c r="CH227" s="1469"/>
      <c r="CI227" s="1469"/>
      <c r="CJ227" s="1469"/>
      <c r="CK227" s="1469"/>
      <c r="CL227" s="1469"/>
      <c r="CM227" s="1469"/>
      <c r="CN227" s="1469"/>
      <c r="CO227" s="1469"/>
      <c r="CP227" s="1469"/>
      <c r="CQ227" s="1469"/>
      <c r="CR227" s="1469"/>
      <c r="CS227" s="1469"/>
      <c r="CT227" s="1469"/>
      <c r="CU227" s="1469"/>
      <c r="CV227" s="1469"/>
      <c r="CW227" s="1469"/>
      <c r="CX227" s="1469"/>
      <c r="CY227" s="1469"/>
      <c r="CZ227" s="1469"/>
      <c r="DA227" s="1469"/>
      <c r="DB227" s="1469"/>
      <c r="DC227" s="1469"/>
      <c r="DD227" s="1469"/>
      <c r="DE227" s="1469"/>
      <c r="DF227" s="1469"/>
      <c r="DG227" s="1469"/>
      <c r="DH227" s="1469"/>
      <c r="DI227" s="1469"/>
      <c r="DJ227" s="1469"/>
      <c r="DK227" s="1469"/>
      <c r="DL227" s="1469"/>
      <c r="DM227" s="1469"/>
      <c r="DN227" s="1469"/>
      <c r="DO227" s="1469"/>
      <c r="DP227" s="1469"/>
    </row>
    <row r="228" spans="1:120" x14ac:dyDescent="0.25">
      <c r="A228" s="1468"/>
      <c r="B228" s="1491"/>
      <c r="C228" s="1468"/>
      <c r="D228" s="1468"/>
      <c r="E228" s="1468"/>
      <c r="F228" s="1468"/>
      <c r="G228" s="1468"/>
      <c r="H228" s="1468"/>
      <c r="I228" s="1468"/>
      <c r="J228" s="1468"/>
      <c r="K228" s="1468"/>
      <c r="L228" s="1468"/>
      <c r="M228" s="1468"/>
      <c r="N228" s="1468"/>
      <c r="O228" s="1468"/>
      <c r="P228" s="1468"/>
      <c r="Q228" s="1468"/>
      <c r="R228" s="1468"/>
      <c r="S228" s="1468"/>
      <c r="T228" s="1468"/>
      <c r="U228" s="1468"/>
      <c r="V228" s="1468"/>
      <c r="W228" s="1468"/>
      <c r="X228" s="1468"/>
      <c r="Y228" s="1468"/>
      <c r="Z228" s="1468"/>
      <c r="AA228" s="1468"/>
      <c r="AB228" s="1468"/>
      <c r="AC228" s="1468"/>
      <c r="AD228" s="1468"/>
      <c r="AE228" s="1468"/>
      <c r="AF228" s="1481"/>
      <c r="AG228" s="1481"/>
      <c r="AH228" s="1481"/>
      <c r="AI228" s="1481"/>
      <c r="AJ228" s="1469"/>
      <c r="AK228" s="1469"/>
      <c r="AL228" s="1469"/>
      <c r="AM228" s="1469"/>
      <c r="AN228" s="1469"/>
      <c r="AO228" s="1469"/>
      <c r="AP228" s="1469"/>
      <c r="AQ228" s="1469"/>
      <c r="AR228" s="1469"/>
      <c r="AS228" s="1469"/>
      <c r="AT228" s="1469"/>
      <c r="AU228" s="1469"/>
      <c r="AV228" s="1469"/>
      <c r="AW228" s="1469"/>
      <c r="AX228" s="1469"/>
      <c r="AY228" s="1469"/>
      <c r="AZ228" s="1469"/>
      <c r="BA228" s="1469"/>
      <c r="BB228" s="1469"/>
      <c r="BC228" s="1469"/>
      <c r="BD228" s="1469"/>
      <c r="BE228" s="1469"/>
      <c r="BF228" s="1469"/>
      <c r="BG228" s="1469"/>
      <c r="BH228" s="1469"/>
      <c r="BI228" s="1469"/>
      <c r="BJ228" s="1469"/>
      <c r="BK228" s="1469"/>
      <c r="BL228" s="1469"/>
      <c r="BM228" s="1469"/>
      <c r="BN228" s="1469"/>
      <c r="BO228" s="1469"/>
      <c r="BP228" s="1469"/>
      <c r="BQ228" s="1469"/>
      <c r="BR228" s="1469"/>
      <c r="BS228" s="1469"/>
      <c r="BT228" s="1469"/>
      <c r="BU228" s="1469"/>
      <c r="BV228" s="1469"/>
      <c r="BW228" s="1469"/>
      <c r="BX228" s="1469"/>
      <c r="BY228" s="1469"/>
      <c r="BZ228" s="1469"/>
      <c r="CA228" s="1469"/>
      <c r="CB228" s="1469"/>
      <c r="CC228" s="1469"/>
      <c r="CD228" s="1469"/>
      <c r="CE228" s="1469"/>
      <c r="CF228" s="1469"/>
      <c r="CG228" s="1469"/>
      <c r="CH228" s="1469"/>
      <c r="CI228" s="1469"/>
      <c r="CJ228" s="1469"/>
      <c r="CK228" s="1469"/>
      <c r="CL228" s="1469"/>
      <c r="CM228" s="1469"/>
      <c r="CN228" s="1469"/>
      <c r="CO228" s="1469"/>
      <c r="CP228" s="1469"/>
      <c r="CQ228" s="1469"/>
      <c r="CR228" s="1469"/>
      <c r="CS228" s="1469"/>
      <c r="CT228" s="1469"/>
      <c r="CU228" s="1469"/>
      <c r="CV228" s="1469"/>
      <c r="CW228" s="1469"/>
      <c r="CX228" s="1469"/>
      <c r="CY228" s="1469"/>
      <c r="CZ228" s="1469"/>
      <c r="DA228" s="1469"/>
      <c r="DB228" s="1469"/>
      <c r="DC228" s="1469"/>
      <c r="DD228" s="1469"/>
      <c r="DE228" s="1469"/>
      <c r="DF228" s="1469"/>
      <c r="DG228" s="1469"/>
      <c r="DH228" s="1469"/>
      <c r="DI228" s="1469"/>
      <c r="DJ228" s="1469"/>
      <c r="DK228" s="1469"/>
      <c r="DL228" s="1469"/>
      <c r="DM228" s="1469"/>
      <c r="DN228" s="1469"/>
      <c r="DO228" s="1469"/>
      <c r="DP228" s="1469"/>
    </row>
    <row r="229" spans="1:120" x14ac:dyDescent="0.25">
      <c r="A229" s="1468"/>
      <c r="B229" s="1491"/>
      <c r="C229" s="1468"/>
      <c r="D229" s="1468"/>
      <c r="E229" s="1468"/>
      <c r="F229" s="1468"/>
      <c r="G229" s="1468"/>
      <c r="H229" s="1468"/>
      <c r="I229" s="1468"/>
      <c r="J229" s="1468"/>
      <c r="K229" s="1468"/>
      <c r="L229" s="1468"/>
      <c r="M229" s="1468"/>
      <c r="N229" s="1468"/>
      <c r="O229" s="1468"/>
      <c r="P229" s="1468"/>
      <c r="Q229" s="1468"/>
      <c r="R229" s="1468"/>
      <c r="S229" s="1468"/>
      <c r="T229" s="1468"/>
      <c r="U229" s="1468"/>
      <c r="V229" s="1468"/>
      <c r="W229" s="1468"/>
      <c r="X229" s="1468"/>
      <c r="Y229" s="1468"/>
      <c r="Z229" s="1468"/>
      <c r="AA229" s="1468"/>
      <c r="AB229" s="1468"/>
      <c r="AC229" s="1468"/>
      <c r="AD229" s="1468"/>
      <c r="AE229" s="1468"/>
      <c r="AF229" s="1481"/>
      <c r="AG229" s="1481"/>
      <c r="AH229" s="1481"/>
      <c r="AI229" s="1481"/>
      <c r="AJ229" s="1469"/>
      <c r="AK229" s="1469"/>
      <c r="AL229" s="1469"/>
      <c r="AM229" s="1469"/>
      <c r="AN229" s="1469"/>
      <c r="AO229" s="1469"/>
      <c r="AP229" s="1469"/>
      <c r="AQ229" s="1469"/>
      <c r="AR229" s="1469"/>
      <c r="AS229" s="1469"/>
      <c r="AT229" s="1469"/>
      <c r="AU229" s="1469"/>
      <c r="AV229" s="1469"/>
      <c r="AW229" s="1469"/>
      <c r="AX229" s="1469"/>
      <c r="AY229" s="1469"/>
      <c r="AZ229" s="1469"/>
      <c r="BA229" s="1469"/>
      <c r="BB229" s="1469"/>
      <c r="BC229" s="1469"/>
      <c r="BD229" s="1469"/>
      <c r="BE229" s="1469"/>
      <c r="BF229" s="1469"/>
      <c r="BG229" s="1469"/>
      <c r="BH229" s="1469"/>
      <c r="BI229" s="1469"/>
      <c r="BJ229" s="1469"/>
      <c r="BK229" s="1469"/>
      <c r="BL229" s="1469"/>
      <c r="BM229" s="1469"/>
      <c r="BN229" s="1469"/>
      <c r="BO229" s="1469"/>
      <c r="BP229" s="1469"/>
      <c r="BQ229" s="1469"/>
      <c r="BR229" s="1469"/>
      <c r="BS229" s="1469"/>
      <c r="BT229" s="1469"/>
      <c r="BU229" s="1469"/>
      <c r="BV229" s="1469"/>
      <c r="BW229" s="1469"/>
      <c r="BX229" s="1469"/>
      <c r="BY229" s="1469"/>
      <c r="BZ229" s="1469"/>
      <c r="CA229" s="1469"/>
      <c r="CB229" s="1469"/>
      <c r="CC229" s="1469"/>
      <c r="CD229" s="1469"/>
      <c r="CE229" s="1469"/>
      <c r="CF229" s="1469"/>
      <c r="CG229" s="1469"/>
      <c r="CH229" s="1469"/>
      <c r="CI229" s="1469"/>
      <c r="CJ229" s="1469"/>
      <c r="CK229" s="1469"/>
      <c r="CL229" s="1469"/>
      <c r="CM229" s="1469"/>
      <c r="CN229" s="1469"/>
      <c r="CO229" s="1469"/>
      <c r="CP229" s="1469"/>
      <c r="CQ229" s="1469"/>
      <c r="CR229" s="1469"/>
      <c r="CS229" s="1469"/>
      <c r="CT229" s="1469"/>
      <c r="CU229" s="1469"/>
      <c r="CV229" s="1469"/>
      <c r="CW229" s="1469"/>
      <c r="CX229" s="1469"/>
      <c r="CY229" s="1469"/>
      <c r="CZ229" s="1469"/>
      <c r="DA229" s="1469"/>
      <c r="DB229" s="1469"/>
      <c r="DC229" s="1469"/>
      <c r="DD229" s="1469"/>
      <c r="DE229" s="1469"/>
      <c r="DF229" s="1469"/>
      <c r="DG229" s="1469"/>
      <c r="DH229" s="1469"/>
      <c r="DI229" s="1469"/>
      <c r="DJ229" s="1469"/>
      <c r="DK229" s="1469"/>
      <c r="DL229" s="1469"/>
      <c r="DM229" s="1469"/>
      <c r="DN229" s="1469"/>
      <c r="DO229" s="1469"/>
      <c r="DP229" s="1469"/>
    </row>
    <row r="230" spans="1:120" x14ac:dyDescent="0.25">
      <c r="A230" s="1468"/>
      <c r="B230" s="1491"/>
      <c r="C230" s="1468"/>
      <c r="D230" s="1468"/>
      <c r="E230" s="1468"/>
      <c r="F230" s="1468"/>
      <c r="G230" s="1468"/>
      <c r="H230" s="1468"/>
      <c r="I230" s="1468"/>
      <c r="J230" s="1468"/>
      <c r="K230" s="1468"/>
      <c r="L230" s="1468"/>
      <c r="M230" s="1468"/>
      <c r="N230" s="1468"/>
      <c r="O230" s="1468"/>
      <c r="P230" s="1468"/>
      <c r="Q230" s="1468"/>
      <c r="R230" s="1468"/>
      <c r="S230" s="1468"/>
      <c r="T230" s="1468"/>
      <c r="U230" s="1468"/>
      <c r="V230" s="1468"/>
      <c r="W230" s="1468"/>
      <c r="X230" s="1468"/>
      <c r="Y230" s="1468"/>
      <c r="Z230" s="1468"/>
      <c r="AA230" s="1468"/>
      <c r="AB230" s="1468"/>
      <c r="AC230" s="1468"/>
      <c r="AD230" s="1468"/>
      <c r="AE230" s="1468"/>
      <c r="AF230" s="1481"/>
      <c r="AG230" s="1481"/>
      <c r="AH230" s="1481"/>
      <c r="AI230" s="1481"/>
      <c r="AJ230" s="1469"/>
      <c r="AK230" s="1469"/>
      <c r="AL230" s="1469"/>
      <c r="AM230" s="1469"/>
      <c r="AN230" s="1469"/>
      <c r="AO230" s="1469"/>
      <c r="AP230" s="1469"/>
      <c r="AQ230" s="1469"/>
      <c r="AR230" s="1469"/>
      <c r="AS230" s="1469"/>
      <c r="AT230" s="1469"/>
      <c r="AU230" s="1469"/>
      <c r="AV230" s="1469"/>
      <c r="AW230" s="1469"/>
      <c r="AX230" s="1469"/>
      <c r="AY230" s="1469"/>
      <c r="AZ230" s="1469"/>
      <c r="BA230" s="1469"/>
      <c r="BB230" s="1469"/>
      <c r="BC230" s="1469"/>
      <c r="BD230" s="1469"/>
      <c r="BE230" s="1469"/>
      <c r="BF230" s="1469"/>
      <c r="BG230" s="1469"/>
      <c r="BH230" s="1469"/>
      <c r="BI230" s="1469"/>
      <c r="BJ230" s="1469"/>
      <c r="BK230" s="1469"/>
      <c r="BL230" s="1469"/>
      <c r="BM230" s="1469"/>
      <c r="BN230" s="1469"/>
      <c r="BO230" s="1469"/>
      <c r="BP230" s="1469"/>
      <c r="BQ230" s="1469"/>
      <c r="BR230" s="1469"/>
      <c r="BS230" s="1469"/>
      <c r="BT230" s="1469"/>
      <c r="BU230" s="1469"/>
      <c r="BV230" s="1469"/>
      <c r="BW230" s="1469"/>
      <c r="BX230" s="1469"/>
      <c r="BY230" s="1469"/>
      <c r="BZ230" s="1469"/>
      <c r="CA230" s="1469"/>
      <c r="CB230" s="1469"/>
      <c r="CC230" s="1469"/>
      <c r="CD230" s="1469"/>
      <c r="CE230" s="1469"/>
      <c r="CF230" s="1469"/>
      <c r="CG230" s="1469"/>
      <c r="CH230" s="1469"/>
      <c r="CI230" s="1469"/>
      <c r="CJ230" s="1469"/>
      <c r="CK230" s="1469"/>
      <c r="CL230" s="1469"/>
      <c r="CM230" s="1469"/>
      <c r="CN230" s="1469"/>
      <c r="CO230" s="1469"/>
      <c r="CP230" s="1469"/>
      <c r="CQ230" s="1469"/>
      <c r="CR230" s="1469"/>
      <c r="CS230" s="1469"/>
      <c r="CT230" s="1469"/>
      <c r="CU230" s="1469"/>
      <c r="CV230" s="1469"/>
      <c r="CW230" s="1469"/>
      <c r="CX230" s="1469"/>
      <c r="CY230" s="1469"/>
      <c r="CZ230" s="1469"/>
      <c r="DA230" s="1469"/>
      <c r="DB230" s="1469"/>
      <c r="DC230" s="1469"/>
      <c r="DD230" s="1469"/>
      <c r="DE230" s="1469"/>
      <c r="DF230" s="1469"/>
      <c r="DG230" s="1469"/>
      <c r="DH230" s="1469"/>
      <c r="DI230" s="1469"/>
      <c r="DJ230" s="1469"/>
      <c r="DK230" s="1469"/>
      <c r="DL230" s="1469"/>
      <c r="DM230" s="1469"/>
      <c r="DN230" s="1469"/>
      <c r="DO230" s="1469"/>
      <c r="DP230" s="1469"/>
    </row>
    <row r="231" spans="1:120" x14ac:dyDescent="0.25">
      <c r="A231" s="1468"/>
      <c r="B231" s="1491"/>
      <c r="C231" s="1468"/>
      <c r="D231" s="1468"/>
      <c r="E231" s="1468"/>
      <c r="F231" s="1468"/>
      <c r="G231" s="1468"/>
      <c r="H231" s="1468"/>
      <c r="I231" s="1468"/>
      <c r="J231" s="1468"/>
      <c r="K231" s="1468"/>
      <c r="L231" s="1468"/>
      <c r="M231" s="1468"/>
      <c r="N231" s="1468"/>
      <c r="O231" s="1468"/>
      <c r="P231" s="1468"/>
      <c r="Q231" s="1468"/>
      <c r="R231" s="1468"/>
      <c r="S231" s="1468"/>
      <c r="T231" s="1468"/>
      <c r="U231" s="1468"/>
      <c r="V231" s="1468"/>
      <c r="W231" s="1468"/>
      <c r="X231" s="1468"/>
      <c r="Y231" s="1468"/>
      <c r="Z231" s="1468"/>
      <c r="AA231" s="1468"/>
      <c r="AB231" s="1468"/>
      <c r="AC231" s="1468"/>
      <c r="AD231" s="1468"/>
      <c r="AE231" s="1468"/>
      <c r="AF231" s="1481"/>
      <c r="AG231" s="1481"/>
      <c r="AH231" s="1481"/>
      <c r="AI231" s="1481"/>
      <c r="AJ231" s="1469"/>
      <c r="AK231" s="1469"/>
      <c r="AL231" s="1469"/>
      <c r="AM231" s="1469"/>
      <c r="AN231" s="1469"/>
      <c r="AO231" s="1469"/>
      <c r="AP231" s="1469"/>
      <c r="AQ231" s="1469"/>
      <c r="AR231" s="1469"/>
      <c r="AS231" s="1469"/>
      <c r="AT231" s="1469"/>
      <c r="AU231" s="1469"/>
      <c r="AV231" s="1469"/>
      <c r="AW231" s="1469"/>
      <c r="AX231" s="1469"/>
      <c r="AY231" s="1469"/>
      <c r="AZ231" s="1469"/>
      <c r="BA231" s="1469"/>
      <c r="BB231" s="1469"/>
      <c r="BC231" s="1469"/>
      <c r="BD231" s="1469"/>
      <c r="BE231" s="1469"/>
      <c r="BF231" s="1469"/>
      <c r="BG231" s="1469"/>
      <c r="BH231" s="1469"/>
      <c r="BI231" s="1469"/>
      <c r="BJ231" s="1469"/>
      <c r="BK231" s="1469"/>
      <c r="BL231" s="1469"/>
      <c r="BM231" s="1469"/>
      <c r="BN231" s="1469"/>
      <c r="BO231" s="1469"/>
      <c r="BP231" s="1469"/>
      <c r="BQ231" s="1469"/>
      <c r="BR231" s="1469"/>
      <c r="BS231" s="1469"/>
      <c r="BT231" s="1469"/>
      <c r="BU231" s="1469"/>
      <c r="BV231" s="1469"/>
      <c r="BW231" s="1469"/>
      <c r="BX231" s="1469"/>
      <c r="BY231" s="1469"/>
      <c r="BZ231" s="1469"/>
      <c r="CA231" s="1469"/>
      <c r="CB231" s="1469"/>
      <c r="CC231" s="1469"/>
      <c r="CD231" s="1469"/>
      <c r="CE231" s="1469"/>
      <c r="CF231" s="1469"/>
      <c r="CG231" s="1469"/>
      <c r="CH231" s="1469"/>
      <c r="CI231" s="1469"/>
      <c r="CJ231" s="1469"/>
      <c r="CK231" s="1469"/>
      <c r="CL231" s="1469"/>
      <c r="CM231" s="1469"/>
      <c r="CN231" s="1469"/>
      <c r="CO231" s="1469"/>
      <c r="CP231" s="1469"/>
      <c r="CQ231" s="1469"/>
      <c r="CR231" s="1469"/>
      <c r="CS231" s="1469"/>
      <c r="CT231" s="1469"/>
      <c r="CU231" s="1469"/>
      <c r="CV231" s="1469"/>
      <c r="CW231" s="1469"/>
      <c r="CX231" s="1469"/>
      <c r="CY231" s="1469"/>
      <c r="CZ231" s="1469"/>
      <c r="DA231" s="1469"/>
      <c r="DB231" s="1469"/>
      <c r="DC231" s="1469"/>
      <c r="DD231" s="1469"/>
      <c r="DE231" s="1469"/>
      <c r="DF231" s="1469"/>
      <c r="DG231" s="1469"/>
      <c r="DH231" s="1469"/>
      <c r="DI231" s="1469"/>
      <c r="DJ231" s="1469"/>
      <c r="DK231" s="1469"/>
      <c r="DL231" s="1469"/>
      <c r="DM231" s="1469"/>
      <c r="DN231" s="1469"/>
      <c r="DO231" s="1469"/>
      <c r="DP231" s="1469"/>
    </row>
    <row r="232" spans="1:120" x14ac:dyDescent="0.25">
      <c r="A232" s="1468"/>
      <c r="B232" s="1491"/>
      <c r="C232" s="1468"/>
      <c r="D232" s="1468"/>
      <c r="E232" s="1468"/>
      <c r="F232" s="1468"/>
      <c r="G232" s="1468"/>
      <c r="H232" s="1468"/>
      <c r="I232" s="1468"/>
      <c r="J232" s="1468"/>
      <c r="K232" s="1468"/>
      <c r="L232" s="1468"/>
      <c r="M232" s="1468"/>
      <c r="N232" s="1468"/>
      <c r="O232" s="1468"/>
      <c r="P232" s="1468"/>
      <c r="Q232" s="1468"/>
      <c r="R232" s="1468"/>
      <c r="S232" s="1468"/>
      <c r="T232" s="1468"/>
      <c r="U232" s="1468"/>
      <c r="V232" s="1468"/>
      <c r="W232" s="1468"/>
      <c r="X232" s="1468"/>
      <c r="Y232" s="1468"/>
      <c r="Z232" s="1468"/>
      <c r="AA232" s="1468"/>
      <c r="AB232" s="1468"/>
      <c r="AC232" s="1468"/>
      <c r="AD232" s="1468"/>
      <c r="AE232" s="1468"/>
      <c r="AF232" s="1481"/>
      <c r="AG232" s="1481"/>
      <c r="AH232" s="1481"/>
      <c r="AI232" s="1481"/>
      <c r="AJ232" s="1469"/>
      <c r="AK232" s="1469"/>
      <c r="AL232" s="1469"/>
      <c r="AM232" s="1469"/>
      <c r="AN232" s="1469"/>
      <c r="AO232" s="1469"/>
      <c r="AP232" s="1469"/>
      <c r="AQ232" s="1469"/>
      <c r="AR232" s="1469"/>
      <c r="AS232" s="1469"/>
      <c r="AT232" s="1469"/>
      <c r="AU232" s="1469"/>
      <c r="AV232" s="1469"/>
      <c r="AW232" s="1469"/>
      <c r="AX232" s="1469"/>
      <c r="AY232" s="1469"/>
      <c r="AZ232" s="1469"/>
      <c r="BA232" s="1469"/>
      <c r="BB232" s="1469"/>
      <c r="BC232" s="1469"/>
      <c r="BD232" s="1469"/>
      <c r="BE232" s="1469"/>
      <c r="BF232" s="1469"/>
      <c r="BG232" s="1469"/>
      <c r="BH232" s="1469"/>
      <c r="BI232" s="1469"/>
      <c r="BJ232" s="1469"/>
      <c r="BK232" s="1469"/>
      <c r="BL232" s="1469"/>
      <c r="BM232" s="1469"/>
      <c r="BN232" s="1469"/>
      <c r="BO232" s="1469"/>
      <c r="BP232" s="1469"/>
      <c r="BQ232" s="1469"/>
      <c r="BR232" s="1469"/>
      <c r="BS232" s="1469"/>
      <c r="BT232" s="1469"/>
      <c r="BU232" s="1469"/>
      <c r="BV232" s="1469"/>
      <c r="BW232" s="1469"/>
      <c r="BX232" s="1469"/>
      <c r="BY232" s="1469"/>
      <c r="BZ232" s="1469"/>
      <c r="CA232" s="1469"/>
      <c r="CB232" s="1469"/>
      <c r="CC232" s="1469"/>
      <c r="CD232" s="1469"/>
      <c r="CE232" s="1469"/>
      <c r="CF232" s="1469"/>
      <c r="CG232" s="1469"/>
      <c r="CH232" s="1469"/>
      <c r="CI232" s="1469"/>
      <c r="CJ232" s="1469"/>
      <c r="CK232" s="1469"/>
      <c r="CL232" s="1469"/>
      <c r="CM232" s="1469"/>
      <c r="CN232" s="1469"/>
      <c r="CO232" s="1469"/>
      <c r="CP232" s="1469"/>
      <c r="CQ232" s="1469"/>
      <c r="CR232" s="1469"/>
      <c r="CS232" s="1469"/>
      <c r="CT232" s="1469"/>
      <c r="CU232" s="1469"/>
      <c r="CV232" s="1469"/>
      <c r="CW232" s="1469"/>
      <c r="CX232" s="1469"/>
      <c r="CY232" s="1469"/>
      <c r="CZ232" s="1469"/>
      <c r="DA232" s="1469"/>
      <c r="DB232" s="1469"/>
      <c r="DC232" s="1469"/>
      <c r="DD232" s="1469"/>
      <c r="DE232" s="1469"/>
      <c r="DF232" s="1469"/>
      <c r="DG232" s="1469"/>
      <c r="DH232" s="1469"/>
      <c r="DI232" s="1469"/>
      <c r="DJ232" s="1469"/>
      <c r="DK232" s="1469"/>
      <c r="DL232" s="1469"/>
      <c r="DM232" s="1469"/>
      <c r="DN232" s="1469"/>
      <c r="DO232" s="1469"/>
      <c r="DP232" s="1469"/>
    </row>
    <row r="233" spans="1:120" x14ac:dyDescent="0.25">
      <c r="A233" s="1468"/>
      <c r="B233" s="1491"/>
      <c r="C233" s="1468"/>
      <c r="D233" s="1468"/>
      <c r="E233" s="1468"/>
      <c r="F233" s="1468"/>
      <c r="G233" s="1468"/>
      <c r="H233" s="1468"/>
      <c r="I233" s="1468"/>
      <c r="J233" s="1468"/>
      <c r="K233" s="1468"/>
      <c r="L233" s="1468"/>
      <c r="M233" s="1468"/>
      <c r="N233" s="1468"/>
      <c r="O233" s="1468"/>
      <c r="P233" s="1468"/>
      <c r="Q233" s="1468"/>
      <c r="R233" s="1468"/>
      <c r="S233" s="1468"/>
      <c r="T233" s="1468"/>
      <c r="U233" s="1468"/>
      <c r="V233" s="1468"/>
      <c r="W233" s="1468"/>
      <c r="X233" s="1468"/>
      <c r="Y233" s="1468"/>
      <c r="Z233" s="1468"/>
      <c r="AA233" s="1468"/>
      <c r="AB233" s="1468"/>
      <c r="AC233" s="1468"/>
      <c r="AD233" s="1468"/>
      <c r="AE233" s="1468"/>
      <c r="AF233" s="1481"/>
      <c r="AG233" s="1481"/>
      <c r="AH233" s="1481"/>
      <c r="AI233" s="1481"/>
      <c r="AJ233" s="1469"/>
      <c r="AK233" s="1469"/>
      <c r="AL233" s="1469"/>
      <c r="AM233" s="1469"/>
      <c r="AN233" s="1469"/>
      <c r="AO233" s="1469"/>
      <c r="AP233" s="1469"/>
      <c r="AQ233" s="1469"/>
      <c r="AR233" s="1469"/>
      <c r="AS233" s="1469"/>
      <c r="AT233" s="1469"/>
      <c r="AU233" s="1469"/>
      <c r="AV233" s="1469"/>
      <c r="AW233" s="1469"/>
      <c r="AX233" s="1469"/>
      <c r="AY233" s="1469"/>
      <c r="AZ233" s="1469"/>
      <c r="BA233" s="1469"/>
      <c r="BB233" s="1469"/>
      <c r="BC233" s="1469"/>
      <c r="BD233" s="1469"/>
      <c r="BE233" s="1469"/>
      <c r="BF233" s="1469"/>
      <c r="BG233" s="1469"/>
      <c r="BH233" s="1469"/>
      <c r="BI233" s="1469"/>
      <c r="BJ233" s="1469"/>
      <c r="BK233" s="1469"/>
      <c r="BL233" s="1469"/>
      <c r="BM233" s="1469"/>
      <c r="BN233" s="1469"/>
      <c r="BO233" s="1469"/>
      <c r="BP233" s="1469"/>
      <c r="BQ233" s="1469"/>
      <c r="BR233" s="1469"/>
      <c r="BS233" s="1469"/>
      <c r="BT233" s="1469"/>
      <c r="BU233" s="1469"/>
      <c r="BV233" s="1469"/>
      <c r="BW233" s="1469"/>
      <c r="BX233" s="1469"/>
      <c r="BY233" s="1469"/>
      <c r="BZ233" s="1469"/>
      <c r="CA233" s="1469"/>
      <c r="CB233" s="1469"/>
      <c r="CC233" s="1469"/>
      <c r="CD233" s="1469"/>
      <c r="CE233" s="1469"/>
      <c r="CF233" s="1469"/>
      <c r="CG233" s="1469"/>
      <c r="CH233" s="1469"/>
      <c r="CI233" s="1469"/>
      <c r="CJ233" s="1469"/>
      <c r="CK233" s="1469"/>
      <c r="CL233" s="1469"/>
      <c r="CM233" s="1469"/>
      <c r="CN233" s="1469"/>
      <c r="CO233" s="1469"/>
      <c r="CP233" s="1469"/>
      <c r="CQ233" s="1469"/>
      <c r="CR233" s="1469"/>
      <c r="CS233" s="1469"/>
      <c r="CT233" s="1469"/>
      <c r="CU233" s="1469"/>
      <c r="CV233" s="1469"/>
      <c r="CW233" s="1469"/>
      <c r="CX233" s="1469"/>
      <c r="CY233" s="1469"/>
      <c r="CZ233" s="1469"/>
      <c r="DA233" s="1469"/>
      <c r="DB233" s="1469"/>
      <c r="DC233" s="1469"/>
      <c r="DD233" s="1469"/>
      <c r="DE233" s="1469"/>
      <c r="DF233" s="1469"/>
      <c r="DG233" s="1469"/>
      <c r="DH233" s="1469"/>
      <c r="DI233" s="1469"/>
      <c r="DJ233" s="1469"/>
      <c r="DK233" s="1469"/>
      <c r="DL233" s="1469"/>
      <c r="DM233" s="1469"/>
      <c r="DN233" s="1469"/>
      <c r="DO233" s="1469"/>
      <c r="DP233" s="1469"/>
    </row>
    <row r="234" spans="1:120" x14ac:dyDescent="0.25">
      <c r="A234" s="1468"/>
      <c r="B234" s="1491"/>
      <c r="C234" s="1468"/>
      <c r="D234" s="1468"/>
      <c r="E234" s="1468"/>
      <c r="F234" s="1468"/>
      <c r="G234" s="1468"/>
      <c r="H234" s="1468"/>
      <c r="I234" s="1468"/>
      <c r="J234" s="1468"/>
      <c r="K234" s="1468"/>
      <c r="L234" s="1468"/>
      <c r="M234" s="1468"/>
      <c r="N234" s="1468"/>
      <c r="O234" s="1468"/>
      <c r="P234" s="1468"/>
      <c r="Q234" s="1468"/>
      <c r="R234" s="1468"/>
      <c r="S234" s="1468"/>
      <c r="T234" s="1468"/>
      <c r="U234" s="1468"/>
      <c r="V234" s="1468"/>
      <c r="W234" s="1468"/>
      <c r="X234" s="1468"/>
      <c r="Y234" s="1468"/>
      <c r="Z234" s="1468"/>
      <c r="AA234" s="1468"/>
      <c r="AB234" s="1468"/>
      <c r="AC234" s="1468"/>
      <c r="AD234" s="1468"/>
      <c r="AE234" s="1468"/>
      <c r="AF234" s="1481"/>
      <c r="AG234" s="1481"/>
      <c r="AH234" s="1481"/>
      <c r="AI234" s="1481"/>
      <c r="AJ234" s="1469"/>
      <c r="AK234" s="1469"/>
      <c r="AL234" s="1469"/>
      <c r="AM234" s="1469"/>
      <c r="AN234" s="1469"/>
      <c r="AO234" s="1469"/>
      <c r="AP234" s="1469"/>
      <c r="AQ234" s="1469"/>
      <c r="AR234" s="1469"/>
      <c r="AS234" s="1469"/>
      <c r="AT234" s="1469"/>
      <c r="AU234" s="1469"/>
      <c r="AV234" s="1469"/>
      <c r="AW234" s="1469"/>
      <c r="AX234" s="1469"/>
      <c r="AY234" s="1469"/>
      <c r="AZ234" s="1469"/>
      <c r="BA234" s="1469"/>
      <c r="BB234" s="1469"/>
      <c r="BC234" s="1469"/>
      <c r="BD234" s="1469"/>
      <c r="BE234" s="1469"/>
      <c r="BF234" s="1469"/>
      <c r="BG234" s="1469"/>
      <c r="BH234" s="1469"/>
      <c r="BI234" s="1469"/>
      <c r="BJ234" s="1469"/>
      <c r="BK234" s="1469"/>
      <c r="BL234" s="1469"/>
      <c r="BM234" s="1469"/>
      <c r="BN234" s="1469"/>
      <c r="BO234" s="1469"/>
      <c r="BP234" s="1469"/>
      <c r="BQ234" s="1469"/>
      <c r="BR234" s="1469"/>
      <c r="BS234" s="1469"/>
      <c r="BT234" s="1469"/>
      <c r="BU234" s="1469"/>
      <c r="BV234" s="1469"/>
      <c r="BW234" s="1469"/>
      <c r="BX234" s="1469"/>
      <c r="BY234" s="1469"/>
      <c r="BZ234" s="1469"/>
      <c r="CA234" s="1469"/>
      <c r="CB234" s="1469"/>
      <c r="CC234" s="1469"/>
      <c r="CD234" s="1469"/>
      <c r="CE234" s="1469"/>
      <c r="CF234" s="1469"/>
      <c r="CG234" s="1469"/>
      <c r="CH234" s="1469"/>
      <c r="CI234" s="1469"/>
      <c r="CJ234" s="1469"/>
      <c r="CK234" s="1469"/>
      <c r="CL234" s="1469"/>
      <c r="CM234" s="1469"/>
      <c r="CN234" s="1469"/>
      <c r="CO234" s="1469"/>
      <c r="CP234" s="1469"/>
      <c r="CQ234" s="1469"/>
      <c r="CR234" s="1469"/>
      <c r="CS234" s="1469"/>
      <c r="CT234" s="1469"/>
      <c r="CU234" s="1469"/>
      <c r="CV234" s="1469"/>
      <c r="CW234" s="1469"/>
      <c r="CX234" s="1469"/>
      <c r="CY234" s="1469"/>
      <c r="CZ234" s="1469"/>
      <c r="DA234" s="1469"/>
      <c r="DB234" s="1469"/>
      <c r="DC234" s="1469"/>
      <c r="DD234" s="1469"/>
      <c r="DE234" s="1469"/>
      <c r="DF234" s="1469"/>
      <c r="DG234" s="1469"/>
      <c r="DH234" s="1469"/>
      <c r="DI234" s="1469"/>
      <c r="DJ234" s="1469"/>
      <c r="DK234" s="1469"/>
      <c r="DL234" s="1469"/>
      <c r="DM234" s="1469"/>
      <c r="DN234" s="1469"/>
      <c r="DO234" s="1469"/>
      <c r="DP234" s="1469"/>
    </row>
    <row r="235" spans="1:120" x14ac:dyDescent="0.25">
      <c r="A235" s="1468"/>
      <c r="B235" s="1491"/>
      <c r="C235" s="1468"/>
      <c r="D235" s="1468"/>
      <c r="E235" s="1468"/>
      <c r="F235" s="1468"/>
      <c r="G235" s="1468"/>
      <c r="H235" s="1468"/>
      <c r="I235" s="1468"/>
      <c r="J235" s="1468"/>
      <c r="K235" s="1468"/>
      <c r="L235" s="1468"/>
      <c r="M235" s="1468"/>
      <c r="N235" s="1468"/>
      <c r="O235" s="1468"/>
      <c r="P235" s="1468"/>
      <c r="Q235" s="1468"/>
      <c r="R235" s="1468"/>
      <c r="S235" s="1468"/>
      <c r="T235" s="1468"/>
      <c r="U235" s="1468"/>
      <c r="V235" s="1468"/>
      <c r="W235" s="1468"/>
      <c r="X235" s="1468"/>
      <c r="Y235" s="1468"/>
      <c r="Z235" s="1468"/>
      <c r="AA235" s="1468"/>
      <c r="AB235" s="1468"/>
      <c r="AC235" s="1468"/>
      <c r="AD235" s="1468"/>
      <c r="AE235" s="1468"/>
      <c r="AF235" s="1481"/>
      <c r="AG235" s="1481"/>
      <c r="AH235" s="1481"/>
      <c r="AI235" s="1481"/>
      <c r="AJ235" s="1469"/>
      <c r="AK235" s="1469"/>
      <c r="AL235" s="1469"/>
      <c r="AM235" s="1469"/>
      <c r="AN235" s="1469"/>
      <c r="AO235" s="1469"/>
      <c r="AP235" s="1469"/>
      <c r="AQ235" s="1469"/>
      <c r="AR235" s="1469"/>
      <c r="AS235" s="1469"/>
      <c r="AT235" s="1469"/>
      <c r="AU235" s="1469"/>
      <c r="AV235" s="1469"/>
      <c r="AW235" s="1469"/>
      <c r="AX235" s="1469"/>
      <c r="AY235" s="1469"/>
      <c r="AZ235" s="1469"/>
      <c r="BA235" s="1469"/>
      <c r="BB235" s="1469"/>
      <c r="BC235" s="1469"/>
      <c r="BD235" s="1469"/>
      <c r="BE235" s="1469"/>
      <c r="BF235" s="1469"/>
      <c r="BG235" s="1469"/>
      <c r="BH235" s="1469"/>
      <c r="BI235" s="1469"/>
      <c r="BJ235" s="1469"/>
      <c r="BK235" s="1469"/>
      <c r="BL235" s="1469"/>
      <c r="BM235" s="1469"/>
      <c r="BN235" s="1469"/>
      <c r="BO235" s="1469"/>
      <c r="BP235" s="1469"/>
      <c r="BQ235" s="1469"/>
      <c r="BR235" s="1469"/>
      <c r="BS235" s="1469"/>
      <c r="BT235" s="1469"/>
      <c r="BU235" s="1469"/>
      <c r="BV235" s="1469"/>
      <c r="BW235" s="1469"/>
      <c r="BX235" s="1469"/>
      <c r="BY235" s="1469"/>
      <c r="BZ235" s="1469"/>
      <c r="CA235" s="1469"/>
      <c r="CB235" s="1469"/>
      <c r="CC235" s="1469"/>
      <c r="CD235" s="1469"/>
      <c r="CE235" s="1469"/>
      <c r="CF235" s="1469"/>
      <c r="CG235" s="1469"/>
      <c r="CH235" s="1469"/>
      <c r="CI235" s="1469"/>
      <c r="CJ235" s="1469"/>
      <c r="CK235" s="1469"/>
      <c r="CL235" s="1469"/>
      <c r="CM235" s="1469"/>
      <c r="CN235" s="1469"/>
      <c r="CO235" s="1469"/>
      <c r="CP235" s="1469"/>
      <c r="CQ235" s="1469"/>
      <c r="CR235" s="1469"/>
      <c r="CS235" s="1469"/>
      <c r="CT235" s="1469"/>
      <c r="CU235" s="1469"/>
      <c r="CV235" s="1469"/>
      <c r="CW235" s="1469"/>
      <c r="CX235" s="1469"/>
      <c r="CY235" s="1469"/>
      <c r="CZ235" s="1469"/>
      <c r="DA235" s="1469"/>
      <c r="DB235" s="1469"/>
      <c r="DC235" s="1469"/>
      <c r="DD235" s="1469"/>
      <c r="DE235" s="1469"/>
      <c r="DF235" s="1469"/>
      <c r="DG235" s="1469"/>
      <c r="DH235" s="1469"/>
      <c r="DI235" s="1469"/>
      <c r="DJ235" s="1469"/>
      <c r="DK235" s="1469"/>
      <c r="DL235" s="1469"/>
      <c r="DM235" s="1469"/>
      <c r="DN235" s="1469"/>
      <c r="DO235" s="1469"/>
      <c r="DP235" s="1469"/>
    </row>
    <row r="236" spans="1:120" x14ac:dyDescent="0.25">
      <c r="A236" s="1468"/>
      <c r="B236" s="1491"/>
      <c r="C236" s="1468"/>
      <c r="D236" s="1468"/>
      <c r="E236" s="1468"/>
      <c r="F236" s="1468"/>
      <c r="G236" s="1468"/>
      <c r="H236" s="1468"/>
      <c r="I236" s="1468"/>
      <c r="J236" s="1468"/>
      <c r="K236" s="1468"/>
      <c r="L236" s="1468"/>
      <c r="M236" s="1468"/>
      <c r="N236" s="1468"/>
      <c r="O236" s="1468"/>
      <c r="P236" s="1468"/>
      <c r="Q236" s="1468"/>
      <c r="R236" s="1468"/>
      <c r="S236" s="1468"/>
      <c r="T236" s="1468"/>
      <c r="U236" s="1468"/>
      <c r="V236" s="1468"/>
      <c r="W236" s="1468"/>
      <c r="X236" s="1468"/>
      <c r="Y236" s="1468"/>
      <c r="Z236" s="1468"/>
      <c r="AA236" s="1468"/>
      <c r="AB236" s="1468"/>
      <c r="AC236" s="1468"/>
      <c r="AD236" s="1468"/>
      <c r="AE236" s="1468"/>
      <c r="AF236" s="1481"/>
      <c r="AG236" s="1481"/>
      <c r="AH236" s="1481"/>
      <c r="AI236" s="1481"/>
      <c r="AJ236" s="1469"/>
      <c r="AK236" s="1469"/>
      <c r="AL236" s="1469"/>
      <c r="AM236" s="1469"/>
      <c r="AN236" s="1469"/>
      <c r="AO236" s="1469"/>
      <c r="AP236" s="1469"/>
      <c r="AQ236" s="1469"/>
      <c r="AR236" s="1469"/>
      <c r="AS236" s="1469"/>
      <c r="AT236" s="1469"/>
      <c r="AU236" s="1469"/>
      <c r="AV236" s="1469"/>
      <c r="AW236" s="1469"/>
      <c r="AX236" s="1469"/>
      <c r="AY236" s="1469"/>
      <c r="AZ236" s="1469"/>
      <c r="BA236" s="1469"/>
      <c r="BB236" s="1469"/>
      <c r="BC236" s="1469"/>
      <c r="BD236" s="1469"/>
      <c r="BE236" s="1469"/>
      <c r="BF236" s="1469"/>
      <c r="BG236" s="1469"/>
      <c r="BH236" s="1469"/>
      <c r="BI236" s="1469"/>
      <c r="BJ236" s="1469"/>
      <c r="BK236" s="1469"/>
      <c r="BL236" s="1469"/>
      <c r="BM236" s="1469"/>
      <c r="BN236" s="1469"/>
      <c r="BO236" s="1469"/>
      <c r="BP236" s="1469"/>
      <c r="BQ236" s="1469"/>
      <c r="BR236" s="1469"/>
      <c r="BS236" s="1469"/>
      <c r="BT236" s="1469"/>
      <c r="BU236" s="1469"/>
      <c r="BV236" s="1469"/>
      <c r="BW236" s="1469"/>
      <c r="BX236" s="1469"/>
      <c r="BY236" s="1469"/>
      <c r="BZ236" s="1469"/>
      <c r="CA236" s="1469"/>
      <c r="CB236" s="1469"/>
      <c r="CC236" s="1469"/>
      <c r="CD236" s="1469"/>
      <c r="CE236" s="1469"/>
      <c r="CF236" s="1469"/>
      <c r="CG236" s="1469"/>
      <c r="CH236" s="1469"/>
      <c r="CI236" s="1469"/>
      <c r="CJ236" s="1469"/>
      <c r="CK236" s="1469"/>
      <c r="CL236" s="1469"/>
      <c r="CM236" s="1469"/>
      <c r="CN236" s="1469"/>
      <c r="CO236" s="1469"/>
      <c r="CP236" s="1469"/>
      <c r="CQ236" s="1469"/>
      <c r="CR236" s="1469"/>
      <c r="CS236" s="1469"/>
      <c r="CT236" s="1469"/>
      <c r="CU236" s="1469"/>
      <c r="CV236" s="1469"/>
      <c r="CW236" s="1469"/>
      <c r="CX236" s="1469"/>
      <c r="CY236" s="1469"/>
      <c r="CZ236" s="1469"/>
      <c r="DA236" s="1469"/>
      <c r="DB236" s="1469"/>
      <c r="DC236" s="1469"/>
      <c r="DD236" s="1469"/>
      <c r="DE236" s="1469"/>
      <c r="DF236" s="1469"/>
      <c r="DG236" s="1469"/>
      <c r="DH236" s="1469"/>
      <c r="DI236" s="1469"/>
      <c r="DJ236" s="1469"/>
      <c r="DK236" s="1469"/>
      <c r="DL236" s="1469"/>
      <c r="DM236" s="1469"/>
      <c r="DN236" s="1469"/>
      <c r="DO236" s="1469"/>
      <c r="DP236" s="1469"/>
    </row>
    <row r="237" spans="1:120" x14ac:dyDescent="0.25">
      <c r="A237" s="1468"/>
      <c r="B237" s="1491"/>
      <c r="C237" s="1468"/>
      <c r="D237" s="1468"/>
      <c r="E237" s="1468"/>
      <c r="F237" s="1468"/>
      <c r="G237" s="1468"/>
      <c r="H237" s="1468"/>
      <c r="I237" s="1468"/>
      <c r="J237" s="1468"/>
      <c r="K237" s="1468"/>
      <c r="L237" s="1468"/>
      <c r="M237" s="1468"/>
      <c r="N237" s="1468"/>
      <c r="O237" s="1468"/>
      <c r="P237" s="1468"/>
      <c r="Q237" s="1468"/>
      <c r="R237" s="1468"/>
      <c r="S237" s="1468"/>
      <c r="T237" s="1468"/>
      <c r="U237" s="1468"/>
      <c r="V237" s="1468"/>
      <c r="W237" s="1468"/>
      <c r="X237" s="1468"/>
      <c r="Y237" s="1468"/>
      <c r="Z237" s="1468"/>
      <c r="AA237" s="1468"/>
      <c r="AB237" s="1468"/>
      <c r="AC237" s="1468"/>
      <c r="AD237" s="1468"/>
      <c r="AE237" s="1468"/>
      <c r="AF237" s="1481"/>
      <c r="AG237" s="1481"/>
      <c r="AH237" s="1481"/>
      <c r="AI237" s="1481"/>
      <c r="AJ237" s="1469"/>
      <c r="AK237" s="1469"/>
      <c r="AL237" s="1469"/>
      <c r="AM237" s="1469"/>
      <c r="AN237" s="1469"/>
      <c r="AO237" s="1469"/>
      <c r="AP237" s="1469"/>
      <c r="AQ237" s="1469"/>
      <c r="AR237" s="1469"/>
      <c r="AS237" s="1469"/>
      <c r="AT237" s="1469"/>
      <c r="AU237" s="1469"/>
      <c r="AV237" s="1469"/>
      <c r="AW237" s="1469"/>
      <c r="AX237" s="1469"/>
      <c r="AY237" s="1469"/>
      <c r="AZ237" s="1469"/>
      <c r="BA237" s="1469"/>
      <c r="BB237" s="1469"/>
      <c r="BC237" s="1469"/>
      <c r="BD237" s="1469"/>
      <c r="BE237" s="1469"/>
      <c r="BF237" s="1469"/>
      <c r="BG237" s="1469"/>
      <c r="BH237" s="1469"/>
      <c r="BI237" s="1469"/>
      <c r="BJ237" s="1469"/>
      <c r="BK237" s="1469"/>
      <c r="BL237" s="1469"/>
      <c r="BM237" s="1469"/>
      <c r="BN237" s="1469"/>
      <c r="BO237" s="1469"/>
      <c r="BP237" s="1469"/>
      <c r="BQ237" s="1469"/>
      <c r="BR237" s="1469"/>
      <c r="BS237" s="1469"/>
      <c r="BT237" s="1469"/>
      <c r="BU237" s="1469"/>
      <c r="BV237" s="1469"/>
      <c r="BW237" s="1469"/>
      <c r="BX237" s="1469"/>
      <c r="BY237" s="1469"/>
      <c r="BZ237" s="1469"/>
      <c r="CA237" s="1469"/>
      <c r="CB237" s="1469"/>
      <c r="CC237" s="1469"/>
      <c r="CD237" s="1469"/>
      <c r="CE237" s="1469"/>
      <c r="CF237" s="1469"/>
      <c r="CG237" s="1469"/>
      <c r="CH237" s="1469"/>
      <c r="CI237" s="1469"/>
      <c r="CJ237" s="1469"/>
      <c r="CK237" s="1469"/>
      <c r="CL237" s="1469"/>
      <c r="CM237" s="1469"/>
      <c r="CN237" s="1469"/>
      <c r="CO237" s="1469"/>
      <c r="CP237" s="1469"/>
      <c r="CQ237" s="1469"/>
      <c r="CR237" s="1469"/>
      <c r="CS237" s="1469"/>
      <c r="CT237" s="1469"/>
      <c r="CU237" s="1469"/>
      <c r="CV237" s="1469"/>
      <c r="CW237" s="1469"/>
      <c r="CX237" s="1469"/>
      <c r="CY237" s="1469"/>
      <c r="CZ237" s="1469"/>
      <c r="DA237" s="1469"/>
      <c r="DB237" s="1469"/>
      <c r="DC237" s="1469"/>
      <c r="DD237" s="1469"/>
      <c r="DE237" s="1469"/>
      <c r="DF237" s="1469"/>
      <c r="DG237" s="1469"/>
      <c r="DH237" s="1469"/>
      <c r="DI237" s="1469"/>
      <c r="DJ237" s="1469"/>
      <c r="DK237" s="1469"/>
      <c r="DL237" s="1469"/>
      <c r="DM237" s="1469"/>
      <c r="DN237" s="1469"/>
      <c r="DO237" s="1469"/>
      <c r="DP237" s="1469"/>
    </row>
    <row r="238" spans="1:120" x14ac:dyDescent="0.25">
      <c r="A238" s="1468"/>
      <c r="B238" s="1491"/>
      <c r="C238" s="1468"/>
      <c r="D238" s="1468"/>
      <c r="E238" s="1468"/>
      <c r="F238" s="1468"/>
      <c r="G238" s="1468"/>
      <c r="H238" s="1468"/>
      <c r="I238" s="1468"/>
      <c r="J238" s="1468"/>
      <c r="K238" s="1468"/>
      <c r="L238" s="1468"/>
      <c r="M238" s="1468"/>
      <c r="N238" s="1468"/>
      <c r="O238" s="1468"/>
      <c r="P238" s="1468"/>
      <c r="Q238" s="1468"/>
      <c r="R238" s="1468"/>
      <c r="S238" s="1468"/>
      <c r="T238" s="1468"/>
      <c r="U238" s="1468"/>
      <c r="V238" s="1468"/>
      <c r="W238" s="1468"/>
      <c r="X238" s="1468"/>
      <c r="Y238" s="1468"/>
      <c r="Z238" s="1468"/>
      <c r="AA238" s="1468"/>
      <c r="AB238" s="1468"/>
      <c r="AC238" s="1468"/>
      <c r="AD238" s="1468"/>
      <c r="AE238" s="1468"/>
      <c r="AF238" s="1481"/>
      <c r="AG238" s="1481"/>
      <c r="AH238" s="1481"/>
      <c r="AI238" s="1481"/>
      <c r="AJ238" s="1469"/>
      <c r="AK238" s="1469"/>
      <c r="AL238" s="1469"/>
      <c r="AM238" s="1469"/>
      <c r="AN238" s="1469"/>
      <c r="AO238" s="1469"/>
      <c r="AP238" s="1469"/>
      <c r="AQ238" s="1469"/>
      <c r="AR238" s="1469"/>
      <c r="AS238" s="1469"/>
      <c r="AT238" s="1469"/>
      <c r="AU238" s="1469"/>
      <c r="AV238" s="1469"/>
      <c r="AW238" s="1469"/>
      <c r="AX238" s="1469"/>
      <c r="AY238" s="1469"/>
      <c r="AZ238" s="1469"/>
      <c r="BA238" s="1469"/>
      <c r="BB238" s="1469"/>
      <c r="BC238" s="1469"/>
      <c r="BD238" s="1469"/>
      <c r="BE238" s="1469"/>
      <c r="BF238" s="1469"/>
      <c r="BG238" s="1469"/>
      <c r="BH238" s="1469"/>
      <c r="BI238" s="1469"/>
      <c r="BJ238" s="1469"/>
      <c r="BK238" s="1469"/>
      <c r="BL238" s="1469"/>
      <c r="BM238" s="1469"/>
      <c r="BN238" s="1469"/>
      <c r="BO238" s="1469"/>
      <c r="BP238" s="1469"/>
      <c r="BQ238" s="1469"/>
      <c r="BR238" s="1469"/>
      <c r="BS238" s="1469"/>
      <c r="BT238" s="1469"/>
      <c r="BU238" s="1469"/>
      <c r="BV238" s="1469"/>
      <c r="BW238" s="1469"/>
      <c r="BX238" s="1469"/>
      <c r="BY238" s="1469"/>
      <c r="BZ238" s="1469"/>
      <c r="CA238" s="1469"/>
      <c r="CB238" s="1469"/>
      <c r="CC238" s="1469"/>
      <c r="CD238" s="1469"/>
      <c r="CE238" s="1469"/>
      <c r="CF238" s="1469"/>
      <c r="CG238" s="1469"/>
      <c r="CH238" s="1469"/>
      <c r="CI238" s="1469"/>
      <c r="CJ238" s="1469"/>
      <c r="CK238" s="1469"/>
      <c r="CL238" s="1469"/>
      <c r="CM238" s="1469"/>
      <c r="CN238" s="1469"/>
      <c r="CO238" s="1469"/>
      <c r="CP238" s="1469"/>
      <c r="CQ238" s="1469"/>
      <c r="CR238" s="1469"/>
      <c r="CS238" s="1469"/>
      <c r="CT238" s="1469"/>
      <c r="CU238" s="1469"/>
      <c r="CV238" s="1469"/>
      <c r="CW238" s="1469"/>
      <c r="CX238" s="1469"/>
      <c r="CY238" s="1469"/>
      <c r="CZ238" s="1469"/>
      <c r="DA238" s="1469"/>
      <c r="DB238" s="1469"/>
      <c r="DC238" s="1469"/>
      <c r="DD238" s="1469"/>
      <c r="DE238" s="1469"/>
      <c r="DF238" s="1469"/>
      <c r="DG238" s="1469"/>
      <c r="DH238" s="1469"/>
      <c r="DI238" s="1469"/>
      <c r="DJ238" s="1469"/>
      <c r="DK238" s="1469"/>
      <c r="DL238" s="1469"/>
      <c r="DM238" s="1469"/>
      <c r="DN238" s="1469"/>
      <c r="DO238" s="1469"/>
      <c r="DP238" s="1469"/>
    </row>
    <row r="239" spans="1:120" x14ac:dyDescent="0.25">
      <c r="A239" s="1468"/>
      <c r="B239" s="1491"/>
      <c r="C239" s="1468"/>
      <c r="D239" s="1468"/>
      <c r="E239" s="1468"/>
      <c r="F239" s="1468"/>
      <c r="G239" s="1468"/>
      <c r="H239" s="1468"/>
      <c r="I239" s="1468"/>
      <c r="J239" s="1468"/>
      <c r="K239" s="1468"/>
      <c r="L239" s="1468"/>
      <c r="M239" s="1468"/>
      <c r="N239" s="1468"/>
      <c r="O239" s="1468"/>
      <c r="P239" s="1468"/>
      <c r="Q239" s="1468"/>
      <c r="R239" s="1468"/>
      <c r="S239" s="1468"/>
      <c r="T239" s="1468"/>
      <c r="U239" s="1468"/>
      <c r="V239" s="1468"/>
      <c r="W239" s="1468"/>
      <c r="X239" s="1468"/>
      <c r="Y239" s="1468"/>
      <c r="Z239" s="1468"/>
      <c r="AA239" s="1468"/>
      <c r="AB239" s="1468"/>
      <c r="AC239" s="1468"/>
      <c r="AD239" s="1468"/>
      <c r="AE239" s="1468"/>
      <c r="AF239" s="1481"/>
      <c r="AG239" s="1481"/>
      <c r="AH239" s="1481"/>
      <c r="AI239" s="1481"/>
      <c r="AJ239" s="1469"/>
      <c r="AK239" s="1469"/>
      <c r="AL239" s="1469"/>
      <c r="AM239" s="1469"/>
      <c r="AN239" s="1469"/>
      <c r="AO239" s="1469"/>
      <c r="AP239" s="1469"/>
      <c r="AQ239" s="1469"/>
      <c r="AR239" s="1469"/>
      <c r="AS239" s="1469"/>
      <c r="AT239" s="1469"/>
      <c r="AU239" s="1469"/>
      <c r="AV239" s="1469"/>
      <c r="AW239" s="1469"/>
      <c r="AX239" s="1469"/>
      <c r="AY239" s="1469"/>
      <c r="AZ239" s="1469"/>
      <c r="BA239" s="1469"/>
      <c r="BB239" s="1469"/>
      <c r="BC239" s="1469"/>
      <c r="BD239" s="1469"/>
      <c r="BE239" s="1469"/>
      <c r="BF239" s="1469"/>
      <c r="BG239" s="1469"/>
      <c r="BH239" s="1469"/>
      <c r="BI239" s="1469"/>
      <c r="BJ239" s="1469"/>
      <c r="BK239" s="1469"/>
      <c r="BL239" s="1469"/>
      <c r="BM239" s="1469"/>
      <c r="BN239" s="1469"/>
      <c r="BO239" s="1469"/>
      <c r="BP239" s="1469"/>
      <c r="BQ239" s="1469"/>
      <c r="BR239" s="1469"/>
      <c r="BS239" s="1469"/>
      <c r="BT239" s="1469"/>
      <c r="BU239" s="1469"/>
      <c r="BV239" s="1469"/>
      <c r="BW239" s="1469"/>
      <c r="BX239" s="1469"/>
      <c r="BY239" s="1469"/>
      <c r="BZ239" s="1469"/>
      <c r="CA239" s="1469"/>
      <c r="CB239" s="1469"/>
      <c r="CC239" s="1469"/>
      <c r="CD239" s="1469"/>
      <c r="CE239" s="1469"/>
      <c r="CF239" s="1469"/>
      <c r="CG239" s="1469"/>
      <c r="CH239" s="1469"/>
      <c r="CI239" s="1469"/>
      <c r="CJ239" s="1469"/>
      <c r="CK239" s="1469"/>
      <c r="CL239" s="1469"/>
      <c r="CM239" s="1469"/>
      <c r="CN239" s="1469"/>
      <c r="CO239" s="1469"/>
      <c r="CP239" s="1469"/>
      <c r="CQ239" s="1469"/>
      <c r="CR239" s="1469"/>
      <c r="CS239" s="1469"/>
      <c r="CT239" s="1469"/>
      <c r="CU239" s="1469"/>
      <c r="CV239" s="1469"/>
      <c r="CW239" s="1469"/>
      <c r="CX239" s="1469"/>
      <c r="CY239" s="1469"/>
      <c r="CZ239" s="1469"/>
      <c r="DA239" s="1469"/>
      <c r="DB239" s="1469"/>
      <c r="DC239" s="1469"/>
      <c r="DD239" s="1469"/>
      <c r="DE239" s="1469"/>
      <c r="DF239" s="1469"/>
      <c r="DG239" s="1469"/>
      <c r="DH239" s="1469"/>
      <c r="DI239" s="1469"/>
      <c r="DJ239" s="1469"/>
      <c r="DK239" s="1469"/>
      <c r="DL239" s="1469"/>
      <c r="DM239" s="1469"/>
      <c r="DN239" s="1469"/>
      <c r="DO239" s="1469"/>
      <c r="DP239" s="1469"/>
    </row>
    <row r="240" spans="1:120" x14ac:dyDescent="0.25">
      <c r="A240" s="1468"/>
      <c r="B240" s="1491"/>
      <c r="C240" s="1468"/>
      <c r="D240" s="1468"/>
      <c r="E240" s="1468"/>
      <c r="F240" s="1468"/>
      <c r="G240" s="1468"/>
      <c r="H240" s="1468"/>
      <c r="I240" s="1468"/>
      <c r="J240" s="1468"/>
      <c r="K240" s="1468"/>
      <c r="L240" s="1468"/>
      <c r="M240" s="1468"/>
      <c r="N240" s="1468"/>
      <c r="O240" s="1468"/>
      <c r="P240" s="1468"/>
      <c r="Q240" s="1468"/>
      <c r="R240" s="1468"/>
      <c r="S240" s="1468"/>
      <c r="T240" s="1468"/>
      <c r="U240" s="1468"/>
      <c r="V240" s="1468"/>
      <c r="W240" s="1468"/>
      <c r="X240" s="1468"/>
      <c r="Y240" s="1468"/>
      <c r="Z240" s="1468"/>
      <c r="AA240" s="1468"/>
      <c r="AB240" s="1468"/>
      <c r="AC240" s="1468"/>
      <c r="AD240" s="1468"/>
      <c r="AE240" s="1468"/>
      <c r="AF240" s="1481"/>
      <c r="AG240" s="1481"/>
      <c r="AH240" s="1481"/>
      <c r="AI240" s="1481"/>
      <c r="AJ240" s="1469"/>
      <c r="AK240" s="1469"/>
      <c r="AL240" s="1469"/>
      <c r="AM240" s="1469"/>
      <c r="AN240" s="1469"/>
      <c r="AO240" s="1469"/>
      <c r="AP240" s="1469"/>
      <c r="AQ240" s="1469"/>
      <c r="AR240" s="1469"/>
      <c r="AS240" s="1469"/>
      <c r="AT240" s="1469"/>
      <c r="AU240" s="1469"/>
      <c r="AV240" s="1469"/>
      <c r="AW240" s="1469"/>
      <c r="AX240" s="1469"/>
      <c r="AY240" s="1469"/>
      <c r="AZ240" s="1469"/>
      <c r="BA240" s="1469"/>
      <c r="BB240" s="1469"/>
      <c r="BC240" s="1469"/>
      <c r="BD240" s="1469"/>
      <c r="BE240" s="1469"/>
      <c r="BF240" s="1469"/>
      <c r="BG240" s="1469"/>
      <c r="BH240" s="1469"/>
      <c r="BI240" s="1469"/>
      <c r="BJ240" s="1469"/>
      <c r="BK240" s="1469"/>
      <c r="BL240" s="1469"/>
      <c r="BM240" s="1469"/>
      <c r="BN240" s="1469"/>
      <c r="BO240" s="1469"/>
      <c r="BP240" s="1469"/>
      <c r="BQ240" s="1469"/>
      <c r="BR240" s="1469"/>
      <c r="BS240" s="1469"/>
      <c r="BT240" s="1469"/>
      <c r="BU240" s="1469"/>
      <c r="BV240" s="1469"/>
      <c r="BW240" s="1469"/>
      <c r="BX240" s="1469"/>
      <c r="BY240" s="1469"/>
      <c r="BZ240" s="1469"/>
      <c r="CA240" s="1469"/>
      <c r="CB240" s="1469"/>
      <c r="CC240" s="1469"/>
      <c r="CD240" s="1469"/>
      <c r="CE240" s="1469"/>
      <c r="CF240" s="1469"/>
      <c r="CG240" s="1469"/>
      <c r="CH240" s="1469"/>
      <c r="CI240" s="1469"/>
      <c r="CJ240" s="1469"/>
      <c r="CK240" s="1469"/>
      <c r="CL240" s="1469"/>
      <c r="CM240" s="1469"/>
      <c r="CN240" s="1469"/>
      <c r="CO240" s="1469"/>
      <c r="CP240" s="1469"/>
      <c r="CQ240" s="1469"/>
      <c r="CR240" s="1469"/>
      <c r="CS240" s="1469"/>
      <c r="CT240" s="1469"/>
      <c r="CU240" s="1469"/>
      <c r="CV240" s="1469"/>
      <c r="CW240" s="1469"/>
      <c r="CX240" s="1469"/>
      <c r="CY240" s="1469"/>
      <c r="CZ240" s="1469"/>
      <c r="DA240" s="1469"/>
      <c r="DB240" s="1469"/>
      <c r="DC240" s="1469"/>
      <c r="DD240" s="1469"/>
      <c r="DE240" s="1469"/>
      <c r="DF240" s="1469"/>
      <c r="DG240" s="1469"/>
      <c r="DH240" s="1469"/>
      <c r="DI240" s="1469"/>
      <c r="DJ240" s="1469"/>
      <c r="DK240" s="1469"/>
      <c r="DL240" s="1469"/>
      <c r="DM240" s="1469"/>
      <c r="DN240" s="1469"/>
      <c r="DO240" s="1469"/>
      <c r="DP240" s="1469"/>
    </row>
    <row r="241" spans="1:120" x14ac:dyDescent="0.25">
      <c r="A241" s="1468"/>
      <c r="B241" s="1491"/>
      <c r="C241" s="1468"/>
      <c r="D241" s="1468"/>
      <c r="E241" s="1468"/>
      <c r="F241" s="1468"/>
      <c r="G241" s="1468"/>
      <c r="H241" s="1468"/>
      <c r="I241" s="1468"/>
      <c r="J241" s="1468"/>
      <c r="K241" s="1468"/>
      <c r="L241" s="1468"/>
      <c r="M241" s="1468"/>
      <c r="N241" s="1468"/>
      <c r="O241" s="1468"/>
      <c r="P241" s="1468"/>
      <c r="Q241" s="1468"/>
      <c r="R241" s="1468"/>
      <c r="S241" s="1468"/>
      <c r="T241" s="1468"/>
      <c r="U241" s="1468"/>
      <c r="V241" s="1468"/>
      <c r="W241" s="1468"/>
      <c r="X241" s="1468"/>
      <c r="Y241" s="1468"/>
      <c r="Z241" s="1468"/>
      <c r="AA241" s="1468"/>
      <c r="AB241" s="1468"/>
      <c r="AC241" s="1468"/>
      <c r="AD241" s="1468"/>
      <c r="AE241" s="1468"/>
      <c r="AF241" s="1481"/>
      <c r="AG241" s="1481"/>
      <c r="AH241" s="1481"/>
      <c r="AI241" s="1481"/>
      <c r="AJ241" s="1469"/>
      <c r="AK241" s="1469"/>
      <c r="AL241" s="1469"/>
      <c r="AM241" s="1469"/>
      <c r="AN241" s="1469"/>
      <c r="AO241" s="1469"/>
      <c r="AP241" s="1469"/>
      <c r="AQ241" s="1469"/>
      <c r="AR241" s="1469"/>
      <c r="AS241" s="1469"/>
      <c r="AT241" s="1469"/>
      <c r="AU241" s="1469"/>
      <c r="AV241" s="1469"/>
      <c r="AW241" s="1469"/>
      <c r="AX241" s="1469"/>
      <c r="AY241" s="1469"/>
      <c r="AZ241" s="1469"/>
      <c r="BA241" s="1469"/>
      <c r="BB241" s="1469"/>
      <c r="BC241" s="1469"/>
      <c r="BD241" s="1469"/>
      <c r="BE241" s="1469"/>
      <c r="BF241" s="1469"/>
      <c r="BG241" s="1469"/>
      <c r="BH241" s="1469"/>
      <c r="BI241" s="1469"/>
      <c r="BJ241" s="1469"/>
      <c r="BK241" s="1469"/>
      <c r="BL241" s="1469"/>
      <c r="BM241" s="1469"/>
      <c r="BN241" s="1469"/>
      <c r="BO241" s="1469"/>
      <c r="BP241" s="1469"/>
      <c r="BQ241" s="1469"/>
      <c r="BR241" s="1469"/>
      <c r="BS241" s="1469"/>
      <c r="BT241" s="1469"/>
      <c r="BU241" s="1469"/>
      <c r="BV241" s="1469"/>
      <c r="BW241" s="1469"/>
      <c r="BX241" s="1469"/>
      <c r="BY241" s="1469"/>
      <c r="BZ241" s="1469"/>
      <c r="CA241" s="1469"/>
      <c r="CB241" s="1469"/>
      <c r="CC241" s="1469"/>
      <c r="CD241" s="1469"/>
      <c r="CE241" s="1469"/>
      <c r="CF241" s="1469"/>
      <c r="CG241" s="1469"/>
      <c r="CH241" s="1469"/>
      <c r="CI241" s="1469"/>
      <c r="CJ241" s="1469"/>
      <c r="CK241" s="1469"/>
      <c r="CL241" s="1469"/>
      <c r="CM241" s="1469"/>
      <c r="CN241" s="1469"/>
      <c r="CO241" s="1469"/>
      <c r="CP241" s="1469"/>
      <c r="CQ241" s="1469"/>
      <c r="CR241" s="1469"/>
      <c r="CS241" s="1469"/>
      <c r="CT241" s="1469"/>
      <c r="CU241" s="1469"/>
      <c r="CV241" s="1469"/>
      <c r="CW241" s="1469"/>
      <c r="CX241" s="1469"/>
      <c r="CY241" s="1469"/>
      <c r="CZ241" s="1469"/>
      <c r="DA241" s="1469"/>
      <c r="DB241" s="1469"/>
      <c r="DC241" s="1469"/>
      <c r="DD241" s="1469"/>
      <c r="DE241" s="1469"/>
      <c r="DF241" s="1469"/>
      <c r="DG241" s="1469"/>
      <c r="DH241" s="1469"/>
      <c r="DI241" s="1469"/>
      <c r="DJ241" s="1469"/>
      <c r="DK241" s="1469"/>
      <c r="DL241" s="1469"/>
      <c r="DM241" s="1469"/>
      <c r="DN241" s="1469"/>
      <c r="DO241" s="1469"/>
      <c r="DP241" s="1469"/>
    </row>
    <row r="242" spans="1:120" x14ac:dyDescent="0.25">
      <c r="A242" s="1468"/>
      <c r="B242" s="1491"/>
      <c r="C242" s="1468"/>
      <c r="D242" s="1468"/>
      <c r="E242" s="1468"/>
      <c r="F242" s="1468"/>
      <c r="G242" s="1468"/>
      <c r="H242" s="1468"/>
      <c r="I242" s="1468"/>
      <c r="J242" s="1468"/>
      <c r="K242" s="1468"/>
      <c r="L242" s="1468"/>
      <c r="M242" s="1468"/>
      <c r="N242" s="1468"/>
      <c r="O242" s="1468"/>
      <c r="P242" s="1468"/>
      <c r="Q242" s="1468"/>
      <c r="R242" s="1468"/>
      <c r="S242" s="1468"/>
      <c r="T242" s="1468"/>
      <c r="U242" s="1468"/>
      <c r="V242" s="1468"/>
      <c r="W242" s="1468"/>
      <c r="X242" s="1468"/>
      <c r="Y242" s="1468"/>
      <c r="Z242" s="1468"/>
      <c r="AA242" s="1468"/>
      <c r="AB242" s="1468"/>
      <c r="AC242" s="1468"/>
      <c r="AD242" s="1468"/>
      <c r="AE242" s="1468"/>
      <c r="AF242" s="1481"/>
      <c r="AG242" s="1481"/>
      <c r="AH242" s="1481"/>
      <c r="AI242" s="1481"/>
      <c r="AJ242" s="1469"/>
      <c r="AK242" s="1469"/>
      <c r="AL242" s="1469"/>
      <c r="AM242" s="1469"/>
      <c r="AN242" s="1469"/>
      <c r="AO242" s="1469"/>
      <c r="AP242" s="1469"/>
      <c r="AQ242" s="1469"/>
      <c r="AR242" s="1469"/>
      <c r="AS242" s="1469"/>
      <c r="AT242" s="1469"/>
      <c r="AU242" s="1469"/>
      <c r="AV242" s="1469"/>
      <c r="AW242" s="1469"/>
      <c r="AX242" s="1469"/>
      <c r="AY242" s="1469"/>
      <c r="AZ242" s="1469"/>
      <c r="BA242" s="1469"/>
      <c r="BB242" s="1469"/>
      <c r="BC242" s="1469"/>
      <c r="BD242" s="1469"/>
      <c r="BE242" s="1469"/>
      <c r="BF242" s="1469"/>
      <c r="BG242" s="1469"/>
      <c r="BH242" s="1469"/>
      <c r="BI242" s="1469"/>
      <c r="BJ242" s="1469"/>
      <c r="BK242" s="1469"/>
      <c r="BL242" s="1469"/>
      <c r="BM242" s="1469"/>
      <c r="BN242" s="1469"/>
      <c r="BO242" s="1469"/>
      <c r="BP242" s="1469"/>
      <c r="BQ242" s="1469"/>
      <c r="BR242" s="1469"/>
      <c r="BS242" s="1469"/>
      <c r="BT242" s="1469"/>
      <c r="BU242" s="1469"/>
      <c r="BV242" s="1469"/>
      <c r="BW242" s="1469"/>
      <c r="BX242" s="1469"/>
      <c r="BY242" s="1469"/>
      <c r="BZ242" s="1469"/>
      <c r="CA242" s="1469"/>
      <c r="CB242" s="1469"/>
      <c r="CC242" s="1469"/>
      <c r="CD242" s="1469"/>
      <c r="CE242" s="1469"/>
      <c r="CF242" s="1469"/>
      <c r="CG242" s="1469"/>
      <c r="CH242" s="1469"/>
      <c r="CI242" s="1469"/>
      <c r="CJ242" s="1469"/>
      <c r="CK242" s="1469"/>
      <c r="CL242" s="1469"/>
      <c r="CM242" s="1469"/>
      <c r="CN242" s="1469"/>
      <c r="CO242" s="1469"/>
      <c r="CP242" s="1469"/>
      <c r="CQ242" s="1469"/>
      <c r="CR242" s="1469"/>
      <c r="CS242" s="1469"/>
      <c r="CT242" s="1469"/>
      <c r="CU242" s="1469"/>
      <c r="CV242" s="1469"/>
      <c r="CW242" s="1469"/>
      <c r="CX242" s="1469"/>
      <c r="CY242" s="1469"/>
      <c r="CZ242" s="1469"/>
      <c r="DA242" s="1469"/>
      <c r="DB242" s="1469"/>
      <c r="DC242" s="1469"/>
      <c r="DD242" s="1469"/>
      <c r="DE242" s="1469"/>
      <c r="DF242" s="1469"/>
      <c r="DG242" s="1469"/>
      <c r="DH242" s="1469"/>
      <c r="DI242" s="1469"/>
      <c r="DJ242" s="1469"/>
      <c r="DK242" s="1469"/>
      <c r="DL242" s="1469"/>
      <c r="DM242" s="1469"/>
      <c r="DN242" s="1469"/>
      <c r="DO242" s="1469"/>
      <c r="DP242" s="1469"/>
    </row>
    <row r="243" spans="1:120" x14ac:dyDescent="0.25">
      <c r="A243" s="1468"/>
      <c r="B243" s="1491"/>
      <c r="C243" s="1468"/>
      <c r="D243" s="1468"/>
      <c r="E243" s="1468"/>
      <c r="F243" s="1468"/>
      <c r="G243" s="1468"/>
      <c r="H243" s="1468"/>
      <c r="I243" s="1468"/>
      <c r="J243" s="1468"/>
      <c r="K243" s="1468"/>
      <c r="L243" s="1468"/>
      <c r="M243" s="1468"/>
      <c r="N243" s="1468"/>
      <c r="O243" s="1468"/>
      <c r="P243" s="1468"/>
      <c r="Q243" s="1468"/>
      <c r="R243" s="1468"/>
      <c r="S243" s="1468"/>
      <c r="T243" s="1468"/>
      <c r="U243" s="1468"/>
      <c r="V243" s="1468"/>
      <c r="W243" s="1468"/>
      <c r="X243" s="1468"/>
      <c r="Y243" s="1468"/>
      <c r="Z243" s="1468"/>
      <c r="AA243" s="1468"/>
      <c r="AB243" s="1468"/>
      <c r="AC243" s="1468"/>
      <c r="AD243" s="1468"/>
      <c r="AE243" s="1468"/>
      <c r="AF243" s="1481"/>
      <c r="AG243" s="1481"/>
      <c r="AH243" s="1481"/>
      <c r="AI243" s="1481"/>
      <c r="AJ243" s="1469"/>
      <c r="AK243" s="1469"/>
      <c r="AL243" s="1469"/>
      <c r="AM243" s="1469"/>
      <c r="AN243" s="1469"/>
      <c r="AO243" s="1469"/>
      <c r="AP243" s="1469"/>
      <c r="AQ243" s="1469"/>
      <c r="AR243" s="1469"/>
      <c r="AS243" s="1469"/>
      <c r="AT243" s="1469"/>
      <c r="AU243" s="1469"/>
      <c r="AV243" s="1469"/>
      <c r="AW243" s="1469"/>
      <c r="AX243" s="1469"/>
      <c r="AY243" s="1469"/>
      <c r="AZ243" s="1469"/>
      <c r="BA243" s="1469"/>
      <c r="BB243" s="1469"/>
      <c r="BC243" s="1469"/>
      <c r="BD243" s="1469"/>
      <c r="BE243" s="1469"/>
      <c r="BF243" s="1469"/>
      <c r="BG243" s="1469"/>
      <c r="BH243" s="1469"/>
      <c r="BI243" s="1469"/>
      <c r="BJ243" s="1469"/>
      <c r="BK243" s="1469"/>
      <c r="BL243" s="1469"/>
      <c r="BM243" s="1469"/>
      <c r="BN243" s="1469"/>
      <c r="BO243" s="1469"/>
      <c r="BP243" s="1469"/>
      <c r="BQ243" s="1469"/>
      <c r="BR243" s="1469"/>
      <c r="BS243" s="1469"/>
      <c r="BT243" s="1469"/>
      <c r="BU243" s="1469"/>
      <c r="BV243" s="1469"/>
      <c r="BW243" s="1469"/>
      <c r="BX243" s="1469"/>
      <c r="BY243" s="1469"/>
      <c r="BZ243" s="1469"/>
      <c r="CA243" s="1469"/>
      <c r="CB243" s="1469"/>
      <c r="CC243" s="1469"/>
      <c r="CD243" s="1469"/>
      <c r="CE243" s="1469"/>
      <c r="CF243" s="1469"/>
      <c r="CG243" s="1469"/>
      <c r="CH243" s="1469"/>
      <c r="CI243" s="1469"/>
      <c r="CJ243" s="1469"/>
      <c r="CK243" s="1469"/>
      <c r="CL243" s="1469"/>
      <c r="CM243" s="1469"/>
      <c r="CN243" s="1469"/>
      <c r="CO243" s="1469"/>
      <c r="CP243" s="1469"/>
      <c r="CQ243" s="1469"/>
      <c r="CR243" s="1469"/>
      <c r="CS243" s="1469"/>
      <c r="CT243" s="1469"/>
      <c r="CU243" s="1469"/>
      <c r="CV243" s="1469"/>
      <c r="CW243" s="1469"/>
      <c r="CX243" s="1469"/>
      <c r="CY243" s="1469"/>
      <c r="CZ243" s="1469"/>
      <c r="DA243" s="1469"/>
      <c r="DB243" s="1469"/>
      <c r="DC243" s="1469"/>
      <c r="DD243" s="1469"/>
      <c r="DE243" s="1469"/>
      <c r="DF243" s="1469"/>
      <c r="DG243" s="1469"/>
      <c r="DH243" s="1469"/>
      <c r="DI243" s="1469"/>
      <c r="DJ243" s="1469"/>
      <c r="DK243" s="1469"/>
      <c r="DL243" s="1469"/>
      <c r="DM243" s="1469"/>
      <c r="DN243" s="1469"/>
      <c r="DO243" s="1469"/>
      <c r="DP243" s="1469"/>
    </row>
    <row r="244" spans="1:120" x14ac:dyDescent="0.25">
      <c r="A244" s="1468"/>
      <c r="B244" s="1491"/>
      <c r="C244" s="1468"/>
      <c r="D244" s="1468"/>
      <c r="E244" s="1468"/>
      <c r="F244" s="1468"/>
      <c r="G244" s="1468"/>
      <c r="H244" s="1468"/>
      <c r="I244" s="1468"/>
      <c r="J244" s="1468"/>
      <c r="K244" s="1468"/>
      <c r="L244" s="1468"/>
      <c r="M244" s="1468"/>
      <c r="N244" s="1468"/>
      <c r="O244" s="1468"/>
      <c r="P244" s="1468"/>
      <c r="Q244" s="1468"/>
      <c r="R244" s="1468"/>
      <c r="S244" s="1468"/>
      <c r="T244" s="1468"/>
      <c r="U244" s="1468"/>
      <c r="V244" s="1468"/>
      <c r="W244" s="1468"/>
      <c r="X244" s="1468"/>
      <c r="Y244" s="1468"/>
      <c r="Z244" s="1468"/>
      <c r="AA244" s="1468"/>
      <c r="AB244" s="1468"/>
      <c r="AC244" s="1468"/>
      <c r="AD244" s="1468"/>
      <c r="AE244" s="1468"/>
      <c r="AF244" s="1481"/>
      <c r="AG244" s="1481"/>
      <c r="AH244" s="1481"/>
      <c r="AI244" s="1481"/>
      <c r="AJ244" s="1469"/>
      <c r="AK244" s="1469"/>
      <c r="AL244" s="1469"/>
      <c r="AM244" s="1469"/>
      <c r="AN244" s="1469"/>
      <c r="AO244" s="1469"/>
      <c r="AP244" s="1469"/>
      <c r="AQ244" s="1469"/>
      <c r="AR244" s="1469"/>
      <c r="AS244" s="1469"/>
      <c r="AT244" s="1469"/>
      <c r="AU244" s="1469"/>
      <c r="AV244" s="1469"/>
      <c r="AW244" s="1469"/>
      <c r="AX244" s="1469"/>
      <c r="AY244" s="1469"/>
      <c r="AZ244" s="1469"/>
      <c r="BA244" s="1469"/>
      <c r="BB244" s="1469"/>
      <c r="BC244" s="1469"/>
      <c r="BD244" s="1469"/>
      <c r="BE244" s="1469"/>
      <c r="BF244" s="1469"/>
      <c r="BG244" s="1469"/>
      <c r="BH244" s="1469"/>
      <c r="BI244" s="1469"/>
      <c r="BJ244" s="1469"/>
      <c r="BK244" s="1469"/>
      <c r="BL244" s="1469"/>
      <c r="BM244" s="1469"/>
      <c r="BN244" s="1469"/>
      <c r="BO244" s="1469"/>
      <c r="BP244" s="1469"/>
      <c r="BQ244" s="1469"/>
      <c r="BR244" s="1469"/>
      <c r="BS244" s="1469"/>
      <c r="BT244" s="1469"/>
      <c r="BU244" s="1469"/>
      <c r="BV244" s="1469"/>
      <c r="BW244" s="1469"/>
      <c r="BX244" s="1469"/>
      <c r="BY244" s="1469"/>
      <c r="BZ244" s="1469"/>
      <c r="CA244" s="1469"/>
      <c r="CB244" s="1469"/>
      <c r="CC244" s="1469"/>
      <c r="CD244" s="1469"/>
      <c r="CE244" s="1469"/>
      <c r="CF244" s="1469"/>
      <c r="CG244" s="1469"/>
      <c r="CH244" s="1469"/>
      <c r="CI244" s="1469"/>
      <c r="CJ244" s="1469"/>
      <c r="CK244" s="1469"/>
      <c r="CL244" s="1469"/>
      <c r="CM244" s="1469"/>
      <c r="CN244" s="1469"/>
      <c r="CO244" s="1469"/>
      <c r="CP244" s="1469"/>
      <c r="CQ244" s="1469"/>
      <c r="CR244" s="1469"/>
      <c r="CS244" s="1469"/>
      <c r="CT244" s="1469"/>
      <c r="CU244" s="1469"/>
      <c r="CV244" s="1469"/>
      <c r="CW244" s="1469"/>
      <c r="CX244" s="1469"/>
      <c r="CY244" s="1469"/>
      <c r="CZ244" s="1469"/>
      <c r="DA244" s="1469"/>
      <c r="DB244" s="1469"/>
      <c r="DC244" s="1469"/>
      <c r="DD244" s="1469"/>
      <c r="DE244" s="1469"/>
      <c r="DF244" s="1469"/>
      <c r="DG244" s="1469"/>
      <c r="DH244" s="1469"/>
      <c r="DI244" s="1469"/>
      <c r="DJ244" s="1469"/>
      <c r="DK244" s="1469"/>
      <c r="DL244" s="1469"/>
      <c r="DM244" s="1469"/>
      <c r="DN244" s="1469"/>
      <c r="DO244" s="1469"/>
      <c r="DP244" s="1469"/>
    </row>
    <row r="245" spans="1:120" x14ac:dyDescent="0.25">
      <c r="A245" s="1468"/>
      <c r="B245" s="1491"/>
      <c r="C245" s="1468"/>
      <c r="D245" s="1468"/>
      <c r="E245" s="1468"/>
      <c r="F245" s="1468"/>
      <c r="G245" s="1468"/>
      <c r="H245" s="1468"/>
      <c r="I245" s="1468"/>
      <c r="J245" s="1468"/>
      <c r="K245" s="1468"/>
      <c r="L245" s="1468"/>
      <c r="M245" s="1468"/>
      <c r="N245" s="1468"/>
      <c r="O245" s="1468"/>
      <c r="P245" s="1468"/>
      <c r="Q245" s="1468"/>
      <c r="R245" s="1468"/>
      <c r="S245" s="1468"/>
      <c r="T245" s="1468"/>
      <c r="U245" s="1468"/>
      <c r="V245" s="1468"/>
      <c r="W245" s="1468"/>
      <c r="X245" s="1468"/>
      <c r="Y245" s="1468"/>
      <c r="Z245" s="1468"/>
      <c r="AA245" s="1468"/>
      <c r="AB245" s="1468"/>
      <c r="AC245" s="1468"/>
      <c r="AD245" s="1468"/>
      <c r="AE245" s="1468"/>
      <c r="AF245" s="1481"/>
      <c r="AG245" s="1481"/>
      <c r="AH245" s="1481"/>
      <c r="AI245" s="1481"/>
      <c r="AJ245" s="1469"/>
      <c r="AK245" s="1469"/>
      <c r="AL245" s="1469"/>
      <c r="AM245" s="1469"/>
      <c r="AN245" s="1469"/>
      <c r="AO245" s="1469"/>
      <c r="AP245" s="1469"/>
      <c r="AQ245" s="1469"/>
      <c r="AR245" s="1469"/>
      <c r="AS245" s="1469"/>
      <c r="AT245" s="1469"/>
      <c r="AU245" s="1469"/>
      <c r="AV245" s="1469"/>
      <c r="AW245" s="1469"/>
      <c r="AX245" s="1469"/>
      <c r="AY245" s="1469"/>
      <c r="AZ245" s="1469"/>
      <c r="BA245" s="1469"/>
      <c r="BB245" s="1469"/>
      <c r="BC245" s="1469"/>
      <c r="BD245" s="1469"/>
      <c r="BE245" s="1469"/>
      <c r="BF245" s="1469"/>
      <c r="BG245" s="1469"/>
      <c r="BH245" s="1469"/>
      <c r="BI245" s="1469"/>
      <c r="BJ245" s="1469"/>
      <c r="BK245" s="1469"/>
      <c r="BL245" s="1469"/>
      <c r="BM245" s="1469"/>
      <c r="BN245" s="1469"/>
      <c r="BO245" s="1469"/>
      <c r="BP245" s="1469"/>
      <c r="BQ245" s="1469"/>
      <c r="BR245" s="1469"/>
      <c r="BS245" s="1469"/>
      <c r="BT245" s="1469"/>
      <c r="BU245" s="1469"/>
      <c r="BV245" s="1469"/>
      <c r="BW245" s="1469"/>
      <c r="BX245" s="1469"/>
      <c r="BY245" s="1469"/>
      <c r="BZ245" s="1469"/>
      <c r="CA245" s="1469"/>
      <c r="CB245" s="1469"/>
      <c r="CC245" s="1469"/>
      <c r="CD245" s="1469"/>
      <c r="CE245" s="1469"/>
      <c r="CF245" s="1469"/>
      <c r="CG245" s="1469"/>
      <c r="CH245" s="1469"/>
      <c r="CI245" s="1469"/>
      <c r="CJ245" s="1469"/>
      <c r="CK245" s="1469"/>
      <c r="CL245" s="1469"/>
      <c r="CM245" s="1469"/>
      <c r="CN245" s="1469"/>
      <c r="CO245" s="1469"/>
      <c r="CP245" s="1469"/>
      <c r="CQ245" s="1469"/>
      <c r="CR245" s="1469"/>
      <c r="CS245" s="1469"/>
      <c r="CT245" s="1469"/>
      <c r="CU245" s="1469"/>
      <c r="CV245" s="1469"/>
      <c r="CW245" s="1469"/>
      <c r="CX245" s="1469"/>
      <c r="CY245" s="1469"/>
      <c r="CZ245" s="1469"/>
      <c r="DA245" s="1469"/>
      <c r="DB245" s="1469"/>
      <c r="DC245" s="1469"/>
      <c r="DD245" s="1469"/>
      <c r="DE245" s="1469"/>
      <c r="DF245" s="1469"/>
      <c r="DG245" s="1469"/>
      <c r="DH245" s="1469"/>
      <c r="DI245" s="1469"/>
      <c r="DJ245" s="1469"/>
      <c r="DK245" s="1469"/>
      <c r="DL245" s="1469"/>
      <c r="DM245" s="1469"/>
      <c r="DN245" s="1469"/>
      <c r="DO245" s="1469"/>
      <c r="DP245" s="1469"/>
    </row>
    <row r="246" spans="1:120" x14ac:dyDescent="0.25">
      <c r="A246" s="1468"/>
      <c r="B246" s="1491"/>
      <c r="C246" s="1468"/>
      <c r="D246" s="1468"/>
      <c r="E246" s="1468"/>
      <c r="F246" s="1468"/>
      <c r="G246" s="1468"/>
      <c r="H246" s="1468"/>
      <c r="I246" s="1468"/>
      <c r="J246" s="1468"/>
      <c r="K246" s="1468"/>
      <c r="L246" s="1468"/>
      <c r="M246" s="1468"/>
      <c r="N246" s="1468"/>
      <c r="O246" s="1468"/>
      <c r="P246" s="1468"/>
      <c r="Q246" s="1468"/>
      <c r="R246" s="1468"/>
      <c r="S246" s="1468"/>
      <c r="T246" s="1468"/>
      <c r="U246" s="1468"/>
      <c r="V246" s="1468"/>
      <c r="W246" s="1468"/>
      <c r="X246" s="1468"/>
      <c r="Y246" s="1468"/>
      <c r="Z246" s="1468"/>
      <c r="AA246" s="1468"/>
      <c r="AB246" s="1468"/>
      <c r="AC246" s="1468"/>
      <c r="AD246" s="1468"/>
      <c r="AE246" s="1468"/>
      <c r="AF246" s="1481"/>
      <c r="AG246" s="1481"/>
      <c r="AH246" s="1481"/>
      <c r="AI246" s="1481"/>
      <c r="AJ246" s="1469"/>
      <c r="AK246" s="1469"/>
      <c r="AL246" s="1469"/>
      <c r="AM246" s="1469"/>
      <c r="AN246" s="1469"/>
      <c r="AO246" s="1469"/>
      <c r="AP246" s="1469"/>
      <c r="AQ246" s="1469"/>
      <c r="AR246" s="1469"/>
      <c r="AS246" s="1469"/>
      <c r="AT246" s="1469"/>
      <c r="AU246" s="1469"/>
      <c r="AV246" s="1469"/>
      <c r="AW246" s="1469"/>
      <c r="AX246" s="1469"/>
      <c r="AY246" s="1469"/>
      <c r="AZ246" s="1469"/>
      <c r="BA246" s="1469"/>
      <c r="BB246" s="1469"/>
      <c r="BC246" s="1469"/>
      <c r="BD246" s="1469"/>
      <c r="BE246" s="1469"/>
      <c r="BF246" s="1469"/>
      <c r="BG246" s="1469"/>
      <c r="BH246" s="1469"/>
      <c r="BI246" s="1469"/>
      <c r="BJ246" s="1469"/>
      <c r="BK246" s="1469"/>
      <c r="BL246" s="1469"/>
      <c r="BM246" s="1469"/>
      <c r="BN246" s="1469"/>
      <c r="BO246" s="1469"/>
      <c r="BP246" s="1469"/>
      <c r="BQ246" s="1469"/>
      <c r="BR246" s="1469"/>
      <c r="BS246" s="1469"/>
      <c r="BT246" s="1469"/>
      <c r="BU246" s="1469"/>
      <c r="BV246" s="1469"/>
      <c r="BW246" s="1469"/>
      <c r="BX246" s="1469"/>
      <c r="BY246" s="1469"/>
      <c r="BZ246" s="1469"/>
      <c r="CA246" s="1469"/>
      <c r="CB246" s="1469"/>
      <c r="CC246" s="1469"/>
      <c r="CD246" s="1469"/>
      <c r="CE246" s="1469"/>
      <c r="CF246" s="1469"/>
      <c r="CG246" s="1469"/>
      <c r="CH246" s="1469"/>
      <c r="CI246" s="1469"/>
      <c r="CJ246" s="1469"/>
      <c r="CK246" s="1469"/>
      <c r="CL246" s="1469"/>
      <c r="CM246" s="1469"/>
      <c r="CN246" s="1469"/>
      <c r="CO246" s="1469"/>
      <c r="CP246" s="1469"/>
      <c r="CQ246" s="1469"/>
      <c r="CR246" s="1469"/>
      <c r="CS246" s="1469"/>
      <c r="CT246" s="1469"/>
      <c r="CU246" s="1469"/>
      <c r="CV246" s="1469"/>
      <c r="CW246" s="1469"/>
      <c r="CX246" s="1469"/>
      <c r="CY246" s="1469"/>
      <c r="CZ246" s="1469"/>
      <c r="DA246" s="1469"/>
      <c r="DB246" s="1469"/>
      <c r="DC246" s="1469"/>
      <c r="DD246" s="1469"/>
      <c r="DE246" s="1469"/>
      <c r="DF246" s="1469"/>
      <c r="DG246" s="1469"/>
      <c r="DH246" s="1469"/>
      <c r="DI246" s="1469"/>
      <c r="DJ246" s="1469"/>
      <c r="DK246" s="1469"/>
      <c r="DL246" s="1469"/>
      <c r="DM246" s="1469"/>
      <c r="DN246" s="1469"/>
      <c r="DO246" s="1469"/>
      <c r="DP246" s="1469"/>
    </row>
    <row r="247" spans="1:120" x14ac:dyDescent="0.25">
      <c r="A247" s="1468"/>
      <c r="B247" s="1491"/>
      <c r="C247" s="1468"/>
      <c r="D247" s="1468"/>
      <c r="E247" s="1468"/>
      <c r="F247" s="1468"/>
      <c r="G247" s="1468"/>
      <c r="H247" s="1468"/>
      <c r="I247" s="1468"/>
      <c r="J247" s="1468"/>
      <c r="K247" s="1468"/>
      <c r="L247" s="1468"/>
      <c r="M247" s="1468"/>
      <c r="N247" s="1468"/>
      <c r="O247" s="1468"/>
      <c r="P247" s="1468"/>
      <c r="Q247" s="1468"/>
      <c r="R247" s="1468"/>
      <c r="S247" s="1468"/>
      <c r="T247" s="1468"/>
      <c r="U247" s="1468"/>
      <c r="V247" s="1468"/>
      <c r="W247" s="1468"/>
      <c r="X247" s="1468"/>
      <c r="Y247" s="1468"/>
      <c r="Z247" s="1468"/>
      <c r="AA247" s="1468"/>
      <c r="AB247" s="1468"/>
      <c r="AC247" s="1468"/>
      <c r="AD247" s="1468"/>
      <c r="AE247" s="1468"/>
      <c r="AF247" s="1481"/>
      <c r="AG247" s="1481"/>
      <c r="AH247" s="1481"/>
      <c r="AI247" s="1481"/>
      <c r="AJ247" s="1469"/>
      <c r="AK247" s="1469"/>
      <c r="AL247" s="1469"/>
      <c r="AM247" s="1469"/>
      <c r="AN247" s="1469"/>
      <c r="AO247" s="1469"/>
      <c r="AP247" s="1469"/>
      <c r="AQ247" s="1469"/>
      <c r="AR247" s="1469"/>
      <c r="AS247" s="1469"/>
      <c r="AT247" s="1469"/>
      <c r="AU247" s="1469"/>
      <c r="AV247" s="1469"/>
      <c r="AW247" s="1469"/>
      <c r="AX247" s="1469"/>
      <c r="AY247" s="1469"/>
      <c r="AZ247" s="1469"/>
      <c r="BA247" s="1469"/>
      <c r="BB247" s="1469"/>
      <c r="BC247" s="1469"/>
      <c r="BD247" s="1469"/>
      <c r="BE247" s="1469"/>
      <c r="BF247" s="1469"/>
      <c r="BG247" s="1469"/>
      <c r="BH247" s="1469"/>
      <c r="BI247" s="1469"/>
      <c r="BJ247" s="1469"/>
      <c r="BK247" s="1469"/>
      <c r="BL247" s="1469"/>
      <c r="BM247" s="1469"/>
      <c r="BN247" s="1469"/>
      <c r="BO247" s="1469"/>
      <c r="BP247" s="1469"/>
      <c r="BQ247" s="1469"/>
      <c r="BR247" s="1469"/>
      <c r="BS247" s="1469"/>
      <c r="BT247" s="1469"/>
      <c r="BU247" s="1469"/>
      <c r="BV247" s="1469"/>
      <c r="BW247" s="1469"/>
      <c r="BX247" s="1469"/>
      <c r="BY247" s="1469"/>
      <c r="BZ247" s="1469"/>
      <c r="CA247" s="1469"/>
      <c r="CB247" s="1469"/>
      <c r="CC247" s="1469"/>
      <c r="CD247" s="1469"/>
      <c r="CE247" s="1469"/>
      <c r="CF247" s="1469"/>
      <c r="CG247" s="1469"/>
      <c r="CH247" s="1469"/>
      <c r="CI247" s="1469"/>
      <c r="CJ247" s="1469"/>
      <c r="CK247" s="1469"/>
      <c r="CL247" s="1469"/>
      <c r="CM247" s="1469"/>
      <c r="CN247" s="1469"/>
      <c r="CO247" s="1469"/>
      <c r="CP247" s="1469"/>
      <c r="CQ247" s="1469"/>
      <c r="CR247" s="1469"/>
      <c r="CS247" s="1469"/>
      <c r="CT247" s="1469"/>
      <c r="CU247" s="1469"/>
      <c r="CV247" s="1469"/>
      <c r="CW247" s="1469"/>
      <c r="CX247" s="1469"/>
      <c r="CY247" s="1469"/>
      <c r="CZ247" s="1469"/>
      <c r="DA247" s="1469"/>
      <c r="DB247" s="1469"/>
      <c r="DC247" s="1469"/>
      <c r="DD247" s="1469"/>
      <c r="DE247" s="1469"/>
      <c r="DF247" s="1469"/>
      <c r="DG247" s="1469"/>
      <c r="DH247" s="1469"/>
      <c r="DI247" s="1469"/>
      <c r="DJ247" s="1469"/>
      <c r="DK247" s="1469"/>
      <c r="DL247" s="1469"/>
      <c r="DM247" s="1469"/>
      <c r="DN247" s="1469"/>
      <c r="DO247" s="1469"/>
      <c r="DP247" s="1469"/>
    </row>
    <row r="248" spans="1:120" x14ac:dyDescent="0.25">
      <c r="A248" s="1468"/>
      <c r="B248" s="1491"/>
      <c r="C248" s="1468"/>
      <c r="D248" s="1468"/>
      <c r="E248" s="1468"/>
      <c r="F248" s="1468"/>
      <c r="G248" s="1468"/>
      <c r="H248" s="1468"/>
      <c r="I248" s="1468"/>
      <c r="J248" s="1468"/>
      <c r="K248" s="1468"/>
      <c r="L248" s="1468"/>
      <c r="M248" s="1468"/>
      <c r="N248" s="1468"/>
      <c r="O248" s="1468"/>
      <c r="P248" s="1468"/>
      <c r="Q248" s="1468"/>
      <c r="R248" s="1468"/>
      <c r="S248" s="1468"/>
      <c r="T248" s="1468"/>
      <c r="U248" s="1468"/>
      <c r="V248" s="1468"/>
      <c r="W248" s="1468"/>
      <c r="X248" s="1468"/>
      <c r="Y248" s="1468"/>
      <c r="Z248" s="1468"/>
      <c r="AA248" s="1468"/>
      <c r="AB248" s="1468"/>
      <c r="AC248" s="1468"/>
      <c r="AD248" s="1468"/>
      <c r="AE248" s="1468"/>
      <c r="AF248" s="1481"/>
      <c r="AG248" s="1481"/>
      <c r="AH248" s="1481"/>
      <c r="AI248" s="1481"/>
      <c r="AJ248" s="1469"/>
      <c r="AK248" s="1469"/>
      <c r="AL248" s="1469"/>
      <c r="AM248" s="1469"/>
      <c r="AN248" s="1469"/>
      <c r="AO248" s="1469"/>
      <c r="AP248" s="1469"/>
      <c r="AQ248" s="1469"/>
      <c r="AR248" s="1469"/>
      <c r="AS248" s="1469"/>
      <c r="AT248" s="1469"/>
      <c r="AU248" s="1469"/>
      <c r="AV248" s="1469"/>
      <c r="AW248" s="1469"/>
      <c r="AX248" s="1469"/>
      <c r="AY248" s="1469"/>
      <c r="AZ248" s="1469"/>
      <c r="BA248" s="1469"/>
      <c r="BB248" s="1469"/>
      <c r="BC248" s="1469"/>
      <c r="BD248" s="1469"/>
      <c r="BE248" s="1469"/>
      <c r="BF248" s="1469"/>
      <c r="BG248" s="1469"/>
      <c r="BH248" s="1469"/>
      <c r="BI248" s="1469"/>
      <c r="BJ248" s="1469"/>
      <c r="BK248" s="1469"/>
      <c r="BL248" s="1469"/>
      <c r="BM248" s="1469"/>
      <c r="BN248" s="1469"/>
      <c r="BO248" s="1469"/>
      <c r="BP248" s="1469"/>
      <c r="BQ248" s="1469"/>
      <c r="BR248" s="1469"/>
      <c r="BS248" s="1469"/>
      <c r="BT248" s="1469"/>
      <c r="BU248" s="1469"/>
      <c r="BV248" s="1469"/>
      <c r="BW248" s="1469"/>
      <c r="BX248" s="1469"/>
      <c r="BY248" s="1469"/>
      <c r="BZ248" s="1469"/>
      <c r="CA248" s="1469"/>
      <c r="CB248" s="1469"/>
      <c r="CC248" s="1469"/>
      <c r="CD248" s="1469"/>
      <c r="CE248" s="1469"/>
      <c r="CF248" s="1469"/>
      <c r="CG248" s="1469"/>
      <c r="CH248" s="1469"/>
      <c r="CI248" s="1469"/>
      <c r="CJ248" s="1469"/>
      <c r="CK248" s="1469"/>
      <c r="CL248" s="1469"/>
      <c r="CM248" s="1469"/>
      <c r="CN248" s="1469"/>
      <c r="CO248" s="1469"/>
      <c r="CP248" s="1469"/>
      <c r="CQ248" s="1469"/>
      <c r="CR248" s="1469"/>
      <c r="CS248" s="1469"/>
      <c r="CT248" s="1469"/>
      <c r="CU248" s="1469"/>
      <c r="CV248" s="1469"/>
      <c r="CW248" s="1469"/>
      <c r="CX248" s="1469"/>
      <c r="CY248" s="1469"/>
      <c r="CZ248" s="1469"/>
      <c r="DA248" s="1469"/>
      <c r="DB248" s="1469"/>
      <c r="DC248" s="1469"/>
      <c r="DD248" s="1469"/>
      <c r="DE248" s="1469"/>
      <c r="DF248" s="1469"/>
      <c r="DG248" s="1469"/>
      <c r="DH248" s="1469"/>
      <c r="DI248" s="1469"/>
      <c r="DJ248" s="1469"/>
      <c r="DK248" s="1469"/>
      <c r="DL248" s="1469"/>
      <c r="DM248" s="1469"/>
      <c r="DN248" s="1469"/>
      <c r="DO248" s="1469"/>
      <c r="DP248" s="1469"/>
    </row>
    <row r="249" spans="1:120" x14ac:dyDescent="0.25">
      <c r="A249" s="1468"/>
      <c r="B249" s="1491"/>
      <c r="C249" s="1468"/>
      <c r="D249" s="1468"/>
      <c r="E249" s="1468"/>
      <c r="F249" s="1468"/>
      <c r="G249" s="1468"/>
      <c r="H249" s="1468"/>
      <c r="I249" s="1468"/>
      <c r="J249" s="1468"/>
      <c r="K249" s="1468"/>
      <c r="L249" s="1468"/>
      <c r="M249" s="1468"/>
      <c r="N249" s="1468"/>
      <c r="O249" s="1468"/>
      <c r="P249" s="1468"/>
      <c r="Q249" s="1468"/>
      <c r="R249" s="1468"/>
      <c r="S249" s="1468"/>
      <c r="T249" s="1468"/>
      <c r="U249" s="1468"/>
      <c r="V249" s="1468"/>
      <c r="W249" s="1468"/>
      <c r="X249" s="1468"/>
      <c r="Y249" s="1468"/>
      <c r="Z249" s="1468"/>
      <c r="AA249" s="1468"/>
      <c r="AB249" s="1468"/>
      <c r="AC249" s="1468"/>
      <c r="AD249" s="1468"/>
      <c r="AE249" s="1468"/>
      <c r="AF249" s="1481"/>
      <c r="AG249" s="1481"/>
      <c r="AH249" s="1481"/>
      <c r="AI249" s="1481"/>
      <c r="AJ249" s="1469"/>
      <c r="AK249" s="1469"/>
      <c r="AL249" s="1469"/>
      <c r="AM249" s="1469"/>
      <c r="AN249" s="1469"/>
      <c r="AO249" s="1469"/>
      <c r="AP249" s="1469"/>
      <c r="AQ249" s="1469"/>
      <c r="AR249" s="1469"/>
      <c r="AS249" s="1469"/>
      <c r="AT249" s="1469"/>
      <c r="AU249" s="1469"/>
      <c r="AV249" s="1469"/>
      <c r="AW249" s="1469"/>
      <c r="AX249" s="1469"/>
      <c r="AY249" s="1469"/>
      <c r="AZ249" s="1469"/>
      <c r="BA249" s="1469"/>
      <c r="BB249" s="1469"/>
      <c r="BC249" s="1469"/>
      <c r="BD249" s="1469"/>
      <c r="BE249" s="1469"/>
      <c r="BF249" s="1469"/>
      <c r="BG249" s="1469"/>
      <c r="BH249" s="1469"/>
      <c r="BI249" s="1469"/>
      <c r="BJ249" s="1469"/>
      <c r="BK249" s="1469"/>
      <c r="BL249" s="1469"/>
      <c r="BM249" s="1469"/>
      <c r="BN249" s="1469"/>
      <c r="BO249" s="1469"/>
      <c r="BP249" s="1469"/>
      <c r="BQ249" s="1469"/>
      <c r="BR249" s="1469"/>
      <c r="BS249" s="1469"/>
      <c r="BT249" s="1469"/>
      <c r="BU249" s="1469"/>
      <c r="BV249" s="1469"/>
      <c r="BW249" s="1469"/>
      <c r="BX249" s="1469"/>
      <c r="BY249" s="1469"/>
      <c r="BZ249" s="1469"/>
      <c r="CA249" s="1469"/>
      <c r="CB249" s="1469"/>
      <c r="CC249" s="1469"/>
      <c r="CD249" s="1469"/>
      <c r="CE249" s="1469"/>
      <c r="CF249" s="1469"/>
      <c r="CG249" s="1469"/>
      <c r="CH249" s="1469"/>
      <c r="CI249" s="1469"/>
      <c r="CJ249" s="1469"/>
      <c r="CK249" s="1469"/>
      <c r="CL249" s="1469"/>
      <c r="CM249" s="1469"/>
      <c r="CN249" s="1469"/>
      <c r="CO249" s="1469"/>
      <c r="CP249" s="1469"/>
      <c r="CQ249" s="1469"/>
      <c r="CR249" s="1469"/>
      <c r="CS249" s="1469"/>
      <c r="CT249" s="1469"/>
      <c r="CU249" s="1469"/>
      <c r="CV249" s="1469"/>
      <c r="CW249" s="1469"/>
      <c r="CX249" s="1469"/>
      <c r="CY249" s="1469"/>
      <c r="CZ249" s="1469"/>
      <c r="DA249" s="1469"/>
      <c r="DB249" s="1469"/>
      <c r="DC249" s="1469"/>
      <c r="DD249" s="1469"/>
      <c r="DE249" s="1469"/>
      <c r="DF249" s="1469"/>
      <c r="DG249" s="1469"/>
      <c r="DH249" s="1469"/>
      <c r="DI249" s="1469"/>
      <c r="DJ249" s="1469"/>
      <c r="DK249" s="1469"/>
      <c r="DL249" s="1469"/>
      <c r="DM249" s="1469"/>
      <c r="DN249" s="1469"/>
      <c r="DO249" s="1469"/>
      <c r="DP249" s="1469"/>
    </row>
    <row r="250" spans="1:120" x14ac:dyDescent="0.25">
      <c r="A250" s="1468"/>
      <c r="B250" s="1491"/>
      <c r="C250" s="1468"/>
      <c r="D250" s="1468"/>
      <c r="E250" s="1468"/>
      <c r="F250" s="1468"/>
      <c r="G250" s="1468"/>
      <c r="H250" s="1468"/>
      <c r="I250" s="1468"/>
      <c r="J250" s="1468"/>
      <c r="K250" s="1468"/>
      <c r="L250" s="1468"/>
      <c r="M250" s="1468"/>
      <c r="N250" s="1468"/>
      <c r="O250" s="1468"/>
      <c r="P250" s="1468"/>
      <c r="Q250" s="1468"/>
      <c r="R250" s="1468"/>
      <c r="S250" s="1468"/>
      <c r="T250" s="1468"/>
      <c r="U250" s="1468"/>
      <c r="V250" s="1468"/>
      <c r="W250" s="1468"/>
      <c r="X250" s="1468"/>
      <c r="Y250" s="1468"/>
      <c r="Z250" s="1468"/>
      <c r="AA250" s="1468"/>
      <c r="AB250" s="1468"/>
      <c r="AC250" s="1468"/>
      <c r="AD250" s="1468"/>
      <c r="AE250" s="1468"/>
      <c r="AF250" s="1481"/>
      <c r="AG250" s="1481"/>
      <c r="AH250" s="1481"/>
      <c r="AI250" s="1481"/>
      <c r="AJ250" s="1469"/>
      <c r="AK250" s="1469"/>
      <c r="AL250" s="1469"/>
      <c r="AM250" s="1469"/>
      <c r="AN250" s="1469"/>
      <c r="AO250" s="1469"/>
      <c r="AP250" s="1469"/>
      <c r="AQ250" s="1469"/>
      <c r="AR250" s="1469"/>
      <c r="AS250" s="1469"/>
      <c r="AT250" s="1469"/>
      <c r="AU250" s="1469"/>
      <c r="AV250" s="1469"/>
      <c r="AW250" s="1469"/>
      <c r="AX250" s="1469"/>
      <c r="AY250" s="1469"/>
      <c r="AZ250" s="1469"/>
      <c r="BA250" s="1469"/>
      <c r="BB250" s="1469"/>
      <c r="BC250" s="1469"/>
      <c r="BD250" s="1469"/>
      <c r="BE250" s="1469"/>
      <c r="BF250" s="1469"/>
      <c r="BG250" s="1469"/>
      <c r="BH250" s="1469"/>
      <c r="BI250" s="1469"/>
      <c r="BJ250" s="1469"/>
      <c r="BK250" s="1469"/>
      <c r="BL250" s="1469"/>
      <c r="BM250" s="1469"/>
      <c r="BN250" s="1469"/>
      <c r="BO250" s="1469"/>
      <c r="BP250" s="1469"/>
      <c r="BQ250" s="1469"/>
      <c r="BR250" s="1469"/>
      <c r="BS250" s="1469"/>
      <c r="BT250" s="1469"/>
      <c r="BU250" s="1469"/>
      <c r="BV250" s="1469"/>
      <c r="BW250" s="1469"/>
      <c r="BX250" s="1469"/>
      <c r="BY250" s="1469"/>
      <c r="BZ250" s="1469"/>
      <c r="CA250" s="1469"/>
      <c r="CB250" s="1469"/>
      <c r="CC250" s="1469"/>
      <c r="CD250" s="1469"/>
      <c r="CE250" s="1469"/>
      <c r="CF250" s="1469"/>
      <c r="CG250" s="1469"/>
      <c r="CH250" s="1469"/>
      <c r="CI250" s="1469"/>
      <c r="CJ250" s="1469"/>
      <c r="CK250" s="1469"/>
      <c r="CL250" s="1469"/>
      <c r="CM250" s="1469"/>
      <c r="CN250" s="1469"/>
      <c r="CO250" s="1469"/>
      <c r="CP250" s="1469"/>
      <c r="CQ250" s="1469"/>
      <c r="CR250" s="1469"/>
      <c r="CS250" s="1469"/>
      <c r="CT250" s="1469"/>
      <c r="CU250" s="1469"/>
      <c r="CV250" s="1469"/>
      <c r="CW250" s="1469"/>
      <c r="CX250" s="1469"/>
      <c r="CY250" s="1469"/>
      <c r="CZ250" s="1469"/>
      <c r="DA250" s="1469"/>
      <c r="DB250" s="1469"/>
      <c r="DC250" s="1469"/>
      <c r="DD250" s="1469"/>
      <c r="DE250" s="1469"/>
      <c r="DF250" s="1469"/>
      <c r="DG250" s="1469"/>
      <c r="DH250" s="1469"/>
      <c r="DI250" s="1469"/>
      <c r="DJ250" s="1469"/>
      <c r="DK250" s="1469"/>
      <c r="DL250" s="1469"/>
      <c r="DM250" s="1469"/>
      <c r="DN250" s="1469"/>
      <c r="DO250" s="1469"/>
      <c r="DP250" s="1469"/>
    </row>
    <row r="251" spans="1:120" x14ac:dyDescent="0.25">
      <c r="A251" s="1468"/>
      <c r="B251" s="1491"/>
      <c r="C251" s="1468"/>
      <c r="D251" s="1468"/>
      <c r="E251" s="1468"/>
      <c r="F251" s="1468"/>
      <c r="G251" s="1468"/>
      <c r="H251" s="1468"/>
      <c r="I251" s="1468"/>
      <c r="J251" s="1468"/>
      <c r="K251" s="1468"/>
      <c r="L251" s="1468"/>
      <c r="M251" s="1468"/>
      <c r="N251" s="1468"/>
      <c r="O251" s="1468"/>
      <c r="P251" s="1468"/>
      <c r="Q251" s="1468"/>
      <c r="R251" s="1468"/>
      <c r="S251" s="1468"/>
      <c r="T251" s="1468"/>
      <c r="U251" s="1468"/>
      <c r="V251" s="1468"/>
      <c r="W251" s="1468"/>
      <c r="X251" s="1468"/>
      <c r="Y251" s="1468"/>
      <c r="Z251" s="1468"/>
      <c r="AA251" s="1468"/>
      <c r="AB251" s="1468"/>
      <c r="AC251" s="1468"/>
      <c r="AD251" s="1468"/>
      <c r="AE251" s="1468"/>
      <c r="AF251" s="1481"/>
      <c r="AG251" s="1481"/>
      <c r="AH251" s="1481"/>
      <c r="AI251" s="1481"/>
      <c r="AJ251" s="1469"/>
      <c r="AK251" s="1469"/>
      <c r="AL251" s="1469"/>
      <c r="AM251" s="1469"/>
      <c r="AN251" s="1469"/>
      <c r="AO251" s="1469"/>
      <c r="AP251" s="1469"/>
      <c r="AQ251" s="1469"/>
      <c r="AR251" s="1469"/>
      <c r="AS251" s="1469"/>
      <c r="AT251" s="1469"/>
      <c r="AU251" s="1469"/>
      <c r="AV251" s="1469"/>
      <c r="AW251" s="1469"/>
      <c r="AX251" s="1469"/>
      <c r="AY251" s="1469"/>
      <c r="AZ251" s="1469"/>
      <c r="BA251" s="1469"/>
      <c r="BB251" s="1469"/>
      <c r="BC251" s="1469"/>
      <c r="BD251" s="1469"/>
      <c r="BE251" s="1469"/>
      <c r="BF251" s="1469"/>
      <c r="BG251" s="1469"/>
      <c r="BH251" s="1469"/>
      <c r="BI251" s="1469"/>
      <c r="BJ251" s="1469"/>
      <c r="BK251" s="1469"/>
      <c r="BL251" s="1469"/>
      <c r="BM251" s="1469"/>
      <c r="BN251" s="1469"/>
      <c r="BO251" s="1469"/>
      <c r="BP251" s="1469"/>
      <c r="BQ251" s="1469"/>
      <c r="BR251" s="1469"/>
      <c r="BS251" s="1469"/>
      <c r="BT251" s="1469"/>
      <c r="BU251" s="1469"/>
      <c r="BV251" s="1469"/>
      <c r="BW251" s="1469"/>
      <c r="BX251" s="1469"/>
      <c r="BY251" s="1469"/>
      <c r="BZ251" s="1469"/>
      <c r="CA251" s="1469"/>
      <c r="CB251" s="1469"/>
      <c r="CC251" s="1469"/>
      <c r="CD251" s="1469"/>
      <c r="CE251" s="1469"/>
      <c r="CF251" s="1469"/>
      <c r="CG251" s="1469"/>
      <c r="CH251" s="1469"/>
      <c r="CI251" s="1469"/>
      <c r="CJ251" s="1469"/>
      <c r="CK251" s="1469"/>
      <c r="CL251" s="1469"/>
      <c r="CM251" s="1469"/>
      <c r="CN251" s="1469"/>
      <c r="CO251" s="1469"/>
      <c r="CP251" s="1469"/>
      <c r="CQ251" s="1469"/>
      <c r="CR251" s="1469"/>
      <c r="CS251" s="1469"/>
      <c r="CT251" s="1469"/>
      <c r="CU251" s="1469"/>
      <c r="CV251" s="1469"/>
      <c r="CW251" s="1469"/>
      <c r="CX251" s="1469"/>
      <c r="CY251" s="1469"/>
      <c r="CZ251" s="1469"/>
      <c r="DA251" s="1469"/>
      <c r="DB251" s="1469"/>
      <c r="DC251" s="1469"/>
      <c r="DD251" s="1469"/>
      <c r="DE251" s="1469"/>
      <c r="DF251" s="1469"/>
      <c r="DG251" s="1469"/>
      <c r="DH251" s="1469"/>
      <c r="DI251" s="1469"/>
      <c r="DJ251" s="1469"/>
      <c r="DK251" s="1469"/>
      <c r="DL251" s="1469"/>
      <c r="DM251" s="1469"/>
      <c r="DN251" s="1469"/>
      <c r="DO251" s="1469"/>
      <c r="DP251" s="1469"/>
    </row>
    <row r="252" spans="1:120" x14ac:dyDescent="0.25">
      <c r="A252" s="1468"/>
      <c r="B252" s="1491"/>
      <c r="C252" s="1468"/>
      <c r="D252" s="1468"/>
      <c r="E252" s="1468"/>
      <c r="F252" s="1468"/>
      <c r="G252" s="1468"/>
      <c r="H252" s="1468"/>
      <c r="I252" s="1468"/>
      <c r="J252" s="1468"/>
      <c r="K252" s="1468"/>
      <c r="L252" s="1468"/>
      <c r="M252" s="1468"/>
      <c r="N252" s="1468"/>
      <c r="O252" s="1468"/>
      <c r="P252" s="1468"/>
      <c r="Q252" s="1468"/>
      <c r="R252" s="1468"/>
      <c r="S252" s="1468"/>
      <c r="T252" s="1468"/>
      <c r="U252" s="1468"/>
      <c r="V252" s="1468"/>
      <c r="W252" s="1468"/>
      <c r="X252" s="1468"/>
      <c r="Y252" s="1468"/>
      <c r="Z252" s="1468"/>
      <c r="AA252" s="1468"/>
      <c r="AB252" s="1468"/>
      <c r="AC252" s="1468"/>
      <c r="AD252" s="1468"/>
      <c r="AE252" s="1468"/>
      <c r="AF252" s="1481"/>
      <c r="AG252" s="1481"/>
      <c r="AH252" s="1481"/>
      <c r="AI252" s="1481"/>
      <c r="AJ252" s="1469"/>
      <c r="AK252" s="1469"/>
      <c r="AL252" s="1469"/>
      <c r="AM252" s="1469"/>
      <c r="AN252" s="1469"/>
      <c r="AO252" s="1469"/>
      <c r="AP252" s="1469"/>
      <c r="AQ252" s="1469"/>
      <c r="AR252" s="1469"/>
      <c r="AS252" s="1469"/>
      <c r="AT252" s="1469"/>
      <c r="AU252" s="1469"/>
      <c r="AV252" s="1469"/>
      <c r="AW252" s="1469"/>
      <c r="AX252" s="1469"/>
      <c r="AY252" s="1469"/>
      <c r="AZ252" s="1469"/>
      <c r="BA252" s="1469"/>
      <c r="BB252" s="1469"/>
      <c r="BC252" s="1469"/>
      <c r="BD252" s="1469"/>
      <c r="BE252" s="1469"/>
      <c r="BF252" s="1469"/>
      <c r="BG252" s="1469"/>
      <c r="BH252" s="1469"/>
      <c r="BI252" s="1469"/>
      <c r="BJ252" s="1469"/>
      <c r="BK252" s="1469"/>
      <c r="BL252" s="1469"/>
      <c r="BM252" s="1469"/>
      <c r="BN252" s="1469"/>
      <c r="BO252" s="1469"/>
      <c r="BP252" s="1469"/>
      <c r="BQ252" s="1469"/>
      <c r="BR252" s="1469"/>
      <c r="BS252" s="1469"/>
      <c r="BT252" s="1469"/>
      <c r="BU252" s="1469"/>
      <c r="BV252" s="1469"/>
      <c r="BW252" s="1469"/>
      <c r="BX252" s="1469"/>
      <c r="BY252" s="1469"/>
      <c r="BZ252" s="1469"/>
      <c r="CA252" s="1469"/>
      <c r="CB252" s="1469"/>
      <c r="CC252" s="1469"/>
      <c r="CD252" s="1469"/>
      <c r="CE252" s="1469"/>
      <c r="CF252" s="1469"/>
      <c r="CG252" s="1469"/>
      <c r="CH252" s="1469"/>
      <c r="CI252" s="1469"/>
      <c r="CJ252" s="1469"/>
      <c r="CK252" s="1469"/>
      <c r="CL252" s="1469"/>
      <c r="CM252" s="1469"/>
      <c r="CN252" s="1469"/>
      <c r="CO252" s="1469"/>
      <c r="CP252" s="1469"/>
      <c r="CQ252" s="1469"/>
      <c r="CR252" s="1469"/>
      <c r="CS252" s="1469"/>
      <c r="CT252" s="1469"/>
      <c r="CU252" s="1469"/>
      <c r="CV252" s="1469"/>
      <c r="CW252" s="1469"/>
      <c r="CX252" s="1469"/>
      <c r="CY252" s="1469"/>
      <c r="CZ252" s="1469"/>
      <c r="DA252" s="1469"/>
      <c r="DB252" s="1469"/>
      <c r="DC252" s="1469"/>
      <c r="DD252" s="1469"/>
      <c r="DE252" s="1469"/>
      <c r="DF252" s="1469"/>
      <c r="DG252" s="1469"/>
      <c r="DH252" s="1469"/>
      <c r="DI252" s="1469"/>
      <c r="DJ252" s="1469"/>
      <c r="DK252" s="1469"/>
      <c r="DL252" s="1469"/>
      <c r="DM252" s="1469"/>
      <c r="DN252" s="1469"/>
      <c r="DO252" s="1469"/>
      <c r="DP252" s="1469"/>
    </row>
    <row r="253" spans="1:120" x14ac:dyDescent="0.25">
      <c r="A253" s="1468"/>
      <c r="B253" s="1491"/>
      <c r="C253" s="1468"/>
      <c r="D253" s="1468"/>
      <c r="E253" s="1468"/>
      <c r="F253" s="1468"/>
      <c r="G253" s="1468"/>
      <c r="H253" s="1468"/>
      <c r="I253" s="1468"/>
      <c r="J253" s="1468"/>
      <c r="K253" s="1468"/>
      <c r="L253" s="1468"/>
      <c r="M253" s="1468"/>
      <c r="N253" s="1468"/>
      <c r="O253" s="1468"/>
      <c r="P253" s="1468"/>
      <c r="Q253" s="1468"/>
      <c r="R253" s="1468"/>
      <c r="S253" s="1468"/>
      <c r="T253" s="1468"/>
      <c r="U253" s="1468"/>
      <c r="V253" s="1468"/>
      <c r="W253" s="1468"/>
      <c r="X253" s="1468"/>
      <c r="Y253" s="1468"/>
      <c r="Z253" s="1468"/>
      <c r="AA253" s="1468"/>
      <c r="AB253" s="1468"/>
      <c r="AC253" s="1468"/>
      <c r="AD253" s="1468"/>
      <c r="AE253" s="1468"/>
      <c r="AF253" s="1481"/>
      <c r="AG253" s="1481"/>
      <c r="AH253" s="1481"/>
      <c r="AI253" s="1481"/>
      <c r="AJ253" s="1469"/>
      <c r="AK253" s="1469"/>
      <c r="AL253" s="1469"/>
      <c r="AM253" s="1469"/>
      <c r="AN253" s="1469"/>
      <c r="AO253" s="1469"/>
      <c r="AP253" s="1469"/>
      <c r="AQ253" s="1469"/>
      <c r="AR253" s="1469"/>
      <c r="AS253" s="1469"/>
      <c r="AT253" s="1469"/>
      <c r="AU253" s="1469"/>
      <c r="AV253" s="1469"/>
      <c r="AW253" s="1469"/>
      <c r="AX253" s="1469"/>
      <c r="AY253" s="1469"/>
      <c r="AZ253" s="1469"/>
      <c r="BA253" s="1469"/>
      <c r="BB253" s="1469"/>
      <c r="BC253" s="1469"/>
      <c r="BD253" s="1469"/>
      <c r="BE253" s="1469"/>
      <c r="BF253" s="1469"/>
      <c r="BG253" s="1469"/>
      <c r="BH253" s="1469"/>
      <c r="BI253" s="1469"/>
      <c r="BJ253" s="1469"/>
      <c r="BK253" s="1469"/>
      <c r="BL253" s="1469"/>
      <c r="BM253" s="1469"/>
      <c r="BN253" s="1469"/>
      <c r="BO253" s="1469"/>
      <c r="BP253" s="1469"/>
      <c r="BQ253" s="1469"/>
      <c r="BR253" s="1469"/>
      <c r="BS253" s="1469"/>
      <c r="BT253" s="1469"/>
      <c r="BU253" s="1469"/>
      <c r="BV253" s="1469"/>
      <c r="BW253" s="1469"/>
      <c r="BX253" s="1469"/>
      <c r="BY253" s="1469"/>
      <c r="BZ253" s="1469"/>
      <c r="CA253" s="1469"/>
      <c r="CB253" s="1469"/>
      <c r="CC253" s="1469"/>
      <c r="CD253" s="1469"/>
      <c r="CE253" s="1469"/>
      <c r="CF253" s="1469"/>
      <c r="CG253" s="1469"/>
      <c r="CH253" s="1469"/>
      <c r="CI253" s="1469"/>
      <c r="CJ253" s="1469"/>
      <c r="CK253" s="1469"/>
      <c r="CL253" s="1469"/>
      <c r="CM253" s="1469"/>
      <c r="CN253" s="1469"/>
      <c r="CO253" s="1469"/>
      <c r="CP253" s="1469"/>
      <c r="CQ253" s="1469"/>
      <c r="CR253" s="1469"/>
      <c r="CS253" s="1469"/>
      <c r="CT253" s="1469"/>
      <c r="CU253" s="1469"/>
      <c r="CV253" s="1469"/>
      <c r="CW253" s="1469"/>
      <c r="CX253" s="1469"/>
      <c r="CY253" s="1469"/>
      <c r="CZ253" s="1469"/>
      <c r="DA253" s="1469"/>
      <c r="DB253" s="1469"/>
      <c r="DC253" s="1469"/>
      <c r="DD253" s="1469"/>
      <c r="DE253" s="1469"/>
      <c r="DF253" s="1469"/>
      <c r="DG253" s="1469"/>
      <c r="DH253" s="1469"/>
      <c r="DI253" s="1469"/>
      <c r="DJ253" s="1469"/>
      <c r="DK253" s="1469"/>
      <c r="DL253" s="1469"/>
      <c r="DM253" s="1469"/>
      <c r="DN253" s="1469"/>
      <c r="DO253" s="1469"/>
      <c r="DP253" s="1469"/>
    </row>
    <row r="254" spans="1:120" x14ac:dyDescent="0.25">
      <c r="A254" s="1468"/>
      <c r="B254" s="1491"/>
      <c r="C254" s="1468"/>
      <c r="D254" s="1468"/>
      <c r="E254" s="1468"/>
      <c r="F254" s="1468"/>
      <c r="G254" s="1468"/>
      <c r="H254" s="1468"/>
      <c r="I254" s="1468"/>
      <c r="J254" s="1468"/>
      <c r="K254" s="1468"/>
      <c r="L254" s="1468"/>
      <c r="M254" s="1468"/>
      <c r="N254" s="1468"/>
      <c r="O254" s="1468"/>
      <c r="P254" s="1468"/>
      <c r="Q254" s="1468"/>
      <c r="R254" s="1468"/>
      <c r="S254" s="1468"/>
      <c r="T254" s="1468"/>
      <c r="U254" s="1468"/>
      <c r="V254" s="1468"/>
      <c r="W254" s="1468"/>
      <c r="X254" s="1468"/>
      <c r="Y254" s="1468"/>
      <c r="Z254" s="1468"/>
      <c r="AA254" s="1468"/>
      <c r="AB254" s="1468"/>
      <c r="AC254" s="1468"/>
      <c r="AD254" s="1468"/>
      <c r="AE254" s="1468"/>
      <c r="AF254" s="1481"/>
      <c r="AG254" s="1481"/>
      <c r="AH254" s="1481"/>
      <c r="AI254" s="1481"/>
      <c r="AJ254" s="1469"/>
      <c r="AK254" s="1469"/>
      <c r="AL254" s="1469"/>
      <c r="AM254" s="1469"/>
      <c r="AN254" s="1469"/>
      <c r="AO254" s="1469"/>
      <c r="AP254" s="1469"/>
      <c r="AQ254" s="1469"/>
      <c r="AR254" s="1469"/>
      <c r="AS254" s="1469"/>
      <c r="AT254" s="1469"/>
      <c r="AU254" s="1469"/>
      <c r="AV254" s="1469"/>
      <c r="AW254" s="1469"/>
      <c r="AX254" s="1469"/>
      <c r="AY254" s="1469"/>
      <c r="AZ254" s="1469"/>
      <c r="BA254" s="1469"/>
      <c r="BB254" s="1469"/>
      <c r="BC254" s="1469"/>
      <c r="BD254" s="1469"/>
      <c r="BE254" s="1469"/>
      <c r="BF254" s="1469"/>
      <c r="BG254" s="1469"/>
      <c r="BH254" s="1469"/>
      <c r="BI254" s="1469"/>
      <c r="BJ254" s="1469"/>
      <c r="BK254" s="1469"/>
      <c r="BL254" s="1469"/>
      <c r="BM254" s="1469"/>
      <c r="BN254" s="1469"/>
      <c r="BO254" s="1469"/>
      <c r="BP254" s="1469"/>
      <c r="BQ254" s="1469"/>
      <c r="BR254" s="1469"/>
      <c r="BS254" s="1469"/>
      <c r="BT254" s="1469"/>
      <c r="BU254" s="1469"/>
      <c r="BV254" s="1469"/>
      <c r="BW254" s="1469"/>
      <c r="BX254" s="1469"/>
      <c r="BY254" s="1469"/>
      <c r="BZ254" s="1469"/>
      <c r="CA254" s="1469"/>
      <c r="CB254" s="1469"/>
      <c r="CC254" s="1469"/>
      <c r="CD254" s="1469"/>
      <c r="CE254" s="1469"/>
      <c r="CF254" s="1469"/>
      <c r="CG254" s="1469"/>
      <c r="CH254" s="1469"/>
      <c r="CI254" s="1469"/>
      <c r="CJ254" s="1469"/>
      <c r="CK254" s="1469"/>
      <c r="CL254" s="1469"/>
      <c r="CM254" s="1469"/>
      <c r="CN254" s="1469"/>
      <c r="CO254" s="1469"/>
      <c r="CP254" s="1469"/>
      <c r="CQ254" s="1469"/>
      <c r="CR254" s="1469"/>
      <c r="CS254" s="1469"/>
      <c r="CT254" s="1469"/>
      <c r="CU254" s="1469"/>
      <c r="CV254" s="1469"/>
      <c r="CW254" s="1469"/>
      <c r="CX254" s="1469"/>
      <c r="CY254" s="1469"/>
      <c r="CZ254" s="1469"/>
      <c r="DA254" s="1469"/>
      <c r="DB254" s="1469"/>
      <c r="DC254" s="1469"/>
      <c r="DD254" s="1469"/>
      <c r="DE254" s="1469"/>
      <c r="DF254" s="1469"/>
      <c r="DG254" s="1469"/>
      <c r="DH254" s="1469"/>
      <c r="DI254" s="1469"/>
      <c r="DJ254" s="1469"/>
      <c r="DK254" s="1469"/>
      <c r="DL254" s="1469"/>
      <c r="DM254" s="1469"/>
      <c r="DN254" s="1469"/>
      <c r="DO254" s="1469"/>
      <c r="DP254" s="1469"/>
    </row>
    <row r="255" spans="1:120" x14ac:dyDescent="0.25">
      <c r="A255" s="1468"/>
      <c r="B255" s="1491"/>
      <c r="C255" s="1468"/>
      <c r="D255" s="1468"/>
      <c r="E255" s="1468"/>
      <c r="F255" s="1468"/>
      <c r="G255" s="1468"/>
      <c r="H255" s="1468"/>
      <c r="I255" s="1468"/>
      <c r="J255" s="1468"/>
      <c r="K255" s="1468"/>
      <c r="L255" s="1468"/>
      <c r="M255" s="1468"/>
      <c r="N255" s="1468"/>
      <c r="O255" s="1468"/>
      <c r="P255" s="1468"/>
      <c r="Q255" s="1468"/>
      <c r="R255" s="1468"/>
      <c r="S255" s="1468"/>
      <c r="T255" s="1468"/>
      <c r="U255" s="1468"/>
      <c r="V255" s="1468"/>
      <c r="W255" s="1468"/>
      <c r="X255" s="1468"/>
      <c r="Y255" s="1468"/>
      <c r="Z255" s="1468"/>
      <c r="AA255" s="1468"/>
      <c r="AB255" s="1468"/>
      <c r="AC255" s="1468"/>
      <c r="AD255" s="1468"/>
      <c r="AE255" s="1468"/>
      <c r="AF255" s="1481"/>
      <c r="AG255" s="1481"/>
      <c r="AH255" s="1481"/>
      <c r="AI255" s="1481"/>
      <c r="AJ255" s="1469"/>
      <c r="AK255" s="1469"/>
      <c r="AL255" s="1469"/>
      <c r="AM255" s="1469"/>
      <c r="AN255" s="1469"/>
      <c r="AO255" s="1469"/>
      <c r="AP255" s="1469"/>
      <c r="AQ255" s="1469"/>
      <c r="AR255" s="1469"/>
      <c r="AS255" s="1469"/>
      <c r="AT255" s="1469"/>
      <c r="AU255" s="1469"/>
      <c r="AV255" s="1469"/>
      <c r="AW255" s="1469"/>
      <c r="AX255" s="1469"/>
      <c r="AY255" s="1469"/>
      <c r="AZ255" s="1469"/>
      <c r="BA255" s="1469"/>
      <c r="BB255" s="1469"/>
      <c r="BC255" s="1469"/>
      <c r="BD255" s="1469"/>
      <c r="BE255" s="1469"/>
      <c r="BF255" s="1469"/>
      <c r="BG255" s="1469"/>
      <c r="BH255" s="1469"/>
      <c r="BI255" s="1469"/>
      <c r="BJ255" s="1469"/>
      <c r="BK255" s="1469"/>
      <c r="BL255" s="1469"/>
      <c r="BM255" s="1469"/>
      <c r="BN255" s="1469"/>
      <c r="BO255" s="1469"/>
      <c r="BP255" s="1469"/>
      <c r="BQ255" s="1469"/>
      <c r="BR255" s="1469"/>
      <c r="BS255" s="1469"/>
      <c r="BT255" s="1469"/>
      <c r="BU255" s="1469"/>
      <c r="BV255" s="1469"/>
      <c r="BW255" s="1469"/>
      <c r="BX255" s="1469"/>
      <c r="BY255" s="1469"/>
      <c r="BZ255" s="1469"/>
      <c r="CA255" s="1469"/>
      <c r="CB255" s="1469"/>
      <c r="CC255" s="1469"/>
      <c r="CD255" s="1469"/>
      <c r="CE255" s="1469"/>
      <c r="CF255" s="1469"/>
      <c r="CG255" s="1469"/>
      <c r="CH255" s="1469"/>
      <c r="CI255" s="1469"/>
      <c r="CJ255" s="1469"/>
      <c r="CK255" s="1469"/>
      <c r="CL255" s="1469"/>
      <c r="CM255" s="1469"/>
      <c r="CN255" s="1469"/>
      <c r="CO255" s="1469"/>
      <c r="CP255" s="1469"/>
      <c r="CQ255" s="1469"/>
      <c r="CR255" s="1469"/>
      <c r="CS255" s="1469"/>
      <c r="CT255" s="1469"/>
      <c r="CU255" s="1469"/>
      <c r="CV255" s="1469"/>
      <c r="CW255" s="1469"/>
      <c r="CX255" s="1469"/>
      <c r="CY255" s="1469"/>
      <c r="CZ255" s="1469"/>
      <c r="DA255" s="1469"/>
      <c r="DB255" s="1469"/>
      <c r="DC255" s="1469"/>
      <c r="DD255" s="1469"/>
      <c r="DE255" s="1469"/>
      <c r="DF255" s="1469"/>
      <c r="DG255" s="1469"/>
      <c r="DH255" s="1469"/>
      <c r="DI255" s="1469"/>
      <c r="DJ255" s="1469"/>
      <c r="DK255" s="1469"/>
      <c r="DL255" s="1469"/>
      <c r="DM255" s="1469"/>
      <c r="DN255" s="1469"/>
      <c r="DO255" s="1469"/>
      <c r="DP255" s="1469"/>
    </row>
    <row r="256" spans="1:120" x14ac:dyDescent="0.25">
      <c r="A256" s="1468"/>
      <c r="B256" s="1491"/>
      <c r="C256" s="1468"/>
      <c r="D256" s="1468"/>
      <c r="E256" s="1468"/>
      <c r="F256" s="1468"/>
      <c r="G256" s="1468"/>
      <c r="H256" s="1468"/>
      <c r="I256" s="1468"/>
      <c r="J256" s="1468"/>
      <c r="K256" s="1468"/>
      <c r="L256" s="1468"/>
      <c r="M256" s="1468"/>
      <c r="N256" s="1468"/>
      <c r="O256" s="1468"/>
      <c r="P256" s="1468"/>
      <c r="Q256" s="1468"/>
      <c r="R256" s="1468"/>
      <c r="S256" s="1468"/>
      <c r="T256" s="1468"/>
      <c r="U256" s="1468"/>
      <c r="V256" s="1468"/>
      <c r="W256" s="1468"/>
      <c r="X256" s="1468"/>
      <c r="Y256" s="1468"/>
      <c r="Z256" s="1468"/>
      <c r="AA256" s="1468"/>
      <c r="AB256" s="1468"/>
      <c r="AC256" s="1468"/>
      <c r="AD256" s="1468"/>
      <c r="AE256" s="1468"/>
      <c r="AF256" s="1481"/>
      <c r="AG256" s="1481"/>
      <c r="AH256" s="1481"/>
      <c r="AI256" s="1481"/>
      <c r="AJ256" s="1469"/>
      <c r="AK256" s="1469"/>
      <c r="AL256" s="1469"/>
      <c r="AM256" s="1469"/>
      <c r="AN256" s="1469"/>
      <c r="AO256" s="1469"/>
      <c r="AP256" s="1469"/>
      <c r="AQ256" s="1469"/>
      <c r="AR256" s="1469"/>
      <c r="AS256" s="1469"/>
      <c r="AT256" s="1469"/>
      <c r="AU256" s="1469"/>
      <c r="AV256" s="1469"/>
      <c r="AW256" s="1469"/>
      <c r="AX256" s="1469"/>
      <c r="AY256" s="1469"/>
      <c r="AZ256" s="1469"/>
      <c r="BA256" s="1469"/>
      <c r="BB256" s="1469"/>
      <c r="BC256" s="1469"/>
      <c r="BD256" s="1469"/>
      <c r="BE256" s="1469"/>
      <c r="BF256" s="1469"/>
      <c r="BG256" s="1469"/>
      <c r="BH256" s="1469"/>
      <c r="BI256" s="1469"/>
      <c r="BJ256" s="1469"/>
      <c r="BK256" s="1469"/>
      <c r="BL256" s="1469"/>
      <c r="BM256" s="1469"/>
      <c r="BN256" s="1469"/>
      <c r="BO256" s="1469"/>
      <c r="BP256" s="1469"/>
      <c r="BQ256" s="1469"/>
      <c r="BR256" s="1469"/>
      <c r="BS256" s="1469"/>
      <c r="BT256" s="1469"/>
      <c r="BU256" s="1469"/>
      <c r="BV256" s="1469"/>
      <c r="BW256" s="1469"/>
      <c r="BX256" s="1469"/>
      <c r="BY256" s="1469"/>
      <c r="BZ256" s="1469"/>
      <c r="CA256" s="1469"/>
      <c r="CB256" s="1469"/>
      <c r="CC256" s="1469"/>
      <c r="CD256" s="1469"/>
      <c r="CE256" s="1469"/>
      <c r="CF256" s="1469"/>
      <c r="CG256" s="1469"/>
      <c r="CH256" s="1469"/>
      <c r="CI256" s="1469"/>
      <c r="CJ256" s="1469"/>
      <c r="CK256" s="1469"/>
      <c r="CL256" s="1469"/>
      <c r="CM256" s="1469"/>
      <c r="CN256" s="1469"/>
      <c r="CO256" s="1469"/>
      <c r="CP256" s="1469"/>
      <c r="CQ256" s="1469"/>
      <c r="CR256" s="1469"/>
      <c r="CS256" s="1469"/>
      <c r="CT256" s="1469"/>
      <c r="CU256" s="1469"/>
      <c r="CV256" s="1469"/>
      <c r="CW256" s="1469"/>
      <c r="CX256" s="1469"/>
      <c r="CY256" s="1469"/>
      <c r="CZ256" s="1469"/>
      <c r="DA256" s="1469"/>
      <c r="DB256" s="1469"/>
      <c r="DC256" s="1469"/>
      <c r="DD256" s="1469"/>
      <c r="DE256" s="1469"/>
      <c r="DF256" s="1469"/>
      <c r="DG256" s="1469"/>
      <c r="DH256" s="1469"/>
      <c r="DI256" s="1469"/>
      <c r="DJ256" s="1469"/>
      <c r="DK256" s="1469"/>
      <c r="DL256" s="1469"/>
      <c r="DM256" s="1469"/>
      <c r="DN256" s="1469"/>
      <c r="DO256" s="1469"/>
      <c r="DP256" s="1469"/>
    </row>
    <row r="257" spans="1:120" x14ac:dyDescent="0.25">
      <c r="A257" s="1468"/>
      <c r="B257" s="1491"/>
      <c r="C257" s="1468"/>
      <c r="D257" s="1468"/>
      <c r="E257" s="1468"/>
      <c r="F257" s="1468"/>
      <c r="G257" s="1468"/>
      <c r="H257" s="1468"/>
      <c r="I257" s="1468"/>
      <c r="J257" s="1468"/>
      <c r="K257" s="1468"/>
      <c r="L257" s="1468"/>
      <c r="M257" s="1468"/>
      <c r="N257" s="1468"/>
      <c r="O257" s="1468"/>
      <c r="P257" s="1468"/>
      <c r="Q257" s="1468"/>
      <c r="R257" s="1468"/>
      <c r="S257" s="1468"/>
      <c r="T257" s="1468"/>
      <c r="U257" s="1468"/>
      <c r="V257" s="1468"/>
      <c r="W257" s="1468"/>
      <c r="X257" s="1468"/>
      <c r="Y257" s="1468"/>
      <c r="Z257" s="1468"/>
      <c r="AA257" s="1468"/>
      <c r="AB257" s="1468"/>
      <c r="AC257" s="1468"/>
      <c r="AD257" s="1468"/>
      <c r="AE257" s="1468"/>
      <c r="AF257" s="1481"/>
      <c r="AG257" s="1481"/>
      <c r="AH257" s="1481"/>
      <c r="AI257" s="1481"/>
      <c r="AJ257" s="1469"/>
      <c r="AK257" s="1469"/>
      <c r="AL257" s="1469"/>
      <c r="AM257" s="1469"/>
      <c r="AN257" s="1469"/>
      <c r="AO257" s="1469"/>
      <c r="AP257" s="1469"/>
      <c r="AQ257" s="1469"/>
      <c r="AR257" s="1469"/>
      <c r="AS257" s="1469"/>
      <c r="AT257" s="1469"/>
      <c r="AU257" s="1469"/>
      <c r="AV257" s="1469"/>
      <c r="AW257" s="1469"/>
      <c r="AX257" s="1469"/>
      <c r="AY257" s="1469"/>
      <c r="AZ257" s="1469"/>
      <c r="BA257" s="1469"/>
      <c r="BB257" s="1469"/>
      <c r="BC257" s="1469"/>
      <c r="BD257" s="1469"/>
      <c r="BE257" s="1469"/>
      <c r="BF257" s="1469"/>
      <c r="BG257" s="1469"/>
      <c r="BH257" s="1469"/>
      <c r="BI257" s="1469"/>
      <c r="BJ257" s="1469"/>
      <c r="BK257" s="1469"/>
      <c r="BL257" s="1469"/>
      <c r="BM257" s="1469"/>
      <c r="BN257" s="1469"/>
      <c r="BO257" s="1469"/>
      <c r="BP257" s="1469"/>
      <c r="BQ257" s="1469"/>
      <c r="BR257" s="1469"/>
      <c r="BS257" s="1469"/>
      <c r="BT257" s="1469"/>
      <c r="BU257" s="1469"/>
      <c r="BV257" s="1469"/>
      <c r="BW257" s="1469"/>
      <c r="BX257" s="1469"/>
      <c r="BY257" s="1469"/>
      <c r="BZ257" s="1469"/>
      <c r="CA257" s="1469"/>
      <c r="CB257" s="1469"/>
      <c r="CC257" s="1469"/>
      <c r="CD257" s="1469"/>
      <c r="CE257" s="1469"/>
      <c r="CF257" s="1469"/>
      <c r="CG257" s="1469"/>
      <c r="CH257" s="1469"/>
      <c r="CI257" s="1469"/>
      <c r="CJ257" s="1469"/>
      <c r="CK257" s="1469"/>
      <c r="CL257" s="1469"/>
      <c r="CM257" s="1469"/>
      <c r="CN257" s="1469"/>
      <c r="CO257" s="1469"/>
      <c r="CP257" s="1469"/>
      <c r="CQ257" s="1469"/>
      <c r="CR257" s="1469"/>
      <c r="CS257" s="1469"/>
      <c r="CT257" s="1469"/>
      <c r="CU257" s="1469"/>
      <c r="CV257" s="1469"/>
      <c r="CW257" s="1469"/>
      <c r="CX257" s="1469"/>
      <c r="CY257" s="1469"/>
      <c r="CZ257" s="1469"/>
      <c r="DA257" s="1469"/>
      <c r="DB257" s="1469"/>
      <c r="DC257" s="1469"/>
      <c r="DD257" s="1469"/>
      <c r="DE257" s="1469"/>
      <c r="DF257" s="1469"/>
      <c r="DG257" s="1469"/>
      <c r="DH257" s="1469"/>
      <c r="DI257" s="1469"/>
      <c r="DJ257" s="1469"/>
      <c r="DK257" s="1469"/>
      <c r="DL257" s="1469"/>
      <c r="DM257" s="1469"/>
      <c r="DN257" s="1469"/>
      <c r="DO257" s="1469"/>
      <c r="DP257" s="1469"/>
    </row>
    <row r="258" spans="1:120" x14ac:dyDescent="0.25">
      <c r="A258" s="1468"/>
      <c r="B258" s="1491"/>
      <c r="C258" s="1468"/>
      <c r="D258" s="1468"/>
      <c r="E258" s="1468"/>
      <c r="F258" s="1468"/>
      <c r="G258" s="1468"/>
      <c r="H258" s="1468"/>
      <c r="I258" s="1468"/>
      <c r="J258" s="1468"/>
      <c r="K258" s="1468"/>
      <c r="L258" s="1468"/>
      <c r="M258" s="1468"/>
      <c r="N258" s="1468"/>
      <c r="O258" s="1468"/>
      <c r="P258" s="1468"/>
      <c r="Q258" s="1468"/>
      <c r="R258" s="1468"/>
      <c r="S258" s="1468"/>
      <c r="T258" s="1468"/>
      <c r="U258" s="1468"/>
      <c r="V258" s="1468"/>
      <c r="W258" s="1468"/>
      <c r="X258" s="1468"/>
      <c r="Y258" s="1468"/>
      <c r="Z258" s="1468"/>
      <c r="AA258" s="1468"/>
      <c r="AB258" s="1468"/>
      <c r="AC258" s="1468"/>
      <c r="AD258" s="1468"/>
      <c r="AE258" s="1468"/>
      <c r="AF258" s="1481"/>
      <c r="AG258" s="1481"/>
      <c r="AH258" s="1481"/>
      <c r="AI258" s="1481"/>
      <c r="AJ258" s="1469"/>
      <c r="AK258" s="1469"/>
      <c r="AL258" s="1469"/>
      <c r="AM258" s="1469"/>
      <c r="AN258" s="1469"/>
      <c r="AO258" s="1469"/>
      <c r="AP258" s="1469"/>
      <c r="AQ258" s="1469"/>
      <c r="AR258" s="1469"/>
      <c r="AS258" s="1469"/>
      <c r="AT258" s="1469"/>
      <c r="AU258" s="1469"/>
      <c r="AV258" s="1469"/>
      <c r="AW258" s="1469"/>
      <c r="AX258" s="1469"/>
      <c r="AY258" s="1469"/>
      <c r="AZ258" s="1469"/>
      <c r="BA258" s="1469"/>
      <c r="BB258" s="1469"/>
      <c r="BC258" s="1469"/>
      <c r="BD258" s="1469"/>
      <c r="BE258" s="1469"/>
      <c r="BF258" s="1469"/>
      <c r="BG258" s="1469"/>
      <c r="BH258" s="1469"/>
      <c r="BI258" s="1469"/>
      <c r="BJ258" s="1469"/>
      <c r="BK258" s="1469"/>
      <c r="BL258" s="1469"/>
      <c r="BM258" s="1469"/>
      <c r="BN258" s="1469"/>
      <c r="BO258" s="1469"/>
      <c r="BP258" s="1469"/>
      <c r="BQ258" s="1469"/>
      <c r="BR258" s="1469"/>
      <c r="BS258" s="1469"/>
      <c r="BT258" s="1469"/>
      <c r="BU258" s="1469"/>
      <c r="BV258" s="1469"/>
      <c r="BW258" s="1469"/>
      <c r="BX258" s="1469"/>
      <c r="BY258" s="1469"/>
      <c r="BZ258" s="1469"/>
      <c r="CA258" s="1469"/>
      <c r="CB258" s="1469"/>
      <c r="CC258" s="1469"/>
      <c r="CD258" s="1469"/>
      <c r="CE258" s="1469"/>
      <c r="CF258" s="1469"/>
      <c r="CG258" s="1469"/>
      <c r="CH258" s="1469"/>
      <c r="CI258" s="1469"/>
      <c r="CJ258" s="1469"/>
      <c r="CK258" s="1469"/>
      <c r="CL258" s="1469"/>
      <c r="CM258" s="1469"/>
      <c r="CN258" s="1469"/>
      <c r="CO258" s="1469"/>
      <c r="CP258" s="1469"/>
      <c r="CQ258" s="1469"/>
      <c r="CR258" s="1469"/>
      <c r="CS258" s="1469"/>
      <c r="CT258" s="1469"/>
      <c r="CU258" s="1469"/>
      <c r="CV258" s="1469"/>
      <c r="CW258" s="1469"/>
      <c r="CX258" s="1469"/>
      <c r="CY258" s="1469"/>
      <c r="CZ258" s="1469"/>
      <c r="DA258" s="1469"/>
      <c r="DB258" s="1469"/>
      <c r="DC258" s="1469"/>
      <c r="DD258" s="1469"/>
      <c r="DE258" s="1469"/>
      <c r="DF258" s="1469"/>
      <c r="DG258" s="1469"/>
      <c r="DH258" s="1469"/>
      <c r="DI258" s="1469"/>
      <c r="DJ258" s="1469"/>
      <c r="DK258" s="1469"/>
      <c r="DL258" s="1469"/>
      <c r="DM258" s="1469"/>
      <c r="DN258" s="1469"/>
      <c r="DO258" s="1469"/>
      <c r="DP258" s="1469"/>
    </row>
    <row r="259" spans="1:120" x14ac:dyDescent="0.25">
      <c r="A259" s="1468"/>
      <c r="B259" s="1491"/>
      <c r="C259" s="1468"/>
      <c r="D259" s="1468"/>
      <c r="E259" s="1468"/>
      <c r="F259" s="1468"/>
      <c r="G259" s="1468"/>
      <c r="H259" s="1468"/>
      <c r="I259" s="1468"/>
      <c r="J259" s="1468"/>
      <c r="K259" s="1468"/>
      <c r="L259" s="1468"/>
      <c r="M259" s="1468"/>
      <c r="N259" s="1468"/>
      <c r="O259" s="1468"/>
      <c r="P259" s="1468"/>
      <c r="Q259" s="1468"/>
      <c r="R259" s="1468"/>
      <c r="S259" s="1468"/>
      <c r="T259" s="1468"/>
      <c r="U259" s="1468"/>
      <c r="V259" s="1468"/>
      <c r="W259" s="1468"/>
      <c r="X259" s="1468"/>
      <c r="Y259" s="1468"/>
      <c r="Z259" s="1468"/>
      <c r="AA259" s="1468"/>
      <c r="AB259" s="1468"/>
      <c r="AC259" s="1468"/>
      <c r="AD259" s="1468"/>
      <c r="AE259" s="1468"/>
      <c r="AF259" s="1481"/>
      <c r="AG259" s="1481"/>
      <c r="AH259" s="1481"/>
      <c r="AI259" s="1481"/>
      <c r="AJ259" s="1469"/>
      <c r="AK259" s="1469"/>
      <c r="AL259" s="1469"/>
      <c r="AM259" s="1469"/>
      <c r="AN259" s="1469"/>
      <c r="AO259" s="1469"/>
      <c r="AP259" s="1469"/>
      <c r="AQ259" s="1469"/>
      <c r="AR259" s="1469"/>
      <c r="AS259" s="1469"/>
      <c r="AT259" s="1469"/>
      <c r="AU259" s="1469"/>
      <c r="AV259" s="1469"/>
      <c r="AW259" s="1469"/>
      <c r="AX259" s="1469"/>
      <c r="AY259" s="1469"/>
      <c r="AZ259" s="1469"/>
      <c r="BA259" s="1469"/>
      <c r="BB259" s="1469"/>
      <c r="BC259" s="1469"/>
      <c r="BD259" s="1469"/>
      <c r="BE259" s="1469"/>
      <c r="BF259" s="1469"/>
      <c r="BG259" s="1469"/>
      <c r="BH259" s="1469"/>
      <c r="BI259" s="1469"/>
      <c r="BJ259" s="1469"/>
      <c r="BK259" s="1469"/>
      <c r="BL259" s="1469"/>
      <c r="BM259" s="1469"/>
      <c r="BN259" s="1469"/>
      <c r="BO259" s="1469"/>
      <c r="BP259" s="1469"/>
      <c r="BQ259" s="1469"/>
      <c r="BR259" s="1469"/>
      <c r="BS259" s="1469"/>
      <c r="BT259" s="1469"/>
      <c r="BU259" s="1469"/>
      <c r="BV259" s="1469"/>
      <c r="BW259" s="1469"/>
      <c r="BX259" s="1469"/>
      <c r="BY259" s="1469"/>
      <c r="BZ259" s="1469"/>
      <c r="CA259" s="1469"/>
      <c r="CB259" s="1469"/>
      <c r="CC259" s="1469"/>
      <c r="CD259" s="1469"/>
      <c r="CE259" s="1469"/>
      <c r="CF259" s="1469"/>
      <c r="CG259" s="1469"/>
      <c r="CH259" s="1469"/>
      <c r="CI259" s="1469"/>
      <c r="CJ259" s="1469"/>
      <c r="CK259" s="1469"/>
      <c r="CL259" s="1469"/>
      <c r="CM259" s="1469"/>
      <c r="CN259" s="1469"/>
      <c r="CO259" s="1469"/>
      <c r="CP259" s="1469"/>
      <c r="CQ259" s="1469"/>
      <c r="CR259" s="1469"/>
      <c r="CS259" s="1469"/>
      <c r="CT259" s="1469"/>
      <c r="CU259" s="1469"/>
      <c r="CV259" s="1469"/>
      <c r="CW259" s="1469"/>
      <c r="CX259" s="1469"/>
      <c r="CY259" s="1469"/>
      <c r="CZ259" s="1469"/>
      <c r="DA259" s="1469"/>
      <c r="DB259" s="1469"/>
      <c r="DC259" s="1469"/>
      <c r="DD259" s="1469"/>
      <c r="DE259" s="1469"/>
      <c r="DF259" s="1469"/>
      <c r="DG259" s="1469"/>
      <c r="DH259" s="1469"/>
      <c r="DI259" s="1469"/>
      <c r="DJ259" s="1469"/>
      <c r="DK259" s="1469"/>
      <c r="DL259" s="1469"/>
      <c r="DM259" s="1469"/>
      <c r="DN259" s="1469"/>
      <c r="DO259" s="1469"/>
      <c r="DP259" s="1469"/>
    </row>
    <row r="260" spans="1:120" x14ac:dyDescent="0.25">
      <c r="A260" s="1468"/>
      <c r="B260" s="1491"/>
      <c r="C260" s="1468"/>
      <c r="D260" s="1468"/>
      <c r="E260" s="1468"/>
      <c r="F260" s="1468"/>
      <c r="G260" s="1468"/>
      <c r="H260" s="1468"/>
      <c r="I260" s="1468"/>
      <c r="J260" s="1468"/>
      <c r="K260" s="1468"/>
      <c r="L260" s="1468"/>
      <c r="M260" s="1468"/>
      <c r="N260" s="1468"/>
      <c r="O260" s="1468"/>
      <c r="P260" s="1468"/>
      <c r="Q260" s="1468"/>
      <c r="R260" s="1468"/>
      <c r="S260" s="1468"/>
      <c r="T260" s="1468"/>
      <c r="U260" s="1468"/>
      <c r="V260" s="1468"/>
      <c r="W260" s="1468"/>
      <c r="X260" s="1468"/>
      <c r="Y260" s="1468"/>
      <c r="Z260" s="1468"/>
      <c r="AA260" s="1468"/>
      <c r="AB260" s="1468"/>
      <c r="AC260" s="1468"/>
      <c r="AD260" s="1468"/>
      <c r="AE260" s="1468"/>
      <c r="AF260" s="1481"/>
      <c r="AG260" s="1481"/>
      <c r="AH260" s="1481"/>
      <c r="AI260" s="1481"/>
      <c r="AJ260" s="1469"/>
      <c r="AK260" s="1469"/>
      <c r="AL260" s="1469"/>
      <c r="AM260" s="1469"/>
      <c r="AN260" s="1469"/>
      <c r="AO260" s="1469"/>
      <c r="AP260" s="1469"/>
      <c r="AQ260" s="1469"/>
      <c r="AR260" s="1469"/>
      <c r="AS260" s="1469"/>
      <c r="AT260" s="1469"/>
      <c r="AU260" s="1469"/>
      <c r="AV260" s="1469"/>
      <c r="AW260" s="1469"/>
      <c r="AX260" s="1469"/>
      <c r="AY260" s="1469"/>
      <c r="AZ260" s="1469"/>
      <c r="BA260" s="1469"/>
      <c r="BB260" s="1469"/>
      <c r="BC260" s="1469"/>
      <c r="BD260" s="1469"/>
      <c r="BE260" s="1469"/>
      <c r="BF260" s="1469"/>
      <c r="BG260" s="1469"/>
      <c r="BH260" s="1469"/>
      <c r="BI260" s="1469"/>
      <c r="BJ260" s="1469"/>
      <c r="BK260" s="1469"/>
      <c r="BL260" s="1469"/>
      <c r="BM260" s="1469"/>
      <c r="BN260" s="1469"/>
      <c r="BO260" s="1469"/>
      <c r="BP260" s="1469"/>
      <c r="BQ260" s="1469"/>
      <c r="BR260" s="1469"/>
      <c r="BS260" s="1469"/>
      <c r="BT260" s="1469"/>
      <c r="BU260" s="1469"/>
      <c r="BV260" s="1469"/>
      <c r="BW260" s="1469"/>
      <c r="BX260" s="1469"/>
      <c r="BY260" s="1469"/>
      <c r="BZ260" s="1469"/>
      <c r="CA260" s="1469"/>
      <c r="CB260" s="1469"/>
      <c r="CC260" s="1469"/>
      <c r="CD260" s="1469"/>
      <c r="CE260" s="1469"/>
      <c r="CF260" s="1469"/>
      <c r="CG260" s="1469"/>
      <c r="CH260" s="1469"/>
      <c r="CI260" s="1469"/>
      <c r="CJ260" s="1469"/>
      <c r="CK260" s="1469"/>
      <c r="CL260" s="1469"/>
      <c r="CM260" s="1469"/>
      <c r="CN260" s="1469"/>
      <c r="CO260" s="1469"/>
      <c r="CP260" s="1469"/>
      <c r="CQ260" s="1469"/>
      <c r="CR260" s="1469"/>
      <c r="CS260" s="1469"/>
      <c r="CT260" s="1469"/>
      <c r="CU260" s="1469"/>
      <c r="CV260" s="1469"/>
      <c r="CW260" s="1469"/>
      <c r="CX260" s="1469"/>
      <c r="CY260" s="1469"/>
      <c r="CZ260" s="1469"/>
      <c r="DA260" s="1469"/>
      <c r="DB260" s="1469"/>
      <c r="DC260" s="1469"/>
      <c r="DD260" s="1469"/>
      <c r="DE260" s="1469"/>
      <c r="DF260" s="1469"/>
      <c r="DG260" s="1469"/>
      <c r="DH260" s="1469"/>
      <c r="DI260" s="1469"/>
      <c r="DJ260" s="1469"/>
      <c r="DK260" s="1469"/>
      <c r="DL260" s="1469"/>
      <c r="DM260" s="1469"/>
      <c r="DN260" s="1469"/>
      <c r="DO260" s="1469"/>
      <c r="DP260" s="1469"/>
    </row>
    <row r="261" spans="1:120" x14ac:dyDescent="0.25">
      <c r="A261" s="1468"/>
      <c r="B261" s="1491"/>
      <c r="C261" s="1468"/>
      <c r="D261" s="1468"/>
      <c r="E261" s="1468"/>
      <c r="F261" s="1468"/>
      <c r="G261" s="1468"/>
      <c r="H261" s="1468"/>
      <c r="I261" s="1468"/>
      <c r="J261" s="1468"/>
      <c r="K261" s="1468"/>
      <c r="L261" s="1468"/>
      <c r="M261" s="1468"/>
      <c r="N261" s="1468"/>
      <c r="O261" s="1468"/>
      <c r="P261" s="1468"/>
      <c r="Q261" s="1468"/>
      <c r="R261" s="1468"/>
      <c r="S261" s="1468"/>
      <c r="T261" s="1468"/>
      <c r="U261" s="1468"/>
      <c r="V261" s="1468"/>
      <c r="W261" s="1468"/>
      <c r="X261" s="1468"/>
      <c r="Y261" s="1468"/>
      <c r="Z261" s="1468"/>
      <c r="AA261" s="1468"/>
      <c r="AB261" s="1468"/>
      <c r="AC261" s="1468"/>
      <c r="AD261" s="1468"/>
      <c r="AE261" s="1468"/>
      <c r="AF261" s="1481"/>
      <c r="AG261" s="1481"/>
      <c r="AH261" s="1481"/>
      <c r="AI261" s="1481"/>
      <c r="AJ261" s="1469"/>
      <c r="AK261" s="1469"/>
      <c r="AL261" s="1469"/>
      <c r="AM261" s="1469"/>
      <c r="AN261" s="1469"/>
      <c r="AO261" s="1469"/>
      <c r="AP261" s="1469"/>
      <c r="AQ261" s="1469"/>
      <c r="AR261" s="1469"/>
      <c r="AS261" s="1469"/>
      <c r="AT261" s="1469"/>
      <c r="AU261" s="1469"/>
      <c r="AV261" s="1469"/>
      <c r="AW261" s="1469"/>
      <c r="AX261" s="1469"/>
      <c r="AY261" s="1469"/>
      <c r="AZ261" s="1469"/>
      <c r="BA261" s="1469"/>
      <c r="BB261" s="1469"/>
      <c r="BC261" s="1469"/>
      <c r="BD261" s="1469"/>
      <c r="BE261" s="1469"/>
      <c r="BF261" s="1469"/>
      <c r="BG261" s="1469"/>
      <c r="BH261" s="1469"/>
      <c r="BI261" s="1469"/>
      <c r="BJ261" s="1469"/>
      <c r="BK261" s="1469"/>
      <c r="BL261" s="1469"/>
      <c r="BM261" s="1469"/>
      <c r="BN261" s="1469"/>
      <c r="BO261" s="1469"/>
      <c r="BP261" s="1469"/>
      <c r="BQ261" s="1469"/>
      <c r="BR261" s="1469"/>
      <c r="BS261" s="1469"/>
      <c r="BT261" s="1469"/>
      <c r="BU261" s="1469"/>
      <c r="BV261" s="1469"/>
      <c r="BW261" s="1469"/>
      <c r="BX261" s="1469"/>
      <c r="BY261" s="1469"/>
      <c r="BZ261" s="1469"/>
      <c r="CA261" s="1469"/>
      <c r="CB261" s="1469"/>
      <c r="CC261" s="1469"/>
      <c r="CD261" s="1469"/>
      <c r="CE261" s="1469"/>
      <c r="CF261" s="1469"/>
      <c r="CG261" s="1469"/>
      <c r="CH261" s="1469"/>
      <c r="CI261" s="1469"/>
      <c r="CJ261" s="1469"/>
      <c r="CK261" s="1469"/>
      <c r="CL261" s="1469"/>
      <c r="CM261" s="1469"/>
      <c r="CN261" s="1469"/>
      <c r="CO261" s="1469"/>
      <c r="CP261" s="1469"/>
      <c r="CQ261" s="1469"/>
      <c r="CR261" s="1469"/>
      <c r="CS261" s="1469"/>
      <c r="CT261" s="1469"/>
      <c r="CU261" s="1469"/>
      <c r="CV261" s="1469"/>
      <c r="CW261" s="1469"/>
      <c r="CX261" s="1469"/>
      <c r="CY261" s="1469"/>
      <c r="CZ261" s="1469"/>
      <c r="DA261" s="1469"/>
      <c r="DB261" s="1469"/>
      <c r="DC261" s="1469"/>
      <c r="DD261" s="1469"/>
      <c r="DE261" s="1469"/>
      <c r="DF261" s="1469"/>
      <c r="DG261" s="1469"/>
      <c r="DH261" s="1469"/>
      <c r="DI261" s="1469"/>
      <c r="DJ261" s="1469"/>
      <c r="DK261" s="1469"/>
      <c r="DL261" s="1469"/>
      <c r="DM261" s="1469"/>
      <c r="DN261" s="1469"/>
      <c r="DO261" s="1469"/>
      <c r="DP261" s="1469"/>
    </row>
    <row r="262" spans="1:120" x14ac:dyDescent="0.25">
      <c r="A262" s="1468"/>
      <c r="B262" s="1491"/>
      <c r="C262" s="1468"/>
      <c r="D262" s="1468"/>
      <c r="E262" s="1468"/>
      <c r="F262" s="1468"/>
      <c r="G262" s="1468"/>
      <c r="H262" s="1468"/>
      <c r="I262" s="1468"/>
      <c r="J262" s="1468"/>
      <c r="K262" s="1468"/>
      <c r="L262" s="1468"/>
      <c r="M262" s="1468"/>
      <c r="N262" s="1468"/>
      <c r="O262" s="1468"/>
      <c r="P262" s="1468"/>
      <c r="Q262" s="1468"/>
      <c r="R262" s="1468"/>
      <c r="S262" s="1468"/>
      <c r="T262" s="1468"/>
      <c r="U262" s="1468"/>
      <c r="V262" s="1468"/>
      <c r="W262" s="1468"/>
      <c r="X262" s="1468"/>
      <c r="Y262" s="1468"/>
      <c r="Z262" s="1468"/>
      <c r="AA262" s="1468"/>
      <c r="AB262" s="1468"/>
      <c r="AC262" s="1468"/>
      <c r="AD262" s="1468"/>
      <c r="AE262" s="1468"/>
      <c r="AF262" s="1481"/>
      <c r="AG262" s="1481"/>
      <c r="AH262" s="1481"/>
      <c r="AI262" s="1481"/>
      <c r="AJ262" s="1469"/>
      <c r="AK262" s="1469"/>
      <c r="AL262" s="1469"/>
      <c r="AM262" s="1469"/>
      <c r="AN262" s="1469"/>
      <c r="AO262" s="1469"/>
      <c r="AP262" s="1469"/>
      <c r="AQ262" s="1469"/>
      <c r="AR262" s="1469"/>
      <c r="AS262" s="1469"/>
      <c r="AT262" s="1469"/>
      <c r="AU262" s="1469"/>
      <c r="AV262" s="1469"/>
      <c r="AW262" s="1469"/>
      <c r="AX262" s="1469"/>
      <c r="AY262" s="1469"/>
      <c r="AZ262" s="1469"/>
      <c r="BA262" s="1469"/>
      <c r="BB262" s="1469"/>
      <c r="BC262" s="1469"/>
      <c r="BD262" s="1469"/>
      <c r="BE262" s="1469"/>
      <c r="BF262" s="1469"/>
      <c r="BG262" s="1469"/>
      <c r="BH262" s="1469"/>
      <c r="BI262" s="1469"/>
      <c r="BJ262" s="1469"/>
      <c r="BK262" s="1469"/>
      <c r="BL262" s="1469"/>
      <c r="BM262" s="1469"/>
      <c r="BN262" s="1469"/>
      <c r="BO262" s="1469"/>
      <c r="BP262" s="1469"/>
      <c r="BQ262" s="1469"/>
      <c r="BR262" s="1469"/>
      <c r="BS262" s="1469"/>
      <c r="BT262" s="1469"/>
      <c r="BU262" s="1469"/>
      <c r="BV262" s="1469"/>
      <c r="BW262" s="1469"/>
      <c r="BX262" s="1469"/>
      <c r="BY262" s="1469"/>
      <c r="BZ262" s="1469"/>
      <c r="CA262" s="1469"/>
      <c r="CB262" s="1469"/>
      <c r="CC262" s="1469"/>
      <c r="CD262" s="1469"/>
      <c r="CE262" s="1469"/>
      <c r="CF262" s="1469"/>
      <c r="CG262" s="1469"/>
      <c r="CH262" s="1469"/>
      <c r="CI262" s="1469"/>
      <c r="CJ262" s="1469"/>
      <c r="CK262" s="1469"/>
      <c r="CL262" s="1469"/>
      <c r="CM262" s="1469"/>
      <c r="CN262" s="1469"/>
      <c r="CO262" s="1469"/>
      <c r="CP262" s="1469"/>
      <c r="CQ262" s="1469"/>
      <c r="CR262" s="1469"/>
      <c r="CS262" s="1469"/>
      <c r="CT262" s="1469"/>
      <c r="CU262" s="1469"/>
      <c r="CV262" s="1469"/>
      <c r="CW262" s="1469"/>
      <c r="CX262" s="1469"/>
      <c r="CY262" s="1469"/>
      <c r="CZ262" s="1469"/>
      <c r="DA262" s="1469"/>
      <c r="DB262" s="1469"/>
      <c r="DC262" s="1469"/>
      <c r="DD262" s="1469"/>
      <c r="DE262" s="1469"/>
      <c r="DF262" s="1469"/>
      <c r="DG262" s="1469"/>
      <c r="DH262" s="1469"/>
      <c r="DI262" s="1469"/>
      <c r="DJ262" s="1469"/>
      <c r="DK262" s="1469"/>
      <c r="DL262" s="1469"/>
      <c r="DM262" s="1469"/>
      <c r="DN262" s="1469"/>
      <c r="DO262" s="1469"/>
      <c r="DP262" s="1469"/>
    </row>
    <row r="263" spans="1:120" x14ac:dyDescent="0.25">
      <c r="A263" s="1468"/>
      <c r="B263" s="1491"/>
      <c r="C263" s="1468"/>
      <c r="D263" s="1468"/>
      <c r="E263" s="1468"/>
      <c r="F263" s="1468"/>
      <c r="G263" s="1468"/>
      <c r="H263" s="1468"/>
      <c r="I263" s="1468"/>
      <c r="J263" s="1468"/>
      <c r="K263" s="1468"/>
      <c r="L263" s="1468"/>
      <c r="M263" s="1468"/>
      <c r="N263" s="1468"/>
      <c r="O263" s="1468"/>
      <c r="P263" s="1468"/>
      <c r="Q263" s="1468"/>
      <c r="R263" s="1468"/>
      <c r="S263" s="1468"/>
      <c r="T263" s="1468"/>
      <c r="U263" s="1468"/>
      <c r="V263" s="1468"/>
      <c r="W263" s="1468"/>
      <c r="X263" s="1468"/>
      <c r="Y263" s="1468"/>
      <c r="Z263" s="1468"/>
      <c r="AA263" s="1468"/>
      <c r="AB263" s="1468"/>
      <c r="AC263" s="1468"/>
      <c r="AD263" s="1468"/>
      <c r="AE263" s="1468"/>
      <c r="AF263" s="1481"/>
      <c r="AG263" s="1481"/>
      <c r="AH263" s="1481"/>
      <c r="AI263" s="1481"/>
      <c r="AJ263" s="1469"/>
      <c r="AK263" s="1469"/>
      <c r="AL263" s="1469"/>
      <c r="AM263" s="1469"/>
      <c r="AN263" s="1469"/>
      <c r="AO263" s="1469"/>
      <c r="AP263" s="1469"/>
      <c r="AQ263" s="1469"/>
      <c r="AR263" s="1469"/>
      <c r="AS263" s="1469"/>
      <c r="AT263" s="1469"/>
      <c r="AU263" s="1469"/>
      <c r="AV263" s="1469"/>
      <c r="AW263" s="1469"/>
      <c r="AX263" s="1469"/>
      <c r="AY263" s="1469"/>
      <c r="AZ263" s="1469"/>
      <c r="BA263" s="1469"/>
      <c r="BB263" s="1469"/>
      <c r="BC263" s="1469"/>
      <c r="BD263" s="1469"/>
      <c r="BE263" s="1469"/>
      <c r="BF263" s="1469"/>
      <c r="BG263" s="1469"/>
      <c r="BH263" s="1469"/>
      <c r="BI263" s="1469"/>
      <c r="BJ263" s="1469"/>
      <c r="BK263" s="1469"/>
      <c r="BL263" s="1469"/>
      <c r="BM263" s="1469"/>
      <c r="BN263" s="1469"/>
      <c r="BO263" s="1469"/>
      <c r="BP263" s="1469"/>
      <c r="BQ263" s="1469"/>
      <c r="BR263" s="1469"/>
      <c r="BS263" s="1469"/>
      <c r="BT263" s="1469"/>
      <c r="BU263" s="1469"/>
      <c r="BV263" s="1469"/>
      <c r="BW263" s="1469"/>
      <c r="BX263" s="1469"/>
      <c r="BY263" s="1469"/>
      <c r="BZ263" s="1469"/>
      <c r="CA263" s="1469"/>
      <c r="CB263" s="1469"/>
      <c r="CC263" s="1469"/>
      <c r="CD263" s="1469"/>
      <c r="CE263" s="1469"/>
      <c r="CF263" s="1469"/>
      <c r="CG263" s="1469"/>
      <c r="CH263" s="1469"/>
      <c r="CI263" s="1469"/>
      <c r="CJ263" s="1469"/>
      <c r="CK263" s="1469"/>
      <c r="CL263" s="1469"/>
      <c r="CM263" s="1469"/>
      <c r="CN263" s="1469"/>
      <c r="CO263" s="1469"/>
      <c r="CP263" s="1469"/>
      <c r="CQ263" s="1469"/>
      <c r="CR263" s="1469"/>
      <c r="CS263" s="1469"/>
      <c r="CT263" s="1469"/>
      <c r="CU263" s="1469"/>
      <c r="CV263" s="1469"/>
      <c r="CW263" s="1469"/>
      <c r="CX263" s="1469"/>
      <c r="CY263" s="1469"/>
      <c r="CZ263" s="1469"/>
      <c r="DA263" s="1469"/>
      <c r="DB263" s="1469"/>
      <c r="DC263" s="1469"/>
      <c r="DD263" s="1469"/>
      <c r="DE263" s="1469"/>
      <c r="DF263" s="1469"/>
      <c r="DG263" s="1469"/>
      <c r="DH263" s="1469"/>
      <c r="DI263" s="1469"/>
      <c r="DJ263" s="1469"/>
      <c r="DK263" s="1469"/>
      <c r="DL263" s="1469"/>
      <c r="DM263" s="1469"/>
      <c r="DN263" s="1469"/>
      <c r="DO263" s="1469"/>
      <c r="DP263" s="1469"/>
    </row>
    <row r="264" spans="1:120" x14ac:dyDescent="0.25">
      <c r="A264" s="1468"/>
      <c r="B264" s="1491"/>
      <c r="C264" s="1468"/>
      <c r="D264" s="1468"/>
      <c r="E264" s="1468"/>
      <c r="F264" s="1468"/>
      <c r="G264" s="1468"/>
      <c r="H264" s="1468"/>
      <c r="I264" s="1468"/>
      <c r="J264" s="1468"/>
      <c r="K264" s="1468"/>
      <c r="L264" s="1468"/>
      <c r="M264" s="1468"/>
      <c r="N264" s="1468"/>
      <c r="O264" s="1468"/>
      <c r="P264" s="1468"/>
      <c r="Q264" s="1468"/>
      <c r="R264" s="1468"/>
      <c r="S264" s="1468"/>
      <c r="T264" s="1468"/>
      <c r="U264" s="1468"/>
      <c r="V264" s="1468"/>
      <c r="W264" s="1468"/>
      <c r="X264" s="1468"/>
      <c r="Y264" s="1468"/>
      <c r="Z264" s="1468"/>
      <c r="AA264" s="1468"/>
      <c r="AB264" s="1468"/>
      <c r="AC264" s="1468"/>
      <c r="AD264" s="1468"/>
      <c r="AE264" s="1468"/>
      <c r="AF264" s="1481"/>
      <c r="AG264" s="1481"/>
      <c r="AH264" s="1481"/>
      <c r="AI264" s="1481"/>
      <c r="AJ264" s="1469"/>
      <c r="AK264" s="1469"/>
      <c r="AL264" s="1469"/>
      <c r="AM264" s="1469"/>
      <c r="AN264" s="1469"/>
      <c r="AO264" s="1469"/>
      <c r="AP264" s="1469"/>
      <c r="AQ264" s="1469"/>
      <c r="AR264" s="1469"/>
      <c r="AS264" s="1469"/>
      <c r="AT264" s="1469"/>
      <c r="AU264" s="1469"/>
      <c r="AV264" s="1469"/>
      <c r="AW264" s="1469"/>
      <c r="AX264" s="1469"/>
      <c r="AY264" s="1469"/>
      <c r="AZ264" s="1469"/>
      <c r="BA264" s="1469"/>
      <c r="BB264" s="1469"/>
      <c r="BC264" s="1469"/>
      <c r="BD264" s="1469"/>
      <c r="BE264" s="1469"/>
      <c r="BF264" s="1469"/>
      <c r="BG264" s="1469"/>
      <c r="BH264" s="1469"/>
      <c r="BI264" s="1469"/>
      <c r="BJ264" s="1469"/>
      <c r="BK264" s="1469"/>
      <c r="BL264" s="1469"/>
      <c r="BM264" s="1469"/>
      <c r="BN264" s="1469"/>
      <c r="BO264" s="1469"/>
      <c r="BP264" s="1469"/>
      <c r="BQ264" s="1469"/>
      <c r="BR264" s="1469"/>
      <c r="BS264" s="1469"/>
      <c r="BT264" s="1469"/>
      <c r="BU264" s="1469"/>
      <c r="BV264" s="1469"/>
      <c r="BW264" s="1469"/>
      <c r="BX264" s="1469"/>
      <c r="BY264" s="1469"/>
      <c r="BZ264" s="1469"/>
      <c r="CA264" s="1469"/>
      <c r="CB264" s="1469"/>
      <c r="CC264" s="1469"/>
      <c r="CD264" s="1469"/>
      <c r="CE264" s="1469"/>
      <c r="CF264" s="1469"/>
      <c r="CG264" s="1469"/>
      <c r="CH264" s="1469"/>
      <c r="CI264" s="1469"/>
      <c r="CJ264" s="1469"/>
      <c r="CK264" s="1469"/>
      <c r="CL264" s="1469"/>
      <c r="CM264" s="1469"/>
      <c r="CN264" s="1469"/>
      <c r="CO264" s="1469"/>
      <c r="CP264" s="1469"/>
      <c r="CQ264" s="1469"/>
      <c r="CR264" s="1469"/>
      <c r="CS264" s="1469"/>
      <c r="CT264" s="1469"/>
      <c r="CU264" s="1469"/>
      <c r="CV264" s="1469"/>
      <c r="CW264" s="1469"/>
      <c r="CX264" s="1469"/>
      <c r="CY264" s="1469"/>
      <c r="CZ264" s="1469"/>
      <c r="DA264" s="1469"/>
      <c r="DB264" s="1469"/>
      <c r="DC264" s="1469"/>
      <c r="DD264" s="1469"/>
      <c r="DE264" s="1469"/>
      <c r="DF264" s="1469"/>
      <c r="DG264" s="1469"/>
      <c r="DH264" s="1469"/>
      <c r="DI264" s="1469"/>
      <c r="DJ264" s="1469"/>
      <c r="DK264" s="1469"/>
      <c r="DL264" s="1469"/>
      <c r="DM264" s="1469"/>
      <c r="DN264" s="1469"/>
      <c r="DO264" s="1469"/>
      <c r="DP264" s="1469"/>
    </row>
    <row r="265" spans="1:120" x14ac:dyDescent="0.25">
      <c r="A265" s="1468"/>
      <c r="B265" s="1491"/>
      <c r="C265" s="1468"/>
      <c r="D265" s="1468"/>
      <c r="E265" s="1468"/>
      <c r="F265" s="1468"/>
      <c r="G265" s="1468"/>
      <c r="H265" s="1468"/>
      <c r="I265" s="1468"/>
      <c r="J265" s="1468"/>
      <c r="K265" s="1468"/>
      <c r="L265" s="1468"/>
      <c r="M265" s="1468"/>
      <c r="N265" s="1468"/>
      <c r="O265" s="1468"/>
      <c r="P265" s="1468"/>
      <c r="Q265" s="1468"/>
      <c r="R265" s="1468"/>
      <c r="S265" s="1468"/>
      <c r="T265" s="1468"/>
      <c r="U265" s="1468"/>
      <c r="V265" s="1468"/>
      <c r="W265" s="1468"/>
      <c r="X265" s="1468"/>
      <c r="Y265" s="1468"/>
      <c r="Z265" s="1468"/>
      <c r="AA265" s="1468"/>
      <c r="AB265" s="1468"/>
      <c r="AC265" s="1468"/>
      <c r="AD265" s="1468"/>
      <c r="AE265" s="1468"/>
      <c r="AF265" s="1481"/>
      <c r="AG265" s="1481"/>
      <c r="AH265" s="1481"/>
      <c r="AI265" s="1481"/>
      <c r="AJ265" s="1469"/>
      <c r="AK265" s="1469"/>
      <c r="AL265" s="1469"/>
      <c r="AM265" s="1469"/>
      <c r="AN265" s="1469"/>
      <c r="AO265" s="1469"/>
      <c r="AP265" s="1469"/>
      <c r="AQ265" s="1469"/>
      <c r="AR265" s="1469"/>
      <c r="AS265" s="1469"/>
      <c r="AT265" s="1469"/>
      <c r="AU265" s="1469"/>
      <c r="AV265" s="1469"/>
      <c r="AW265" s="1469"/>
      <c r="AX265" s="1469"/>
      <c r="AY265" s="1469"/>
      <c r="AZ265" s="1469"/>
      <c r="BA265" s="1469"/>
      <c r="BB265" s="1469"/>
      <c r="BC265" s="1469"/>
      <c r="BD265" s="1469"/>
      <c r="BE265" s="1469"/>
      <c r="BF265" s="1469"/>
      <c r="BG265" s="1469"/>
      <c r="BH265" s="1469"/>
      <c r="BI265" s="1469"/>
      <c r="BJ265" s="1469"/>
      <c r="BK265" s="1469"/>
      <c r="BL265" s="1469"/>
      <c r="BM265" s="1469"/>
      <c r="BN265" s="1469"/>
      <c r="BO265" s="1469"/>
      <c r="BP265" s="1469"/>
      <c r="BQ265" s="1469"/>
      <c r="BR265" s="1469"/>
      <c r="BS265" s="1469"/>
      <c r="BT265" s="1469"/>
      <c r="BU265" s="1469"/>
      <c r="BV265" s="1469"/>
      <c r="BW265" s="1469"/>
      <c r="BX265" s="1469"/>
      <c r="BY265" s="1469"/>
      <c r="BZ265" s="1469"/>
      <c r="CA265" s="1469"/>
      <c r="CB265" s="1469"/>
      <c r="CC265" s="1469"/>
      <c r="CD265" s="1469"/>
      <c r="CE265" s="1469"/>
      <c r="CF265" s="1469"/>
      <c r="CG265" s="1469"/>
      <c r="CH265" s="1469"/>
      <c r="CI265" s="1469"/>
      <c r="CJ265" s="1469"/>
      <c r="CK265" s="1469"/>
      <c r="CL265" s="1469"/>
      <c r="CM265" s="1469"/>
      <c r="CN265" s="1469"/>
      <c r="CO265" s="1469"/>
      <c r="CP265" s="1469"/>
      <c r="CQ265" s="1469"/>
      <c r="CR265" s="1469"/>
      <c r="CS265" s="1469"/>
      <c r="CT265" s="1469"/>
      <c r="CU265" s="1469"/>
      <c r="CV265" s="1469"/>
      <c r="CW265" s="1469"/>
      <c r="CX265" s="1469"/>
      <c r="CY265" s="1469"/>
      <c r="CZ265" s="1469"/>
      <c r="DA265" s="1469"/>
      <c r="DB265" s="1469"/>
      <c r="DC265" s="1469"/>
      <c r="DD265" s="1469"/>
      <c r="DE265" s="1469"/>
      <c r="DF265" s="1469"/>
      <c r="DG265" s="1469"/>
      <c r="DH265" s="1469"/>
      <c r="DI265" s="1469"/>
      <c r="DJ265" s="1469"/>
      <c r="DK265" s="1469"/>
      <c r="DL265" s="1469"/>
      <c r="DM265" s="1469"/>
      <c r="DN265" s="1469"/>
      <c r="DO265" s="1469"/>
      <c r="DP265" s="1469"/>
    </row>
    <row r="266" spans="1:120" x14ac:dyDescent="0.25">
      <c r="A266" s="1468"/>
      <c r="B266" s="1491"/>
      <c r="C266" s="1468"/>
      <c r="D266" s="1468"/>
      <c r="E266" s="1468"/>
      <c r="F266" s="1468"/>
      <c r="G266" s="1468"/>
      <c r="H266" s="1468"/>
      <c r="I266" s="1468"/>
      <c r="J266" s="1468"/>
      <c r="K266" s="1468"/>
      <c r="L266" s="1468"/>
      <c r="M266" s="1468"/>
      <c r="N266" s="1468"/>
      <c r="O266" s="1468"/>
      <c r="P266" s="1468"/>
      <c r="Q266" s="1468"/>
      <c r="R266" s="1468"/>
      <c r="S266" s="1468"/>
      <c r="T266" s="1468"/>
      <c r="U266" s="1468"/>
      <c r="V266" s="1468"/>
      <c r="W266" s="1468"/>
      <c r="X266" s="1468"/>
      <c r="Y266" s="1468"/>
      <c r="Z266" s="1468"/>
      <c r="AA266" s="1468"/>
      <c r="AB266" s="1468"/>
      <c r="AC266" s="1468"/>
      <c r="AD266" s="1468"/>
      <c r="AE266" s="1468"/>
      <c r="AF266" s="1481"/>
      <c r="AG266" s="1481"/>
      <c r="AH266" s="1481"/>
      <c r="AI266" s="1481"/>
      <c r="AJ266" s="1469"/>
      <c r="AK266" s="1469"/>
      <c r="AL266" s="1469"/>
      <c r="AM266" s="1469"/>
      <c r="AN266" s="1469"/>
      <c r="AO266" s="1469"/>
      <c r="AP266" s="1469"/>
      <c r="AQ266" s="1469"/>
      <c r="AR266" s="1469"/>
      <c r="AS266" s="1469"/>
      <c r="AT266" s="1469"/>
      <c r="AU266" s="1469"/>
      <c r="AV266" s="1469"/>
      <c r="AW266" s="1469"/>
      <c r="AX266" s="1469"/>
      <c r="AY266" s="1469"/>
      <c r="AZ266" s="1469"/>
      <c r="BA266" s="1469"/>
      <c r="BB266" s="1469"/>
      <c r="BC266" s="1469"/>
      <c r="BD266" s="1469"/>
      <c r="BE266" s="1469"/>
      <c r="BF266" s="1469"/>
      <c r="BG266" s="1469"/>
      <c r="BH266" s="1469"/>
      <c r="BI266" s="1469"/>
      <c r="BJ266" s="1469"/>
      <c r="BK266" s="1469"/>
      <c r="BL266" s="1469"/>
      <c r="BM266" s="1469"/>
      <c r="BN266" s="1469"/>
      <c r="BO266" s="1469"/>
      <c r="BP266" s="1469"/>
      <c r="BQ266" s="1469"/>
      <c r="BR266" s="1469"/>
      <c r="BS266" s="1469"/>
      <c r="BT266" s="1469"/>
      <c r="BU266" s="1469"/>
      <c r="BV266" s="1469"/>
      <c r="BW266" s="1469"/>
      <c r="BX266" s="1469"/>
      <c r="BY266" s="1469"/>
      <c r="BZ266" s="1469"/>
      <c r="CA266" s="1469"/>
      <c r="CB266" s="1469"/>
      <c r="CC266" s="1469"/>
      <c r="CD266" s="1469"/>
      <c r="CE266" s="1469"/>
      <c r="CF266" s="1469"/>
      <c r="CG266" s="1469"/>
      <c r="CH266" s="1469"/>
      <c r="CI266" s="1469"/>
      <c r="CJ266" s="1469"/>
      <c r="CK266" s="1469"/>
      <c r="CL266" s="1469"/>
      <c r="CM266" s="1469"/>
      <c r="CN266" s="1469"/>
      <c r="CO266" s="1469"/>
      <c r="CP266" s="1469"/>
      <c r="CQ266" s="1469"/>
      <c r="CR266" s="1469"/>
      <c r="CS266" s="1469"/>
      <c r="CT266" s="1469"/>
      <c r="CU266" s="1469"/>
      <c r="CV266" s="1469"/>
      <c r="CW266" s="1469"/>
      <c r="CX266" s="1469"/>
      <c r="CY266" s="1469"/>
      <c r="CZ266" s="1469"/>
      <c r="DA266" s="1469"/>
      <c r="DB266" s="1469"/>
      <c r="DC266" s="1469"/>
      <c r="DD266" s="1469"/>
      <c r="DE266" s="1469"/>
      <c r="DF266" s="1469"/>
      <c r="DG266" s="1469"/>
      <c r="DH266" s="1469"/>
      <c r="DI266" s="1469"/>
      <c r="DJ266" s="1469"/>
      <c r="DK266" s="1469"/>
      <c r="DL266" s="1469"/>
      <c r="DM266" s="1469"/>
      <c r="DN266" s="1469"/>
      <c r="DO266" s="1469"/>
      <c r="DP266" s="1469"/>
    </row>
    <row r="267" spans="1:120" x14ac:dyDescent="0.25">
      <c r="A267" s="1468"/>
      <c r="B267" s="1491"/>
      <c r="C267" s="1468"/>
      <c r="D267" s="1468"/>
      <c r="E267" s="1468"/>
      <c r="F267" s="1468"/>
      <c r="G267" s="1468"/>
      <c r="H267" s="1468"/>
      <c r="I267" s="1468"/>
      <c r="J267" s="1468"/>
      <c r="K267" s="1468"/>
      <c r="L267" s="1468"/>
      <c r="M267" s="1468"/>
      <c r="N267" s="1468"/>
      <c r="O267" s="1468"/>
      <c r="P267" s="1468"/>
      <c r="Q267" s="1468"/>
      <c r="R267" s="1468"/>
      <c r="S267" s="1468"/>
      <c r="T267" s="1468"/>
      <c r="U267" s="1468"/>
      <c r="V267" s="1468"/>
      <c r="W267" s="1468"/>
      <c r="X267" s="1468"/>
      <c r="Y267" s="1468"/>
      <c r="Z267" s="1468"/>
      <c r="AA267" s="1468"/>
      <c r="AB267" s="1468"/>
      <c r="AC267" s="1468"/>
      <c r="AD267" s="1468"/>
      <c r="AE267" s="1468"/>
      <c r="AF267" s="1481"/>
      <c r="AG267" s="1481"/>
      <c r="AH267" s="1481"/>
      <c r="AI267" s="1481"/>
      <c r="AJ267" s="1469"/>
      <c r="AK267" s="1469"/>
      <c r="AL267" s="1469"/>
      <c r="AM267" s="1469"/>
      <c r="AN267" s="1469"/>
      <c r="AO267" s="1469"/>
      <c r="AP267" s="1469"/>
      <c r="AQ267" s="1469"/>
      <c r="AR267" s="1469"/>
      <c r="AS267" s="1469"/>
      <c r="AT267" s="1469"/>
      <c r="AU267" s="1469"/>
      <c r="AV267" s="1469"/>
      <c r="AW267" s="1469"/>
      <c r="AX267" s="1469"/>
      <c r="AY267" s="1469"/>
      <c r="AZ267" s="1469"/>
      <c r="BA267" s="1469"/>
      <c r="BB267" s="1469"/>
      <c r="BC267" s="1469"/>
      <c r="BD267" s="1469"/>
      <c r="BE267" s="1469"/>
      <c r="BF267" s="1469"/>
      <c r="BG267" s="1469"/>
      <c r="BH267" s="1469"/>
      <c r="BI267" s="1469"/>
      <c r="BJ267" s="1469"/>
      <c r="BK267" s="1469"/>
      <c r="BL267" s="1469"/>
      <c r="BM267" s="1469"/>
      <c r="BN267" s="1469"/>
      <c r="BO267" s="1469"/>
      <c r="BP267" s="1469"/>
      <c r="BQ267" s="1469"/>
      <c r="BR267" s="1469"/>
      <c r="BS267" s="1469"/>
      <c r="BT267" s="1469"/>
      <c r="BU267" s="1469"/>
      <c r="BV267" s="1469"/>
      <c r="BW267" s="1469"/>
      <c r="BX267" s="1469"/>
      <c r="BY267" s="1469"/>
      <c r="BZ267" s="1469"/>
      <c r="CA267" s="1469"/>
      <c r="CB267" s="1469"/>
      <c r="CC267" s="1469"/>
      <c r="CD267" s="1469"/>
      <c r="CE267" s="1469"/>
      <c r="CF267" s="1469"/>
      <c r="CG267" s="1469"/>
      <c r="CH267" s="1469"/>
      <c r="CI267" s="1469"/>
      <c r="CJ267" s="1469"/>
      <c r="CK267" s="1469"/>
      <c r="CL267" s="1469"/>
      <c r="CM267" s="1469"/>
      <c r="CN267" s="1469"/>
      <c r="CO267" s="1469"/>
      <c r="CP267" s="1469"/>
      <c r="CQ267" s="1469"/>
      <c r="CR267" s="1469"/>
      <c r="CS267" s="1469"/>
      <c r="CT267" s="1469"/>
      <c r="CU267" s="1469"/>
      <c r="CV267" s="1469"/>
      <c r="CW267" s="1469"/>
      <c r="CX267" s="1469"/>
      <c r="CY267" s="1469"/>
      <c r="CZ267" s="1469"/>
      <c r="DA267" s="1469"/>
      <c r="DB267" s="1469"/>
      <c r="DC267" s="1469"/>
      <c r="DD267" s="1469"/>
      <c r="DE267" s="1469"/>
      <c r="DF267" s="1469"/>
      <c r="DG267" s="1469"/>
      <c r="DH267" s="1469"/>
      <c r="DI267" s="1469"/>
      <c r="DJ267" s="1469"/>
      <c r="DK267" s="1469"/>
      <c r="DL267" s="1469"/>
      <c r="DM267" s="1469"/>
      <c r="DN267" s="1469"/>
      <c r="DO267" s="1469"/>
      <c r="DP267" s="1469"/>
    </row>
    <row r="268" spans="1:120" x14ac:dyDescent="0.25">
      <c r="A268" s="1468"/>
      <c r="B268" s="1491"/>
      <c r="C268" s="1468"/>
      <c r="D268" s="1468"/>
      <c r="E268" s="1468"/>
      <c r="F268" s="1468"/>
      <c r="G268" s="1468"/>
      <c r="H268" s="1468"/>
      <c r="I268" s="1468"/>
      <c r="J268" s="1468"/>
      <c r="K268" s="1468"/>
      <c r="L268" s="1468"/>
      <c r="M268" s="1468"/>
      <c r="N268" s="1468"/>
      <c r="O268" s="1468"/>
      <c r="P268" s="1468"/>
      <c r="Q268" s="1468"/>
      <c r="R268" s="1468"/>
      <c r="S268" s="1468"/>
      <c r="T268" s="1468"/>
      <c r="U268" s="1468"/>
      <c r="V268" s="1468"/>
      <c r="W268" s="1468"/>
      <c r="X268" s="1468"/>
      <c r="Y268" s="1468"/>
      <c r="Z268" s="1468"/>
      <c r="AA268" s="1468"/>
      <c r="AB268" s="1468"/>
      <c r="AC268" s="1468"/>
      <c r="AD268" s="1468"/>
      <c r="AE268" s="1468"/>
      <c r="AF268" s="1481"/>
      <c r="AG268" s="1481"/>
      <c r="AH268" s="1481"/>
      <c r="AI268" s="1481"/>
      <c r="AJ268" s="1469"/>
      <c r="AK268" s="1469"/>
      <c r="AL268" s="1469"/>
      <c r="AM268" s="1469"/>
      <c r="AN268" s="1469"/>
      <c r="AO268" s="1469"/>
      <c r="AP268" s="1469"/>
      <c r="AQ268" s="1469"/>
      <c r="AR268" s="1469"/>
      <c r="AS268" s="1469"/>
      <c r="AT268" s="1469"/>
      <c r="AU268" s="1469"/>
      <c r="AV268" s="1469"/>
      <c r="AW268" s="1469"/>
      <c r="AX268" s="1469"/>
      <c r="AY268" s="1469"/>
      <c r="AZ268" s="1469"/>
      <c r="BA268" s="1469"/>
      <c r="BB268" s="1469"/>
      <c r="BC268" s="1469"/>
      <c r="BD268" s="1469"/>
      <c r="BE268" s="1469"/>
      <c r="BF268" s="1469"/>
      <c r="BG268" s="1469"/>
      <c r="BH268" s="1469"/>
      <c r="BI268" s="1469"/>
      <c r="BJ268" s="1469"/>
      <c r="BK268" s="1469"/>
      <c r="BL268" s="1469"/>
      <c r="BM268" s="1469"/>
      <c r="BN268" s="1469"/>
      <c r="BO268" s="1469"/>
      <c r="BP268" s="1469"/>
      <c r="BQ268" s="1469"/>
      <c r="BR268" s="1469"/>
      <c r="BS268" s="1469"/>
      <c r="BT268" s="1469"/>
      <c r="BU268" s="1469"/>
      <c r="BV268" s="1469"/>
      <c r="BW268" s="1469"/>
      <c r="BX268" s="1469"/>
      <c r="BY268" s="1469"/>
      <c r="BZ268" s="1469"/>
      <c r="CA268" s="1469"/>
      <c r="CB268" s="1469"/>
      <c r="CC268" s="1469"/>
      <c r="CD268" s="1469"/>
      <c r="CE268" s="1469"/>
      <c r="CF268" s="1469"/>
      <c r="CG268" s="1469"/>
      <c r="CH268" s="1469"/>
      <c r="CI268" s="1469"/>
      <c r="CJ268" s="1469"/>
      <c r="CK268" s="1469"/>
      <c r="CL268" s="1469"/>
      <c r="CM268" s="1469"/>
      <c r="CN268" s="1469"/>
      <c r="CO268" s="1469"/>
      <c r="CP268" s="1469"/>
      <c r="CQ268" s="1469"/>
      <c r="CR268" s="1469"/>
      <c r="CS268" s="1469"/>
      <c r="CT268" s="1469"/>
      <c r="CU268" s="1469"/>
      <c r="CV268" s="1469"/>
      <c r="CW268" s="1469"/>
      <c r="CX268" s="1469"/>
      <c r="CY268" s="1469"/>
      <c r="CZ268" s="1469"/>
      <c r="DA268" s="1469"/>
      <c r="DB268" s="1469"/>
      <c r="DC268" s="1469"/>
      <c r="DD268" s="1469"/>
      <c r="DE268" s="1469"/>
      <c r="DF268" s="1469"/>
      <c r="DG268" s="1469"/>
      <c r="DH268" s="1469"/>
      <c r="DI268" s="1469"/>
      <c r="DJ268" s="1469"/>
      <c r="DK268" s="1469"/>
      <c r="DL268" s="1469"/>
      <c r="DM268" s="1469"/>
      <c r="DN268" s="1469"/>
      <c r="DO268" s="1469"/>
      <c r="DP268" s="1469"/>
    </row>
    <row r="269" spans="1:120" x14ac:dyDescent="0.25">
      <c r="A269" s="1468"/>
      <c r="B269" s="1491"/>
      <c r="C269" s="1468"/>
      <c r="D269" s="1468"/>
      <c r="E269" s="1468"/>
      <c r="F269" s="1468"/>
      <c r="G269" s="1468"/>
      <c r="H269" s="1468"/>
      <c r="I269" s="1468"/>
      <c r="J269" s="1468"/>
      <c r="K269" s="1468"/>
      <c r="L269" s="1468"/>
      <c r="M269" s="1468"/>
      <c r="N269" s="1468"/>
      <c r="O269" s="1468"/>
      <c r="P269" s="1468"/>
      <c r="Q269" s="1468"/>
      <c r="R269" s="1468"/>
      <c r="S269" s="1468"/>
      <c r="T269" s="1468"/>
      <c r="U269" s="1468"/>
      <c r="V269" s="1468"/>
      <c r="W269" s="1468"/>
      <c r="X269" s="1468"/>
      <c r="Y269" s="1468"/>
      <c r="Z269" s="1468"/>
      <c r="AA269" s="1468"/>
      <c r="AB269" s="1468"/>
      <c r="AC269" s="1468"/>
      <c r="AD269" s="1468"/>
      <c r="AE269" s="1468"/>
      <c r="AF269" s="1481"/>
      <c r="AG269" s="1481"/>
      <c r="AH269" s="1481"/>
      <c r="AI269" s="1481"/>
      <c r="AJ269" s="1469"/>
      <c r="AK269" s="1469"/>
      <c r="AL269" s="1469"/>
      <c r="AM269" s="1469"/>
      <c r="AN269" s="1469"/>
      <c r="AO269" s="1469"/>
      <c r="AP269" s="1469"/>
      <c r="AQ269" s="1469"/>
      <c r="AR269" s="1469"/>
      <c r="AS269" s="1469"/>
      <c r="AT269" s="1469"/>
      <c r="AU269" s="1469"/>
      <c r="AV269" s="1469"/>
      <c r="AW269" s="1469"/>
      <c r="AX269" s="1469"/>
      <c r="AY269" s="1469"/>
      <c r="AZ269" s="1469"/>
      <c r="BA269" s="1469"/>
      <c r="BB269" s="1469"/>
      <c r="BC269" s="1469"/>
      <c r="BD269" s="1469"/>
      <c r="BE269" s="1469"/>
      <c r="BF269" s="1469"/>
      <c r="BG269" s="1469"/>
      <c r="BH269" s="1469"/>
      <c r="BI269" s="1469"/>
      <c r="BJ269" s="1469"/>
      <c r="BK269" s="1469"/>
      <c r="BL269" s="1469"/>
      <c r="BM269" s="1469"/>
      <c r="BN269" s="1469"/>
      <c r="BO269" s="1469"/>
      <c r="BP269" s="1469"/>
      <c r="BQ269" s="1469"/>
      <c r="BR269" s="1469"/>
      <c r="BS269" s="1469"/>
      <c r="BT269" s="1469"/>
      <c r="BU269" s="1469"/>
      <c r="BV269" s="1469"/>
      <c r="BW269" s="1469"/>
      <c r="BX269" s="1469"/>
      <c r="BY269" s="1469"/>
      <c r="BZ269" s="1469"/>
      <c r="CA269" s="1469"/>
      <c r="CB269" s="1469"/>
      <c r="CC269" s="1469"/>
      <c r="CD269" s="1469"/>
      <c r="CE269" s="1469"/>
      <c r="CF269" s="1469"/>
      <c r="CG269" s="1469"/>
      <c r="CH269" s="1469"/>
      <c r="CI269" s="1469"/>
      <c r="CJ269" s="1469"/>
      <c r="CK269" s="1469"/>
      <c r="CL269" s="1469"/>
      <c r="CM269" s="1469"/>
      <c r="CN269" s="1469"/>
      <c r="CO269" s="1469"/>
      <c r="CP269" s="1469"/>
      <c r="CQ269" s="1469"/>
      <c r="CR269" s="1469"/>
      <c r="CS269" s="1469"/>
      <c r="CT269" s="1469"/>
      <c r="CU269" s="1469"/>
      <c r="CV269" s="1469"/>
      <c r="CW269" s="1469"/>
      <c r="CX269" s="1469"/>
      <c r="CY269" s="1469"/>
      <c r="CZ269" s="1469"/>
      <c r="DA269" s="1469"/>
      <c r="DB269" s="1469"/>
      <c r="DC269" s="1469"/>
      <c r="DD269" s="1469"/>
      <c r="DE269" s="1469"/>
      <c r="DF269" s="1469"/>
      <c r="DG269" s="1469"/>
      <c r="DH269" s="1469"/>
      <c r="DI269" s="1469"/>
      <c r="DJ269" s="1469"/>
      <c r="DK269" s="1469"/>
      <c r="DL269" s="1469"/>
      <c r="DM269" s="1469"/>
      <c r="DN269" s="1469"/>
      <c r="DO269" s="1469"/>
      <c r="DP269" s="1469"/>
    </row>
    <row r="270" spans="1:120" x14ac:dyDescent="0.25">
      <c r="A270" s="1468"/>
      <c r="B270" s="1491"/>
      <c r="C270" s="1468"/>
      <c r="D270" s="1468"/>
      <c r="E270" s="1468"/>
      <c r="F270" s="1468"/>
      <c r="G270" s="1468"/>
      <c r="H270" s="1468"/>
      <c r="I270" s="1468"/>
      <c r="J270" s="1468"/>
      <c r="K270" s="1468"/>
      <c r="L270" s="1468"/>
      <c r="M270" s="1468"/>
      <c r="N270" s="1468"/>
      <c r="O270" s="1468"/>
      <c r="P270" s="1468"/>
      <c r="Q270" s="1468"/>
      <c r="R270" s="1468"/>
      <c r="S270" s="1468"/>
      <c r="T270" s="1468"/>
      <c r="U270" s="1468"/>
      <c r="V270" s="1468"/>
      <c r="W270" s="1468"/>
      <c r="X270" s="1468"/>
      <c r="Y270" s="1468"/>
      <c r="Z270" s="1468"/>
      <c r="AA270" s="1468"/>
      <c r="AB270" s="1468"/>
      <c r="AC270" s="1468"/>
      <c r="AD270" s="1468"/>
      <c r="AE270" s="1468"/>
      <c r="AF270" s="1481"/>
      <c r="AG270" s="1481"/>
      <c r="AH270" s="1481"/>
      <c r="AI270" s="1481"/>
      <c r="AJ270" s="1469"/>
      <c r="AK270" s="1469"/>
      <c r="AL270" s="1469"/>
      <c r="AM270" s="1469"/>
      <c r="AN270" s="1469"/>
      <c r="AO270" s="1469"/>
      <c r="AP270" s="1469"/>
      <c r="AQ270" s="1469"/>
      <c r="AR270" s="1469"/>
      <c r="AS270" s="1469"/>
      <c r="AT270" s="1469"/>
      <c r="AU270" s="1469"/>
      <c r="AV270" s="1469"/>
      <c r="AW270" s="1469"/>
      <c r="AX270" s="1469"/>
      <c r="AY270" s="1469"/>
      <c r="AZ270" s="1469"/>
      <c r="BA270" s="1469"/>
      <c r="BB270" s="1469"/>
      <c r="BC270" s="1469"/>
      <c r="BD270" s="1469"/>
      <c r="BE270" s="1469"/>
      <c r="BF270" s="1469"/>
      <c r="BG270" s="1469"/>
      <c r="BH270" s="1469"/>
      <c r="BI270" s="1469"/>
      <c r="BJ270" s="1469"/>
      <c r="BK270" s="1469"/>
      <c r="BL270" s="1469"/>
      <c r="BM270" s="1469"/>
      <c r="BN270" s="1469"/>
      <c r="BO270" s="1469"/>
      <c r="BP270" s="1469"/>
      <c r="BQ270" s="1469"/>
      <c r="BR270" s="1469"/>
      <c r="BS270" s="1469"/>
      <c r="BT270" s="1469"/>
      <c r="BU270" s="1469"/>
      <c r="BV270" s="1469"/>
      <c r="BW270" s="1469"/>
      <c r="BX270" s="1469"/>
      <c r="BY270" s="1469"/>
      <c r="BZ270" s="1469"/>
      <c r="CA270" s="1469"/>
      <c r="CB270" s="1469"/>
      <c r="CC270" s="1469"/>
      <c r="CD270" s="1469"/>
      <c r="CE270" s="1469"/>
      <c r="CF270" s="1469"/>
      <c r="CG270" s="1469"/>
      <c r="CH270" s="1469"/>
      <c r="CI270" s="1469"/>
      <c r="CJ270" s="1469"/>
      <c r="CK270" s="1469"/>
      <c r="CL270" s="1469"/>
      <c r="CM270" s="1469"/>
      <c r="CN270" s="1469"/>
      <c r="CO270" s="1469"/>
      <c r="CP270" s="1469"/>
      <c r="CQ270" s="1469"/>
      <c r="CR270" s="1469"/>
      <c r="CS270" s="1469"/>
      <c r="CT270" s="1469"/>
      <c r="CU270" s="1469"/>
      <c r="CV270" s="1469"/>
      <c r="CW270" s="1469"/>
      <c r="CX270" s="1469"/>
      <c r="CY270" s="1469"/>
      <c r="CZ270" s="1469"/>
      <c r="DA270" s="1469"/>
      <c r="DB270" s="1469"/>
      <c r="DC270" s="1469"/>
      <c r="DD270" s="1469"/>
      <c r="DE270" s="1469"/>
      <c r="DF270" s="1469"/>
      <c r="DG270" s="1469"/>
      <c r="DH270" s="1469"/>
      <c r="DI270" s="1469"/>
      <c r="DJ270" s="1469"/>
      <c r="DK270" s="1469"/>
      <c r="DL270" s="1469"/>
      <c r="DM270" s="1469"/>
      <c r="DN270" s="1469"/>
      <c r="DO270" s="1469"/>
      <c r="DP270" s="1469"/>
    </row>
    <row r="271" spans="1:120" x14ac:dyDescent="0.25">
      <c r="A271" s="1468"/>
      <c r="B271" s="1491"/>
      <c r="C271" s="1468"/>
      <c r="D271" s="1468"/>
      <c r="E271" s="1468"/>
      <c r="F271" s="1468"/>
      <c r="G271" s="1468"/>
      <c r="H271" s="1468"/>
      <c r="I271" s="1468"/>
      <c r="J271" s="1468"/>
      <c r="K271" s="1468"/>
      <c r="L271" s="1468"/>
      <c r="M271" s="1468"/>
      <c r="N271" s="1468"/>
      <c r="O271" s="1468"/>
      <c r="P271" s="1468"/>
      <c r="Q271" s="1468"/>
      <c r="R271" s="1468"/>
      <c r="S271" s="1468"/>
      <c r="T271" s="1468"/>
      <c r="U271" s="1468"/>
      <c r="V271" s="1468"/>
      <c r="W271" s="1468"/>
      <c r="X271" s="1468"/>
      <c r="Y271" s="1468"/>
      <c r="Z271" s="1468"/>
      <c r="AA271" s="1468"/>
      <c r="AB271" s="1468"/>
      <c r="AC271" s="1468"/>
      <c r="AD271" s="1468"/>
      <c r="AE271" s="1468"/>
      <c r="AF271" s="1481"/>
      <c r="AG271" s="1481"/>
      <c r="AH271" s="1481"/>
      <c r="AI271" s="1481"/>
      <c r="AJ271" s="1469"/>
      <c r="AK271" s="1469"/>
      <c r="AL271" s="1469"/>
      <c r="AM271" s="1469"/>
      <c r="AN271" s="1469"/>
      <c r="AO271" s="1469"/>
      <c r="AP271" s="1469"/>
      <c r="AQ271" s="1469"/>
      <c r="AR271" s="1469"/>
      <c r="AS271" s="1469"/>
      <c r="AT271" s="1469"/>
      <c r="AU271" s="1469"/>
      <c r="AV271" s="1469"/>
      <c r="AW271" s="1469"/>
      <c r="AX271" s="1469"/>
      <c r="AY271" s="1469"/>
      <c r="AZ271" s="1469"/>
      <c r="BA271" s="1469"/>
      <c r="BB271" s="1469"/>
      <c r="BC271" s="1469"/>
      <c r="BD271" s="1469"/>
      <c r="BE271" s="1469"/>
      <c r="BF271" s="1469"/>
      <c r="BG271" s="1469"/>
      <c r="BH271" s="1469"/>
      <c r="BI271" s="1469"/>
      <c r="BJ271" s="1469"/>
      <c r="BK271" s="1469"/>
      <c r="BL271" s="1469"/>
      <c r="BM271" s="1469"/>
      <c r="BN271" s="1469"/>
      <c r="BO271" s="1469"/>
      <c r="BP271" s="1469"/>
      <c r="BQ271" s="1469"/>
      <c r="BR271" s="1469"/>
      <c r="BS271" s="1469"/>
      <c r="BT271" s="1469"/>
      <c r="BU271" s="1469"/>
      <c r="BV271" s="1469"/>
      <c r="BW271" s="1469"/>
      <c r="BX271" s="1469"/>
      <c r="BY271" s="1469"/>
      <c r="BZ271" s="1469"/>
      <c r="CA271" s="1469"/>
      <c r="CB271" s="1469"/>
      <c r="CC271" s="1469"/>
      <c r="CD271" s="1469"/>
      <c r="CE271" s="1469"/>
      <c r="CF271" s="1469"/>
      <c r="CG271" s="1469"/>
      <c r="CH271" s="1469"/>
      <c r="CI271" s="1469"/>
      <c r="CJ271" s="1469"/>
      <c r="CK271" s="1469"/>
      <c r="CL271" s="1469"/>
      <c r="CM271" s="1469"/>
      <c r="CN271" s="1469"/>
      <c r="CO271" s="1469"/>
      <c r="CP271" s="1469"/>
      <c r="CQ271" s="1469"/>
      <c r="CR271" s="1469"/>
      <c r="CS271" s="1469"/>
      <c r="CT271" s="1469"/>
      <c r="CU271" s="1469"/>
      <c r="CV271" s="1469"/>
      <c r="CW271" s="1469"/>
      <c r="CX271" s="1469"/>
      <c r="CY271" s="1469"/>
      <c r="CZ271" s="1469"/>
      <c r="DA271" s="1469"/>
      <c r="DB271" s="1469"/>
      <c r="DC271" s="1469"/>
      <c r="DD271" s="1469"/>
      <c r="DE271" s="1469"/>
      <c r="DF271" s="1469"/>
      <c r="DG271" s="1469"/>
      <c r="DH271" s="1469"/>
      <c r="DI271" s="1469"/>
      <c r="DJ271" s="1469"/>
      <c r="DK271" s="1469"/>
      <c r="DL271" s="1469"/>
      <c r="DM271" s="1469"/>
      <c r="DN271" s="1469"/>
      <c r="DO271" s="1469"/>
      <c r="DP271" s="1469"/>
    </row>
    <row r="272" spans="1:120" x14ac:dyDescent="0.25">
      <c r="A272" s="1468"/>
      <c r="B272" s="1491"/>
      <c r="C272" s="1468"/>
      <c r="D272" s="1468"/>
      <c r="E272" s="1468"/>
      <c r="F272" s="1468"/>
      <c r="G272" s="1468"/>
      <c r="H272" s="1468"/>
      <c r="I272" s="1468"/>
      <c r="J272" s="1468"/>
      <c r="K272" s="1468"/>
      <c r="L272" s="1468"/>
      <c r="M272" s="1468"/>
      <c r="N272" s="1468"/>
      <c r="O272" s="1468"/>
      <c r="P272" s="1468"/>
      <c r="Q272" s="1468"/>
      <c r="R272" s="1468"/>
      <c r="S272" s="1468"/>
      <c r="T272" s="1468"/>
      <c r="U272" s="1468"/>
      <c r="V272" s="1468"/>
      <c r="W272" s="1468"/>
      <c r="X272" s="1468"/>
      <c r="Y272" s="1468"/>
      <c r="Z272" s="1468"/>
      <c r="AA272" s="1468"/>
      <c r="AB272" s="1468"/>
      <c r="AC272" s="1468"/>
      <c r="AD272" s="1468"/>
      <c r="AE272" s="1468"/>
      <c r="AF272" s="1481"/>
      <c r="AG272" s="1481"/>
      <c r="AH272" s="1481"/>
      <c r="AI272" s="1481"/>
      <c r="AJ272" s="1469"/>
      <c r="AK272" s="1469"/>
      <c r="AL272" s="1469"/>
      <c r="AM272" s="1469"/>
      <c r="AN272" s="1469"/>
      <c r="AO272" s="1469"/>
      <c r="AP272" s="1469"/>
      <c r="AQ272" s="1469"/>
      <c r="AR272" s="1469"/>
      <c r="AS272" s="1469"/>
      <c r="AT272" s="1469"/>
      <c r="AU272" s="1469"/>
      <c r="AV272" s="1469"/>
      <c r="AW272" s="1469"/>
      <c r="AX272" s="1469"/>
      <c r="AY272" s="1469"/>
      <c r="AZ272" s="1469"/>
      <c r="BA272" s="1469"/>
      <c r="BB272" s="1469"/>
      <c r="BC272" s="1469"/>
      <c r="BD272" s="1469"/>
      <c r="BE272" s="1469"/>
      <c r="BF272" s="1469"/>
      <c r="BG272" s="1469"/>
      <c r="BH272" s="1469"/>
      <c r="BI272" s="1469"/>
      <c r="BJ272" s="1469"/>
      <c r="BK272" s="1469"/>
      <c r="BL272" s="1469"/>
      <c r="BM272" s="1469"/>
      <c r="BN272" s="1469"/>
      <c r="BO272" s="1469"/>
      <c r="BP272" s="1469"/>
      <c r="BQ272" s="1469"/>
      <c r="BR272" s="1469"/>
      <c r="BS272" s="1469"/>
      <c r="BT272" s="1469"/>
      <c r="BU272" s="1469"/>
      <c r="BV272" s="1469"/>
      <c r="BW272" s="1469"/>
      <c r="BX272" s="1469"/>
      <c r="BY272" s="1469"/>
      <c r="BZ272" s="1469"/>
      <c r="CA272" s="1469"/>
      <c r="CB272" s="1469"/>
      <c r="CC272" s="1469"/>
      <c r="CD272" s="1469"/>
      <c r="CE272" s="1469"/>
      <c r="CF272" s="1469"/>
      <c r="CG272" s="1469"/>
      <c r="CH272" s="1469"/>
      <c r="CI272" s="1469"/>
      <c r="CJ272" s="1469"/>
      <c r="CK272" s="1469"/>
      <c r="CL272" s="1469"/>
      <c r="CM272" s="1469"/>
      <c r="CN272" s="1469"/>
      <c r="CO272" s="1469"/>
      <c r="CP272" s="1469"/>
      <c r="CQ272" s="1469"/>
      <c r="CR272" s="1469"/>
      <c r="CS272" s="1469"/>
      <c r="CT272" s="1469"/>
      <c r="CU272" s="1469"/>
      <c r="CV272" s="1469"/>
      <c r="CW272" s="1469"/>
      <c r="CX272" s="1469"/>
      <c r="CY272" s="1469"/>
      <c r="CZ272" s="1469"/>
      <c r="DA272" s="1469"/>
      <c r="DB272" s="1469"/>
      <c r="DC272" s="1469"/>
      <c r="DD272" s="1469"/>
      <c r="DE272" s="1469"/>
      <c r="DF272" s="1469"/>
      <c r="DG272" s="1469"/>
      <c r="DH272" s="1469"/>
      <c r="DI272" s="1469"/>
      <c r="DJ272" s="1469"/>
      <c r="DK272" s="1469"/>
      <c r="DL272" s="1469"/>
      <c r="DM272" s="1469"/>
      <c r="DN272" s="1469"/>
      <c r="DO272" s="1469"/>
      <c r="DP272" s="1469"/>
    </row>
    <row r="273" spans="1:120" x14ac:dyDescent="0.25">
      <c r="A273" s="1468"/>
      <c r="B273" s="1491"/>
      <c r="C273" s="1468"/>
      <c r="D273" s="1468"/>
      <c r="E273" s="1468"/>
      <c r="F273" s="1468"/>
      <c r="G273" s="1468"/>
      <c r="H273" s="1468"/>
      <c r="I273" s="1468"/>
      <c r="J273" s="1468"/>
      <c r="K273" s="1468"/>
      <c r="L273" s="1468"/>
      <c r="M273" s="1468"/>
      <c r="N273" s="1468"/>
      <c r="O273" s="1468"/>
      <c r="P273" s="1468"/>
      <c r="Q273" s="1468"/>
      <c r="R273" s="1468"/>
      <c r="S273" s="1468"/>
      <c r="T273" s="1468"/>
      <c r="U273" s="1468"/>
      <c r="V273" s="1468"/>
      <c r="W273" s="1468"/>
      <c r="X273" s="1468"/>
      <c r="Y273" s="1468"/>
      <c r="Z273" s="1468"/>
      <c r="AA273" s="1468"/>
      <c r="AB273" s="1468"/>
      <c r="AC273" s="1468"/>
      <c r="AD273" s="1468"/>
      <c r="AE273" s="1468"/>
      <c r="AF273" s="1481"/>
      <c r="AG273" s="1481"/>
      <c r="AH273" s="1481"/>
      <c r="AI273" s="1481"/>
      <c r="AJ273" s="1469"/>
      <c r="AK273" s="1469"/>
      <c r="AL273" s="1469"/>
      <c r="AM273" s="1469"/>
      <c r="AN273" s="1469"/>
      <c r="AO273" s="1469"/>
      <c r="AP273" s="1469"/>
      <c r="AQ273" s="1469"/>
      <c r="AR273" s="1469"/>
      <c r="AS273" s="1469"/>
      <c r="AT273" s="1469"/>
      <c r="AU273" s="1469"/>
      <c r="AV273" s="1469"/>
      <c r="AW273" s="1469"/>
      <c r="AX273" s="1469"/>
      <c r="AY273" s="1469"/>
      <c r="AZ273" s="1469"/>
      <c r="BA273" s="1469"/>
      <c r="BB273" s="1469"/>
      <c r="BC273" s="1469"/>
      <c r="BD273" s="1469"/>
      <c r="BE273" s="1469"/>
      <c r="BF273" s="1469"/>
      <c r="BG273" s="1469"/>
      <c r="BH273" s="1469"/>
      <c r="BI273" s="1469"/>
      <c r="BJ273" s="1469"/>
      <c r="BK273" s="1469"/>
      <c r="BL273" s="1469"/>
      <c r="BM273" s="1469"/>
      <c r="BN273" s="1469"/>
      <c r="BO273" s="1469"/>
      <c r="BP273" s="1469"/>
      <c r="BQ273" s="1469"/>
      <c r="BR273" s="1469"/>
      <c r="BS273" s="1469"/>
      <c r="BT273" s="1469"/>
      <c r="BU273" s="1469"/>
      <c r="BV273" s="1469"/>
      <c r="BW273" s="1469"/>
      <c r="BX273" s="1469"/>
      <c r="BY273" s="1469"/>
      <c r="BZ273" s="1469"/>
      <c r="CA273" s="1469"/>
      <c r="CB273" s="1469"/>
      <c r="CC273" s="1469"/>
      <c r="CD273" s="1469"/>
      <c r="CE273" s="1469"/>
      <c r="CF273" s="1469"/>
      <c r="CG273" s="1469"/>
      <c r="CH273" s="1469"/>
      <c r="CI273" s="1469"/>
      <c r="CJ273" s="1469"/>
      <c r="CK273" s="1469"/>
      <c r="CL273" s="1469"/>
      <c r="CM273" s="1469"/>
      <c r="CN273" s="1469"/>
      <c r="CO273" s="1469"/>
      <c r="CP273" s="1469"/>
      <c r="CQ273" s="1469"/>
      <c r="CR273" s="1469"/>
      <c r="CS273" s="1469"/>
      <c r="CT273" s="1469"/>
      <c r="CU273" s="1469"/>
      <c r="CV273" s="1469"/>
      <c r="CW273" s="1469"/>
      <c r="CX273" s="1469"/>
      <c r="CY273" s="1469"/>
      <c r="CZ273" s="1469"/>
      <c r="DA273" s="1469"/>
      <c r="DB273" s="1469"/>
      <c r="DC273" s="1469"/>
      <c r="DD273" s="1469"/>
      <c r="DE273" s="1469"/>
      <c r="DF273" s="1469"/>
      <c r="DG273" s="1469"/>
      <c r="DH273" s="1469"/>
      <c r="DI273" s="1469"/>
      <c r="DJ273" s="1469"/>
      <c r="DK273" s="1469"/>
      <c r="DL273" s="1469"/>
      <c r="DM273" s="1469"/>
      <c r="DN273" s="1469"/>
      <c r="DO273" s="1469"/>
      <c r="DP273" s="1469"/>
    </row>
    <row r="274" spans="1:120" x14ac:dyDescent="0.25">
      <c r="A274" s="1468"/>
      <c r="B274" s="1491"/>
      <c r="C274" s="1468"/>
      <c r="D274" s="1468"/>
      <c r="E274" s="1468"/>
      <c r="F274" s="1468"/>
      <c r="G274" s="1468"/>
      <c r="H274" s="1468"/>
      <c r="I274" s="1468"/>
      <c r="J274" s="1468"/>
      <c r="K274" s="1468"/>
      <c r="L274" s="1468"/>
      <c r="M274" s="1468"/>
      <c r="N274" s="1468"/>
      <c r="O274" s="1468"/>
      <c r="P274" s="1468"/>
      <c r="Q274" s="1468"/>
      <c r="R274" s="1468"/>
      <c r="S274" s="1468"/>
      <c r="T274" s="1468"/>
      <c r="U274" s="1468"/>
      <c r="V274" s="1468"/>
      <c r="W274" s="1468"/>
      <c r="X274" s="1468"/>
      <c r="Y274" s="1468"/>
      <c r="Z274" s="1468"/>
      <c r="AA274" s="1468"/>
      <c r="AB274" s="1468"/>
      <c r="AC274" s="1468"/>
      <c r="AD274" s="1468"/>
      <c r="AE274" s="1468"/>
      <c r="AF274" s="1481"/>
      <c r="AG274" s="1481"/>
      <c r="AH274" s="1481"/>
      <c r="AI274" s="1481"/>
      <c r="AJ274" s="1469"/>
      <c r="AK274" s="1469"/>
      <c r="AL274" s="1469"/>
      <c r="AM274" s="1469"/>
      <c r="AN274" s="1469"/>
      <c r="AO274" s="1469"/>
      <c r="AP274" s="1469"/>
      <c r="AQ274" s="1469"/>
      <c r="AR274" s="1469"/>
      <c r="AS274" s="1469"/>
      <c r="AT274" s="1469"/>
      <c r="AU274" s="1469"/>
      <c r="AV274" s="1469"/>
      <c r="AW274" s="1469"/>
      <c r="AX274" s="1469"/>
      <c r="AY274" s="1469"/>
      <c r="AZ274" s="1469"/>
      <c r="BA274" s="1469"/>
      <c r="BB274" s="1469"/>
      <c r="BC274" s="1469"/>
      <c r="BD274" s="1469"/>
      <c r="BE274" s="1469"/>
      <c r="BF274" s="1469"/>
      <c r="BG274" s="1469"/>
      <c r="BH274" s="1469"/>
      <c r="BI274" s="1469"/>
      <c r="BJ274" s="1469"/>
      <c r="BK274" s="1469"/>
      <c r="BL274" s="1469"/>
      <c r="BM274" s="1469"/>
      <c r="BN274" s="1469"/>
      <c r="BO274" s="1469"/>
      <c r="BP274" s="1469"/>
      <c r="BQ274" s="1469"/>
      <c r="BR274" s="1469"/>
      <c r="BS274" s="1469"/>
      <c r="BT274" s="1469"/>
      <c r="BU274" s="1469"/>
      <c r="BV274" s="1469"/>
      <c r="BW274" s="1469"/>
      <c r="BX274" s="1469"/>
      <c r="BY274" s="1469"/>
      <c r="BZ274" s="1469"/>
      <c r="CA274" s="1469"/>
      <c r="CB274" s="1469"/>
      <c r="CC274" s="1469"/>
      <c r="CD274" s="1469"/>
      <c r="CE274" s="1469"/>
      <c r="CF274" s="1469"/>
      <c r="CG274" s="1469"/>
      <c r="CH274" s="1469"/>
      <c r="CI274" s="1469"/>
      <c r="CJ274" s="1469"/>
      <c r="CK274" s="1469"/>
      <c r="CL274" s="1469"/>
      <c r="CM274" s="1469"/>
      <c r="CN274" s="1469"/>
      <c r="CO274" s="1469"/>
      <c r="CP274" s="1469"/>
      <c r="CQ274" s="1469"/>
      <c r="CR274" s="1469"/>
      <c r="CS274" s="1469"/>
      <c r="CT274" s="1469"/>
      <c r="CU274" s="1469"/>
      <c r="CV274" s="1469"/>
      <c r="CW274" s="1469"/>
      <c r="CX274" s="1469"/>
      <c r="CY274" s="1469"/>
      <c r="CZ274" s="1469"/>
      <c r="DA274" s="1469"/>
      <c r="DB274" s="1469"/>
      <c r="DC274" s="1469"/>
      <c r="DD274" s="1469"/>
      <c r="DE274" s="1469"/>
      <c r="DF274" s="1469"/>
      <c r="DG274" s="1469"/>
      <c r="DH274" s="1469"/>
      <c r="DI274" s="1469"/>
      <c r="DJ274" s="1469"/>
      <c r="DK274" s="1469"/>
      <c r="DL274" s="1469"/>
      <c r="DM274" s="1469"/>
      <c r="DN274" s="1469"/>
      <c r="DO274" s="1469"/>
      <c r="DP274" s="1469"/>
    </row>
    <row r="275" spans="1:120" x14ac:dyDescent="0.25">
      <c r="A275" s="1468"/>
      <c r="B275" s="1491"/>
      <c r="C275" s="1468"/>
      <c r="D275" s="1468"/>
      <c r="E275" s="1468"/>
      <c r="F275" s="1468"/>
      <c r="G275" s="1468"/>
      <c r="H275" s="1468"/>
      <c r="I275" s="1468"/>
      <c r="J275" s="1468"/>
      <c r="K275" s="1468"/>
      <c r="L275" s="1468"/>
      <c r="M275" s="1468"/>
      <c r="N275" s="1468"/>
      <c r="O275" s="1468"/>
      <c r="P275" s="1468"/>
      <c r="Q275" s="1468"/>
      <c r="R275" s="1468"/>
      <c r="S275" s="1468"/>
      <c r="T275" s="1468"/>
      <c r="U275" s="1468"/>
      <c r="V275" s="1468"/>
      <c r="W275" s="1468"/>
      <c r="X275" s="1468"/>
      <c r="Y275" s="1468"/>
      <c r="Z275" s="1468"/>
      <c r="AA275" s="1468"/>
      <c r="AB275" s="1468"/>
      <c r="AC275" s="1468"/>
      <c r="AD275" s="1468"/>
      <c r="AE275" s="1468"/>
      <c r="AF275" s="1481"/>
      <c r="AG275" s="1481"/>
      <c r="AH275" s="1481"/>
      <c r="AI275" s="1481"/>
      <c r="AJ275" s="1469"/>
      <c r="AK275" s="1469"/>
      <c r="AL275" s="1469"/>
      <c r="AM275" s="1469"/>
      <c r="AN275" s="1469"/>
      <c r="AO275" s="1469"/>
      <c r="AP275" s="1469"/>
      <c r="AQ275" s="1469"/>
      <c r="AR275" s="1469"/>
      <c r="AS275" s="1469"/>
      <c r="AT275" s="1469"/>
      <c r="AU275" s="1469"/>
      <c r="AV275" s="1469"/>
      <c r="AW275" s="1469"/>
      <c r="AX275" s="1469"/>
      <c r="AY275" s="1469"/>
      <c r="AZ275" s="1469"/>
      <c r="BA275" s="1469"/>
      <c r="BB275" s="1469"/>
      <c r="BC275" s="1469"/>
      <c r="BD275" s="1469"/>
      <c r="BE275" s="1469"/>
      <c r="BF275" s="1469"/>
      <c r="BG275" s="1469"/>
      <c r="BH275" s="1469"/>
      <c r="BI275" s="1469"/>
      <c r="BJ275" s="1469"/>
      <c r="BK275" s="1469"/>
      <c r="BL275" s="1469"/>
      <c r="BM275" s="1469"/>
      <c r="BN275" s="1469"/>
      <c r="BO275" s="1469"/>
      <c r="BP275" s="1469"/>
      <c r="BQ275" s="1469"/>
      <c r="BR275" s="1469"/>
      <c r="BS275" s="1469"/>
      <c r="BT275" s="1469"/>
      <c r="BU275" s="1469"/>
      <c r="BV275" s="1469"/>
      <c r="BW275" s="1469"/>
      <c r="BX275" s="1469"/>
      <c r="BY275" s="1469"/>
      <c r="BZ275" s="1469"/>
      <c r="CA275" s="1469"/>
      <c r="CB275" s="1469"/>
      <c r="CC275" s="1469"/>
      <c r="CD275" s="1469"/>
      <c r="CE275" s="1469"/>
      <c r="CF275" s="1469"/>
      <c r="CG275" s="1469"/>
      <c r="CH275" s="1469"/>
      <c r="CI275" s="1469"/>
      <c r="CJ275" s="1469"/>
      <c r="CK275" s="1469"/>
      <c r="CL275" s="1469"/>
      <c r="CM275" s="1469"/>
      <c r="CN275" s="1469"/>
      <c r="CO275" s="1469"/>
      <c r="CP275" s="1469"/>
      <c r="CQ275" s="1469"/>
      <c r="CR275" s="1469"/>
      <c r="CS275" s="1469"/>
      <c r="CT275" s="1469"/>
      <c r="CU275" s="1469"/>
      <c r="CV275" s="1469"/>
      <c r="CW275" s="1469"/>
      <c r="CX275" s="1469"/>
      <c r="CY275" s="1469"/>
      <c r="CZ275" s="1469"/>
      <c r="DA275" s="1469"/>
      <c r="DB275" s="1469"/>
      <c r="DC275" s="1469"/>
      <c r="DD275" s="1469"/>
      <c r="DE275" s="1469"/>
      <c r="DF275" s="1469"/>
      <c r="DG275" s="1469"/>
      <c r="DH275" s="1469"/>
      <c r="DI275" s="1469"/>
      <c r="DJ275" s="1469"/>
      <c r="DK275" s="1469"/>
      <c r="DL275" s="1469"/>
      <c r="DM275" s="1469"/>
      <c r="DN275" s="1469"/>
      <c r="DO275" s="1469"/>
      <c r="DP275" s="1469"/>
    </row>
    <row r="276" spans="1:120" x14ac:dyDescent="0.25">
      <c r="A276" s="1468"/>
      <c r="B276" s="1491"/>
      <c r="C276" s="1468"/>
      <c r="D276" s="1468"/>
      <c r="E276" s="1468"/>
      <c r="F276" s="1468"/>
      <c r="G276" s="1468"/>
      <c r="H276" s="1468"/>
      <c r="I276" s="1468"/>
      <c r="J276" s="1468"/>
      <c r="K276" s="1468"/>
      <c r="L276" s="1468"/>
      <c r="M276" s="1468"/>
      <c r="N276" s="1468"/>
      <c r="O276" s="1468"/>
      <c r="P276" s="1468"/>
      <c r="Q276" s="1468"/>
      <c r="R276" s="1468"/>
      <c r="S276" s="1468"/>
      <c r="T276" s="1468"/>
      <c r="U276" s="1468"/>
      <c r="V276" s="1468"/>
      <c r="W276" s="1468"/>
      <c r="X276" s="1468"/>
      <c r="Y276" s="1468"/>
      <c r="Z276" s="1468"/>
      <c r="AA276" s="1468"/>
      <c r="AB276" s="1468"/>
      <c r="AC276" s="1468"/>
      <c r="AD276" s="1468"/>
      <c r="AE276" s="1468"/>
      <c r="AF276" s="1481"/>
      <c r="AG276" s="1481"/>
      <c r="AH276" s="1481"/>
      <c r="AI276" s="1481"/>
      <c r="AJ276" s="1469"/>
      <c r="AK276" s="1469"/>
      <c r="AL276" s="1469"/>
      <c r="AM276" s="1469"/>
      <c r="AN276" s="1469"/>
      <c r="AO276" s="1469"/>
      <c r="AP276" s="1469"/>
      <c r="AQ276" s="1469"/>
      <c r="AR276" s="1469"/>
      <c r="AS276" s="1469"/>
      <c r="AT276" s="1469"/>
      <c r="AU276" s="1469"/>
      <c r="AV276" s="1469"/>
      <c r="AW276" s="1469"/>
      <c r="AX276" s="1469"/>
      <c r="AY276" s="1469"/>
      <c r="AZ276" s="1469"/>
      <c r="BA276" s="1469"/>
      <c r="BB276" s="1469"/>
      <c r="BC276" s="1469"/>
      <c r="BD276" s="1469"/>
      <c r="BE276" s="1469"/>
      <c r="BF276" s="1469"/>
      <c r="BG276" s="1469"/>
      <c r="BH276" s="1469"/>
      <c r="BI276" s="1469"/>
      <c r="BJ276" s="1469"/>
      <c r="BK276" s="1469"/>
      <c r="BL276" s="1469"/>
      <c r="BM276" s="1469"/>
      <c r="BN276" s="1469"/>
      <c r="BO276" s="1469"/>
      <c r="BP276" s="1469"/>
      <c r="BQ276" s="1469"/>
      <c r="BR276" s="1469"/>
      <c r="BS276" s="1469"/>
      <c r="BT276" s="1469"/>
      <c r="BU276" s="1469"/>
      <c r="BV276" s="1469"/>
      <c r="BW276" s="1469"/>
      <c r="BX276" s="1469"/>
      <c r="BY276" s="1469"/>
      <c r="BZ276" s="1469"/>
      <c r="CA276" s="1469"/>
      <c r="CB276" s="1469"/>
      <c r="CC276" s="1469"/>
      <c r="CD276" s="1469"/>
      <c r="CE276" s="1469"/>
      <c r="CF276" s="1469"/>
      <c r="CG276" s="1469"/>
      <c r="CH276" s="1469"/>
      <c r="CI276" s="1469"/>
      <c r="CJ276" s="1469"/>
      <c r="CK276" s="1469"/>
      <c r="CL276" s="1469"/>
      <c r="CM276" s="1469"/>
      <c r="CN276" s="1469"/>
      <c r="CO276" s="1469"/>
      <c r="CP276" s="1469"/>
      <c r="CQ276" s="1469"/>
      <c r="CR276" s="1469"/>
      <c r="CS276" s="1469"/>
      <c r="CT276" s="1469"/>
      <c r="CU276" s="1469"/>
      <c r="CV276" s="1469"/>
      <c r="CW276" s="1469"/>
      <c r="CX276" s="1469"/>
      <c r="CY276" s="1469"/>
      <c r="CZ276" s="1469"/>
      <c r="DA276" s="1469"/>
      <c r="DB276" s="1469"/>
      <c r="DC276" s="1469"/>
      <c r="DD276" s="1469"/>
      <c r="DE276" s="1469"/>
      <c r="DF276" s="1469"/>
      <c r="DG276" s="1469"/>
      <c r="DH276" s="1469"/>
      <c r="DI276" s="1469"/>
      <c r="DJ276" s="1469"/>
      <c r="DK276" s="1469"/>
      <c r="DL276" s="1469"/>
      <c r="DM276" s="1469"/>
      <c r="DN276" s="1469"/>
      <c r="DO276" s="1469"/>
      <c r="DP276" s="1469"/>
    </row>
    <row r="277" spans="1:120" x14ac:dyDescent="0.25">
      <c r="A277" s="1468"/>
      <c r="B277" s="1491"/>
      <c r="C277" s="1468"/>
      <c r="D277" s="1468"/>
      <c r="E277" s="1468"/>
      <c r="F277" s="1468"/>
      <c r="G277" s="1468"/>
      <c r="H277" s="1468"/>
      <c r="I277" s="1468"/>
      <c r="J277" s="1468"/>
      <c r="K277" s="1468"/>
      <c r="L277" s="1468"/>
      <c r="M277" s="1468"/>
      <c r="N277" s="1468"/>
      <c r="O277" s="1468"/>
      <c r="P277" s="1468"/>
      <c r="Q277" s="1468"/>
      <c r="R277" s="1468"/>
      <c r="S277" s="1468"/>
      <c r="T277" s="1468"/>
      <c r="U277" s="1468"/>
      <c r="V277" s="1468"/>
      <c r="W277" s="1468"/>
      <c r="X277" s="1468"/>
      <c r="Y277" s="1468"/>
      <c r="Z277" s="1468"/>
      <c r="AA277" s="1468"/>
      <c r="AB277" s="1468"/>
      <c r="AC277" s="1468"/>
      <c r="AD277" s="1468"/>
      <c r="AE277" s="1468"/>
      <c r="AF277" s="1481"/>
      <c r="AG277" s="1481"/>
      <c r="AH277" s="1481"/>
      <c r="AI277" s="1481"/>
      <c r="AJ277" s="1469"/>
      <c r="AK277" s="1469"/>
      <c r="AL277" s="1469"/>
      <c r="AM277" s="1469"/>
      <c r="AN277" s="1469"/>
      <c r="AO277" s="1469"/>
      <c r="AP277" s="1469"/>
      <c r="AQ277" s="1469"/>
      <c r="AR277" s="1469"/>
      <c r="AS277" s="1469"/>
      <c r="AT277" s="1469"/>
      <c r="AU277" s="1469"/>
      <c r="AV277" s="1469"/>
      <c r="AW277" s="1469"/>
      <c r="AX277" s="1469"/>
      <c r="AY277" s="1469"/>
      <c r="AZ277" s="1469"/>
      <c r="BA277" s="1469"/>
      <c r="BB277" s="1469"/>
      <c r="BC277" s="1469"/>
      <c r="BD277" s="1469"/>
      <c r="BE277" s="1469"/>
      <c r="BF277" s="1469"/>
      <c r="BG277" s="1469"/>
      <c r="BH277" s="1469"/>
      <c r="BI277" s="1469"/>
      <c r="BJ277" s="1469"/>
      <c r="BK277" s="1469"/>
      <c r="BL277" s="1469"/>
      <c r="BM277" s="1469"/>
      <c r="BN277" s="1469"/>
      <c r="BO277" s="1469"/>
      <c r="BP277" s="1469"/>
      <c r="BQ277" s="1469"/>
      <c r="BR277" s="1469"/>
      <c r="BS277" s="1469"/>
      <c r="BT277" s="1469"/>
      <c r="BU277" s="1469"/>
      <c r="BV277" s="1469"/>
      <c r="BW277" s="1469"/>
      <c r="BX277" s="1469"/>
      <c r="BY277" s="1469"/>
      <c r="BZ277" s="1469"/>
      <c r="CA277" s="1469"/>
      <c r="CB277" s="1469"/>
      <c r="CC277" s="1469"/>
      <c r="CD277" s="1469"/>
      <c r="CE277" s="1469"/>
      <c r="CF277" s="1469"/>
      <c r="CG277" s="1469"/>
      <c r="CH277" s="1469"/>
      <c r="CI277" s="1469"/>
      <c r="CJ277" s="1469"/>
      <c r="CK277" s="1469"/>
      <c r="CL277" s="1469"/>
      <c r="CM277" s="1469"/>
      <c r="CN277" s="1469"/>
      <c r="CO277" s="1469"/>
      <c r="CP277" s="1469"/>
      <c r="CQ277" s="1469"/>
      <c r="CR277" s="1469"/>
      <c r="CS277" s="1469"/>
      <c r="CT277" s="1469"/>
      <c r="CU277" s="1469"/>
      <c r="CV277" s="1469"/>
      <c r="CW277" s="1469"/>
      <c r="CX277" s="1469"/>
      <c r="CY277" s="1469"/>
      <c r="CZ277" s="1469"/>
      <c r="DA277" s="1469"/>
      <c r="DB277" s="1469"/>
      <c r="DC277" s="1469"/>
      <c r="DD277" s="1469"/>
      <c r="DE277" s="1469"/>
      <c r="DF277" s="1469"/>
      <c r="DG277" s="1469"/>
      <c r="DH277" s="1469"/>
      <c r="DI277" s="1469"/>
      <c r="DJ277" s="1469"/>
      <c r="DK277" s="1469"/>
      <c r="DL277" s="1469"/>
      <c r="DM277" s="1469"/>
      <c r="DN277" s="1469"/>
      <c r="DO277" s="1469"/>
      <c r="DP277" s="1469"/>
    </row>
    <row r="278" spans="1:120" x14ac:dyDescent="0.25">
      <c r="A278" s="1468"/>
      <c r="B278" s="1491"/>
      <c r="C278" s="1468"/>
      <c r="D278" s="1468"/>
      <c r="E278" s="1468"/>
      <c r="F278" s="1468"/>
      <c r="G278" s="1468"/>
      <c r="H278" s="1468"/>
      <c r="I278" s="1468"/>
      <c r="J278" s="1468"/>
      <c r="K278" s="1468"/>
      <c r="L278" s="1468"/>
      <c r="M278" s="1468"/>
      <c r="N278" s="1468"/>
      <c r="O278" s="1468"/>
      <c r="P278" s="1468"/>
      <c r="Q278" s="1468"/>
      <c r="R278" s="1468"/>
      <c r="S278" s="1468"/>
      <c r="T278" s="1468"/>
      <c r="U278" s="1468"/>
      <c r="V278" s="1468"/>
      <c r="W278" s="1468"/>
      <c r="X278" s="1468"/>
      <c r="Y278" s="1468"/>
      <c r="Z278" s="1468"/>
      <c r="AA278" s="1468"/>
      <c r="AB278" s="1468"/>
      <c r="AC278" s="1468"/>
      <c r="AD278" s="1468"/>
      <c r="AE278" s="1468"/>
      <c r="AF278" s="1481"/>
      <c r="AG278" s="1481"/>
      <c r="AH278" s="1481"/>
      <c r="AI278" s="1481"/>
      <c r="AJ278" s="1469"/>
      <c r="AK278" s="1469"/>
      <c r="AL278" s="1469"/>
      <c r="AM278" s="1469"/>
      <c r="AN278" s="1469"/>
      <c r="AO278" s="1469"/>
      <c r="AP278" s="1469"/>
      <c r="AQ278" s="1469"/>
      <c r="AR278" s="1469"/>
      <c r="AS278" s="1469"/>
      <c r="AT278" s="1469"/>
      <c r="AU278" s="1469"/>
      <c r="AV278" s="1469"/>
      <c r="AW278" s="1469"/>
      <c r="AX278" s="1469"/>
      <c r="AY278" s="1469"/>
      <c r="AZ278" s="1469"/>
      <c r="BA278" s="1469"/>
      <c r="BB278" s="1469"/>
      <c r="BC278" s="1469"/>
      <c r="BD278" s="1469"/>
      <c r="BE278" s="1469"/>
      <c r="BF278" s="1469"/>
      <c r="BG278" s="1469"/>
      <c r="BH278" s="1469"/>
      <c r="BI278" s="1469"/>
      <c r="BJ278" s="1469"/>
      <c r="BK278" s="1469"/>
      <c r="BL278" s="1469"/>
      <c r="BM278" s="1469"/>
      <c r="BN278" s="1469"/>
      <c r="BO278" s="1469"/>
      <c r="BP278" s="1469"/>
      <c r="BQ278" s="1469"/>
      <c r="BR278" s="1469"/>
      <c r="BS278" s="1469"/>
      <c r="BT278" s="1469"/>
      <c r="BU278" s="1469"/>
      <c r="BV278" s="1469"/>
      <c r="BW278" s="1469"/>
      <c r="BX278" s="1469"/>
      <c r="BY278" s="1469"/>
      <c r="BZ278" s="1469"/>
      <c r="CA278" s="1469"/>
      <c r="CB278" s="1469"/>
      <c r="CC278" s="1469"/>
      <c r="CD278" s="1469"/>
      <c r="CE278" s="1469"/>
      <c r="CF278" s="1469"/>
      <c r="CG278" s="1469"/>
      <c r="CH278" s="1469"/>
      <c r="CI278" s="1469"/>
      <c r="CJ278" s="1469"/>
      <c r="CK278" s="1469"/>
      <c r="CL278" s="1469"/>
      <c r="CM278" s="1469"/>
      <c r="CN278" s="1469"/>
      <c r="CO278" s="1469"/>
      <c r="CP278" s="1469"/>
      <c r="CQ278" s="1469"/>
      <c r="CR278" s="1469"/>
      <c r="CS278" s="1469"/>
      <c r="CT278" s="1469"/>
      <c r="CU278" s="1469"/>
      <c r="CV278" s="1469"/>
      <c r="CW278" s="1469"/>
      <c r="CX278" s="1469"/>
      <c r="CY278" s="1469"/>
      <c r="CZ278" s="1469"/>
      <c r="DA278" s="1469"/>
      <c r="DB278" s="1469"/>
      <c r="DC278" s="1469"/>
      <c r="DD278" s="1469"/>
      <c r="DE278" s="1469"/>
      <c r="DF278" s="1469"/>
      <c r="DG278" s="1469"/>
      <c r="DH278" s="1469"/>
      <c r="DI278" s="1469"/>
      <c r="DJ278" s="1469"/>
      <c r="DK278" s="1469"/>
      <c r="DL278" s="1469"/>
      <c r="DM278" s="1469"/>
      <c r="DN278" s="1469"/>
      <c r="DO278" s="1469"/>
      <c r="DP278" s="1469"/>
    </row>
    <row r="279" spans="1:120" x14ac:dyDescent="0.25">
      <c r="A279" s="1468"/>
      <c r="B279" s="1491"/>
      <c r="C279" s="1468"/>
      <c r="D279" s="1468"/>
      <c r="E279" s="1468"/>
      <c r="F279" s="1468"/>
      <c r="G279" s="1468"/>
      <c r="H279" s="1468"/>
      <c r="I279" s="1468"/>
      <c r="J279" s="1468"/>
      <c r="K279" s="1468"/>
      <c r="L279" s="1468"/>
      <c r="M279" s="1468"/>
      <c r="N279" s="1468"/>
      <c r="O279" s="1468"/>
      <c r="P279" s="1468"/>
      <c r="Q279" s="1468"/>
      <c r="R279" s="1468"/>
      <c r="S279" s="1468"/>
      <c r="T279" s="1468"/>
      <c r="U279" s="1468"/>
      <c r="V279" s="1468"/>
      <c r="W279" s="1468"/>
      <c r="X279" s="1468"/>
      <c r="Y279" s="1468"/>
      <c r="Z279" s="1468"/>
      <c r="AA279" s="1468"/>
      <c r="AB279" s="1468"/>
      <c r="AC279" s="1468"/>
      <c r="AD279" s="1468"/>
      <c r="AE279" s="1468"/>
      <c r="AF279" s="1481"/>
      <c r="AG279" s="1481"/>
      <c r="AH279" s="1481"/>
      <c r="AI279" s="1481"/>
      <c r="AJ279" s="1469"/>
      <c r="AK279" s="1469"/>
      <c r="AL279" s="1469"/>
      <c r="AM279" s="1469"/>
      <c r="AN279" s="1469"/>
      <c r="AO279" s="1469"/>
      <c r="AP279" s="1469"/>
      <c r="AQ279" s="1469"/>
      <c r="AR279" s="1469"/>
      <c r="AS279" s="1469"/>
      <c r="AT279" s="1469"/>
      <c r="AU279" s="1469"/>
      <c r="AV279" s="1469"/>
      <c r="AW279" s="1469"/>
      <c r="AX279" s="1469"/>
      <c r="AY279" s="1469"/>
      <c r="AZ279" s="1469"/>
      <c r="BA279" s="1469"/>
      <c r="BB279" s="1469"/>
      <c r="BC279" s="1469"/>
      <c r="BD279" s="1469"/>
      <c r="BE279" s="1469"/>
      <c r="BF279" s="1469"/>
      <c r="BG279" s="1469"/>
      <c r="BH279" s="1469"/>
      <c r="BI279" s="1469"/>
      <c r="BJ279" s="1469"/>
      <c r="BK279" s="1469"/>
      <c r="BL279" s="1469"/>
      <c r="BM279" s="1469"/>
      <c r="BN279" s="1469"/>
      <c r="BO279" s="1469"/>
      <c r="BP279" s="1469"/>
      <c r="BQ279" s="1469"/>
      <c r="BR279" s="1469"/>
      <c r="BS279" s="1469"/>
      <c r="BT279" s="1469"/>
      <c r="BU279" s="1469"/>
      <c r="BV279" s="1469"/>
      <c r="BW279" s="1469"/>
      <c r="BX279" s="1469"/>
      <c r="BY279" s="1469"/>
      <c r="BZ279" s="1469"/>
      <c r="CA279" s="1469"/>
      <c r="CB279" s="1469"/>
      <c r="CC279" s="1469"/>
      <c r="CD279" s="1469"/>
      <c r="CE279" s="1469"/>
      <c r="CF279" s="1469"/>
      <c r="CG279" s="1469"/>
      <c r="CH279" s="1469"/>
      <c r="CI279" s="1469"/>
      <c r="CJ279" s="1469"/>
      <c r="CK279" s="1469"/>
      <c r="CL279" s="1469"/>
      <c r="CM279" s="1469"/>
      <c r="CN279" s="1469"/>
      <c r="CO279" s="1469"/>
      <c r="CP279" s="1469"/>
      <c r="CQ279" s="1469"/>
      <c r="CR279" s="1469"/>
      <c r="CS279" s="1469"/>
      <c r="CT279" s="1469"/>
      <c r="CU279" s="1469"/>
      <c r="CV279" s="1469"/>
      <c r="CW279" s="1469"/>
      <c r="CX279" s="1469"/>
      <c r="CY279" s="1469"/>
      <c r="CZ279" s="1469"/>
      <c r="DA279" s="1469"/>
      <c r="DB279" s="1469"/>
      <c r="DC279" s="1469"/>
      <c r="DD279" s="1469"/>
      <c r="DE279" s="1469"/>
      <c r="DF279" s="1469"/>
      <c r="DG279" s="1469"/>
      <c r="DH279" s="1469"/>
      <c r="DI279" s="1469"/>
      <c r="DJ279" s="1469"/>
      <c r="DK279" s="1469"/>
      <c r="DL279" s="1469"/>
      <c r="DM279" s="1469"/>
      <c r="DN279" s="1469"/>
      <c r="DO279" s="1469"/>
      <c r="DP279" s="1469"/>
    </row>
    <row r="280" spans="1:120" x14ac:dyDescent="0.25">
      <c r="A280" s="1468"/>
      <c r="B280" s="1491"/>
      <c r="C280" s="1468"/>
      <c r="D280" s="1468"/>
      <c r="E280" s="1468"/>
      <c r="F280" s="1468"/>
      <c r="G280" s="1468"/>
      <c r="H280" s="1468"/>
      <c r="I280" s="1468"/>
      <c r="J280" s="1468"/>
      <c r="K280" s="1468"/>
      <c r="L280" s="1468"/>
      <c r="M280" s="1468"/>
      <c r="N280" s="1468"/>
      <c r="O280" s="1468"/>
      <c r="P280" s="1468"/>
      <c r="Q280" s="1468"/>
      <c r="R280" s="1468"/>
      <c r="S280" s="1468"/>
      <c r="T280" s="1468"/>
      <c r="U280" s="1468"/>
      <c r="V280" s="1468"/>
      <c r="W280" s="1468"/>
      <c r="X280" s="1468"/>
      <c r="Y280" s="1468"/>
      <c r="Z280" s="1468"/>
      <c r="AA280" s="1468"/>
      <c r="AB280" s="1468"/>
      <c r="AC280" s="1468"/>
      <c r="AD280" s="1468"/>
      <c r="AE280" s="1468"/>
      <c r="AF280" s="1481"/>
      <c r="AG280" s="1481"/>
      <c r="AH280" s="1481"/>
      <c r="AI280" s="1481"/>
      <c r="AJ280" s="1469"/>
      <c r="AK280" s="1469"/>
      <c r="AL280" s="1469"/>
      <c r="AM280" s="1469"/>
      <c r="AN280" s="1469"/>
      <c r="AO280" s="1469"/>
      <c r="AP280" s="1469"/>
      <c r="AQ280" s="1469"/>
      <c r="AR280" s="1469"/>
      <c r="AS280" s="1469"/>
      <c r="AT280" s="1469"/>
      <c r="AU280" s="1469"/>
      <c r="AV280" s="1469"/>
      <c r="AW280" s="1469"/>
      <c r="AX280" s="1469"/>
      <c r="AY280" s="1469"/>
      <c r="AZ280" s="1469"/>
      <c r="BA280" s="1469"/>
      <c r="BB280" s="1469"/>
      <c r="BC280" s="1469"/>
      <c r="BD280" s="1469"/>
      <c r="BE280" s="1469"/>
      <c r="BF280" s="1469"/>
      <c r="BG280" s="1469"/>
      <c r="BH280" s="1469"/>
      <c r="BI280" s="1469"/>
      <c r="BJ280" s="1469"/>
      <c r="BK280" s="1469"/>
      <c r="BL280" s="1469"/>
      <c r="BM280" s="1469"/>
      <c r="BN280" s="1469"/>
      <c r="BO280" s="1469"/>
      <c r="BP280" s="1469"/>
      <c r="BQ280" s="1469"/>
      <c r="BR280" s="1469"/>
      <c r="BS280" s="1469"/>
      <c r="BT280" s="1469"/>
      <c r="BU280" s="1469"/>
      <c r="BV280" s="1469"/>
      <c r="BW280" s="1469"/>
      <c r="BX280" s="1469"/>
      <c r="BY280" s="1469"/>
      <c r="BZ280" s="1469"/>
      <c r="CA280" s="1469"/>
      <c r="CB280" s="1469"/>
      <c r="CC280" s="1469"/>
      <c r="CD280" s="1469"/>
      <c r="CE280" s="1469"/>
      <c r="CF280" s="1469"/>
      <c r="CG280" s="1469"/>
      <c r="CH280" s="1469"/>
      <c r="CI280" s="1469"/>
      <c r="CJ280" s="1469"/>
      <c r="CK280" s="1469"/>
      <c r="CL280" s="1469"/>
      <c r="CM280" s="1469"/>
      <c r="CN280" s="1469"/>
      <c r="CO280" s="1469"/>
      <c r="CP280" s="1469"/>
      <c r="CQ280" s="1469"/>
      <c r="CR280" s="1469"/>
      <c r="CS280" s="1469"/>
      <c r="CT280" s="1469"/>
      <c r="CU280" s="1469"/>
      <c r="CV280" s="1469"/>
      <c r="CW280" s="1469"/>
      <c r="CX280" s="1469"/>
      <c r="CY280" s="1469"/>
      <c r="CZ280" s="1469"/>
      <c r="DA280" s="1469"/>
      <c r="DB280" s="1469"/>
      <c r="DC280" s="1469"/>
      <c r="DD280" s="1469"/>
      <c r="DE280" s="1469"/>
      <c r="DF280" s="1469"/>
      <c r="DG280" s="1469"/>
      <c r="DH280" s="1469"/>
      <c r="DI280" s="1469"/>
      <c r="DJ280" s="1469"/>
      <c r="DK280" s="1469"/>
      <c r="DL280" s="1469"/>
      <c r="DM280" s="1469"/>
      <c r="DN280" s="1469"/>
      <c r="DO280" s="1469"/>
      <c r="DP280" s="1469"/>
    </row>
    <row r="281" spans="1:120" x14ac:dyDescent="0.25">
      <c r="A281" s="1468"/>
      <c r="B281" s="1491"/>
      <c r="C281" s="1468"/>
      <c r="D281" s="1468"/>
      <c r="E281" s="1468"/>
      <c r="F281" s="1468"/>
      <c r="G281" s="1468"/>
      <c r="H281" s="1468"/>
      <c r="I281" s="1468"/>
      <c r="J281" s="1468"/>
      <c r="K281" s="1468"/>
      <c r="L281" s="1468"/>
      <c r="M281" s="1468"/>
      <c r="N281" s="1468"/>
      <c r="O281" s="1468"/>
      <c r="P281" s="1468"/>
      <c r="Q281" s="1468"/>
      <c r="R281" s="1468"/>
      <c r="S281" s="1468"/>
      <c r="T281" s="1468"/>
      <c r="U281" s="1468"/>
      <c r="V281" s="1468"/>
      <c r="W281" s="1468"/>
      <c r="X281" s="1468"/>
      <c r="Y281" s="1468"/>
      <c r="Z281" s="1468"/>
      <c r="AA281" s="1468"/>
      <c r="AB281" s="1468"/>
      <c r="AC281" s="1468"/>
      <c r="AD281" s="1468"/>
      <c r="AE281" s="1468"/>
      <c r="AF281" s="1481"/>
      <c r="AG281" s="1481"/>
      <c r="AH281" s="1481"/>
      <c r="AI281" s="1481"/>
      <c r="AJ281" s="1469"/>
      <c r="AK281" s="1469"/>
      <c r="AL281" s="1469"/>
      <c r="AM281" s="1469"/>
      <c r="AN281" s="1469"/>
      <c r="AO281" s="1469"/>
      <c r="AP281" s="1469"/>
      <c r="AQ281" s="1469"/>
      <c r="AR281" s="1469"/>
      <c r="AS281" s="1469"/>
      <c r="AT281" s="1469"/>
      <c r="AU281" s="1469"/>
      <c r="AV281" s="1469"/>
      <c r="AW281" s="1469"/>
      <c r="AX281" s="1469"/>
      <c r="AY281" s="1469"/>
      <c r="AZ281" s="1469"/>
      <c r="BA281" s="1469"/>
      <c r="BB281" s="1469"/>
      <c r="BC281" s="1469"/>
      <c r="BD281" s="1469"/>
      <c r="BE281" s="1469"/>
      <c r="BF281" s="1469"/>
      <c r="BG281" s="1469"/>
      <c r="BH281" s="1469"/>
      <c r="BI281" s="1469"/>
      <c r="BJ281" s="1469"/>
      <c r="BK281" s="1469"/>
      <c r="BL281" s="1469"/>
      <c r="BM281" s="1469"/>
      <c r="BN281" s="1469"/>
      <c r="BO281" s="1469"/>
      <c r="BP281" s="1469"/>
      <c r="BQ281" s="1469"/>
      <c r="BR281" s="1469"/>
      <c r="BS281" s="1469"/>
      <c r="BT281" s="1469"/>
      <c r="BU281" s="1469"/>
      <c r="BV281" s="1469"/>
      <c r="BW281" s="1469"/>
      <c r="BX281" s="1469"/>
      <c r="BY281" s="1469"/>
      <c r="BZ281" s="1469"/>
      <c r="CA281" s="1469"/>
      <c r="CB281" s="1469"/>
      <c r="CC281" s="1469"/>
      <c r="CD281" s="1469"/>
      <c r="CE281" s="1469"/>
      <c r="CF281" s="1469"/>
      <c r="CG281" s="1469"/>
      <c r="CH281" s="1469"/>
      <c r="CI281" s="1469"/>
      <c r="CJ281" s="1469"/>
      <c r="CK281" s="1469"/>
      <c r="CL281" s="1469"/>
      <c r="CM281" s="1469"/>
      <c r="CN281" s="1469"/>
      <c r="CO281" s="1469"/>
      <c r="CP281" s="1469"/>
      <c r="CQ281" s="1469"/>
      <c r="CR281" s="1469"/>
      <c r="CS281" s="1469"/>
      <c r="CT281" s="1469"/>
      <c r="CU281" s="1469"/>
      <c r="CV281" s="1469"/>
      <c r="CW281" s="1469"/>
      <c r="CX281" s="1469"/>
      <c r="CY281" s="1469"/>
      <c r="CZ281" s="1469"/>
      <c r="DA281" s="1469"/>
      <c r="DB281" s="1469"/>
      <c r="DC281" s="1469"/>
      <c r="DD281" s="1469"/>
      <c r="DE281" s="1469"/>
      <c r="DF281" s="1469"/>
      <c r="DG281" s="1469"/>
      <c r="DH281" s="1469"/>
      <c r="DI281" s="1469"/>
      <c r="DJ281" s="1469"/>
      <c r="DK281" s="1469"/>
      <c r="DL281" s="1469"/>
      <c r="DM281" s="1469"/>
      <c r="DN281" s="1469"/>
      <c r="DO281" s="1469"/>
      <c r="DP281" s="1469"/>
    </row>
    <row r="282" spans="1:120" x14ac:dyDescent="0.25">
      <c r="A282" s="1468"/>
      <c r="B282" s="1491"/>
      <c r="C282" s="1468"/>
      <c r="D282" s="1468"/>
      <c r="E282" s="1468"/>
      <c r="F282" s="1468"/>
      <c r="G282" s="1468"/>
      <c r="H282" s="1468"/>
      <c r="I282" s="1468"/>
      <c r="J282" s="1468"/>
      <c r="K282" s="1468"/>
      <c r="L282" s="1468"/>
      <c r="M282" s="1468"/>
      <c r="N282" s="1468"/>
      <c r="O282" s="1468"/>
      <c r="P282" s="1468"/>
      <c r="Q282" s="1468"/>
      <c r="R282" s="1468"/>
      <c r="S282" s="1468"/>
      <c r="T282" s="1468"/>
      <c r="U282" s="1468"/>
      <c r="V282" s="1468"/>
      <c r="W282" s="1468"/>
      <c r="X282" s="1468"/>
      <c r="Y282" s="1468"/>
      <c r="Z282" s="1468"/>
      <c r="AA282" s="1468"/>
      <c r="AB282" s="1468"/>
      <c r="AC282" s="1468"/>
      <c r="AD282" s="1468"/>
      <c r="AE282" s="1468"/>
      <c r="AF282" s="1481"/>
      <c r="AG282" s="1481"/>
      <c r="AH282" s="1481"/>
      <c r="AI282" s="1481"/>
      <c r="AJ282" s="1469"/>
      <c r="AK282" s="1469"/>
      <c r="AL282" s="1469"/>
      <c r="AM282" s="1469"/>
      <c r="AN282" s="1469"/>
      <c r="AO282" s="1469"/>
      <c r="AP282" s="1469"/>
      <c r="AQ282" s="1469"/>
      <c r="AR282" s="1469"/>
      <c r="AS282" s="1469"/>
      <c r="AT282" s="1469"/>
      <c r="AU282" s="1469"/>
      <c r="AV282" s="1469"/>
      <c r="AW282" s="1469"/>
      <c r="AX282" s="1469"/>
      <c r="AY282" s="1469"/>
      <c r="AZ282" s="1469"/>
      <c r="BA282" s="1469"/>
      <c r="BB282" s="1469"/>
      <c r="BC282" s="1469"/>
      <c r="BD282" s="1469"/>
      <c r="BE282" s="1469"/>
      <c r="BF282" s="1469"/>
      <c r="BG282" s="1469"/>
      <c r="BH282" s="1469"/>
      <c r="BI282" s="1469"/>
      <c r="BJ282" s="1469"/>
      <c r="BK282" s="1469"/>
      <c r="BL282" s="1469"/>
      <c r="BM282" s="1469"/>
      <c r="BN282" s="1469"/>
      <c r="BO282" s="1469"/>
      <c r="BP282" s="1469"/>
      <c r="BQ282" s="1469"/>
      <c r="BR282" s="1469"/>
      <c r="BS282" s="1469"/>
      <c r="BT282" s="1469"/>
      <c r="BU282" s="1469"/>
      <c r="BV282" s="1469"/>
      <c r="BW282" s="1469"/>
      <c r="BX282" s="1469"/>
      <c r="BY282" s="1469"/>
      <c r="BZ282" s="1469"/>
      <c r="CA282" s="1469"/>
      <c r="CB282" s="1469"/>
      <c r="CC282" s="1469"/>
      <c r="CD282" s="1469"/>
      <c r="CE282" s="1469"/>
      <c r="CF282" s="1469"/>
      <c r="CG282" s="1469"/>
      <c r="CH282" s="1469"/>
      <c r="CI282" s="1469"/>
      <c r="CJ282" s="1469"/>
      <c r="CK282" s="1469"/>
      <c r="CL282" s="1469"/>
      <c r="CM282" s="1469"/>
      <c r="CN282" s="1469"/>
      <c r="CO282" s="1469"/>
      <c r="CP282" s="1469"/>
      <c r="CQ282" s="1469"/>
      <c r="CR282" s="1469"/>
      <c r="CS282" s="1469"/>
      <c r="CT282" s="1469"/>
      <c r="CU282" s="1469"/>
      <c r="CV282" s="1469"/>
      <c r="CW282" s="1469"/>
      <c r="CX282" s="1469"/>
      <c r="CY282" s="1469"/>
      <c r="CZ282" s="1469"/>
      <c r="DA282" s="1469"/>
      <c r="DB282" s="1469"/>
      <c r="DC282" s="1469"/>
      <c r="DD282" s="1469"/>
      <c r="DE282" s="1469"/>
      <c r="DF282" s="1469"/>
      <c r="DG282" s="1469"/>
      <c r="DH282" s="1469"/>
      <c r="DI282" s="1469"/>
      <c r="DJ282" s="1469"/>
      <c r="DK282" s="1469"/>
      <c r="DL282" s="1469"/>
      <c r="DM282" s="1469"/>
      <c r="DN282" s="1469"/>
      <c r="DO282" s="1469"/>
      <c r="DP282" s="1469"/>
    </row>
    <row r="283" spans="1:120" x14ac:dyDescent="0.25">
      <c r="A283" s="1468"/>
      <c r="B283" s="1491"/>
      <c r="C283" s="1468"/>
      <c r="D283" s="1468"/>
      <c r="E283" s="1468"/>
      <c r="F283" s="1468"/>
      <c r="G283" s="1468"/>
      <c r="H283" s="1468"/>
      <c r="I283" s="1468"/>
      <c r="J283" s="1468"/>
      <c r="K283" s="1468"/>
      <c r="L283" s="1468"/>
      <c r="M283" s="1468"/>
      <c r="N283" s="1468"/>
      <c r="O283" s="1468"/>
      <c r="P283" s="1468"/>
      <c r="Q283" s="1468"/>
      <c r="R283" s="1468"/>
      <c r="S283" s="1468"/>
      <c r="T283" s="1468"/>
      <c r="U283" s="1468"/>
      <c r="V283" s="1468"/>
      <c r="W283" s="1468"/>
      <c r="X283" s="1468"/>
      <c r="Y283" s="1468"/>
      <c r="Z283" s="1468"/>
      <c r="AA283" s="1468"/>
      <c r="AB283" s="1468"/>
      <c r="AC283" s="1468"/>
      <c r="AD283" s="1468"/>
      <c r="AE283" s="1468"/>
      <c r="AF283" s="1481"/>
      <c r="AG283" s="1481"/>
      <c r="AH283" s="1481"/>
      <c r="AI283" s="1481"/>
      <c r="AJ283" s="1469"/>
      <c r="AK283" s="1469"/>
      <c r="AL283" s="1469"/>
      <c r="AM283" s="1469"/>
      <c r="AN283" s="1469"/>
      <c r="AO283" s="1469"/>
      <c r="AP283" s="1469"/>
      <c r="AQ283" s="1469"/>
      <c r="AR283" s="1469"/>
      <c r="AS283" s="1469"/>
      <c r="AT283" s="1469"/>
      <c r="AU283" s="1469"/>
      <c r="AV283" s="1469"/>
      <c r="AW283" s="1469"/>
      <c r="AX283" s="1469"/>
      <c r="AY283" s="1469"/>
      <c r="AZ283" s="1469"/>
      <c r="BA283" s="1469"/>
      <c r="BB283" s="1469"/>
      <c r="BC283" s="1469"/>
      <c r="BD283" s="1469"/>
      <c r="BE283" s="1469"/>
      <c r="BF283" s="1469"/>
      <c r="BG283" s="1469"/>
      <c r="BH283" s="1469"/>
      <c r="BI283" s="1469"/>
      <c r="BJ283" s="1469"/>
      <c r="BK283" s="1469"/>
      <c r="BL283" s="1469"/>
      <c r="BM283" s="1469"/>
      <c r="BN283" s="1469"/>
      <c r="BO283" s="1469"/>
      <c r="BP283" s="1469"/>
      <c r="BQ283" s="1469"/>
      <c r="BR283" s="1469"/>
      <c r="BS283" s="1469"/>
      <c r="BT283" s="1469"/>
      <c r="BU283" s="1469"/>
      <c r="BV283" s="1469"/>
      <c r="BW283" s="1469"/>
      <c r="BX283" s="1469"/>
      <c r="BY283" s="1469"/>
      <c r="BZ283" s="1469"/>
      <c r="CA283" s="1469"/>
      <c r="CB283" s="1469"/>
      <c r="CC283" s="1469"/>
      <c r="CD283" s="1469"/>
      <c r="CE283" s="1469"/>
      <c r="CF283" s="1469"/>
      <c r="CG283" s="1469"/>
      <c r="CH283" s="1469"/>
      <c r="CI283" s="1469"/>
      <c r="CJ283" s="1469"/>
      <c r="CK283" s="1469"/>
      <c r="CL283" s="1469"/>
      <c r="CM283" s="1469"/>
      <c r="CN283" s="1469"/>
      <c r="CO283" s="1469"/>
      <c r="CP283" s="1469"/>
      <c r="CQ283" s="1469"/>
      <c r="CR283" s="1469"/>
      <c r="CS283" s="1469"/>
      <c r="CT283" s="1469"/>
      <c r="CU283" s="1469"/>
      <c r="CV283" s="1469"/>
      <c r="CW283" s="1469"/>
      <c r="CX283" s="1469"/>
      <c r="CY283" s="1469"/>
      <c r="CZ283" s="1469"/>
      <c r="DA283" s="1469"/>
      <c r="DB283" s="1469"/>
      <c r="DC283" s="1469"/>
      <c r="DD283" s="1469"/>
      <c r="DE283" s="1469"/>
      <c r="DF283" s="1469"/>
      <c r="DG283" s="1469"/>
      <c r="DH283" s="1469"/>
      <c r="DI283" s="1469"/>
      <c r="DJ283" s="1469"/>
      <c r="DK283" s="1469"/>
      <c r="DL283" s="1469"/>
      <c r="DM283" s="1469"/>
      <c r="DN283" s="1469"/>
      <c r="DO283" s="1469"/>
      <c r="DP283" s="1469"/>
    </row>
    <row r="284" spans="1:120" x14ac:dyDescent="0.25">
      <c r="A284" s="1468"/>
      <c r="B284" s="1491"/>
      <c r="C284" s="1468"/>
      <c r="D284" s="1468"/>
      <c r="E284" s="1468"/>
      <c r="F284" s="1468"/>
      <c r="G284" s="1468"/>
      <c r="H284" s="1468"/>
      <c r="I284" s="1468"/>
      <c r="J284" s="1468"/>
      <c r="K284" s="1468"/>
      <c r="L284" s="1468"/>
      <c r="M284" s="1468"/>
      <c r="N284" s="1468"/>
      <c r="O284" s="1468"/>
      <c r="P284" s="1468"/>
      <c r="Q284" s="1468"/>
      <c r="R284" s="1468"/>
      <c r="S284" s="1468"/>
      <c r="T284" s="1468"/>
      <c r="U284" s="1468"/>
      <c r="V284" s="1468"/>
      <c r="W284" s="1468"/>
      <c r="X284" s="1468"/>
      <c r="Y284" s="1468"/>
      <c r="Z284" s="1468"/>
      <c r="AA284" s="1468"/>
      <c r="AB284" s="1468"/>
      <c r="AC284" s="1468"/>
      <c r="AD284" s="1468"/>
      <c r="AE284" s="1468"/>
      <c r="AF284" s="1481"/>
      <c r="AG284" s="1481"/>
      <c r="AH284" s="1481"/>
      <c r="AI284" s="1481"/>
      <c r="AJ284" s="1469"/>
      <c r="AK284" s="1469"/>
      <c r="AL284" s="1469"/>
      <c r="AM284" s="1469"/>
      <c r="AN284" s="1469"/>
      <c r="AO284" s="1469"/>
      <c r="AP284" s="1469"/>
      <c r="AQ284" s="1469"/>
      <c r="AR284" s="1469"/>
      <c r="AS284" s="1469"/>
      <c r="AT284" s="1469"/>
      <c r="AU284" s="1469"/>
      <c r="AV284" s="1469"/>
      <c r="AW284" s="1469"/>
      <c r="AX284" s="1469"/>
      <c r="AY284" s="1469"/>
      <c r="AZ284" s="1469"/>
      <c r="BA284" s="1469"/>
      <c r="BB284" s="1469"/>
      <c r="BC284" s="1469"/>
      <c r="BD284" s="1469"/>
      <c r="BE284" s="1469"/>
      <c r="BF284" s="1469"/>
      <c r="BG284" s="1469"/>
      <c r="BH284" s="1469"/>
      <c r="BI284" s="1469"/>
      <c r="BJ284" s="1469"/>
      <c r="BK284" s="1469"/>
      <c r="BL284" s="1469"/>
      <c r="BM284" s="1469"/>
      <c r="BN284" s="1469"/>
      <c r="BO284" s="1469"/>
      <c r="BP284" s="1469"/>
      <c r="BQ284" s="1469"/>
      <c r="BR284" s="1469"/>
      <c r="BS284" s="1469"/>
      <c r="BT284" s="1469"/>
      <c r="BU284" s="1469"/>
      <c r="BV284" s="1469"/>
      <c r="BW284" s="1469"/>
      <c r="BX284" s="1469"/>
      <c r="BY284" s="1469"/>
      <c r="BZ284" s="1469"/>
      <c r="CA284" s="1469"/>
      <c r="CB284" s="1469"/>
      <c r="CC284" s="1469"/>
      <c r="CD284" s="1469"/>
      <c r="CE284" s="1469"/>
      <c r="CF284" s="1469"/>
      <c r="CG284" s="1469"/>
      <c r="CH284" s="1469"/>
      <c r="CI284" s="1469"/>
      <c r="CJ284" s="1469"/>
      <c r="CK284" s="1469"/>
      <c r="CL284" s="1469"/>
      <c r="CM284" s="1469"/>
      <c r="CN284" s="1469"/>
      <c r="CO284" s="1469"/>
      <c r="CP284" s="1469"/>
      <c r="CQ284" s="1469"/>
      <c r="CR284" s="1469"/>
      <c r="CS284" s="1469"/>
      <c r="CT284" s="1469"/>
      <c r="CU284" s="1469"/>
      <c r="CV284" s="1469"/>
      <c r="CW284" s="1469"/>
      <c r="CX284" s="1469"/>
      <c r="CY284" s="1469"/>
      <c r="CZ284" s="1469"/>
      <c r="DA284" s="1469"/>
      <c r="DB284" s="1469"/>
      <c r="DC284" s="1469"/>
      <c r="DD284" s="1469"/>
      <c r="DE284" s="1469"/>
      <c r="DF284" s="1469"/>
      <c r="DG284" s="1469"/>
      <c r="DH284" s="1469"/>
      <c r="DI284" s="1469"/>
      <c r="DJ284" s="1469"/>
      <c r="DK284" s="1469"/>
      <c r="DL284" s="1469"/>
      <c r="DM284" s="1469"/>
      <c r="DN284" s="1469"/>
      <c r="DO284" s="1469"/>
      <c r="DP284" s="1469"/>
    </row>
    <row r="285" spans="1:120" x14ac:dyDescent="0.25">
      <c r="A285" s="1468"/>
      <c r="B285" s="1491"/>
      <c r="C285" s="1468"/>
      <c r="D285" s="1468"/>
      <c r="E285" s="1468"/>
      <c r="F285" s="1468"/>
      <c r="G285" s="1468"/>
      <c r="H285" s="1468"/>
      <c r="I285" s="1468"/>
      <c r="J285" s="1468"/>
      <c r="K285" s="1468"/>
      <c r="L285" s="1468"/>
      <c r="M285" s="1468"/>
      <c r="N285" s="1468"/>
      <c r="O285" s="1468"/>
      <c r="P285" s="1468"/>
      <c r="Q285" s="1468"/>
      <c r="R285" s="1468"/>
      <c r="S285" s="1468"/>
      <c r="T285" s="1468"/>
      <c r="U285" s="1468"/>
      <c r="V285" s="1468"/>
      <c r="W285" s="1468"/>
      <c r="X285" s="1468"/>
      <c r="Y285" s="1468"/>
      <c r="Z285" s="1468"/>
      <c r="AA285" s="1468"/>
      <c r="AB285" s="1468"/>
      <c r="AC285" s="1468"/>
      <c r="AD285" s="1468"/>
      <c r="AE285" s="1468"/>
      <c r="AF285" s="1481"/>
      <c r="AG285" s="1481"/>
      <c r="AH285" s="1481"/>
      <c r="AI285" s="1481"/>
      <c r="AJ285" s="1469"/>
      <c r="AK285" s="1469"/>
      <c r="AL285" s="1469"/>
      <c r="AM285" s="1469"/>
      <c r="AN285" s="1469"/>
      <c r="AO285" s="1469"/>
      <c r="AP285" s="1469"/>
      <c r="AQ285" s="1469"/>
      <c r="AR285" s="1469"/>
      <c r="AS285" s="1469"/>
      <c r="AT285" s="1469"/>
      <c r="AU285" s="1469"/>
      <c r="AV285" s="1469"/>
      <c r="AW285" s="1469"/>
      <c r="AX285" s="1469"/>
      <c r="AY285" s="1469"/>
      <c r="AZ285" s="1469"/>
      <c r="BA285" s="1469"/>
      <c r="BB285" s="1469"/>
      <c r="BC285" s="1469"/>
      <c r="BD285" s="1469"/>
      <c r="BE285" s="1469"/>
      <c r="BF285" s="1469"/>
      <c r="BG285" s="1469"/>
      <c r="BH285" s="1469"/>
      <c r="BI285" s="1469"/>
      <c r="BJ285" s="1469"/>
      <c r="BK285" s="1469"/>
      <c r="BL285" s="1469"/>
      <c r="BM285" s="1469"/>
      <c r="BN285" s="1469"/>
      <c r="BO285" s="1469"/>
      <c r="BP285" s="1469"/>
      <c r="BQ285" s="1469"/>
      <c r="BR285" s="1469"/>
      <c r="BS285" s="1469"/>
      <c r="BT285" s="1469"/>
      <c r="BU285" s="1469"/>
      <c r="BV285" s="1469"/>
      <c r="BW285" s="1469"/>
      <c r="BX285" s="1469"/>
      <c r="BY285" s="1469"/>
      <c r="BZ285" s="1469"/>
      <c r="CA285" s="1469"/>
      <c r="CB285" s="1469"/>
      <c r="CC285" s="1469"/>
      <c r="CD285" s="1469"/>
      <c r="CE285" s="1469"/>
      <c r="CF285" s="1469"/>
      <c r="CG285" s="1469"/>
      <c r="CH285" s="1469"/>
      <c r="CI285" s="1469"/>
      <c r="CJ285" s="1469"/>
      <c r="CK285" s="1469"/>
      <c r="CL285" s="1469"/>
      <c r="CM285" s="1469"/>
      <c r="CN285" s="1469"/>
      <c r="CO285" s="1469"/>
      <c r="CP285" s="1469"/>
      <c r="CQ285" s="1469"/>
      <c r="CR285" s="1469"/>
      <c r="CS285" s="1469"/>
      <c r="CT285" s="1469"/>
      <c r="CU285" s="1469"/>
      <c r="CV285" s="1469"/>
      <c r="CW285" s="1469"/>
      <c r="CX285" s="1469"/>
      <c r="CY285" s="1469"/>
      <c r="CZ285" s="1469"/>
      <c r="DA285" s="1469"/>
      <c r="DB285" s="1469"/>
      <c r="DC285" s="1469"/>
      <c r="DD285" s="1469"/>
      <c r="DE285" s="1469"/>
      <c r="DF285" s="1469"/>
      <c r="DG285" s="1469"/>
      <c r="DH285" s="1469"/>
      <c r="DI285" s="1469"/>
      <c r="DJ285" s="1469"/>
      <c r="DK285" s="1469"/>
      <c r="DL285" s="1469"/>
      <c r="DM285" s="1469"/>
      <c r="DN285" s="1469"/>
      <c r="DO285" s="1469"/>
      <c r="DP285" s="1469"/>
    </row>
    <row r="286" spans="1:120" x14ac:dyDescent="0.25">
      <c r="A286" s="1468"/>
      <c r="B286" s="1491"/>
      <c r="C286" s="1468"/>
      <c r="D286" s="1468"/>
      <c r="E286" s="1468"/>
      <c r="F286" s="1468"/>
      <c r="G286" s="1468"/>
      <c r="H286" s="1468"/>
      <c r="I286" s="1468"/>
      <c r="J286" s="1468"/>
      <c r="K286" s="1468"/>
      <c r="L286" s="1468"/>
      <c r="M286" s="1468"/>
      <c r="N286" s="1468"/>
      <c r="O286" s="1468"/>
      <c r="P286" s="1468"/>
      <c r="Q286" s="1468"/>
      <c r="R286" s="1468"/>
      <c r="S286" s="1468"/>
      <c r="T286" s="1468"/>
      <c r="U286" s="1468"/>
      <c r="V286" s="1468"/>
      <c r="W286" s="1468"/>
      <c r="X286" s="1468"/>
      <c r="Y286" s="1468"/>
      <c r="Z286" s="1468"/>
      <c r="AA286" s="1468"/>
      <c r="AB286" s="1468"/>
      <c r="AC286" s="1468"/>
      <c r="AD286" s="1468"/>
      <c r="AE286" s="1468"/>
      <c r="AF286" s="1481"/>
      <c r="AG286" s="1481"/>
      <c r="AH286" s="1481"/>
      <c r="AI286" s="1481"/>
      <c r="AJ286" s="1469"/>
      <c r="AK286" s="1469"/>
      <c r="AL286" s="1469"/>
      <c r="AM286" s="1469"/>
      <c r="AN286" s="1469"/>
      <c r="AO286" s="1469"/>
      <c r="AP286" s="1469"/>
      <c r="AQ286" s="1469"/>
      <c r="AR286" s="1469"/>
      <c r="AS286" s="1469"/>
      <c r="AT286" s="1469"/>
      <c r="AU286" s="1469"/>
      <c r="AV286" s="1469"/>
      <c r="AW286" s="1469"/>
      <c r="AX286" s="1469"/>
      <c r="AY286" s="1469"/>
      <c r="AZ286" s="1469"/>
      <c r="BA286" s="1469"/>
      <c r="BB286" s="1469"/>
      <c r="BC286" s="1469"/>
      <c r="BD286" s="1469"/>
      <c r="BE286" s="1469"/>
      <c r="BF286" s="1469"/>
      <c r="BG286" s="1469"/>
      <c r="BH286" s="1469"/>
      <c r="BI286" s="1469"/>
      <c r="BJ286" s="1469"/>
      <c r="BK286" s="1469"/>
      <c r="BL286" s="1469"/>
      <c r="BM286" s="1469"/>
      <c r="BN286" s="1469"/>
      <c r="BO286" s="1469"/>
      <c r="BP286" s="1469"/>
      <c r="BQ286" s="1469"/>
      <c r="BR286" s="1469"/>
      <c r="BS286" s="1469"/>
      <c r="BT286" s="1469"/>
      <c r="BU286" s="1469"/>
      <c r="BV286" s="1469"/>
      <c r="BW286" s="1469"/>
      <c r="BX286" s="1469"/>
      <c r="BY286" s="1469"/>
      <c r="BZ286" s="1469"/>
      <c r="CA286" s="1469"/>
      <c r="CB286" s="1469"/>
      <c r="CC286" s="1469"/>
      <c r="CD286" s="1469"/>
      <c r="CE286" s="1469"/>
      <c r="CF286" s="1469"/>
      <c r="CG286" s="1469"/>
      <c r="CH286" s="1469"/>
      <c r="CI286" s="1469"/>
      <c r="CJ286" s="1469"/>
      <c r="CK286" s="1469"/>
      <c r="CL286" s="1469"/>
      <c r="CM286" s="1469"/>
      <c r="CN286" s="1469"/>
      <c r="CO286" s="1469"/>
      <c r="CP286" s="1469"/>
      <c r="CQ286" s="1469"/>
      <c r="CR286" s="1469"/>
      <c r="CS286" s="1469"/>
      <c r="CT286" s="1469"/>
      <c r="CU286" s="1469"/>
      <c r="CV286" s="1469"/>
      <c r="CW286" s="1469"/>
      <c r="CX286" s="1469"/>
      <c r="CY286" s="1469"/>
      <c r="CZ286" s="1469"/>
      <c r="DA286" s="1469"/>
      <c r="DB286" s="1469"/>
      <c r="DC286" s="1469"/>
      <c r="DD286" s="1469"/>
      <c r="DE286" s="1469"/>
      <c r="DF286" s="1469"/>
      <c r="DG286" s="1469"/>
      <c r="DH286" s="1469"/>
      <c r="DI286" s="1469"/>
      <c r="DJ286" s="1469"/>
      <c r="DK286" s="1469"/>
      <c r="DL286" s="1469"/>
      <c r="DM286" s="1469"/>
      <c r="DN286" s="1469"/>
      <c r="DO286" s="1469"/>
      <c r="DP286" s="1469"/>
    </row>
    <row r="287" spans="1:120" x14ac:dyDescent="0.25">
      <c r="A287" s="1468"/>
      <c r="B287" s="1491"/>
      <c r="C287" s="1468"/>
      <c r="D287" s="1468"/>
      <c r="E287" s="1468"/>
      <c r="F287" s="1468"/>
      <c r="G287" s="1468"/>
      <c r="H287" s="1468"/>
      <c r="I287" s="1468"/>
      <c r="J287" s="1468"/>
      <c r="K287" s="1468"/>
      <c r="L287" s="1468"/>
      <c r="M287" s="1468"/>
      <c r="N287" s="1468"/>
      <c r="O287" s="1468"/>
      <c r="P287" s="1468"/>
      <c r="Q287" s="1468"/>
      <c r="R287" s="1468"/>
      <c r="S287" s="1468"/>
      <c r="T287" s="1468"/>
      <c r="U287" s="1468"/>
      <c r="V287" s="1468"/>
      <c r="W287" s="1468"/>
      <c r="X287" s="1468"/>
      <c r="Y287" s="1468"/>
      <c r="Z287" s="1468"/>
      <c r="AA287" s="1468"/>
      <c r="AB287" s="1468"/>
      <c r="AC287" s="1468"/>
      <c r="AD287" s="1468"/>
      <c r="AE287" s="1468"/>
      <c r="AF287" s="1481"/>
      <c r="AG287" s="1481"/>
      <c r="AH287" s="1481"/>
      <c r="AI287" s="1481"/>
      <c r="AJ287" s="1469"/>
      <c r="AK287" s="1469"/>
      <c r="AL287" s="1469"/>
      <c r="AM287" s="1469"/>
      <c r="AN287" s="1469"/>
      <c r="AO287" s="1469"/>
      <c r="AP287" s="1469"/>
      <c r="AQ287" s="1469"/>
      <c r="AR287" s="1469"/>
      <c r="AS287" s="1469"/>
      <c r="AT287" s="1469"/>
      <c r="AU287" s="1469"/>
      <c r="AV287" s="1469"/>
      <c r="AW287" s="1469"/>
      <c r="AX287" s="1469"/>
      <c r="AY287" s="1469"/>
      <c r="AZ287" s="1469"/>
      <c r="BA287" s="1469"/>
      <c r="BB287" s="1469"/>
      <c r="BC287" s="1469"/>
      <c r="BD287" s="1469"/>
      <c r="BE287" s="1469"/>
      <c r="BF287" s="1469"/>
      <c r="BG287" s="1469"/>
      <c r="BH287" s="1469"/>
      <c r="BI287" s="1469"/>
      <c r="BJ287" s="1469"/>
      <c r="BK287" s="1469"/>
      <c r="BL287" s="1469"/>
      <c r="BM287" s="1469"/>
      <c r="BN287" s="1469"/>
      <c r="BO287" s="1469"/>
      <c r="BP287" s="1469"/>
      <c r="BQ287" s="1469"/>
      <c r="BR287" s="1469"/>
      <c r="BS287" s="1469"/>
      <c r="BT287" s="1469"/>
      <c r="BU287" s="1469"/>
      <c r="BV287" s="1469"/>
      <c r="BW287" s="1469"/>
      <c r="BX287" s="1469"/>
      <c r="BY287" s="1469"/>
      <c r="BZ287" s="1469"/>
      <c r="CA287" s="1469"/>
      <c r="CB287" s="1469"/>
      <c r="CC287" s="1469"/>
      <c r="CD287" s="1469"/>
      <c r="CE287" s="1469"/>
      <c r="CF287" s="1469"/>
      <c r="CG287" s="1469"/>
      <c r="CH287" s="1469"/>
      <c r="CI287" s="1469"/>
      <c r="CJ287" s="1469"/>
      <c r="CK287" s="1469"/>
      <c r="CL287" s="1469"/>
      <c r="CM287" s="1469"/>
      <c r="CN287" s="1469"/>
      <c r="CO287" s="1469"/>
      <c r="CP287" s="1469"/>
      <c r="CQ287" s="1469"/>
      <c r="CR287" s="1469"/>
      <c r="CS287" s="1469"/>
      <c r="CT287" s="1469"/>
      <c r="CU287" s="1469"/>
      <c r="CV287" s="1469"/>
      <c r="CW287" s="1469"/>
      <c r="CX287" s="1469"/>
      <c r="CY287" s="1469"/>
      <c r="CZ287" s="1469"/>
      <c r="DA287" s="1469"/>
      <c r="DB287" s="1469"/>
      <c r="DC287" s="1469"/>
      <c r="DD287" s="1469"/>
      <c r="DE287" s="1469"/>
      <c r="DF287" s="1469"/>
      <c r="DG287" s="1469"/>
      <c r="DH287" s="1469"/>
      <c r="DI287" s="1469"/>
      <c r="DJ287" s="1469"/>
      <c r="DK287" s="1469"/>
      <c r="DL287" s="1469"/>
      <c r="DM287" s="1469"/>
      <c r="DN287" s="1469"/>
      <c r="DO287" s="1469"/>
      <c r="DP287" s="1469"/>
    </row>
    <row r="288" spans="1:120" x14ac:dyDescent="0.25">
      <c r="A288" s="1468"/>
      <c r="B288" s="1491"/>
      <c r="C288" s="1468"/>
      <c r="D288" s="1468"/>
      <c r="E288" s="1468"/>
      <c r="F288" s="1468"/>
      <c r="G288" s="1468"/>
      <c r="H288" s="1468"/>
      <c r="I288" s="1468"/>
      <c r="J288" s="1468"/>
      <c r="K288" s="1468"/>
      <c r="L288" s="1468"/>
      <c r="M288" s="1468"/>
      <c r="N288" s="1468"/>
      <c r="O288" s="1468"/>
      <c r="P288" s="1468"/>
      <c r="Q288" s="1468"/>
      <c r="R288" s="1468"/>
      <c r="S288" s="1468"/>
      <c r="T288" s="1468"/>
      <c r="U288" s="1468"/>
      <c r="V288" s="1468"/>
      <c r="W288" s="1468"/>
      <c r="X288" s="1468"/>
      <c r="Y288" s="1468"/>
      <c r="Z288" s="1468"/>
      <c r="AA288" s="1468"/>
      <c r="AB288" s="1468"/>
      <c r="AC288" s="1468"/>
      <c r="AD288" s="1468"/>
      <c r="AE288" s="1468"/>
      <c r="AF288" s="1481"/>
      <c r="AG288" s="1481"/>
      <c r="AH288" s="1481"/>
      <c r="AI288" s="1481"/>
      <c r="AJ288" s="1469"/>
      <c r="AK288" s="1469"/>
      <c r="AL288" s="1469"/>
      <c r="AM288" s="1469"/>
      <c r="AN288" s="1469"/>
      <c r="AO288" s="1469"/>
      <c r="AP288" s="1469"/>
      <c r="AQ288" s="1469"/>
      <c r="AR288" s="1469"/>
      <c r="AS288" s="1469"/>
      <c r="AT288" s="1469"/>
      <c r="AU288" s="1469"/>
      <c r="AV288" s="1469"/>
      <c r="AW288" s="1469"/>
      <c r="AX288" s="1469"/>
      <c r="AY288" s="1469"/>
      <c r="AZ288" s="1469"/>
      <c r="BA288" s="1469"/>
      <c r="BB288" s="1469"/>
      <c r="BC288" s="1469"/>
      <c r="BD288" s="1469"/>
      <c r="BE288" s="1469"/>
      <c r="BF288" s="1469"/>
      <c r="BG288" s="1469"/>
      <c r="BH288" s="1469"/>
      <c r="BI288" s="1469"/>
      <c r="BJ288" s="1469"/>
      <c r="BK288" s="1469"/>
      <c r="BL288" s="1469"/>
      <c r="BM288" s="1469"/>
      <c r="BN288" s="1469"/>
      <c r="BO288" s="1469"/>
      <c r="BP288" s="1469"/>
      <c r="BQ288" s="1469"/>
      <c r="BR288" s="1469"/>
      <c r="BS288" s="1469"/>
      <c r="BT288" s="1469"/>
      <c r="BU288" s="1469"/>
      <c r="BV288" s="1469"/>
      <c r="BW288" s="1469"/>
      <c r="BX288" s="1469"/>
      <c r="BY288" s="1469"/>
      <c r="BZ288" s="1469"/>
      <c r="CA288" s="1469"/>
      <c r="CB288" s="1469"/>
      <c r="CC288" s="1469"/>
      <c r="CD288" s="1469"/>
      <c r="CE288" s="1469"/>
      <c r="CF288" s="1469"/>
      <c r="CG288" s="1469"/>
      <c r="CH288" s="1469"/>
      <c r="CI288" s="1469"/>
      <c r="CJ288" s="1469"/>
      <c r="CK288" s="1469"/>
      <c r="CL288" s="1469"/>
      <c r="CM288" s="1469"/>
      <c r="CN288" s="1469"/>
      <c r="CO288" s="1469"/>
      <c r="CP288" s="1469"/>
      <c r="CQ288" s="1469"/>
      <c r="CR288" s="1469"/>
      <c r="CS288" s="1469"/>
      <c r="CT288" s="1469"/>
      <c r="CU288" s="1469"/>
      <c r="CV288" s="1469"/>
      <c r="CW288" s="1469"/>
      <c r="CX288" s="1469"/>
      <c r="CY288" s="1469"/>
      <c r="CZ288" s="1469"/>
      <c r="DA288" s="1469"/>
      <c r="DB288" s="1469"/>
      <c r="DC288" s="1469"/>
      <c r="DD288" s="1469"/>
      <c r="DE288" s="1469"/>
      <c r="DF288" s="1469"/>
      <c r="DG288" s="1469"/>
      <c r="DH288" s="1469"/>
      <c r="DI288" s="1469"/>
      <c r="DJ288" s="1469"/>
      <c r="DK288" s="1469"/>
      <c r="DL288" s="1469"/>
      <c r="DM288" s="1469"/>
      <c r="DN288" s="1469"/>
      <c r="DO288" s="1469"/>
      <c r="DP288" s="1469"/>
    </row>
    <row r="289" spans="1:120" x14ac:dyDescent="0.25">
      <c r="A289" s="1468"/>
      <c r="B289" s="1491"/>
      <c r="C289" s="1468"/>
      <c r="D289" s="1468"/>
      <c r="E289" s="1468"/>
      <c r="F289" s="1468"/>
      <c r="G289" s="1468"/>
      <c r="H289" s="1468"/>
      <c r="I289" s="1468"/>
      <c r="J289" s="1468"/>
      <c r="K289" s="1468"/>
      <c r="L289" s="1468"/>
      <c r="M289" s="1468"/>
      <c r="N289" s="1468"/>
      <c r="O289" s="1468"/>
      <c r="P289" s="1468"/>
      <c r="Q289" s="1468"/>
      <c r="R289" s="1468"/>
      <c r="S289" s="1468"/>
      <c r="T289" s="1468"/>
      <c r="U289" s="1468"/>
      <c r="V289" s="1468"/>
      <c r="W289" s="1468"/>
      <c r="X289" s="1468"/>
      <c r="Y289" s="1468"/>
      <c r="Z289" s="1468"/>
      <c r="AA289" s="1468"/>
      <c r="AB289" s="1468"/>
      <c r="AC289" s="1468"/>
      <c r="AD289" s="1468"/>
      <c r="AE289" s="1468"/>
      <c r="AF289" s="1481"/>
      <c r="AG289" s="1481"/>
      <c r="AH289" s="1481"/>
      <c r="AI289" s="1481"/>
      <c r="AJ289" s="1469"/>
      <c r="AK289" s="1469"/>
      <c r="AL289" s="1469"/>
      <c r="AM289" s="1469"/>
      <c r="AN289" s="1469"/>
      <c r="AO289" s="1469"/>
      <c r="AP289" s="1469"/>
      <c r="AQ289" s="1469"/>
      <c r="AR289" s="1469"/>
      <c r="AS289" s="1469"/>
      <c r="AT289" s="1469"/>
      <c r="AU289" s="1469"/>
      <c r="AV289" s="1469"/>
      <c r="AW289" s="1469"/>
      <c r="AX289" s="1469"/>
      <c r="AY289" s="1469"/>
      <c r="AZ289" s="1469"/>
      <c r="BA289" s="1469"/>
      <c r="BB289" s="1469"/>
      <c r="BC289" s="1469"/>
      <c r="BD289" s="1469"/>
      <c r="BE289" s="1469"/>
      <c r="BF289" s="1469"/>
      <c r="BG289" s="1469"/>
      <c r="BH289" s="1469"/>
      <c r="BI289" s="1469"/>
      <c r="BJ289" s="1469"/>
      <c r="BK289" s="1469"/>
      <c r="BL289" s="1469"/>
      <c r="BM289" s="1469"/>
      <c r="BN289" s="1469"/>
      <c r="BO289" s="1469"/>
      <c r="BP289" s="1469"/>
      <c r="BQ289" s="1469"/>
      <c r="BR289" s="1469"/>
      <c r="BS289" s="1469"/>
      <c r="BT289" s="1469"/>
      <c r="BU289" s="1469"/>
      <c r="BV289" s="1469"/>
      <c r="BW289" s="1469"/>
      <c r="BX289" s="1469"/>
      <c r="BY289" s="1469"/>
      <c r="BZ289" s="1469"/>
      <c r="CA289" s="1469"/>
      <c r="CB289" s="1469"/>
      <c r="CC289" s="1469"/>
      <c r="CD289" s="1469"/>
      <c r="CE289" s="1469"/>
      <c r="CF289" s="1469"/>
      <c r="CG289" s="1469"/>
      <c r="CH289" s="1469"/>
      <c r="CI289" s="1469"/>
      <c r="CJ289" s="1469"/>
      <c r="CK289" s="1469"/>
      <c r="CL289" s="1469"/>
      <c r="CM289" s="1469"/>
      <c r="CN289" s="1469"/>
      <c r="CO289" s="1469"/>
      <c r="CP289" s="1469"/>
      <c r="CQ289" s="1469"/>
      <c r="CR289" s="1469"/>
      <c r="CS289" s="1469"/>
      <c r="CT289" s="1469"/>
      <c r="CU289" s="1469"/>
      <c r="CV289" s="1469"/>
      <c r="CW289" s="1469"/>
      <c r="CX289" s="1469"/>
      <c r="CY289" s="1469"/>
      <c r="CZ289" s="1469"/>
      <c r="DA289" s="1469"/>
      <c r="DB289" s="1469"/>
      <c r="DC289" s="1469"/>
      <c r="DD289" s="1469"/>
      <c r="DE289" s="1469"/>
      <c r="DF289" s="1469"/>
      <c r="DG289" s="1469"/>
      <c r="DH289" s="1469"/>
      <c r="DI289" s="1469"/>
      <c r="DJ289" s="1469"/>
      <c r="DK289" s="1469"/>
      <c r="DL289" s="1469"/>
      <c r="DM289" s="1469"/>
      <c r="DN289" s="1469"/>
      <c r="DO289" s="1469"/>
      <c r="DP289" s="1469"/>
    </row>
    <row r="290" spans="1:120" x14ac:dyDescent="0.25">
      <c r="A290" s="1468"/>
      <c r="B290" s="1491"/>
      <c r="C290" s="1468"/>
      <c r="D290" s="1468"/>
      <c r="E290" s="1468"/>
      <c r="F290" s="1468"/>
      <c r="G290" s="1468"/>
      <c r="H290" s="1468"/>
      <c r="I290" s="1468"/>
      <c r="J290" s="1468"/>
      <c r="K290" s="1468"/>
      <c r="L290" s="1468"/>
      <c r="M290" s="1468"/>
      <c r="N290" s="1468"/>
      <c r="O290" s="1468"/>
      <c r="P290" s="1468"/>
      <c r="Q290" s="1468"/>
      <c r="R290" s="1468"/>
      <c r="S290" s="1468"/>
      <c r="T290" s="1468"/>
      <c r="U290" s="1468"/>
      <c r="V290" s="1468"/>
      <c r="W290" s="1468"/>
      <c r="X290" s="1468"/>
      <c r="Y290" s="1468"/>
      <c r="Z290" s="1468"/>
      <c r="AA290" s="1468"/>
      <c r="AB290" s="1468"/>
      <c r="AC290" s="1468"/>
      <c r="AD290" s="1468"/>
      <c r="AE290" s="1468"/>
      <c r="AF290" s="1481"/>
      <c r="AG290" s="1481"/>
      <c r="AH290" s="1481"/>
      <c r="AI290" s="1481"/>
      <c r="AJ290" s="1469"/>
      <c r="AK290" s="1469"/>
      <c r="AL290" s="1469"/>
      <c r="AM290" s="1469"/>
      <c r="AN290" s="1469"/>
      <c r="AO290" s="1469"/>
      <c r="AP290" s="1469"/>
      <c r="AQ290" s="1469"/>
      <c r="AR290" s="1469"/>
      <c r="AS290" s="1469"/>
      <c r="AT290" s="1469"/>
      <c r="AU290" s="1469"/>
      <c r="AV290" s="1469"/>
      <c r="AW290" s="1469"/>
      <c r="AX290" s="1469"/>
      <c r="AY290" s="1469"/>
      <c r="AZ290" s="1469"/>
      <c r="BA290" s="1469"/>
      <c r="BB290" s="1469"/>
      <c r="BC290" s="1469"/>
      <c r="BD290" s="1469"/>
      <c r="BE290" s="1469"/>
      <c r="BF290" s="1469"/>
      <c r="BG290" s="1469"/>
      <c r="BH290" s="1469"/>
      <c r="BI290" s="1469"/>
      <c r="BJ290" s="1469"/>
      <c r="BK290" s="1469"/>
      <c r="BL290" s="1469"/>
      <c r="BM290" s="1469"/>
      <c r="BN290" s="1469"/>
      <c r="BO290" s="1469"/>
      <c r="BP290" s="1469"/>
      <c r="BQ290" s="1469"/>
      <c r="BR290" s="1469"/>
      <c r="BS290" s="1469"/>
      <c r="BT290" s="1469"/>
      <c r="BU290" s="1469"/>
      <c r="BV290" s="1469"/>
      <c r="BW290" s="1469"/>
      <c r="BX290" s="1469"/>
      <c r="BY290" s="1469"/>
      <c r="BZ290" s="1469"/>
      <c r="CA290" s="1469"/>
      <c r="CB290" s="1469"/>
      <c r="CC290" s="1469"/>
      <c r="CD290" s="1469"/>
      <c r="CE290" s="1469"/>
      <c r="CF290" s="1469"/>
      <c r="CG290" s="1469"/>
      <c r="CH290" s="1469"/>
      <c r="CI290" s="1469"/>
      <c r="CJ290" s="1469"/>
      <c r="CK290" s="1469"/>
      <c r="CL290" s="1469"/>
      <c r="CM290" s="1469"/>
      <c r="CN290" s="1469"/>
      <c r="CO290" s="1469"/>
      <c r="CP290" s="1469"/>
      <c r="CQ290" s="1469"/>
      <c r="CR290" s="1469"/>
      <c r="CS290" s="1469"/>
      <c r="CT290" s="1469"/>
      <c r="CU290" s="1469"/>
      <c r="CV290" s="1469"/>
      <c r="CW290" s="1469"/>
      <c r="CX290" s="1469"/>
      <c r="CY290" s="1469"/>
      <c r="CZ290" s="1469"/>
      <c r="DA290" s="1469"/>
      <c r="DB290" s="1469"/>
      <c r="DC290" s="1469"/>
      <c r="DD290" s="1469"/>
      <c r="DE290" s="1469"/>
      <c r="DF290" s="1469"/>
      <c r="DG290" s="1469"/>
      <c r="DH290" s="1469"/>
      <c r="DI290" s="1469"/>
      <c r="DJ290" s="1469"/>
      <c r="DK290" s="1469"/>
      <c r="DL290" s="1469"/>
      <c r="DM290" s="1469"/>
      <c r="DN290" s="1469"/>
      <c r="DO290" s="1469"/>
      <c r="DP290" s="1469"/>
    </row>
    <row r="291" spans="1:120" x14ac:dyDescent="0.25">
      <c r="A291" s="1468"/>
      <c r="B291" s="1491"/>
      <c r="C291" s="1468"/>
      <c r="D291" s="1468"/>
      <c r="E291" s="1468"/>
      <c r="F291" s="1468"/>
      <c r="G291" s="1468"/>
      <c r="H291" s="1468"/>
      <c r="I291" s="1468"/>
      <c r="J291" s="1468"/>
      <c r="K291" s="1468"/>
      <c r="L291" s="1468"/>
      <c r="M291" s="1468"/>
      <c r="N291" s="1468"/>
      <c r="O291" s="1468"/>
      <c r="P291" s="1468"/>
      <c r="Q291" s="1468"/>
      <c r="R291" s="1468"/>
      <c r="S291" s="1468"/>
      <c r="T291" s="1468"/>
      <c r="U291" s="1468"/>
      <c r="V291" s="1468"/>
      <c r="W291" s="1468"/>
      <c r="X291" s="1468"/>
      <c r="Y291" s="1468"/>
      <c r="Z291" s="1468"/>
      <c r="AA291" s="1468"/>
      <c r="AB291" s="1468"/>
      <c r="AC291" s="1468"/>
      <c r="AD291" s="1468"/>
      <c r="AE291" s="1468"/>
      <c r="AF291" s="1481"/>
      <c r="AG291" s="1481"/>
      <c r="AH291" s="1481"/>
      <c r="AI291" s="1481"/>
      <c r="AJ291" s="1469"/>
      <c r="AK291" s="1469"/>
      <c r="AL291" s="1469"/>
      <c r="AM291" s="1469"/>
      <c r="AN291" s="1469"/>
      <c r="AO291" s="1469"/>
      <c r="AP291" s="1469"/>
      <c r="AQ291" s="1469"/>
      <c r="AR291" s="1469"/>
      <c r="AS291" s="1469"/>
      <c r="AT291" s="1469"/>
      <c r="AU291" s="1469"/>
      <c r="AV291" s="1469"/>
      <c r="AW291" s="1469"/>
      <c r="AX291" s="1469"/>
      <c r="AY291" s="1469"/>
      <c r="AZ291" s="1469"/>
      <c r="BA291" s="1469"/>
      <c r="BB291" s="1469"/>
      <c r="BC291" s="1469"/>
      <c r="BD291" s="1469"/>
      <c r="BE291" s="1469"/>
      <c r="BF291" s="1469"/>
      <c r="BG291" s="1469"/>
      <c r="BH291" s="1469"/>
      <c r="BI291" s="1469"/>
      <c r="BJ291" s="1469"/>
      <c r="BK291" s="1469"/>
      <c r="BL291" s="1469"/>
      <c r="BM291" s="1469"/>
      <c r="BN291" s="1469"/>
      <c r="BO291" s="1469"/>
      <c r="BP291" s="1469"/>
      <c r="BQ291" s="1469"/>
      <c r="BR291" s="1469"/>
      <c r="BS291" s="1469"/>
      <c r="BT291" s="1469"/>
      <c r="BU291" s="1469"/>
      <c r="BV291" s="1469"/>
      <c r="BW291" s="1469"/>
      <c r="BX291" s="1469"/>
      <c r="BY291" s="1469"/>
      <c r="BZ291" s="1469"/>
      <c r="CA291" s="1469"/>
      <c r="CB291" s="1469"/>
      <c r="CC291" s="1469"/>
      <c r="CD291" s="1469"/>
      <c r="CE291" s="1469"/>
      <c r="CF291" s="1469"/>
      <c r="CG291" s="1469"/>
      <c r="CH291" s="1469"/>
      <c r="CI291" s="1469"/>
      <c r="CJ291" s="1469"/>
      <c r="CK291" s="1469"/>
      <c r="CL291" s="1469"/>
      <c r="CM291" s="1469"/>
      <c r="CN291" s="1469"/>
      <c r="CO291" s="1469"/>
      <c r="CP291" s="1469"/>
      <c r="CQ291" s="1469"/>
      <c r="CR291" s="1469"/>
      <c r="CS291" s="1469"/>
      <c r="CT291" s="1469"/>
      <c r="CU291" s="1469"/>
      <c r="CV291" s="1469"/>
      <c r="CW291" s="1469"/>
      <c r="CX291" s="1469"/>
      <c r="CY291" s="1469"/>
      <c r="CZ291" s="1469"/>
      <c r="DA291" s="1469"/>
      <c r="DB291" s="1469"/>
      <c r="DC291" s="1469"/>
      <c r="DD291" s="1469"/>
      <c r="DE291" s="1469"/>
      <c r="DF291" s="1469"/>
      <c r="DG291" s="1469"/>
      <c r="DH291" s="1469"/>
      <c r="DI291" s="1469"/>
      <c r="DJ291" s="1469"/>
      <c r="DK291" s="1469"/>
      <c r="DL291" s="1469"/>
      <c r="DM291" s="1469"/>
      <c r="DN291" s="1469"/>
      <c r="DO291" s="1469"/>
      <c r="DP291" s="1469"/>
    </row>
    <row r="292" spans="1:120" x14ac:dyDescent="0.25">
      <c r="A292" s="1468"/>
      <c r="B292" s="1491"/>
      <c r="C292" s="1468"/>
      <c r="D292" s="1468"/>
      <c r="E292" s="1468"/>
      <c r="F292" s="1468"/>
      <c r="G292" s="1468"/>
      <c r="H292" s="1468"/>
      <c r="I292" s="1468"/>
      <c r="J292" s="1468"/>
      <c r="K292" s="1468"/>
      <c r="L292" s="1468"/>
      <c r="M292" s="1468"/>
      <c r="N292" s="1468"/>
      <c r="O292" s="1468"/>
      <c r="P292" s="1468"/>
      <c r="Q292" s="1468"/>
      <c r="R292" s="1468"/>
      <c r="S292" s="1468"/>
      <c r="T292" s="1468"/>
      <c r="U292" s="1468"/>
      <c r="V292" s="1468"/>
      <c r="W292" s="1468"/>
      <c r="X292" s="1468"/>
      <c r="Y292" s="1468"/>
      <c r="Z292" s="1468"/>
      <c r="AA292" s="1468"/>
      <c r="AB292" s="1468"/>
      <c r="AC292" s="1468"/>
      <c r="AD292" s="1468"/>
      <c r="AE292" s="1468"/>
      <c r="AF292" s="1481"/>
      <c r="AG292" s="1481"/>
      <c r="AH292" s="1481"/>
      <c r="AI292" s="1481"/>
      <c r="AJ292" s="1469"/>
      <c r="AK292" s="1469"/>
      <c r="AL292" s="1469"/>
      <c r="AM292" s="1469"/>
      <c r="AN292" s="1469"/>
      <c r="AO292" s="1469"/>
      <c r="AP292" s="1469"/>
      <c r="AQ292" s="1469"/>
      <c r="AR292" s="1469"/>
      <c r="AS292" s="1469"/>
      <c r="AT292" s="1469"/>
      <c r="AU292" s="1469"/>
      <c r="AV292" s="1469"/>
      <c r="AW292" s="1469"/>
      <c r="AX292" s="1469"/>
      <c r="AY292" s="1469"/>
      <c r="AZ292" s="1469"/>
      <c r="BA292" s="1469"/>
      <c r="BB292" s="1469"/>
      <c r="BC292" s="1469"/>
      <c r="BD292" s="1469"/>
      <c r="BE292" s="1469"/>
      <c r="BF292" s="1469"/>
      <c r="BG292" s="1469"/>
      <c r="BH292" s="1469"/>
      <c r="BI292" s="1469"/>
      <c r="BJ292" s="1469"/>
      <c r="BK292" s="1469"/>
      <c r="BL292" s="1469"/>
      <c r="BM292" s="1469"/>
      <c r="BN292" s="1469"/>
      <c r="BO292" s="1469"/>
      <c r="BP292" s="1469"/>
      <c r="BQ292" s="1469"/>
      <c r="BR292" s="1469"/>
      <c r="BS292" s="1469"/>
      <c r="BT292" s="1469"/>
      <c r="BU292" s="1469"/>
      <c r="BV292" s="1469"/>
      <c r="BW292" s="1469"/>
      <c r="BX292" s="1469"/>
      <c r="BY292" s="1469"/>
      <c r="BZ292" s="1469"/>
      <c r="CA292" s="1469"/>
      <c r="CB292" s="1469"/>
      <c r="CC292" s="1469"/>
      <c r="CD292" s="1469"/>
      <c r="CE292" s="1469"/>
      <c r="CF292" s="1469"/>
      <c r="CG292" s="1469"/>
      <c r="CH292" s="1469"/>
      <c r="CI292" s="1469"/>
      <c r="CJ292" s="1469"/>
      <c r="CK292" s="1469"/>
      <c r="CL292" s="1469"/>
      <c r="CM292" s="1469"/>
      <c r="CN292" s="1469"/>
      <c r="CO292" s="1469"/>
      <c r="CP292" s="1469"/>
      <c r="CQ292" s="1469"/>
      <c r="CR292" s="1469"/>
      <c r="CS292" s="1469"/>
      <c r="CT292" s="1469"/>
      <c r="CU292" s="1469"/>
      <c r="CV292" s="1469"/>
      <c r="CW292" s="1469"/>
      <c r="CX292" s="1469"/>
      <c r="CY292" s="1469"/>
      <c r="CZ292" s="1469"/>
      <c r="DA292" s="1469"/>
      <c r="DB292" s="1469"/>
      <c r="DC292" s="1469"/>
      <c r="DD292" s="1469"/>
      <c r="DE292" s="1469"/>
      <c r="DF292" s="1469"/>
      <c r="DG292" s="1469"/>
      <c r="DH292" s="1469"/>
      <c r="DI292" s="1469"/>
      <c r="DJ292" s="1469"/>
      <c r="DK292" s="1469"/>
      <c r="DL292" s="1469"/>
      <c r="DM292" s="1469"/>
      <c r="DN292" s="1469"/>
      <c r="DO292" s="1469"/>
      <c r="DP292" s="1469"/>
    </row>
    <row r="293" spans="1:120" x14ac:dyDescent="0.25">
      <c r="A293" s="1468"/>
      <c r="B293" s="1491"/>
      <c r="C293" s="1468"/>
      <c r="D293" s="1468"/>
      <c r="E293" s="1468"/>
      <c r="F293" s="1468"/>
      <c r="G293" s="1468"/>
      <c r="H293" s="1468"/>
      <c r="I293" s="1468"/>
      <c r="J293" s="1468"/>
      <c r="K293" s="1468"/>
      <c r="L293" s="1468"/>
      <c r="M293" s="1468"/>
      <c r="N293" s="1468"/>
      <c r="O293" s="1468"/>
      <c r="P293" s="1468"/>
      <c r="Q293" s="1468"/>
      <c r="R293" s="1468"/>
      <c r="S293" s="1468"/>
      <c r="T293" s="1468"/>
      <c r="U293" s="1468"/>
      <c r="V293" s="1468"/>
      <c r="W293" s="1468"/>
      <c r="X293" s="1468"/>
      <c r="Y293" s="1468"/>
      <c r="Z293" s="1468"/>
      <c r="AA293" s="1468"/>
      <c r="AB293" s="1468"/>
      <c r="AC293" s="1468"/>
      <c r="AD293" s="1468"/>
      <c r="AE293" s="1468"/>
      <c r="AF293" s="1481"/>
      <c r="AG293" s="1481"/>
      <c r="AH293" s="1481"/>
      <c r="AI293" s="1481"/>
      <c r="AJ293" s="1469"/>
      <c r="AK293" s="1469"/>
      <c r="AL293" s="1469"/>
      <c r="AM293" s="1469"/>
      <c r="AN293" s="1469"/>
      <c r="AO293" s="1469"/>
      <c r="AP293" s="1469"/>
      <c r="AQ293" s="1469"/>
      <c r="AR293" s="1469"/>
      <c r="AS293" s="1469"/>
      <c r="AT293" s="1469"/>
      <c r="AU293" s="1469"/>
      <c r="AV293" s="1469"/>
      <c r="AW293" s="1469"/>
      <c r="AX293" s="1469"/>
      <c r="AY293" s="1469"/>
      <c r="AZ293" s="1469"/>
      <c r="BA293" s="1469"/>
      <c r="BB293" s="1469"/>
      <c r="BC293" s="1469"/>
      <c r="BD293" s="1469"/>
      <c r="BE293" s="1469"/>
      <c r="BF293" s="1469"/>
      <c r="BG293" s="1469"/>
      <c r="BH293" s="1469"/>
      <c r="BI293" s="1469"/>
      <c r="BJ293" s="1469"/>
      <c r="BK293" s="1469"/>
      <c r="BL293" s="1469"/>
      <c r="BM293" s="1469"/>
      <c r="BN293" s="1469"/>
      <c r="BO293" s="1469"/>
      <c r="BP293" s="1469"/>
      <c r="BQ293" s="1469"/>
      <c r="BR293" s="1469"/>
      <c r="BS293" s="1469"/>
      <c r="BT293" s="1469"/>
      <c r="BU293" s="1469"/>
      <c r="BV293" s="1469"/>
      <c r="BW293" s="1469"/>
      <c r="BX293" s="1469"/>
      <c r="BY293" s="1469"/>
      <c r="BZ293" s="1469"/>
      <c r="CA293" s="1469"/>
      <c r="CB293" s="1469"/>
      <c r="CC293" s="1469"/>
      <c r="CD293" s="1469"/>
      <c r="CE293" s="1469"/>
      <c r="CF293" s="1469"/>
      <c r="CG293" s="1469"/>
      <c r="CH293" s="1469"/>
      <c r="CI293" s="1469"/>
      <c r="CJ293" s="1469"/>
      <c r="CK293" s="1469"/>
      <c r="CL293" s="1469"/>
      <c r="CM293" s="1469"/>
      <c r="CN293" s="1469"/>
      <c r="CO293" s="1469"/>
      <c r="CP293" s="1469"/>
      <c r="CQ293" s="1469"/>
      <c r="CR293" s="1469"/>
      <c r="CS293" s="1469"/>
      <c r="CT293" s="1469"/>
      <c r="CU293" s="1469"/>
      <c r="CV293" s="1469"/>
      <c r="CW293" s="1469"/>
      <c r="CX293" s="1469"/>
      <c r="CY293" s="1469"/>
      <c r="CZ293" s="1469"/>
      <c r="DA293" s="1469"/>
      <c r="DB293" s="1469"/>
      <c r="DC293" s="1469"/>
      <c r="DD293" s="1469"/>
      <c r="DE293" s="1469"/>
      <c r="DF293" s="1469"/>
      <c r="DG293" s="1469"/>
      <c r="DH293" s="1469"/>
      <c r="DI293" s="1469"/>
      <c r="DJ293" s="1469"/>
      <c r="DK293" s="1469"/>
      <c r="DL293" s="1469"/>
      <c r="DM293" s="1469"/>
      <c r="DN293" s="1469"/>
      <c r="DO293" s="1469"/>
      <c r="DP293" s="1469"/>
    </row>
    <row r="294" spans="1:120" x14ac:dyDescent="0.25">
      <c r="A294" s="1468"/>
      <c r="B294" s="1491"/>
      <c r="C294" s="1468"/>
      <c r="D294" s="1468"/>
      <c r="E294" s="1468"/>
      <c r="F294" s="1468"/>
      <c r="G294" s="1468"/>
      <c r="H294" s="1468"/>
      <c r="I294" s="1468"/>
      <c r="J294" s="1468"/>
      <c r="K294" s="1468"/>
      <c r="L294" s="1468"/>
      <c r="M294" s="1468"/>
      <c r="N294" s="1468"/>
      <c r="O294" s="1468"/>
      <c r="P294" s="1468"/>
      <c r="Q294" s="1468"/>
      <c r="R294" s="1468"/>
      <c r="S294" s="1468"/>
      <c r="T294" s="1468"/>
      <c r="U294" s="1468"/>
      <c r="V294" s="1468"/>
      <c r="W294" s="1468"/>
      <c r="X294" s="1468"/>
      <c r="Y294" s="1468"/>
      <c r="Z294" s="1468"/>
      <c r="AA294" s="1468"/>
      <c r="AB294" s="1468"/>
      <c r="AC294" s="1468"/>
      <c r="AD294" s="1468"/>
      <c r="AE294" s="1468"/>
      <c r="AF294" s="1481"/>
      <c r="AG294" s="1481"/>
      <c r="AH294" s="1481"/>
      <c r="AI294" s="1481"/>
      <c r="AJ294" s="1469"/>
      <c r="AK294" s="1469"/>
      <c r="AL294" s="1469"/>
      <c r="AM294" s="1469"/>
      <c r="AN294" s="1469"/>
      <c r="AO294" s="1469"/>
      <c r="AP294" s="1469"/>
      <c r="AQ294" s="1469"/>
      <c r="AR294" s="1469"/>
      <c r="AS294" s="1469"/>
      <c r="AT294" s="1469"/>
      <c r="AU294" s="1469"/>
      <c r="AV294" s="1469"/>
      <c r="AW294" s="1469"/>
      <c r="AX294" s="1469"/>
      <c r="AY294" s="1469"/>
      <c r="AZ294" s="1469"/>
      <c r="BA294" s="1469"/>
      <c r="BB294" s="1469"/>
      <c r="BC294" s="1469"/>
      <c r="BD294" s="1469"/>
      <c r="BE294" s="1469"/>
      <c r="BF294" s="1469"/>
      <c r="BG294" s="1469"/>
      <c r="BH294" s="1469"/>
      <c r="BI294" s="1469"/>
      <c r="BJ294" s="1469"/>
      <c r="BK294" s="1469"/>
      <c r="BL294" s="1469"/>
      <c r="BM294" s="1469"/>
      <c r="BN294" s="1469"/>
      <c r="BO294" s="1469"/>
      <c r="BP294" s="1469"/>
      <c r="BQ294" s="1469"/>
      <c r="BR294" s="1469"/>
      <c r="BS294" s="1469"/>
      <c r="BT294" s="1469"/>
      <c r="BU294" s="1469"/>
      <c r="BV294" s="1469"/>
      <c r="BW294" s="1469"/>
      <c r="BX294" s="1469"/>
      <c r="BY294" s="1469"/>
      <c r="BZ294" s="1469"/>
      <c r="CA294" s="1469"/>
      <c r="CB294" s="1469"/>
      <c r="CC294" s="1469"/>
      <c r="CD294" s="1469"/>
      <c r="CE294" s="1469"/>
      <c r="CF294" s="1469"/>
      <c r="CG294" s="1469"/>
      <c r="CH294" s="1469"/>
      <c r="CI294" s="1469"/>
      <c r="CJ294" s="1469"/>
      <c r="CK294" s="1469"/>
      <c r="CL294" s="1469"/>
      <c r="CM294" s="1469"/>
      <c r="CN294" s="1469"/>
      <c r="CO294" s="1469"/>
      <c r="CP294" s="1469"/>
      <c r="CQ294" s="1469"/>
      <c r="CR294" s="1469"/>
      <c r="CS294" s="1469"/>
      <c r="CT294" s="1469"/>
      <c r="CU294" s="1469"/>
      <c r="CV294" s="1469"/>
      <c r="CW294" s="1469"/>
      <c r="CX294" s="1469"/>
      <c r="CY294" s="1469"/>
      <c r="CZ294" s="1469"/>
      <c r="DA294" s="1469"/>
      <c r="DB294" s="1469"/>
      <c r="DC294" s="1469"/>
      <c r="DD294" s="1469"/>
      <c r="DE294" s="1469"/>
      <c r="DF294" s="1469"/>
      <c r="DG294" s="1469"/>
      <c r="DH294" s="1469"/>
      <c r="DI294" s="1469"/>
      <c r="DJ294" s="1469"/>
      <c r="DK294" s="1469"/>
      <c r="DL294" s="1469"/>
      <c r="DM294" s="1469"/>
      <c r="DN294" s="1469"/>
      <c r="DO294" s="1469"/>
      <c r="DP294" s="1469"/>
    </row>
    <row r="295" spans="1:120" x14ac:dyDescent="0.25">
      <c r="A295" s="1468"/>
      <c r="B295" s="1491"/>
      <c r="C295" s="1468"/>
      <c r="D295" s="1468"/>
      <c r="E295" s="1468"/>
      <c r="F295" s="1468"/>
      <c r="G295" s="1468"/>
      <c r="H295" s="1468"/>
      <c r="I295" s="1468"/>
      <c r="J295" s="1468"/>
      <c r="K295" s="1468"/>
      <c r="L295" s="1468"/>
      <c r="M295" s="1468"/>
      <c r="N295" s="1468"/>
      <c r="O295" s="1468"/>
      <c r="P295" s="1468"/>
      <c r="Q295" s="1468"/>
      <c r="R295" s="1468"/>
      <c r="S295" s="1468"/>
      <c r="T295" s="1468"/>
      <c r="U295" s="1468"/>
      <c r="V295" s="1468"/>
      <c r="W295" s="1468"/>
      <c r="X295" s="1468"/>
      <c r="Y295" s="1468"/>
      <c r="Z295" s="1468"/>
      <c r="AA295" s="1468"/>
      <c r="AB295" s="1468"/>
      <c r="AC295" s="1468"/>
      <c r="AD295" s="1468"/>
      <c r="AE295" s="1468"/>
      <c r="AF295" s="1481"/>
      <c r="AG295" s="1481"/>
      <c r="AH295" s="1481"/>
      <c r="AI295" s="1481"/>
      <c r="AJ295" s="1469"/>
      <c r="AK295" s="1469"/>
      <c r="AL295" s="1469"/>
      <c r="AM295" s="1469"/>
      <c r="AN295" s="1469"/>
      <c r="AO295" s="1469"/>
      <c r="AP295" s="1469"/>
      <c r="AQ295" s="1469"/>
      <c r="AR295" s="1469"/>
      <c r="AS295" s="1469"/>
      <c r="AT295" s="1469"/>
      <c r="AU295" s="1469"/>
      <c r="AV295" s="1469"/>
      <c r="AW295" s="1469"/>
      <c r="AX295" s="1469"/>
      <c r="AY295" s="1469"/>
      <c r="AZ295" s="1469"/>
      <c r="BA295" s="1469"/>
      <c r="BB295" s="1469"/>
      <c r="BC295" s="1469"/>
      <c r="BD295" s="1469"/>
      <c r="BE295" s="1469"/>
      <c r="BF295" s="1469"/>
      <c r="BG295" s="1469"/>
      <c r="BH295" s="1469"/>
      <c r="BI295" s="1469"/>
      <c r="BJ295" s="1469"/>
      <c r="BK295" s="1469"/>
      <c r="BL295" s="1469"/>
      <c r="BM295" s="1469"/>
      <c r="BN295" s="1469"/>
      <c r="BO295" s="1469"/>
      <c r="BP295" s="1469"/>
      <c r="BQ295" s="1469"/>
      <c r="BR295" s="1469"/>
      <c r="BS295" s="1469"/>
      <c r="BT295" s="1469"/>
      <c r="BU295" s="1469"/>
      <c r="BV295" s="1469"/>
      <c r="BW295" s="1469"/>
      <c r="BX295" s="1469"/>
      <c r="BY295" s="1469"/>
      <c r="BZ295" s="1469"/>
      <c r="CA295" s="1469"/>
      <c r="CB295" s="1469"/>
      <c r="CC295" s="1469"/>
      <c r="CD295" s="1469"/>
      <c r="CE295" s="1469"/>
      <c r="CF295" s="1469"/>
      <c r="CG295" s="1469"/>
      <c r="CH295" s="1469"/>
      <c r="CI295" s="1469"/>
      <c r="CJ295" s="1469"/>
      <c r="CK295" s="1469"/>
      <c r="CL295" s="1469"/>
      <c r="CM295" s="1469"/>
      <c r="CN295" s="1469"/>
      <c r="CO295" s="1469"/>
      <c r="CP295" s="1469"/>
      <c r="CQ295" s="1469"/>
      <c r="CR295" s="1469"/>
      <c r="CS295" s="1469"/>
      <c r="CT295" s="1469"/>
      <c r="CU295" s="1469"/>
      <c r="CV295" s="1469"/>
      <c r="CW295" s="1469"/>
      <c r="CX295" s="1469"/>
      <c r="CY295" s="1469"/>
      <c r="CZ295" s="1469"/>
      <c r="DA295" s="1469"/>
      <c r="DB295" s="1469"/>
      <c r="DC295" s="1469"/>
      <c r="DD295" s="1469"/>
      <c r="DE295" s="1469"/>
      <c r="DF295" s="1469"/>
      <c r="DG295" s="1469"/>
      <c r="DH295" s="1469"/>
      <c r="DI295" s="1469"/>
      <c r="DJ295" s="1469"/>
      <c r="DK295" s="1469"/>
      <c r="DL295" s="1469"/>
      <c r="DM295" s="1469"/>
      <c r="DN295" s="1469"/>
      <c r="DO295" s="1469"/>
      <c r="DP295" s="1469"/>
    </row>
    <row r="296" spans="1:120" x14ac:dyDescent="0.25">
      <c r="A296" s="1468"/>
      <c r="B296" s="1491"/>
      <c r="C296" s="1468"/>
      <c r="D296" s="1468"/>
      <c r="E296" s="1468"/>
      <c r="F296" s="1468"/>
      <c r="G296" s="1468"/>
      <c r="H296" s="1468"/>
      <c r="I296" s="1468"/>
      <c r="J296" s="1468"/>
      <c r="K296" s="1468"/>
      <c r="L296" s="1468"/>
      <c r="M296" s="1468"/>
      <c r="N296" s="1468"/>
      <c r="O296" s="1468"/>
      <c r="P296" s="1468"/>
      <c r="Q296" s="1468"/>
      <c r="R296" s="1468"/>
      <c r="S296" s="1468"/>
      <c r="T296" s="1468"/>
      <c r="U296" s="1468"/>
      <c r="V296" s="1468"/>
      <c r="W296" s="1468"/>
      <c r="X296" s="1468"/>
      <c r="Y296" s="1468"/>
      <c r="Z296" s="1468"/>
      <c r="AA296" s="1468"/>
      <c r="AB296" s="1468"/>
      <c r="AC296" s="1468"/>
      <c r="AD296" s="1468"/>
      <c r="AE296" s="1468"/>
      <c r="AF296" s="1481"/>
      <c r="AG296" s="1481"/>
      <c r="AH296" s="1481"/>
      <c r="AI296" s="1481"/>
      <c r="AJ296" s="1469"/>
      <c r="AK296" s="1469"/>
      <c r="AL296" s="1469"/>
      <c r="AM296" s="1469"/>
      <c r="AN296" s="1469"/>
      <c r="AO296" s="1469"/>
      <c r="AP296" s="1469"/>
      <c r="AQ296" s="1469"/>
      <c r="AR296" s="1469"/>
      <c r="AS296" s="1469"/>
      <c r="AT296" s="1469"/>
      <c r="AU296" s="1469"/>
      <c r="AV296" s="1469"/>
      <c r="AW296" s="1469"/>
      <c r="AX296" s="1469"/>
      <c r="AY296" s="1469"/>
      <c r="AZ296" s="1469"/>
      <c r="BA296" s="1469"/>
      <c r="BB296" s="1469"/>
      <c r="BC296" s="1469"/>
      <c r="BD296" s="1469"/>
      <c r="BE296" s="1469"/>
      <c r="BF296" s="1469"/>
      <c r="BG296" s="1469"/>
      <c r="BH296" s="1469"/>
      <c r="BI296" s="1469"/>
      <c r="BJ296" s="1469"/>
      <c r="BK296" s="1469"/>
      <c r="BL296" s="1469"/>
      <c r="BM296" s="1469"/>
      <c r="BN296" s="1469"/>
      <c r="BO296" s="1469"/>
      <c r="BP296" s="1469"/>
      <c r="BQ296" s="1469"/>
      <c r="BR296" s="1469"/>
      <c r="BS296" s="1469"/>
      <c r="BT296" s="1469"/>
      <c r="BU296" s="1469"/>
      <c r="BV296" s="1469"/>
      <c r="BW296" s="1469"/>
      <c r="BX296" s="1469"/>
      <c r="BY296" s="1469"/>
      <c r="BZ296" s="1469"/>
      <c r="CA296" s="1469"/>
      <c r="CB296" s="1469"/>
      <c r="CC296" s="1469"/>
      <c r="CD296" s="1469"/>
      <c r="CE296" s="1469"/>
      <c r="CF296" s="1469"/>
      <c r="CG296" s="1469"/>
      <c r="CH296" s="1469"/>
      <c r="CI296" s="1469"/>
      <c r="CJ296" s="1469"/>
      <c r="CK296" s="1469"/>
      <c r="CL296" s="1469"/>
      <c r="CM296" s="1469"/>
      <c r="CN296" s="1469"/>
      <c r="CO296" s="1469"/>
      <c r="CP296" s="1469"/>
      <c r="CQ296" s="1469"/>
      <c r="CR296" s="1469"/>
      <c r="CS296" s="1469"/>
      <c r="CT296" s="1469"/>
      <c r="CU296" s="1469"/>
      <c r="CV296" s="1469"/>
      <c r="CW296" s="1469"/>
      <c r="CX296" s="1469"/>
      <c r="CY296" s="1469"/>
      <c r="CZ296" s="1469"/>
      <c r="DA296" s="1469"/>
      <c r="DB296" s="1469"/>
      <c r="DC296" s="1469"/>
      <c r="DD296" s="1469"/>
      <c r="DE296" s="1469"/>
      <c r="DF296" s="1469"/>
      <c r="DG296" s="1469"/>
      <c r="DH296" s="1469"/>
      <c r="DI296" s="1469"/>
      <c r="DJ296" s="1469"/>
      <c r="DK296" s="1469"/>
      <c r="DL296" s="1469"/>
      <c r="DM296" s="1469"/>
      <c r="DN296" s="1469"/>
      <c r="DO296" s="1469"/>
      <c r="DP296" s="1469"/>
    </row>
    <row r="297" spans="1:120" x14ac:dyDescent="0.25">
      <c r="A297" s="1468"/>
      <c r="B297" s="1491"/>
      <c r="C297" s="1468"/>
      <c r="D297" s="1468"/>
      <c r="E297" s="1468"/>
      <c r="F297" s="1468"/>
      <c r="G297" s="1468"/>
      <c r="H297" s="1468"/>
      <c r="I297" s="1468"/>
      <c r="J297" s="1468"/>
      <c r="K297" s="1468"/>
      <c r="L297" s="1468"/>
      <c r="M297" s="1468"/>
      <c r="N297" s="1468"/>
      <c r="O297" s="1468"/>
      <c r="P297" s="1468"/>
      <c r="Q297" s="1468"/>
      <c r="R297" s="1468"/>
      <c r="S297" s="1468"/>
      <c r="T297" s="1468"/>
      <c r="U297" s="1468"/>
      <c r="V297" s="1468"/>
      <c r="W297" s="1468"/>
      <c r="X297" s="1468"/>
      <c r="Y297" s="1468"/>
      <c r="Z297" s="1468"/>
      <c r="AA297" s="1468"/>
      <c r="AB297" s="1468"/>
      <c r="AC297" s="1468"/>
      <c r="AD297" s="1468"/>
      <c r="AE297" s="1468"/>
      <c r="AF297" s="1481"/>
      <c r="AG297" s="1481"/>
      <c r="AH297" s="1481"/>
      <c r="AI297" s="1481"/>
      <c r="AJ297" s="1469"/>
      <c r="AK297" s="1469"/>
      <c r="AL297" s="1469"/>
      <c r="AM297" s="1469"/>
      <c r="AN297" s="1469"/>
      <c r="AO297" s="1469"/>
      <c r="AP297" s="1469"/>
      <c r="AQ297" s="1469"/>
      <c r="AR297" s="1469"/>
      <c r="AS297" s="1469"/>
      <c r="AT297" s="1469"/>
      <c r="AU297" s="1469"/>
      <c r="AV297" s="1469"/>
      <c r="AW297" s="1469"/>
      <c r="AX297" s="1469"/>
      <c r="AY297" s="1469"/>
      <c r="AZ297" s="1469"/>
      <c r="BA297" s="1469"/>
      <c r="BB297" s="1469"/>
      <c r="BC297" s="1469"/>
      <c r="BD297" s="1469"/>
      <c r="BE297" s="1469"/>
      <c r="BF297" s="1469"/>
      <c r="BG297" s="1469"/>
      <c r="BH297" s="1469"/>
      <c r="BI297" s="1469"/>
      <c r="BJ297" s="1469"/>
      <c r="BK297" s="1469"/>
      <c r="BL297" s="1469"/>
      <c r="BM297" s="1469"/>
      <c r="BN297" s="1469"/>
      <c r="BO297" s="1469"/>
      <c r="BP297" s="1469"/>
      <c r="BQ297" s="1469"/>
      <c r="BR297" s="1469"/>
      <c r="BS297" s="1469"/>
      <c r="BT297" s="1469"/>
      <c r="BU297" s="1469"/>
      <c r="BV297" s="1469"/>
      <c r="BW297" s="1469"/>
      <c r="BX297" s="1469"/>
      <c r="BY297" s="1469"/>
      <c r="BZ297" s="1469"/>
      <c r="CA297" s="1469"/>
      <c r="CB297" s="1469"/>
      <c r="CC297" s="1469"/>
      <c r="CD297" s="1469"/>
      <c r="CE297" s="1469"/>
      <c r="CF297" s="1469"/>
      <c r="CG297" s="1469"/>
      <c r="CH297" s="1469"/>
      <c r="CI297" s="1469"/>
      <c r="CJ297" s="1469"/>
      <c r="CK297" s="1469"/>
      <c r="CL297" s="1469"/>
      <c r="CM297" s="1469"/>
      <c r="CN297" s="1469"/>
      <c r="CO297" s="1469"/>
      <c r="CP297" s="1469"/>
      <c r="CQ297" s="1469"/>
      <c r="CR297" s="1469"/>
      <c r="CS297" s="1469"/>
      <c r="CT297" s="1469"/>
      <c r="CU297" s="1469"/>
      <c r="CV297" s="1469"/>
      <c r="CW297" s="1469"/>
      <c r="CX297" s="1469"/>
      <c r="CY297" s="1469"/>
      <c r="CZ297" s="1469"/>
      <c r="DA297" s="1469"/>
      <c r="DB297" s="1469"/>
      <c r="DC297" s="1469"/>
      <c r="DD297" s="1469"/>
      <c r="DE297" s="1469"/>
      <c r="DF297" s="1469"/>
      <c r="DG297" s="1469"/>
      <c r="DH297" s="1469"/>
      <c r="DI297" s="1469"/>
      <c r="DJ297" s="1469"/>
      <c r="DK297" s="1469"/>
      <c r="DL297" s="1469"/>
      <c r="DM297" s="1469"/>
      <c r="DN297" s="1469"/>
      <c r="DO297" s="1469"/>
      <c r="DP297" s="1469"/>
    </row>
    <row r="298" spans="1:120" x14ac:dyDescent="0.25">
      <c r="A298" s="1468"/>
      <c r="B298" s="1491"/>
      <c r="C298" s="1468"/>
      <c r="D298" s="1468"/>
      <c r="E298" s="1468"/>
      <c r="F298" s="1468"/>
      <c r="G298" s="1468"/>
      <c r="H298" s="1468"/>
      <c r="I298" s="1468"/>
      <c r="J298" s="1468"/>
      <c r="K298" s="1468"/>
      <c r="L298" s="1468"/>
      <c r="M298" s="1468"/>
      <c r="N298" s="1468"/>
      <c r="O298" s="1468"/>
      <c r="P298" s="1468"/>
      <c r="Q298" s="1468"/>
      <c r="R298" s="1468"/>
      <c r="S298" s="1468"/>
      <c r="T298" s="1468"/>
      <c r="U298" s="1468"/>
      <c r="V298" s="1468"/>
      <c r="W298" s="1468"/>
      <c r="X298" s="1468"/>
      <c r="Y298" s="1468"/>
      <c r="Z298" s="1468"/>
      <c r="AA298" s="1468"/>
      <c r="AB298" s="1468"/>
      <c r="AC298" s="1468"/>
      <c r="AD298" s="1468"/>
      <c r="AE298" s="1468"/>
      <c r="AF298" s="1481"/>
      <c r="AG298" s="1481"/>
      <c r="AH298" s="1481"/>
      <c r="AI298" s="1481"/>
      <c r="AJ298" s="1469"/>
      <c r="AK298" s="1469"/>
      <c r="AL298" s="1469"/>
      <c r="AM298" s="1469"/>
      <c r="AN298" s="1469"/>
      <c r="AO298" s="1469"/>
      <c r="AP298" s="1469"/>
      <c r="AQ298" s="1469"/>
      <c r="AR298" s="1469"/>
      <c r="AS298" s="1469"/>
      <c r="AT298" s="1469"/>
      <c r="AU298" s="1469"/>
      <c r="AV298" s="1469"/>
      <c r="AW298" s="1469"/>
      <c r="AX298" s="1469"/>
      <c r="AY298" s="1469"/>
      <c r="AZ298" s="1469"/>
      <c r="BA298" s="1469"/>
      <c r="BB298" s="1469"/>
      <c r="BC298" s="1469"/>
      <c r="BD298" s="1469"/>
      <c r="BE298" s="1469"/>
      <c r="BF298" s="1469"/>
      <c r="BG298" s="1469"/>
      <c r="BH298" s="1469"/>
      <c r="BI298" s="1469"/>
      <c r="BJ298" s="1469"/>
      <c r="BK298" s="1469"/>
      <c r="BL298" s="1469"/>
      <c r="BM298" s="1469"/>
      <c r="BN298" s="1469"/>
      <c r="BO298" s="1469"/>
      <c r="BP298" s="1469"/>
      <c r="BQ298" s="1469"/>
      <c r="BR298" s="1469"/>
      <c r="BS298" s="1469"/>
      <c r="BT298" s="1469"/>
      <c r="BU298" s="1469"/>
      <c r="BV298" s="1469"/>
      <c r="BW298" s="1469"/>
      <c r="BX298" s="1469"/>
      <c r="BY298" s="1469"/>
      <c r="BZ298" s="1469"/>
      <c r="CA298" s="1469"/>
      <c r="CB298" s="1469"/>
      <c r="CC298" s="1469"/>
      <c r="CD298" s="1469"/>
      <c r="CE298" s="1469"/>
      <c r="CF298" s="1469"/>
      <c r="CG298" s="1469"/>
      <c r="CH298" s="1469"/>
      <c r="CI298" s="1469"/>
      <c r="CJ298" s="1469"/>
      <c r="CK298" s="1469"/>
      <c r="CL298" s="1469"/>
      <c r="CM298" s="1469"/>
      <c r="CN298" s="1469"/>
      <c r="CO298" s="1469"/>
      <c r="CP298" s="1469"/>
      <c r="CQ298" s="1469"/>
      <c r="CR298" s="1469"/>
      <c r="CS298" s="1469"/>
      <c r="CT298" s="1469"/>
      <c r="CU298" s="1469"/>
      <c r="CV298" s="1469"/>
      <c r="CW298" s="1469"/>
      <c r="CX298" s="1469"/>
      <c r="CY298" s="1469"/>
      <c r="CZ298" s="1469"/>
      <c r="DA298" s="1469"/>
      <c r="DB298" s="1469"/>
      <c r="DC298" s="1469"/>
      <c r="DD298" s="1469"/>
      <c r="DE298" s="1469"/>
      <c r="DF298" s="1469"/>
      <c r="DG298" s="1469"/>
      <c r="DH298" s="1469"/>
      <c r="DI298" s="1469"/>
      <c r="DJ298" s="1469"/>
      <c r="DK298" s="1469"/>
      <c r="DL298" s="1469"/>
      <c r="DM298" s="1469"/>
      <c r="DN298" s="1469"/>
      <c r="DO298" s="1469"/>
      <c r="DP298" s="1469"/>
    </row>
    <row r="299" spans="1:120" x14ac:dyDescent="0.25">
      <c r="A299" s="1468"/>
      <c r="B299" s="1491"/>
      <c r="C299" s="1468"/>
      <c r="D299" s="1468"/>
      <c r="E299" s="1468"/>
      <c r="F299" s="1468"/>
      <c r="G299" s="1468"/>
      <c r="H299" s="1468"/>
      <c r="I299" s="1468"/>
      <c r="J299" s="1468"/>
      <c r="K299" s="1468"/>
      <c r="L299" s="1468"/>
      <c r="M299" s="1468"/>
      <c r="N299" s="1468"/>
      <c r="O299" s="1468"/>
      <c r="P299" s="1468"/>
      <c r="Q299" s="1468"/>
      <c r="R299" s="1468"/>
      <c r="S299" s="1468"/>
      <c r="T299" s="1468"/>
      <c r="U299" s="1468"/>
      <c r="V299" s="1468"/>
      <c r="W299" s="1468"/>
      <c r="X299" s="1468"/>
      <c r="Y299" s="1468"/>
      <c r="Z299" s="1468"/>
      <c r="AA299" s="1468"/>
      <c r="AB299" s="1468"/>
      <c r="AC299" s="1468"/>
      <c r="AD299" s="1468"/>
      <c r="AE299" s="1468"/>
      <c r="AF299" s="1481"/>
      <c r="AG299" s="1481"/>
      <c r="AH299" s="1481"/>
      <c r="AI299" s="1481"/>
      <c r="AJ299" s="1469"/>
      <c r="AK299" s="1469"/>
      <c r="AL299" s="1469"/>
      <c r="AM299" s="1469"/>
      <c r="AN299" s="1469"/>
      <c r="AO299" s="1469"/>
      <c r="AP299" s="1469"/>
      <c r="AQ299" s="1469"/>
      <c r="AR299" s="1469"/>
      <c r="AS299" s="1469"/>
      <c r="AT299" s="1469"/>
      <c r="AU299" s="1469"/>
      <c r="AV299" s="1469"/>
      <c r="AW299" s="1469"/>
      <c r="AX299" s="1469"/>
      <c r="AY299" s="1469"/>
      <c r="AZ299" s="1469"/>
      <c r="BA299" s="1469"/>
      <c r="BB299" s="1469"/>
      <c r="BC299" s="1469"/>
      <c r="BD299" s="1469"/>
      <c r="BE299" s="1469"/>
      <c r="BF299" s="1469"/>
      <c r="BG299" s="1469"/>
      <c r="BH299" s="1469"/>
      <c r="BI299" s="1469"/>
      <c r="BJ299" s="1469"/>
      <c r="BK299" s="1469"/>
      <c r="BL299" s="1469"/>
      <c r="BM299" s="1469"/>
      <c r="BN299" s="1469"/>
      <c r="BO299" s="1469"/>
      <c r="BP299" s="1469"/>
      <c r="BQ299" s="1469"/>
      <c r="BR299" s="1469"/>
      <c r="BS299" s="1469"/>
      <c r="BT299" s="1469"/>
      <c r="BU299" s="1469"/>
      <c r="BV299" s="1469"/>
      <c r="BW299" s="1469"/>
      <c r="BX299" s="1469"/>
      <c r="BY299" s="1469"/>
      <c r="BZ299" s="1469"/>
      <c r="CA299" s="1469"/>
      <c r="CB299" s="1469"/>
      <c r="CC299" s="1469"/>
      <c r="CD299" s="1469"/>
      <c r="CE299" s="1469"/>
      <c r="CF299" s="1469"/>
      <c r="CG299" s="1469"/>
      <c r="CH299" s="1469"/>
      <c r="CI299" s="1469"/>
      <c r="CJ299" s="1469"/>
      <c r="CK299" s="1469"/>
      <c r="CL299" s="1469"/>
      <c r="CM299" s="1469"/>
      <c r="CN299" s="1469"/>
      <c r="CO299" s="1469"/>
      <c r="CP299" s="1469"/>
      <c r="CQ299" s="1469"/>
      <c r="CR299" s="1469"/>
      <c r="CS299" s="1469"/>
      <c r="CT299" s="1469"/>
      <c r="CU299" s="1469"/>
      <c r="CV299" s="1469"/>
      <c r="CW299" s="1469"/>
      <c r="CX299" s="1469"/>
      <c r="CY299" s="1469"/>
      <c r="CZ299" s="1469"/>
      <c r="DA299" s="1469"/>
      <c r="DB299" s="1469"/>
      <c r="DC299" s="1469"/>
      <c r="DD299" s="1469"/>
      <c r="DE299" s="1469"/>
      <c r="DF299" s="1469"/>
      <c r="DG299" s="1469"/>
      <c r="DH299" s="1469"/>
      <c r="DI299" s="1469"/>
      <c r="DJ299" s="1469"/>
      <c r="DK299" s="1469"/>
      <c r="DL299" s="1469"/>
      <c r="DM299" s="1469"/>
      <c r="DN299" s="1469"/>
      <c r="DO299" s="1469"/>
      <c r="DP299" s="1469"/>
    </row>
    <row r="300" spans="1:120" x14ac:dyDescent="0.25">
      <c r="A300" s="1468"/>
      <c r="B300" s="1491"/>
      <c r="C300" s="1468"/>
      <c r="D300" s="1468"/>
      <c r="E300" s="1468"/>
      <c r="F300" s="1468"/>
      <c r="G300" s="1468"/>
      <c r="H300" s="1468"/>
      <c r="I300" s="1468"/>
      <c r="J300" s="1468"/>
      <c r="K300" s="1468"/>
      <c r="L300" s="1468"/>
      <c r="M300" s="1468"/>
      <c r="N300" s="1468"/>
      <c r="O300" s="1468"/>
      <c r="P300" s="1468"/>
      <c r="Q300" s="1468"/>
      <c r="R300" s="1468"/>
      <c r="S300" s="1468"/>
      <c r="T300" s="1468"/>
      <c r="U300" s="1468"/>
      <c r="V300" s="1468"/>
      <c r="W300" s="1468"/>
      <c r="X300" s="1468"/>
      <c r="Y300" s="1468"/>
      <c r="Z300" s="1468"/>
      <c r="AA300" s="1468"/>
      <c r="AB300" s="1468"/>
      <c r="AC300" s="1468"/>
      <c r="AD300" s="1468"/>
      <c r="AE300" s="1468"/>
      <c r="AF300" s="1481"/>
      <c r="AG300" s="1481"/>
      <c r="AH300" s="1481"/>
      <c r="AI300" s="1481"/>
      <c r="AJ300" s="1469"/>
      <c r="AK300" s="1469"/>
      <c r="AL300" s="1469"/>
      <c r="AM300" s="1469"/>
      <c r="AN300" s="1469"/>
      <c r="AO300" s="1469"/>
      <c r="AP300" s="1469"/>
      <c r="AQ300" s="1469"/>
      <c r="AR300" s="1469"/>
      <c r="AS300" s="1469"/>
      <c r="AT300" s="1469"/>
      <c r="AU300" s="1469"/>
      <c r="AV300" s="1469"/>
      <c r="AW300" s="1469"/>
      <c r="AX300" s="1469"/>
      <c r="AY300" s="1469"/>
      <c r="AZ300" s="1469"/>
      <c r="BA300" s="1469"/>
      <c r="BB300" s="1469"/>
      <c r="BC300" s="1469"/>
      <c r="BD300" s="1469"/>
      <c r="BE300" s="1469"/>
      <c r="BF300" s="1469"/>
      <c r="BG300" s="1469"/>
      <c r="BH300" s="1469"/>
      <c r="BI300" s="1469"/>
      <c r="BJ300" s="1469"/>
      <c r="BK300" s="1469"/>
      <c r="BL300" s="1469"/>
      <c r="BM300" s="1469"/>
      <c r="BN300" s="1469"/>
      <c r="BO300" s="1469"/>
      <c r="BP300" s="1469"/>
      <c r="BQ300" s="1469"/>
      <c r="BR300" s="1469"/>
      <c r="BS300" s="1469"/>
      <c r="BT300" s="1469"/>
      <c r="BU300" s="1469"/>
      <c r="BV300" s="1469"/>
      <c r="BW300" s="1469"/>
      <c r="BX300" s="1469"/>
      <c r="BY300" s="1469"/>
      <c r="BZ300" s="1469"/>
      <c r="CA300" s="1469"/>
      <c r="CB300" s="1469"/>
      <c r="CC300" s="1469"/>
      <c r="CD300" s="1469"/>
      <c r="CE300" s="1469"/>
      <c r="CF300" s="1469"/>
      <c r="CG300" s="1469"/>
      <c r="CH300" s="1469"/>
      <c r="CI300" s="1469"/>
      <c r="CJ300" s="1469"/>
      <c r="CK300" s="1469"/>
      <c r="CL300" s="1469"/>
      <c r="CM300" s="1469"/>
      <c r="CN300" s="1469"/>
      <c r="CO300" s="1469"/>
      <c r="CP300" s="1469"/>
      <c r="CQ300" s="1469"/>
      <c r="CR300" s="1469"/>
      <c r="CS300" s="1469"/>
      <c r="CT300" s="1469"/>
      <c r="CU300" s="1469"/>
      <c r="CV300" s="1469"/>
      <c r="CW300" s="1469"/>
      <c r="CX300" s="1469"/>
      <c r="CY300" s="1469"/>
      <c r="CZ300" s="1469"/>
      <c r="DA300" s="1469"/>
      <c r="DB300" s="1469"/>
      <c r="DC300" s="1469"/>
      <c r="DD300" s="1469"/>
      <c r="DE300" s="1469"/>
      <c r="DF300" s="1469"/>
      <c r="DG300" s="1469"/>
      <c r="DH300" s="1469"/>
      <c r="DI300" s="1469"/>
      <c r="DJ300" s="1469"/>
      <c r="DK300" s="1469"/>
      <c r="DL300" s="1469"/>
      <c r="DM300" s="1469"/>
      <c r="DN300" s="1469"/>
      <c r="DO300" s="1469"/>
      <c r="DP300" s="1469"/>
    </row>
    <row r="301" spans="1:120" x14ac:dyDescent="0.25">
      <c r="C301" s="1469"/>
      <c r="D301" s="1469"/>
      <c r="E301" s="1469"/>
      <c r="F301" s="1469"/>
      <c r="G301" s="1469"/>
      <c r="H301" s="1469"/>
      <c r="I301" s="1469"/>
      <c r="J301" s="1469"/>
      <c r="K301" s="1469"/>
      <c r="L301" s="1469"/>
      <c r="M301" s="1469"/>
      <c r="N301" s="1469"/>
      <c r="O301" s="1469"/>
      <c r="P301" s="1469"/>
      <c r="Q301" s="1469"/>
      <c r="R301" s="1469"/>
      <c r="S301" s="1469"/>
      <c r="T301" s="1469"/>
      <c r="U301" s="1469"/>
      <c r="V301" s="1469"/>
      <c r="W301" s="1469"/>
      <c r="X301" s="1469"/>
      <c r="Y301" s="1469"/>
      <c r="Z301" s="1469"/>
      <c r="AA301" s="1469"/>
      <c r="AB301" s="1469"/>
      <c r="AC301" s="1469"/>
      <c r="AD301" s="1469"/>
      <c r="AE301" s="1469"/>
      <c r="AF301" s="1481"/>
      <c r="AG301" s="1481"/>
      <c r="AH301" s="1481"/>
      <c r="AI301" s="1481"/>
      <c r="AJ301" s="1469"/>
      <c r="AK301" s="1469"/>
      <c r="AL301" s="1469"/>
      <c r="AM301" s="1469"/>
      <c r="AN301" s="1469"/>
      <c r="AO301" s="1469"/>
      <c r="AP301" s="1469"/>
      <c r="AQ301" s="1469"/>
      <c r="AR301" s="1469"/>
      <c r="AS301" s="1469"/>
      <c r="AT301" s="1469"/>
      <c r="AU301" s="1469"/>
      <c r="AV301" s="1469"/>
      <c r="AW301" s="1469"/>
      <c r="AX301" s="1469"/>
      <c r="AY301" s="1469"/>
      <c r="AZ301" s="1469"/>
      <c r="BA301" s="1469"/>
      <c r="BB301" s="1469"/>
      <c r="BC301" s="1469"/>
      <c r="BD301" s="1469"/>
      <c r="BE301" s="1469"/>
      <c r="BF301" s="1469"/>
      <c r="BG301" s="1469"/>
      <c r="BH301" s="1469"/>
      <c r="BI301" s="1469"/>
      <c r="BJ301" s="1469"/>
      <c r="BK301" s="1469"/>
      <c r="BL301" s="1469"/>
      <c r="BM301" s="1469"/>
      <c r="BN301" s="1469"/>
      <c r="BO301" s="1469"/>
      <c r="BP301" s="1469"/>
      <c r="BQ301" s="1469"/>
      <c r="BR301" s="1469"/>
      <c r="BS301" s="1469"/>
      <c r="BT301" s="1469"/>
      <c r="BU301" s="1469"/>
      <c r="BV301" s="1469"/>
      <c r="BW301" s="1469"/>
      <c r="BX301" s="1469"/>
      <c r="BY301" s="1469"/>
      <c r="BZ301" s="1469"/>
      <c r="CA301" s="1469"/>
      <c r="CB301" s="1469"/>
      <c r="CC301" s="1469"/>
      <c r="CD301" s="1469"/>
      <c r="CE301" s="1469"/>
      <c r="CF301" s="1469"/>
      <c r="CG301" s="1469"/>
      <c r="CH301" s="1469"/>
      <c r="CI301" s="1469"/>
      <c r="CJ301" s="1469"/>
      <c r="CK301" s="1469"/>
      <c r="CL301" s="1469"/>
      <c r="CM301" s="1469"/>
      <c r="CN301" s="1469"/>
      <c r="CO301" s="1469"/>
      <c r="CP301" s="1469"/>
      <c r="CQ301" s="1469"/>
      <c r="CR301" s="1469"/>
      <c r="CS301" s="1469"/>
      <c r="CT301" s="1469"/>
      <c r="CU301" s="1469"/>
      <c r="CV301" s="1469"/>
      <c r="CW301" s="1469"/>
      <c r="CX301" s="1469"/>
      <c r="CY301" s="1469"/>
      <c r="CZ301" s="1469"/>
      <c r="DA301" s="1469"/>
      <c r="DB301" s="1469"/>
      <c r="DC301" s="1469"/>
      <c r="DD301" s="1469"/>
      <c r="DE301" s="1469"/>
      <c r="DF301" s="1469"/>
      <c r="DG301" s="1469"/>
      <c r="DH301" s="1469"/>
      <c r="DI301" s="1469"/>
      <c r="DJ301" s="1469"/>
      <c r="DK301" s="1469"/>
      <c r="DL301" s="1469"/>
      <c r="DM301" s="1469"/>
      <c r="DN301" s="1469"/>
      <c r="DO301" s="1469"/>
      <c r="DP301" s="1469"/>
    </row>
    <row r="302" spans="1:120" x14ac:dyDescent="0.25">
      <c r="C302" s="1469"/>
      <c r="D302" s="1469"/>
      <c r="E302" s="1469"/>
      <c r="F302" s="1469"/>
      <c r="G302" s="1469"/>
      <c r="H302" s="1469"/>
      <c r="I302" s="1469"/>
      <c r="J302" s="1469"/>
      <c r="K302" s="1469"/>
      <c r="L302" s="1469"/>
      <c r="M302" s="1469"/>
      <c r="N302" s="1469"/>
      <c r="O302" s="1469"/>
      <c r="P302" s="1469"/>
      <c r="Q302" s="1469"/>
      <c r="R302" s="1469"/>
      <c r="S302" s="1469"/>
      <c r="T302" s="1469"/>
      <c r="U302" s="1469"/>
      <c r="V302" s="1469"/>
      <c r="W302" s="1469"/>
      <c r="X302" s="1469"/>
      <c r="Y302" s="1469"/>
      <c r="Z302" s="1469"/>
      <c r="AA302" s="1469"/>
      <c r="AB302" s="1469"/>
      <c r="AC302" s="1469"/>
      <c r="AD302" s="1469"/>
      <c r="AE302" s="1469"/>
      <c r="AF302" s="1481"/>
      <c r="AG302" s="1481"/>
      <c r="AH302" s="1481"/>
      <c r="AI302" s="1481"/>
      <c r="AJ302" s="1469"/>
      <c r="AK302" s="1469"/>
      <c r="AL302" s="1469"/>
      <c r="AM302" s="1469"/>
      <c r="AN302" s="1469"/>
      <c r="AO302" s="1469"/>
      <c r="AP302" s="1469"/>
      <c r="AQ302" s="1469"/>
      <c r="AR302" s="1469"/>
      <c r="AS302" s="1469"/>
      <c r="AT302" s="1469"/>
      <c r="AU302" s="1469"/>
      <c r="AV302" s="1469"/>
      <c r="AW302" s="1469"/>
      <c r="AX302" s="1469"/>
      <c r="AY302" s="1469"/>
      <c r="AZ302" s="1469"/>
      <c r="BA302" s="1469"/>
      <c r="BB302" s="1469"/>
      <c r="BC302" s="1469"/>
      <c r="BD302" s="1469"/>
      <c r="BE302" s="1469"/>
      <c r="BF302" s="1469"/>
      <c r="BG302" s="1469"/>
      <c r="BH302" s="1469"/>
      <c r="BI302" s="1469"/>
      <c r="BJ302" s="1469"/>
      <c r="BK302" s="1469"/>
      <c r="BL302" s="1469"/>
      <c r="BM302" s="1469"/>
      <c r="BN302" s="1469"/>
      <c r="BO302" s="1469"/>
      <c r="BP302" s="1469"/>
      <c r="BQ302" s="1469"/>
      <c r="BR302" s="1469"/>
      <c r="BS302" s="1469"/>
      <c r="BT302" s="1469"/>
      <c r="BU302" s="1469"/>
      <c r="BV302" s="1469"/>
      <c r="BW302" s="1469"/>
      <c r="BX302" s="1469"/>
      <c r="BY302" s="1469"/>
      <c r="BZ302" s="1469"/>
      <c r="CA302" s="1469"/>
      <c r="CB302" s="1469"/>
      <c r="CC302" s="1469"/>
      <c r="CD302" s="1469"/>
      <c r="CE302" s="1469"/>
      <c r="CF302" s="1469"/>
      <c r="CG302" s="1469"/>
      <c r="CH302" s="1469"/>
      <c r="CI302" s="1469"/>
      <c r="CJ302" s="1469"/>
      <c r="CK302" s="1469"/>
      <c r="CL302" s="1469"/>
      <c r="CM302" s="1469"/>
      <c r="CN302" s="1469"/>
      <c r="CO302" s="1469"/>
      <c r="CP302" s="1469"/>
      <c r="CQ302" s="1469"/>
      <c r="CR302" s="1469"/>
      <c r="CS302" s="1469"/>
      <c r="CT302" s="1469"/>
      <c r="CU302" s="1469"/>
      <c r="CV302" s="1469"/>
      <c r="CW302" s="1469"/>
      <c r="CX302" s="1469"/>
      <c r="CY302" s="1469"/>
      <c r="CZ302" s="1469"/>
      <c r="DA302" s="1469"/>
      <c r="DB302" s="1469"/>
      <c r="DC302" s="1469"/>
      <c r="DD302" s="1469"/>
      <c r="DE302" s="1469"/>
      <c r="DF302" s="1469"/>
      <c r="DG302" s="1469"/>
      <c r="DH302" s="1469"/>
      <c r="DI302" s="1469"/>
      <c r="DJ302" s="1469"/>
      <c r="DK302" s="1469"/>
      <c r="DL302" s="1469"/>
      <c r="DM302" s="1469"/>
      <c r="DN302" s="1469"/>
      <c r="DO302" s="1469"/>
      <c r="DP302" s="1469"/>
    </row>
    <row r="303" spans="1:120" x14ac:dyDescent="0.25">
      <c r="C303" s="1469"/>
      <c r="D303" s="1469"/>
      <c r="E303" s="1469"/>
      <c r="F303" s="1469"/>
      <c r="G303" s="1469"/>
      <c r="H303" s="1469"/>
      <c r="I303" s="1469"/>
      <c r="J303" s="1469"/>
      <c r="K303" s="1469"/>
      <c r="L303" s="1469"/>
      <c r="M303" s="1469"/>
      <c r="N303" s="1469"/>
      <c r="O303" s="1469"/>
      <c r="P303" s="1469"/>
      <c r="Q303" s="1469"/>
      <c r="R303" s="1469"/>
      <c r="S303" s="1469"/>
      <c r="T303" s="1469"/>
      <c r="U303" s="1469"/>
      <c r="V303" s="1469"/>
      <c r="W303" s="1469"/>
      <c r="X303" s="1469"/>
      <c r="Y303" s="1469"/>
      <c r="Z303" s="1469"/>
      <c r="AA303" s="1469"/>
      <c r="AB303" s="1469"/>
      <c r="AC303" s="1469"/>
      <c r="AD303" s="1469"/>
      <c r="AE303" s="1469"/>
      <c r="AF303" s="1481"/>
      <c r="AG303" s="1481"/>
      <c r="AH303" s="1481"/>
      <c r="AI303" s="1481"/>
      <c r="AJ303" s="1469"/>
      <c r="AK303" s="1469"/>
      <c r="AL303" s="1469"/>
      <c r="AM303" s="1469"/>
      <c r="AN303" s="1469"/>
      <c r="AO303" s="1469"/>
      <c r="AP303" s="1469"/>
      <c r="AQ303" s="1469"/>
      <c r="AR303" s="1469"/>
      <c r="AS303" s="1469"/>
      <c r="AT303" s="1469"/>
      <c r="AU303" s="1469"/>
      <c r="AV303" s="1469"/>
      <c r="AW303" s="1469"/>
      <c r="AX303" s="1469"/>
      <c r="AY303" s="1469"/>
      <c r="AZ303" s="1469"/>
      <c r="BA303" s="1469"/>
      <c r="BB303" s="1469"/>
      <c r="BC303" s="1469"/>
      <c r="BD303" s="1469"/>
      <c r="BE303" s="1469"/>
      <c r="BF303" s="1469"/>
      <c r="BG303" s="1469"/>
      <c r="BH303" s="1469"/>
      <c r="BI303" s="1469"/>
      <c r="BJ303" s="1469"/>
      <c r="BK303" s="1469"/>
      <c r="BL303" s="1469"/>
      <c r="BM303" s="1469"/>
      <c r="BN303" s="1469"/>
      <c r="BO303" s="1469"/>
      <c r="BP303" s="1469"/>
      <c r="BQ303" s="1469"/>
      <c r="BR303" s="1469"/>
      <c r="BS303" s="1469"/>
      <c r="BT303" s="1469"/>
      <c r="BU303" s="1469"/>
      <c r="BV303" s="1469"/>
      <c r="BW303" s="1469"/>
      <c r="BX303" s="1469"/>
      <c r="BY303" s="1469"/>
      <c r="BZ303" s="1469"/>
      <c r="CA303" s="1469"/>
      <c r="CB303" s="1469"/>
      <c r="CC303" s="1469"/>
      <c r="CD303" s="1469"/>
      <c r="CE303" s="1469"/>
      <c r="CF303" s="1469"/>
      <c r="CG303" s="1469"/>
      <c r="CH303" s="1469"/>
      <c r="CI303" s="1469"/>
      <c r="CJ303" s="1469"/>
      <c r="CK303" s="1469"/>
      <c r="CL303" s="1469"/>
      <c r="CM303" s="1469"/>
      <c r="CN303" s="1469"/>
      <c r="CO303" s="1469"/>
      <c r="CP303" s="1469"/>
      <c r="CQ303" s="1469"/>
      <c r="CR303" s="1469"/>
      <c r="CS303" s="1469"/>
      <c r="CT303" s="1469"/>
      <c r="CU303" s="1469"/>
      <c r="CV303" s="1469"/>
      <c r="CW303" s="1469"/>
      <c r="CX303" s="1469"/>
      <c r="CY303" s="1469"/>
      <c r="CZ303" s="1469"/>
      <c r="DA303" s="1469"/>
      <c r="DB303" s="1469"/>
      <c r="DC303" s="1469"/>
      <c r="DD303" s="1469"/>
      <c r="DE303" s="1469"/>
      <c r="DF303" s="1469"/>
      <c r="DG303" s="1469"/>
      <c r="DH303" s="1469"/>
      <c r="DI303" s="1469"/>
      <c r="DJ303" s="1469"/>
      <c r="DK303" s="1469"/>
      <c r="DL303" s="1469"/>
      <c r="DM303" s="1469"/>
      <c r="DN303" s="1469"/>
      <c r="DO303" s="1469"/>
      <c r="DP303" s="1469"/>
    </row>
    <row r="304" spans="1:120" x14ac:dyDescent="0.25">
      <c r="C304" s="1469"/>
      <c r="D304" s="1469"/>
      <c r="E304" s="1469"/>
      <c r="F304" s="1469"/>
      <c r="G304" s="1469"/>
      <c r="H304" s="1469"/>
      <c r="I304" s="1469"/>
      <c r="J304" s="1469"/>
      <c r="K304" s="1469"/>
      <c r="L304" s="1469"/>
      <c r="M304" s="1469"/>
      <c r="N304" s="1469"/>
      <c r="O304" s="1469"/>
      <c r="P304" s="1469"/>
      <c r="Q304" s="1469"/>
      <c r="R304" s="1469"/>
      <c r="S304" s="1469"/>
      <c r="T304" s="1469"/>
      <c r="U304" s="1469"/>
      <c r="V304" s="1469"/>
      <c r="W304" s="1469"/>
      <c r="X304" s="1469"/>
      <c r="Y304" s="1469"/>
      <c r="Z304" s="1469"/>
      <c r="AA304" s="1469"/>
      <c r="AB304" s="1469"/>
      <c r="AC304" s="1469"/>
      <c r="AD304" s="1469"/>
      <c r="AE304" s="1469"/>
      <c r="AF304" s="1481"/>
      <c r="AG304" s="1481"/>
      <c r="AH304" s="1481"/>
      <c r="AI304" s="1481"/>
      <c r="AJ304" s="1469"/>
      <c r="AK304" s="1469"/>
      <c r="AL304" s="1469"/>
      <c r="AM304" s="1469"/>
      <c r="AN304" s="1469"/>
      <c r="AO304" s="1469"/>
      <c r="AP304" s="1469"/>
      <c r="AQ304" s="1469"/>
      <c r="AR304" s="1469"/>
      <c r="AS304" s="1469"/>
      <c r="AT304" s="1469"/>
      <c r="AU304" s="1469"/>
      <c r="AV304" s="1469"/>
      <c r="AW304" s="1469"/>
      <c r="AX304" s="1469"/>
      <c r="AY304" s="1469"/>
      <c r="AZ304" s="1469"/>
      <c r="BA304" s="1469"/>
      <c r="BB304" s="1469"/>
      <c r="BC304" s="1469"/>
      <c r="BD304" s="1469"/>
      <c r="BE304" s="1469"/>
      <c r="BF304" s="1469"/>
      <c r="BG304" s="1469"/>
      <c r="BH304" s="1469"/>
      <c r="BI304" s="1469"/>
      <c r="BJ304" s="1469"/>
      <c r="BK304" s="1469"/>
      <c r="BL304" s="1469"/>
      <c r="BM304" s="1469"/>
      <c r="BN304" s="1469"/>
      <c r="BO304" s="1469"/>
      <c r="BP304" s="1469"/>
      <c r="BQ304" s="1469"/>
      <c r="BR304" s="1469"/>
      <c r="BS304" s="1469"/>
      <c r="BT304" s="1469"/>
      <c r="BU304" s="1469"/>
      <c r="BV304" s="1469"/>
      <c r="BW304" s="1469"/>
      <c r="BX304" s="1469"/>
      <c r="BY304" s="1469"/>
      <c r="BZ304" s="1469"/>
      <c r="CA304" s="1469"/>
      <c r="CB304" s="1469"/>
      <c r="CC304" s="1469"/>
      <c r="CD304" s="1469"/>
      <c r="CE304" s="1469"/>
      <c r="CF304" s="1469"/>
      <c r="CG304" s="1469"/>
      <c r="CH304" s="1469"/>
      <c r="CI304" s="1469"/>
      <c r="CJ304" s="1469"/>
      <c r="CK304" s="1469"/>
      <c r="CL304" s="1469"/>
      <c r="CM304" s="1469"/>
      <c r="CN304" s="1469"/>
      <c r="CO304" s="1469"/>
      <c r="CP304" s="1469"/>
      <c r="CQ304" s="1469"/>
      <c r="CR304" s="1469"/>
      <c r="CS304" s="1469"/>
      <c r="CT304" s="1469"/>
      <c r="CU304" s="1469"/>
      <c r="CV304" s="1469"/>
      <c r="CW304" s="1469"/>
      <c r="CX304" s="1469"/>
      <c r="CY304" s="1469"/>
      <c r="CZ304" s="1469"/>
      <c r="DA304" s="1469"/>
      <c r="DB304" s="1469"/>
      <c r="DC304" s="1469"/>
      <c r="DD304" s="1469"/>
      <c r="DE304" s="1469"/>
      <c r="DF304" s="1469"/>
      <c r="DG304" s="1469"/>
      <c r="DH304" s="1469"/>
      <c r="DI304" s="1469"/>
      <c r="DJ304" s="1469"/>
      <c r="DK304" s="1469"/>
      <c r="DL304" s="1469"/>
      <c r="DM304" s="1469"/>
      <c r="DN304" s="1469"/>
      <c r="DO304" s="1469"/>
      <c r="DP304" s="1469"/>
    </row>
    <row r="305" spans="3:120" x14ac:dyDescent="0.25">
      <c r="C305" s="1469"/>
      <c r="D305" s="1469"/>
      <c r="E305" s="1469"/>
      <c r="F305" s="1469"/>
      <c r="G305" s="1469"/>
      <c r="H305" s="1469"/>
      <c r="I305" s="1469"/>
      <c r="J305" s="1469"/>
      <c r="K305" s="1469"/>
      <c r="L305" s="1469"/>
      <c r="M305" s="1469"/>
      <c r="N305" s="1469"/>
      <c r="O305" s="1469"/>
      <c r="P305" s="1469"/>
      <c r="Q305" s="1469"/>
      <c r="R305" s="1469"/>
      <c r="S305" s="1469"/>
      <c r="T305" s="1469"/>
      <c r="U305" s="1469"/>
      <c r="V305" s="1469"/>
      <c r="W305" s="1469"/>
      <c r="X305" s="1469"/>
      <c r="Y305" s="1469"/>
      <c r="Z305" s="1469"/>
      <c r="AA305" s="1469"/>
      <c r="AB305" s="1469"/>
      <c r="AC305" s="1469"/>
      <c r="AD305" s="1469"/>
      <c r="AE305" s="1469"/>
      <c r="AF305" s="1481"/>
      <c r="AG305" s="1481"/>
      <c r="AH305" s="1481"/>
      <c r="AI305" s="1481"/>
      <c r="AJ305" s="1469"/>
      <c r="AK305" s="1469"/>
      <c r="AL305" s="1469"/>
      <c r="AM305" s="1469"/>
      <c r="AN305" s="1469"/>
      <c r="AO305" s="1469"/>
      <c r="AP305" s="1469"/>
      <c r="AQ305" s="1469"/>
      <c r="AR305" s="1469"/>
      <c r="AS305" s="1469"/>
      <c r="AT305" s="1469"/>
      <c r="AU305" s="1469"/>
      <c r="AV305" s="1469"/>
      <c r="AW305" s="1469"/>
      <c r="AX305" s="1469"/>
      <c r="AY305" s="1469"/>
      <c r="AZ305" s="1469"/>
      <c r="BA305" s="1469"/>
      <c r="BB305" s="1469"/>
      <c r="BC305" s="1469"/>
      <c r="BD305" s="1469"/>
      <c r="BE305" s="1469"/>
      <c r="BF305" s="1469"/>
      <c r="BG305" s="1469"/>
      <c r="BH305" s="1469"/>
      <c r="BI305" s="1469"/>
      <c r="BJ305" s="1469"/>
      <c r="BK305" s="1469"/>
      <c r="BL305" s="1469"/>
      <c r="BM305" s="1469"/>
      <c r="BN305" s="1469"/>
      <c r="BO305" s="1469"/>
      <c r="BP305" s="1469"/>
      <c r="BQ305" s="1469"/>
      <c r="BR305" s="1469"/>
      <c r="BS305" s="1469"/>
      <c r="BT305" s="1469"/>
      <c r="BU305" s="1469"/>
      <c r="BV305" s="1469"/>
      <c r="BW305" s="1469"/>
      <c r="BX305" s="1469"/>
      <c r="BY305" s="1469"/>
      <c r="BZ305" s="1469"/>
      <c r="CA305" s="1469"/>
      <c r="CB305" s="1469"/>
      <c r="CC305" s="1469"/>
      <c r="CD305" s="1469"/>
      <c r="CE305" s="1469"/>
      <c r="CF305" s="1469"/>
      <c r="CG305" s="1469"/>
      <c r="CH305" s="1469"/>
      <c r="CI305" s="1469"/>
      <c r="CJ305" s="1469"/>
      <c r="CK305" s="1469"/>
      <c r="CL305" s="1469"/>
      <c r="CM305" s="1469"/>
      <c r="CN305" s="1469"/>
      <c r="CO305" s="1469"/>
      <c r="CP305" s="1469"/>
      <c r="CQ305" s="1469"/>
      <c r="CR305" s="1469"/>
      <c r="CS305" s="1469"/>
      <c r="CT305" s="1469"/>
      <c r="CU305" s="1469"/>
      <c r="CV305" s="1469"/>
      <c r="CW305" s="1469"/>
      <c r="CX305" s="1469"/>
      <c r="CY305" s="1469"/>
      <c r="CZ305" s="1469"/>
      <c r="DA305" s="1469"/>
      <c r="DB305" s="1469"/>
      <c r="DC305" s="1469"/>
      <c r="DD305" s="1469"/>
      <c r="DE305" s="1469"/>
      <c r="DF305" s="1469"/>
      <c r="DG305" s="1469"/>
      <c r="DH305" s="1469"/>
      <c r="DI305" s="1469"/>
      <c r="DJ305" s="1469"/>
      <c r="DK305" s="1469"/>
      <c r="DL305" s="1469"/>
      <c r="DM305" s="1469"/>
      <c r="DN305" s="1469"/>
      <c r="DO305" s="1469"/>
      <c r="DP305" s="1469"/>
    </row>
    <row r="306" spans="3:120" x14ac:dyDescent="0.25">
      <c r="C306" s="1469"/>
      <c r="D306" s="1469"/>
      <c r="E306" s="1469"/>
      <c r="F306" s="1469"/>
      <c r="G306" s="1469"/>
      <c r="H306" s="1469"/>
      <c r="I306" s="1469"/>
      <c r="J306" s="1469"/>
      <c r="K306" s="1469"/>
      <c r="L306" s="1469"/>
      <c r="M306" s="1469"/>
      <c r="N306" s="1469"/>
      <c r="O306" s="1469"/>
      <c r="P306" s="1469"/>
      <c r="Q306" s="1469"/>
      <c r="R306" s="1469"/>
      <c r="S306" s="1469"/>
      <c r="T306" s="1469"/>
      <c r="U306" s="1469"/>
      <c r="V306" s="1469"/>
      <c r="W306" s="1469"/>
      <c r="X306" s="1469"/>
      <c r="Y306" s="1469"/>
      <c r="Z306" s="1469"/>
      <c r="AA306" s="1469"/>
      <c r="AB306" s="1469"/>
      <c r="AC306" s="1469"/>
      <c r="AD306" s="1469"/>
      <c r="AE306" s="1469"/>
      <c r="AF306" s="1481"/>
      <c r="AG306" s="1481"/>
      <c r="AH306" s="1481"/>
      <c r="AI306" s="1481"/>
      <c r="AJ306" s="1469"/>
      <c r="AK306" s="1469"/>
      <c r="AL306" s="1469"/>
      <c r="AM306" s="1469"/>
      <c r="AN306" s="1469"/>
      <c r="AO306" s="1469"/>
      <c r="AP306" s="1469"/>
      <c r="AQ306" s="1469"/>
      <c r="AR306" s="1469"/>
      <c r="AS306" s="1469"/>
      <c r="AT306" s="1469"/>
      <c r="AU306" s="1469"/>
      <c r="AV306" s="1469"/>
      <c r="AW306" s="1469"/>
      <c r="AX306" s="1469"/>
      <c r="AY306" s="1469"/>
      <c r="AZ306" s="1469"/>
      <c r="BA306" s="1469"/>
      <c r="BB306" s="1469"/>
      <c r="BC306" s="1469"/>
      <c r="BD306" s="1469"/>
      <c r="BE306" s="1469"/>
      <c r="BF306" s="1469"/>
      <c r="BG306" s="1469"/>
      <c r="BH306" s="1469"/>
      <c r="BI306" s="1469"/>
      <c r="BJ306" s="1469"/>
      <c r="BK306" s="1469"/>
      <c r="BL306" s="1469"/>
      <c r="BM306" s="1469"/>
      <c r="BN306" s="1469"/>
      <c r="BO306" s="1469"/>
      <c r="BP306" s="1469"/>
      <c r="BQ306" s="1469"/>
      <c r="BR306" s="1469"/>
      <c r="BS306" s="1469"/>
      <c r="BT306" s="1469"/>
      <c r="BU306" s="1469"/>
      <c r="BV306" s="1469"/>
      <c r="BW306" s="1469"/>
      <c r="BX306" s="1469"/>
      <c r="BY306" s="1469"/>
      <c r="BZ306" s="1469"/>
      <c r="CA306" s="1469"/>
      <c r="CB306" s="1469"/>
      <c r="CC306" s="1469"/>
      <c r="CD306" s="1469"/>
      <c r="CE306" s="1469"/>
      <c r="CF306" s="1469"/>
      <c r="CG306" s="1469"/>
      <c r="CH306" s="1469"/>
      <c r="CI306" s="1469"/>
      <c r="CJ306" s="1469"/>
      <c r="CK306" s="1469"/>
      <c r="CL306" s="1469"/>
      <c r="CM306" s="1469"/>
      <c r="CN306" s="1469"/>
      <c r="CO306" s="1469"/>
      <c r="CP306" s="1469"/>
      <c r="CQ306" s="1469"/>
      <c r="CR306" s="1469"/>
      <c r="CS306" s="1469"/>
      <c r="CT306" s="1469"/>
      <c r="CU306" s="1469"/>
      <c r="CV306" s="1469"/>
      <c r="CW306" s="1469"/>
      <c r="CX306" s="1469"/>
      <c r="CY306" s="1469"/>
      <c r="CZ306" s="1469"/>
      <c r="DA306" s="1469"/>
      <c r="DB306" s="1469"/>
      <c r="DC306" s="1469"/>
      <c r="DD306" s="1469"/>
      <c r="DE306" s="1469"/>
      <c r="DF306" s="1469"/>
      <c r="DG306" s="1469"/>
      <c r="DH306" s="1469"/>
      <c r="DI306" s="1469"/>
      <c r="DJ306" s="1469"/>
      <c r="DK306" s="1469"/>
      <c r="DL306" s="1469"/>
      <c r="DM306" s="1469"/>
      <c r="DN306" s="1469"/>
      <c r="DO306" s="1469"/>
      <c r="DP306" s="1469"/>
    </row>
    <row r="307" spans="3:120" x14ac:dyDescent="0.25">
      <c r="C307" s="1469"/>
      <c r="D307" s="1469"/>
      <c r="E307" s="1469"/>
      <c r="F307" s="1469"/>
      <c r="G307" s="1469"/>
      <c r="H307" s="1469"/>
      <c r="I307" s="1469"/>
      <c r="J307" s="1469"/>
      <c r="K307" s="1469"/>
      <c r="L307" s="1469"/>
      <c r="M307" s="1469"/>
      <c r="N307" s="1469"/>
      <c r="O307" s="1469"/>
      <c r="P307" s="1469"/>
      <c r="Q307" s="1469"/>
      <c r="R307" s="1469"/>
      <c r="S307" s="1469"/>
      <c r="T307" s="1469"/>
      <c r="U307" s="1469"/>
      <c r="V307" s="1469"/>
      <c r="W307" s="1469"/>
      <c r="X307" s="1469"/>
      <c r="Y307" s="1469"/>
      <c r="Z307" s="1469"/>
      <c r="AA307" s="1469"/>
      <c r="AB307" s="1469"/>
      <c r="AC307" s="1469"/>
      <c r="AD307" s="1469"/>
      <c r="AE307" s="1469"/>
      <c r="AF307" s="1481"/>
      <c r="AG307" s="1481"/>
      <c r="AH307" s="1481"/>
      <c r="AI307" s="1481"/>
      <c r="AJ307" s="1469"/>
      <c r="AK307" s="1469"/>
      <c r="AL307" s="1469"/>
      <c r="AM307" s="1469"/>
      <c r="AN307" s="1469"/>
      <c r="AO307" s="1469"/>
      <c r="AP307" s="1469"/>
      <c r="AQ307" s="1469"/>
      <c r="AR307" s="1469"/>
      <c r="AS307" s="1469"/>
      <c r="AT307" s="1469"/>
      <c r="AU307" s="1469"/>
      <c r="AV307" s="1469"/>
      <c r="AW307" s="1469"/>
      <c r="AX307" s="1469"/>
      <c r="AY307" s="1469"/>
      <c r="AZ307" s="1469"/>
      <c r="BA307" s="1469"/>
      <c r="BB307" s="1469"/>
      <c r="BC307" s="1469"/>
      <c r="BD307" s="1469"/>
      <c r="BE307" s="1469"/>
      <c r="BF307" s="1469"/>
      <c r="BG307" s="1469"/>
      <c r="BH307" s="1469"/>
      <c r="BI307" s="1469"/>
      <c r="BJ307" s="1469"/>
      <c r="BK307" s="1469"/>
      <c r="BL307" s="1469"/>
      <c r="BM307" s="1469"/>
      <c r="BN307" s="1469"/>
      <c r="BO307" s="1469"/>
      <c r="BP307" s="1469"/>
      <c r="BQ307" s="1469"/>
      <c r="BR307" s="1469"/>
      <c r="BS307" s="1469"/>
      <c r="BT307" s="1469"/>
      <c r="BU307" s="1469"/>
      <c r="BV307" s="1469"/>
      <c r="BW307" s="1469"/>
      <c r="BX307" s="1469"/>
      <c r="BY307" s="1469"/>
      <c r="BZ307" s="1469"/>
      <c r="CA307" s="1469"/>
      <c r="CB307" s="1469"/>
      <c r="CC307" s="1469"/>
      <c r="CD307" s="1469"/>
      <c r="CE307" s="1469"/>
      <c r="CF307" s="1469"/>
      <c r="CG307" s="1469"/>
      <c r="CH307" s="1469"/>
      <c r="CI307" s="1469"/>
      <c r="CJ307" s="1469"/>
      <c r="CK307" s="1469"/>
      <c r="CL307" s="1469"/>
      <c r="CM307" s="1469"/>
      <c r="CN307" s="1469"/>
      <c r="CO307" s="1469"/>
      <c r="CP307" s="1469"/>
      <c r="CQ307" s="1469"/>
      <c r="CR307" s="1469"/>
      <c r="CS307" s="1469"/>
      <c r="CT307" s="1469"/>
      <c r="CU307" s="1469"/>
      <c r="CV307" s="1469"/>
      <c r="CW307" s="1469"/>
      <c r="CX307" s="1469"/>
      <c r="CY307" s="1469"/>
      <c r="CZ307" s="1469"/>
      <c r="DA307" s="1469"/>
      <c r="DB307" s="1469"/>
      <c r="DC307" s="1469"/>
      <c r="DD307" s="1469"/>
      <c r="DE307" s="1469"/>
      <c r="DF307" s="1469"/>
      <c r="DG307" s="1469"/>
      <c r="DH307" s="1469"/>
      <c r="DI307" s="1469"/>
      <c r="DJ307" s="1469"/>
      <c r="DK307" s="1469"/>
      <c r="DL307" s="1469"/>
      <c r="DM307" s="1469"/>
      <c r="DN307" s="1469"/>
      <c r="DO307" s="1469"/>
      <c r="DP307" s="1469"/>
    </row>
    <row r="308" spans="3:120" x14ac:dyDescent="0.25">
      <c r="C308" s="1469"/>
      <c r="D308" s="1469"/>
      <c r="E308" s="1469"/>
      <c r="F308" s="1469"/>
      <c r="G308" s="1469"/>
      <c r="H308" s="1469"/>
      <c r="I308" s="1469"/>
      <c r="J308" s="1469"/>
      <c r="K308" s="1469"/>
      <c r="L308" s="1469"/>
      <c r="M308" s="1469"/>
      <c r="N308" s="1469"/>
      <c r="O308" s="1469"/>
      <c r="P308" s="1469"/>
      <c r="Q308" s="1469"/>
      <c r="R308" s="1469"/>
      <c r="S308" s="1469"/>
      <c r="T308" s="1469"/>
      <c r="U308" s="1469"/>
      <c r="V308" s="1469"/>
      <c r="W308" s="1469"/>
      <c r="X308" s="1469"/>
      <c r="Y308" s="1469"/>
      <c r="Z308" s="1469"/>
      <c r="AA308" s="1469"/>
      <c r="AB308" s="1469"/>
      <c r="AC308" s="1469"/>
      <c r="AD308" s="1469"/>
      <c r="AE308" s="1469"/>
      <c r="AF308" s="1481"/>
      <c r="AG308" s="1481"/>
      <c r="AH308" s="1481"/>
      <c r="AI308" s="1481"/>
      <c r="AJ308" s="1469"/>
      <c r="AK308" s="1469"/>
      <c r="AL308" s="1469"/>
      <c r="AM308" s="1469"/>
      <c r="AN308" s="1469"/>
      <c r="AO308" s="1469"/>
      <c r="AP308" s="1469"/>
      <c r="AQ308" s="1469"/>
      <c r="AR308" s="1469"/>
      <c r="AS308" s="1469"/>
      <c r="AT308" s="1469"/>
      <c r="AU308" s="1469"/>
      <c r="AV308" s="1469"/>
      <c r="AW308" s="1469"/>
      <c r="AX308" s="1469"/>
      <c r="AY308" s="1469"/>
      <c r="AZ308" s="1469"/>
      <c r="BA308" s="1469"/>
      <c r="BB308" s="1469"/>
      <c r="BC308" s="1469"/>
      <c r="BD308" s="1469"/>
      <c r="BE308" s="1469"/>
      <c r="BF308" s="1469"/>
      <c r="BG308" s="1469"/>
      <c r="BH308" s="1469"/>
      <c r="BI308" s="1469"/>
      <c r="BJ308" s="1469"/>
      <c r="BK308" s="1469"/>
      <c r="BL308" s="1469"/>
      <c r="BM308" s="1469"/>
      <c r="BN308" s="1469"/>
      <c r="BO308" s="1469"/>
      <c r="BP308" s="1469"/>
      <c r="BQ308" s="1469"/>
      <c r="BR308" s="1469"/>
      <c r="BS308" s="1469"/>
      <c r="BT308" s="1469"/>
      <c r="BU308" s="1469"/>
      <c r="BV308" s="1469"/>
      <c r="BW308" s="1469"/>
      <c r="BX308" s="1469"/>
      <c r="BY308" s="1469"/>
      <c r="BZ308" s="1469"/>
      <c r="CA308" s="1469"/>
      <c r="CB308" s="1469"/>
      <c r="CC308" s="1469"/>
      <c r="CD308" s="1469"/>
      <c r="CE308" s="1469"/>
      <c r="CF308" s="1469"/>
      <c r="CG308" s="1469"/>
      <c r="CH308" s="1469"/>
      <c r="CI308" s="1469"/>
      <c r="CJ308" s="1469"/>
      <c r="CK308" s="1469"/>
      <c r="CL308" s="1469"/>
      <c r="CM308" s="1469"/>
      <c r="CN308" s="1469"/>
      <c r="CO308" s="1469"/>
      <c r="CP308" s="1469"/>
      <c r="CQ308" s="1469"/>
      <c r="CR308" s="1469"/>
      <c r="CS308" s="1469"/>
      <c r="CT308" s="1469"/>
      <c r="CU308" s="1469"/>
      <c r="CV308" s="1469"/>
      <c r="CW308" s="1469"/>
      <c r="CX308" s="1469"/>
      <c r="CY308" s="1469"/>
      <c r="CZ308" s="1469"/>
      <c r="DA308" s="1469"/>
      <c r="DB308" s="1469"/>
      <c r="DC308" s="1469"/>
      <c r="DD308" s="1469"/>
      <c r="DE308" s="1469"/>
      <c r="DF308" s="1469"/>
      <c r="DG308" s="1469"/>
      <c r="DH308" s="1469"/>
      <c r="DI308" s="1469"/>
      <c r="DJ308" s="1469"/>
      <c r="DK308" s="1469"/>
      <c r="DL308" s="1469"/>
      <c r="DM308" s="1469"/>
      <c r="DN308" s="1469"/>
      <c r="DO308" s="1469"/>
      <c r="DP308" s="1469"/>
    </row>
    <row r="309" spans="3:120" x14ac:dyDescent="0.25">
      <c r="C309" s="1469"/>
      <c r="D309" s="1469"/>
      <c r="E309" s="1469"/>
      <c r="F309" s="1469"/>
      <c r="G309" s="1469"/>
      <c r="H309" s="1469"/>
      <c r="I309" s="1469"/>
      <c r="J309" s="1469"/>
      <c r="K309" s="1469"/>
      <c r="L309" s="1469"/>
      <c r="M309" s="1469"/>
      <c r="N309" s="1469"/>
      <c r="O309" s="1469"/>
      <c r="P309" s="1469"/>
      <c r="Q309" s="1469"/>
      <c r="R309" s="1469"/>
      <c r="S309" s="1469"/>
      <c r="T309" s="1469"/>
      <c r="U309" s="1469"/>
      <c r="V309" s="1469"/>
      <c r="W309" s="1469"/>
      <c r="X309" s="1469"/>
      <c r="Y309" s="1469"/>
      <c r="Z309" s="1469"/>
      <c r="AA309" s="1469"/>
      <c r="AB309" s="1469"/>
      <c r="AC309" s="1469"/>
      <c r="AD309" s="1469"/>
      <c r="AE309" s="1469"/>
      <c r="AF309" s="1481"/>
      <c r="AG309" s="1481"/>
      <c r="AH309" s="1481"/>
      <c r="AI309" s="1481"/>
      <c r="AJ309" s="1469"/>
      <c r="AK309" s="1469"/>
      <c r="AL309" s="1469"/>
      <c r="AM309" s="1469"/>
      <c r="AN309" s="1469"/>
      <c r="AO309" s="1469"/>
      <c r="AP309" s="1469"/>
      <c r="AQ309" s="1469"/>
      <c r="AR309" s="1469"/>
      <c r="AS309" s="1469"/>
      <c r="AT309" s="1469"/>
      <c r="AU309" s="1469"/>
      <c r="AV309" s="1469"/>
      <c r="AW309" s="1469"/>
      <c r="AX309" s="1469"/>
      <c r="AY309" s="1469"/>
      <c r="AZ309" s="1469"/>
      <c r="BA309" s="1469"/>
      <c r="BB309" s="1469"/>
      <c r="BC309" s="1469"/>
      <c r="BD309" s="1469"/>
      <c r="BE309" s="1469"/>
      <c r="BF309" s="1469"/>
      <c r="BG309" s="1469"/>
      <c r="BH309" s="1469"/>
      <c r="BI309" s="1469"/>
      <c r="BJ309" s="1469"/>
      <c r="BK309" s="1469"/>
      <c r="BL309" s="1469"/>
      <c r="BM309" s="1469"/>
      <c r="BN309" s="1469"/>
      <c r="BO309" s="1469"/>
      <c r="BP309" s="1469"/>
      <c r="BQ309" s="1469"/>
      <c r="BR309" s="1469"/>
      <c r="BS309" s="1469"/>
      <c r="BT309" s="1469"/>
      <c r="BU309" s="1469"/>
      <c r="BV309" s="1469"/>
      <c r="BW309" s="1469"/>
      <c r="BX309" s="1469"/>
      <c r="BY309" s="1469"/>
      <c r="BZ309" s="1469"/>
      <c r="CA309" s="1469"/>
      <c r="CB309" s="1469"/>
      <c r="CC309" s="1469"/>
      <c r="CD309" s="1469"/>
      <c r="CE309" s="1469"/>
      <c r="CF309" s="1469"/>
      <c r="CG309" s="1469"/>
      <c r="CH309" s="1469"/>
      <c r="CI309" s="1469"/>
      <c r="CJ309" s="1469"/>
      <c r="CK309" s="1469"/>
      <c r="CL309" s="1469"/>
      <c r="CM309" s="1469"/>
      <c r="CN309" s="1469"/>
      <c r="CO309" s="1469"/>
      <c r="CP309" s="1469"/>
      <c r="CQ309" s="1469"/>
      <c r="CR309" s="1469"/>
      <c r="CS309" s="1469"/>
      <c r="CT309" s="1469"/>
      <c r="CU309" s="1469"/>
      <c r="CV309" s="1469"/>
      <c r="CW309" s="1469"/>
      <c r="CX309" s="1469"/>
      <c r="CY309" s="1469"/>
      <c r="CZ309" s="1469"/>
      <c r="DA309" s="1469"/>
      <c r="DB309" s="1469"/>
      <c r="DC309" s="1469"/>
      <c r="DD309" s="1469"/>
      <c r="DE309" s="1469"/>
      <c r="DF309" s="1469"/>
      <c r="DG309" s="1469"/>
      <c r="DH309" s="1469"/>
      <c r="DI309" s="1469"/>
      <c r="DJ309" s="1469"/>
      <c r="DK309" s="1469"/>
      <c r="DL309" s="1469"/>
      <c r="DM309" s="1469"/>
      <c r="DN309" s="1469"/>
      <c r="DO309" s="1469"/>
      <c r="DP309" s="1469"/>
    </row>
    <row r="310" spans="3:120" x14ac:dyDescent="0.25">
      <c r="C310" s="1469"/>
      <c r="D310" s="1469"/>
      <c r="E310" s="1469"/>
      <c r="F310" s="1469"/>
      <c r="G310" s="1469"/>
      <c r="H310" s="1469"/>
      <c r="I310" s="1469"/>
      <c r="J310" s="1469"/>
      <c r="K310" s="1469"/>
      <c r="L310" s="1469"/>
      <c r="M310" s="1469"/>
      <c r="N310" s="1469"/>
      <c r="O310" s="1469"/>
      <c r="P310" s="1469"/>
      <c r="Q310" s="1469"/>
      <c r="R310" s="1469"/>
      <c r="S310" s="1469"/>
      <c r="T310" s="1469"/>
      <c r="U310" s="1469"/>
      <c r="V310" s="1469"/>
      <c r="W310" s="1469"/>
      <c r="X310" s="1469"/>
      <c r="Y310" s="1469"/>
      <c r="Z310" s="1469"/>
      <c r="AA310" s="1469"/>
      <c r="AB310" s="1469"/>
      <c r="AC310" s="1469"/>
      <c r="AD310" s="1469"/>
      <c r="AE310" s="1469"/>
      <c r="AF310" s="1481"/>
      <c r="AG310" s="1481"/>
      <c r="AH310" s="1481"/>
      <c r="AI310" s="1481"/>
      <c r="AJ310" s="1469"/>
      <c r="AK310" s="1469"/>
      <c r="AL310" s="1469"/>
      <c r="AM310" s="1469"/>
      <c r="AN310" s="1469"/>
      <c r="AO310" s="1469"/>
      <c r="AP310" s="1469"/>
      <c r="AQ310" s="1469"/>
      <c r="AR310" s="1469"/>
      <c r="AS310" s="1469"/>
      <c r="AT310" s="1469"/>
      <c r="AU310" s="1469"/>
      <c r="AV310" s="1469"/>
      <c r="AW310" s="1469"/>
      <c r="AX310" s="1469"/>
      <c r="AY310" s="1469"/>
      <c r="AZ310" s="1469"/>
      <c r="BA310" s="1469"/>
      <c r="BB310" s="1469"/>
      <c r="BC310" s="1469"/>
      <c r="BD310" s="1469"/>
      <c r="BE310" s="1469"/>
      <c r="BF310" s="1469"/>
      <c r="BG310" s="1469"/>
      <c r="BH310" s="1469"/>
      <c r="BI310" s="1469"/>
      <c r="BJ310" s="1469"/>
      <c r="BK310" s="1469"/>
      <c r="BL310" s="1469"/>
      <c r="BM310" s="1469"/>
      <c r="BN310" s="1469"/>
      <c r="BO310" s="1469"/>
      <c r="BP310" s="1469"/>
      <c r="BQ310" s="1469"/>
      <c r="BR310" s="1469"/>
      <c r="BS310" s="1469"/>
      <c r="BT310" s="1469"/>
      <c r="BU310" s="1469"/>
      <c r="BV310" s="1469"/>
      <c r="BW310" s="1469"/>
      <c r="BX310" s="1469"/>
      <c r="BY310" s="1469"/>
      <c r="BZ310" s="1469"/>
      <c r="CA310" s="1469"/>
      <c r="CB310" s="1469"/>
      <c r="CC310" s="1469"/>
      <c r="CD310" s="1469"/>
      <c r="CE310" s="1469"/>
      <c r="CF310" s="1469"/>
      <c r="CG310" s="1469"/>
      <c r="CH310" s="1469"/>
      <c r="CI310" s="1469"/>
      <c r="CJ310" s="1469"/>
      <c r="CK310" s="1469"/>
      <c r="CL310" s="1469"/>
      <c r="CM310" s="1469"/>
      <c r="CN310" s="1469"/>
      <c r="CO310" s="1469"/>
      <c r="CP310" s="1469"/>
      <c r="CQ310" s="1469"/>
      <c r="CR310" s="1469"/>
      <c r="CS310" s="1469"/>
      <c r="CT310" s="1469"/>
      <c r="CU310" s="1469"/>
      <c r="CV310" s="1469"/>
      <c r="CW310" s="1469"/>
      <c r="CX310" s="1469"/>
      <c r="CY310" s="1469"/>
      <c r="CZ310" s="1469"/>
      <c r="DA310" s="1469"/>
      <c r="DB310" s="1469"/>
      <c r="DC310" s="1469"/>
      <c r="DD310" s="1469"/>
      <c r="DE310" s="1469"/>
      <c r="DF310" s="1469"/>
      <c r="DG310" s="1469"/>
      <c r="DH310" s="1469"/>
      <c r="DI310" s="1469"/>
      <c r="DJ310" s="1469"/>
      <c r="DK310" s="1469"/>
      <c r="DL310" s="1469"/>
      <c r="DM310" s="1469"/>
      <c r="DN310" s="1469"/>
      <c r="DO310" s="1469"/>
      <c r="DP310" s="1469"/>
    </row>
    <row r="311" spans="3:120" x14ac:dyDescent="0.25">
      <c r="C311" s="1469"/>
      <c r="D311" s="1469"/>
      <c r="E311" s="1469"/>
      <c r="F311" s="1469"/>
      <c r="G311" s="1469"/>
      <c r="H311" s="1469"/>
      <c r="I311" s="1469"/>
      <c r="J311" s="1469"/>
      <c r="K311" s="1469"/>
      <c r="L311" s="1469"/>
      <c r="M311" s="1469"/>
      <c r="N311" s="1469"/>
      <c r="O311" s="1469"/>
      <c r="P311" s="1469"/>
      <c r="Q311" s="1469"/>
      <c r="R311" s="1469"/>
      <c r="S311" s="1469"/>
      <c r="T311" s="1469"/>
      <c r="U311" s="1469"/>
      <c r="V311" s="1469"/>
      <c r="W311" s="1469"/>
      <c r="X311" s="1469"/>
      <c r="Y311" s="1469"/>
      <c r="Z311" s="1469"/>
      <c r="AA311" s="1469"/>
      <c r="AB311" s="1469"/>
      <c r="AC311" s="1469"/>
      <c r="AD311" s="1469"/>
      <c r="AE311" s="1469"/>
      <c r="AF311" s="1481"/>
      <c r="AG311" s="1481"/>
      <c r="AH311" s="1481"/>
      <c r="AI311" s="1481"/>
      <c r="AJ311" s="1469"/>
      <c r="AK311" s="1469"/>
      <c r="AL311" s="1469"/>
      <c r="AM311" s="1469"/>
      <c r="AN311" s="1469"/>
      <c r="AO311" s="1469"/>
      <c r="AP311" s="1469"/>
      <c r="AQ311" s="1469"/>
      <c r="AR311" s="1469"/>
      <c r="AS311" s="1469"/>
      <c r="AT311" s="1469"/>
      <c r="AU311" s="1469"/>
      <c r="AV311" s="1469"/>
      <c r="AW311" s="1469"/>
      <c r="AX311" s="1469"/>
      <c r="AY311" s="1469"/>
      <c r="AZ311" s="1469"/>
      <c r="BA311" s="1469"/>
      <c r="BB311" s="1469"/>
      <c r="BC311" s="1469"/>
      <c r="BD311" s="1469"/>
      <c r="BE311" s="1469"/>
      <c r="BF311" s="1469"/>
      <c r="BG311" s="1469"/>
      <c r="BH311" s="1469"/>
      <c r="BI311" s="1469"/>
      <c r="BJ311" s="1469"/>
      <c r="BK311" s="1469"/>
      <c r="BL311" s="1469"/>
      <c r="BM311" s="1469"/>
      <c r="BN311" s="1469"/>
      <c r="BO311" s="1469"/>
      <c r="BP311" s="1469"/>
      <c r="BQ311" s="1469"/>
      <c r="BR311" s="1469"/>
      <c r="BS311" s="1469"/>
      <c r="BT311" s="1469"/>
      <c r="BU311" s="1469"/>
      <c r="BV311" s="1469"/>
      <c r="BW311" s="1469"/>
      <c r="BX311" s="1469"/>
      <c r="BY311" s="1469"/>
      <c r="BZ311" s="1469"/>
      <c r="CA311" s="1469"/>
      <c r="CB311" s="1469"/>
      <c r="CC311" s="1469"/>
      <c r="CD311" s="1469"/>
      <c r="CE311" s="1469"/>
      <c r="CF311" s="1469"/>
      <c r="CG311" s="1469"/>
      <c r="CH311" s="1469"/>
      <c r="CI311" s="1469"/>
      <c r="CJ311" s="1469"/>
      <c r="CK311" s="1469"/>
      <c r="CL311" s="1469"/>
      <c r="CM311" s="1469"/>
      <c r="CN311" s="1469"/>
      <c r="CO311" s="1469"/>
      <c r="CP311" s="1469"/>
      <c r="CQ311" s="1469"/>
      <c r="CR311" s="1469"/>
      <c r="CS311" s="1469"/>
      <c r="CT311" s="1469"/>
      <c r="CU311" s="1469"/>
      <c r="CV311" s="1469"/>
      <c r="CW311" s="1469"/>
      <c r="CX311" s="1469"/>
      <c r="CY311" s="1469"/>
      <c r="CZ311" s="1469"/>
      <c r="DA311" s="1469"/>
      <c r="DB311" s="1469"/>
      <c r="DC311" s="1469"/>
      <c r="DD311" s="1469"/>
      <c r="DE311" s="1469"/>
      <c r="DF311" s="1469"/>
      <c r="DG311" s="1469"/>
      <c r="DH311" s="1469"/>
      <c r="DI311" s="1469"/>
      <c r="DJ311" s="1469"/>
      <c r="DK311" s="1469"/>
      <c r="DL311" s="1469"/>
      <c r="DM311" s="1469"/>
      <c r="DN311" s="1469"/>
      <c r="DO311" s="1469"/>
      <c r="DP311" s="1469"/>
    </row>
    <row r="312" spans="3:120" x14ac:dyDescent="0.25">
      <c r="C312" s="1469"/>
      <c r="D312" s="1469"/>
      <c r="E312" s="1469"/>
      <c r="F312" s="1469"/>
      <c r="G312" s="1469"/>
      <c r="H312" s="1469"/>
      <c r="I312" s="1469"/>
      <c r="J312" s="1469"/>
      <c r="K312" s="1469"/>
      <c r="L312" s="1469"/>
      <c r="M312" s="1469"/>
      <c r="N312" s="1469"/>
      <c r="O312" s="1469"/>
      <c r="P312" s="1469"/>
      <c r="Q312" s="1469"/>
      <c r="R312" s="1469"/>
      <c r="S312" s="1469"/>
      <c r="T312" s="1469"/>
      <c r="U312" s="1469"/>
      <c r="V312" s="1469"/>
      <c r="W312" s="1469"/>
      <c r="X312" s="1469"/>
      <c r="Y312" s="1469"/>
      <c r="Z312" s="1469"/>
      <c r="AA312" s="1469"/>
      <c r="AB312" s="1469"/>
      <c r="AC312" s="1469"/>
      <c r="AD312" s="1469"/>
      <c r="AE312" s="1469"/>
      <c r="AF312" s="1481"/>
      <c r="AG312" s="1481"/>
      <c r="AH312" s="1481"/>
      <c r="AI312" s="1481"/>
      <c r="AJ312" s="1469"/>
      <c r="AK312" s="1469"/>
      <c r="AL312" s="1469"/>
      <c r="AM312" s="1469"/>
      <c r="AN312" s="1469"/>
      <c r="AO312" s="1469"/>
      <c r="AP312" s="1469"/>
      <c r="AQ312" s="1469"/>
      <c r="AR312" s="1469"/>
      <c r="AS312" s="1469"/>
      <c r="AT312" s="1469"/>
      <c r="AU312" s="1469"/>
      <c r="AV312" s="1469"/>
      <c r="AW312" s="1469"/>
      <c r="AX312" s="1469"/>
      <c r="AY312" s="1469"/>
      <c r="AZ312" s="1469"/>
      <c r="BA312" s="1469"/>
      <c r="BB312" s="1469"/>
      <c r="BC312" s="1469"/>
      <c r="BD312" s="1469"/>
      <c r="BE312" s="1469"/>
      <c r="BF312" s="1469"/>
      <c r="BG312" s="1469"/>
      <c r="BH312" s="1469"/>
      <c r="BI312" s="1469"/>
      <c r="BJ312" s="1469"/>
      <c r="BK312" s="1469"/>
      <c r="BL312" s="1469"/>
      <c r="BM312" s="1469"/>
      <c r="BN312" s="1469"/>
      <c r="BO312" s="1469"/>
      <c r="BP312" s="1469"/>
      <c r="BQ312" s="1469"/>
      <c r="BR312" s="1469"/>
      <c r="BS312" s="1469"/>
      <c r="BT312" s="1469"/>
      <c r="BU312" s="1469"/>
      <c r="BV312" s="1469"/>
      <c r="BW312" s="1469"/>
      <c r="BX312" s="1469"/>
      <c r="BY312" s="1469"/>
      <c r="BZ312" s="1469"/>
      <c r="CA312" s="1469"/>
      <c r="CB312" s="1469"/>
      <c r="CC312" s="1469"/>
      <c r="CD312" s="1469"/>
      <c r="CE312" s="1469"/>
      <c r="CF312" s="1469"/>
      <c r="CG312" s="1469"/>
      <c r="CH312" s="1469"/>
      <c r="CI312" s="1469"/>
      <c r="CJ312" s="1469"/>
      <c r="CK312" s="1469"/>
      <c r="CL312" s="1469"/>
      <c r="CM312" s="1469"/>
      <c r="CN312" s="1469"/>
      <c r="CO312" s="1469"/>
      <c r="CP312" s="1469"/>
      <c r="CQ312" s="1469"/>
      <c r="CR312" s="1469"/>
      <c r="CS312" s="1469"/>
      <c r="CT312" s="1469"/>
      <c r="CU312" s="1469"/>
      <c r="CV312" s="1469"/>
      <c r="CW312" s="1469"/>
      <c r="CX312" s="1469"/>
      <c r="CY312" s="1469"/>
      <c r="CZ312" s="1469"/>
      <c r="DA312" s="1469"/>
      <c r="DB312" s="1469"/>
      <c r="DC312" s="1469"/>
      <c r="DD312" s="1469"/>
      <c r="DE312" s="1469"/>
      <c r="DF312" s="1469"/>
      <c r="DG312" s="1469"/>
      <c r="DH312" s="1469"/>
      <c r="DI312" s="1469"/>
      <c r="DJ312" s="1469"/>
      <c r="DK312" s="1469"/>
      <c r="DL312" s="1469"/>
      <c r="DM312" s="1469"/>
      <c r="DN312" s="1469"/>
      <c r="DO312" s="1469"/>
      <c r="DP312" s="1469"/>
    </row>
    <row r="313" spans="3:120" x14ac:dyDescent="0.25">
      <c r="C313" s="1469"/>
      <c r="D313" s="1469"/>
      <c r="E313" s="1469"/>
      <c r="F313" s="1469"/>
      <c r="G313" s="1469"/>
      <c r="H313" s="1469"/>
      <c r="I313" s="1469"/>
      <c r="J313" s="1469"/>
      <c r="K313" s="1469"/>
      <c r="L313" s="1469"/>
      <c r="M313" s="1469"/>
      <c r="N313" s="1469"/>
      <c r="O313" s="1469"/>
      <c r="P313" s="1469"/>
      <c r="Q313" s="1469"/>
      <c r="R313" s="1469"/>
      <c r="S313" s="1469"/>
      <c r="T313" s="1469"/>
      <c r="U313" s="1469"/>
      <c r="V313" s="1469"/>
      <c r="W313" s="1469"/>
      <c r="X313" s="1469"/>
      <c r="Y313" s="1469"/>
      <c r="Z313" s="1469"/>
      <c r="AA313" s="1469"/>
      <c r="AB313" s="1469"/>
      <c r="AC313" s="1469"/>
      <c r="AD313" s="1469"/>
      <c r="AE313" s="1469"/>
      <c r="AF313" s="1481"/>
      <c r="AG313" s="1481"/>
      <c r="AH313" s="1481"/>
      <c r="AI313" s="1481"/>
      <c r="AJ313" s="1469"/>
      <c r="AK313" s="1469"/>
      <c r="AL313" s="1469"/>
      <c r="AM313" s="1469"/>
      <c r="AN313" s="1469"/>
      <c r="AO313" s="1469"/>
      <c r="AP313" s="1469"/>
      <c r="AQ313" s="1469"/>
      <c r="AR313" s="1469"/>
      <c r="AS313" s="1469"/>
      <c r="AT313" s="1469"/>
      <c r="AU313" s="1469"/>
      <c r="AV313" s="1469"/>
      <c r="AW313" s="1469"/>
      <c r="AX313" s="1469"/>
      <c r="AY313" s="1469"/>
      <c r="AZ313" s="1469"/>
      <c r="BA313" s="1469"/>
      <c r="BB313" s="1469"/>
      <c r="BC313" s="1469"/>
      <c r="BD313" s="1469"/>
      <c r="BE313" s="1469"/>
      <c r="BF313" s="1469"/>
      <c r="BG313" s="1469"/>
      <c r="BH313" s="1469"/>
      <c r="BI313" s="1469"/>
      <c r="BJ313" s="1469"/>
      <c r="BK313" s="1469"/>
      <c r="BL313" s="1469"/>
      <c r="BM313" s="1469"/>
      <c r="BN313" s="1469"/>
      <c r="BO313" s="1469"/>
      <c r="BP313" s="1469"/>
      <c r="BQ313" s="1469"/>
      <c r="BR313" s="1469"/>
      <c r="BS313" s="1469"/>
      <c r="BT313" s="1469"/>
      <c r="BU313" s="1469"/>
      <c r="BV313" s="1469"/>
      <c r="BW313" s="1469"/>
      <c r="BX313" s="1469"/>
      <c r="BY313" s="1469"/>
      <c r="BZ313" s="1469"/>
      <c r="CA313" s="1469"/>
      <c r="CB313" s="1469"/>
      <c r="CC313" s="1469"/>
      <c r="CD313" s="1469"/>
      <c r="CE313" s="1469"/>
      <c r="CF313" s="1469"/>
      <c r="CG313" s="1469"/>
      <c r="CH313" s="1469"/>
      <c r="CI313" s="1469"/>
      <c r="CJ313" s="1469"/>
      <c r="CK313" s="1469"/>
      <c r="CL313" s="1469"/>
      <c r="CM313" s="1469"/>
      <c r="CN313" s="1469"/>
      <c r="CO313" s="1469"/>
      <c r="CP313" s="1469"/>
      <c r="CQ313" s="1469"/>
      <c r="CR313" s="1469"/>
      <c r="CS313" s="1469"/>
      <c r="CT313" s="1469"/>
      <c r="CU313" s="1469"/>
      <c r="CV313" s="1469"/>
      <c r="CW313" s="1469"/>
      <c r="CX313" s="1469"/>
      <c r="CY313" s="1469"/>
      <c r="CZ313" s="1469"/>
      <c r="DA313" s="1469"/>
      <c r="DB313" s="1469"/>
      <c r="DC313" s="1469"/>
      <c r="DD313" s="1469"/>
      <c r="DE313" s="1469"/>
      <c r="DF313" s="1469"/>
      <c r="DG313" s="1469"/>
      <c r="DH313" s="1469"/>
      <c r="DI313" s="1469"/>
      <c r="DJ313" s="1469"/>
      <c r="DK313" s="1469"/>
      <c r="DL313" s="1469"/>
      <c r="DM313" s="1469"/>
      <c r="DN313" s="1469"/>
      <c r="DO313" s="1469"/>
      <c r="DP313" s="1469"/>
    </row>
    <row r="314" spans="3:120" x14ac:dyDescent="0.25">
      <c r="C314" s="1469"/>
      <c r="D314" s="1469"/>
      <c r="E314" s="1469"/>
      <c r="F314" s="1469"/>
      <c r="G314" s="1469"/>
      <c r="H314" s="1469"/>
      <c r="I314" s="1469"/>
      <c r="J314" s="1469"/>
      <c r="K314" s="1469"/>
      <c r="L314" s="1469"/>
      <c r="M314" s="1469"/>
      <c r="N314" s="1469"/>
      <c r="O314" s="1469"/>
      <c r="P314" s="1469"/>
      <c r="Q314" s="1469"/>
      <c r="R314" s="1469"/>
      <c r="S314" s="1469"/>
      <c r="T314" s="1469"/>
      <c r="U314" s="1469"/>
      <c r="V314" s="1469"/>
      <c r="W314" s="1469"/>
      <c r="X314" s="1469"/>
      <c r="Y314" s="1469"/>
      <c r="Z314" s="1469"/>
      <c r="AA314" s="1469"/>
      <c r="AB314" s="1469"/>
      <c r="AC314" s="1469"/>
      <c r="AD314" s="1469"/>
      <c r="AE314" s="1469"/>
      <c r="AF314" s="1481"/>
      <c r="AG314" s="1481"/>
      <c r="AH314" s="1481"/>
      <c r="AI314" s="1481"/>
      <c r="AJ314" s="1469"/>
      <c r="AK314" s="1469"/>
      <c r="AL314" s="1469"/>
      <c r="AM314" s="1469"/>
      <c r="AN314" s="1469"/>
      <c r="AO314" s="1469"/>
      <c r="AP314" s="1469"/>
      <c r="AQ314" s="1469"/>
      <c r="AR314" s="1469"/>
      <c r="AS314" s="1469"/>
      <c r="AT314" s="1469"/>
      <c r="AU314" s="1469"/>
      <c r="AV314" s="1469"/>
      <c r="AW314" s="1469"/>
      <c r="AX314" s="1469"/>
      <c r="AY314" s="1469"/>
      <c r="AZ314" s="1469"/>
      <c r="BA314" s="1469"/>
      <c r="BB314" s="1469"/>
      <c r="BC314" s="1469"/>
      <c r="BD314" s="1469"/>
      <c r="BE314" s="1469"/>
      <c r="BF314" s="1469"/>
      <c r="BG314" s="1469"/>
      <c r="BH314" s="1469"/>
      <c r="BI314" s="1469"/>
      <c r="BJ314" s="1469"/>
      <c r="BK314" s="1469"/>
      <c r="BL314" s="1469"/>
      <c r="BM314" s="1469"/>
      <c r="BN314" s="1469"/>
      <c r="BO314" s="1469"/>
      <c r="BP314" s="1469"/>
      <c r="BQ314" s="1469"/>
      <c r="BR314" s="1469"/>
      <c r="BS314" s="1469"/>
      <c r="BT314" s="1469"/>
      <c r="BU314" s="1469"/>
      <c r="BV314" s="1469"/>
      <c r="BW314" s="1469"/>
      <c r="BX314" s="1469"/>
      <c r="BY314" s="1469"/>
      <c r="BZ314" s="1469"/>
      <c r="CA314" s="1469"/>
      <c r="CB314" s="1469"/>
      <c r="CC314" s="1469"/>
      <c r="CD314" s="1469"/>
      <c r="CE314" s="1469"/>
      <c r="CF314" s="1469"/>
      <c r="CG314" s="1469"/>
      <c r="CH314" s="1469"/>
      <c r="CI314" s="1469"/>
      <c r="CJ314" s="1469"/>
      <c r="CK314" s="1469"/>
      <c r="CL314" s="1469"/>
      <c r="CM314" s="1469"/>
      <c r="CN314" s="1469"/>
      <c r="CO314" s="1469"/>
      <c r="CP314" s="1469"/>
      <c r="CQ314" s="1469"/>
      <c r="CR314" s="1469"/>
      <c r="CS314" s="1469"/>
      <c r="CT314" s="1469"/>
      <c r="CU314" s="1469"/>
      <c r="CV314" s="1469"/>
      <c r="CW314" s="1469"/>
      <c r="CX314" s="1469"/>
      <c r="CY314" s="1469"/>
      <c r="CZ314" s="1469"/>
      <c r="DA314" s="1469"/>
      <c r="DB314" s="1469"/>
      <c r="DC314" s="1469"/>
      <c r="DD314" s="1469"/>
      <c r="DE314" s="1469"/>
      <c r="DF314" s="1469"/>
      <c r="DG314" s="1469"/>
      <c r="DH314" s="1469"/>
      <c r="DI314" s="1469"/>
      <c r="DJ314" s="1469"/>
      <c r="DK314" s="1469"/>
      <c r="DL314" s="1469"/>
      <c r="DM314" s="1469"/>
      <c r="DN314" s="1469"/>
      <c r="DO314" s="1469"/>
      <c r="DP314" s="1469"/>
    </row>
    <row r="315" spans="3:120" x14ac:dyDescent="0.25">
      <c r="C315" s="1469"/>
      <c r="D315" s="1469"/>
      <c r="E315" s="1469"/>
      <c r="F315" s="1469"/>
      <c r="G315" s="1469"/>
      <c r="H315" s="1469"/>
      <c r="I315" s="1469"/>
      <c r="J315" s="1469"/>
      <c r="K315" s="1469"/>
      <c r="L315" s="1469"/>
      <c r="M315" s="1469"/>
      <c r="N315" s="1469"/>
      <c r="O315" s="1469"/>
      <c r="P315" s="1469"/>
      <c r="Q315" s="1469"/>
      <c r="R315" s="1469"/>
      <c r="S315" s="1469"/>
      <c r="T315" s="1469"/>
      <c r="U315" s="1469"/>
      <c r="V315" s="1469"/>
      <c r="W315" s="1469"/>
      <c r="X315" s="1469"/>
      <c r="Y315" s="1469"/>
      <c r="Z315" s="1469"/>
      <c r="AA315" s="1469"/>
      <c r="AB315" s="1469"/>
      <c r="AC315" s="1469"/>
      <c r="AD315" s="1469"/>
      <c r="AE315" s="1469"/>
      <c r="AF315" s="1481"/>
      <c r="AG315" s="1481"/>
      <c r="AH315" s="1481"/>
      <c r="AI315" s="1481"/>
      <c r="AJ315" s="1469"/>
      <c r="AK315" s="1469"/>
      <c r="AL315" s="1469"/>
      <c r="AM315" s="1469"/>
      <c r="AN315" s="1469"/>
      <c r="AO315" s="1469"/>
      <c r="AP315" s="1469"/>
      <c r="AQ315" s="1469"/>
      <c r="AR315" s="1469"/>
      <c r="AS315" s="1469"/>
      <c r="AT315" s="1469"/>
      <c r="AU315" s="1469"/>
      <c r="AV315" s="1469"/>
      <c r="AW315" s="1469"/>
      <c r="AX315" s="1469"/>
      <c r="AY315" s="1469"/>
      <c r="AZ315" s="1469"/>
      <c r="BA315" s="1469"/>
      <c r="BB315" s="1469"/>
      <c r="BC315" s="1469"/>
      <c r="BD315" s="1469"/>
      <c r="BE315" s="1469"/>
      <c r="BF315" s="1469"/>
      <c r="BG315" s="1469"/>
      <c r="BH315" s="1469"/>
      <c r="BI315" s="1469"/>
      <c r="BJ315" s="1469"/>
      <c r="BK315" s="1469"/>
      <c r="BL315" s="1469"/>
      <c r="BM315" s="1469"/>
      <c r="BN315" s="1469"/>
      <c r="BO315" s="1469"/>
      <c r="BP315" s="1469"/>
      <c r="BQ315" s="1469"/>
      <c r="BR315" s="1469"/>
      <c r="BS315" s="1469"/>
      <c r="BT315" s="1469"/>
      <c r="BU315" s="1469"/>
      <c r="BV315" s="1469"/>
      <c r="BW315" s="1469"/>
      <c r="BX315" s="1469"/>
      <c r="BY315" s="1469"/>
      <c r="BZ315" s="1469"/>
      <c r="CA315" s="1469"/>
      <c r="CB315" s="1469"/>
      <c r="CC315" s="1469"/>
      <c r="CD315" s="1469"/>
      <c r="CE315" s="1469"/>
      <c r="CF315" s="1469"/>
      <c r="CG315" s="1469"/>
      <c r="CH315" s="1469"/>
      <c r="CI315" s="1469"/>
      <c r="CJ315" s="1469"/>
      <c r="CK315" s="1469"/>
      <c r="CL315" s="1469"/>
      <c r="CM315" s="1469"/>
      <c r="CN315" s="1469"/>
      <c r="CO315" s="1469"/>
      <c r="CP315" s="1469"/>
      <c r="CQ315" s="1469"/>
      <c r="CR315" s="1469"/>
      <c r="CS315" s="1469"/>
      <c r="CT315" s="1469"/>
      <c r="CU315" s="1469"/>
      <c r="CV315" s="1469"/>
      <c r="CW315" s="1469"/>
      <c r="CX315" s="1469"/>
      <c r="CY315" s="1469"/>
      <c r="CZ315" s="1469"/>
      <c r="DA315" s="1469"/>
      <c r="DB315" s="1469"/>
      <c r="DC315" s="1469"/>
      <c r="DD315" s="1469"/>
      <c r="DE315" s="1469"/>
      <c r="DF315" s="1469"/>
      <c r="DG315" s="1469"/>
      <c r="DH315" s="1469"/>
      <c r="DI315" s="1469"/>
      <c r="DJ315" s="1469"/>
      <c r="DK315" s="1469"/>
      <c r="DL315" s="1469"/>
      <c r="DM315" s="1469"/>
      <c r="DN315" s="1469"/>
      <c r="DO315" s="1469"/>
      <c r="DP315" s="1469"/>
    </row>
    <row r="316" spans="3:120" x14ac:dyDescent="0.25">
      <c r="C316" s="1469"/>
      <c r="D316" s="1469"/>
      <c r="E316" s="1469"/>
      <c r="F316" s="1469"/>
      <c r="G316" s="1469"/>
      <c r="H316" s="1469"/>
      <c r="I316" s="1469"/>
      <c r="J316" s="1469"/>
      <c r="K316" s="1469"/>
      <c r="L316" s="1469"/>
      <c r="M316" s="1469"/>
      <c r="N316" s="1469"/>
      <c r="O316" s="1469"/>
      <c r="P316" s="1469"/>
      <c r="Q316" s="1469"/>
      <c r="R316" s="1469"/>
      <c r="S316" s="1469"/>
      <c r="T316" s="1469"/>
      <c r="U316" s="1469"/>
      <c r="V316" s="1469"/>
      <c r="W316" s="1469"/>
      <c r="X316" s="1469"/>
      <c r="Y316" s="1469"/>
      <c r="Z316" s="1469"/>
      <c r="AA316" s="1469"/>
      <c r="AB316" s="1469"/>
      <c r="AC316" s="1469"/>
      <c r="AD316" s="1469"/>
      <c r="AE316" s="1469"/>
      <c r="AF316" s="1481"/>
      <c r="AG316" s="1481"/>
      <c r="AH316" s="1481"/>
      <c r="AI316" s="1481"/>
      <c r="AJ316" s="1469"/>
      <c r="AK316" s="1469"/>
      <c r="AL316" s="1469"/>
      <c r="AM316" s="1469"/>
      <c r="AN316" s="1469"/>
      <c r="AO316" s="1469"/>
      <c r="AP316" s="1469"/>
      <c r="AQ316" s="1469"/>
      <c r="AR316" s="1469"/>
      <c r="AS316" s="1469"/>
      <c r="AT316" s="1469"/>
      <c r="AU316" s="1469"/>
      <c r="AV316" s="1469"/>
      <c r="AW316" s="1469"/>
      <c r="AX316" s="1469"/>
      <c r="AY316" s="1469"/>
      <c r="AZ316" s="1469"/>
      <c r="BA316" s="1469"/>
      <c r="BB316" s="1469"/>
      <c r="BC316" s="1469"/>
      <c r="BD316" s="1469"/>
      <c r="BE316" s="1469"/>
      <c r="BF316" s="1469"/>
      <c r="BG316" s="1469"/>
      <c r="BH316" s="1469"/>
      <c r="BI316" s="1469"/>
      <c r="BJ316" s="1469"/>
      <c r="BK316" s="1469"/>
      <c r="BL316" s="1469"/>
      <c r="BM316" s="1469"/>
      <c r="BN316" s="1469"/>
      <c r="BO316" s="1469"/>
      <c r="BP316" s="1469"/>
      <c r="BQ316" s="1469"/>
      <c r="BR316" s="1469"/>
      <c r="BS316" s="1469"/>
      <c r="BT316" s="1469"/>
      <c r="BU316" s="1469"/>
      <c r="BV316" s="1469"/>
      <c r="BW316" s="1469"/>
      <c r="BX316" s="1469"/>
      <c r="BY316" s="1469"/>
      <c r="BZ316" s="1469"/>
      <c r="CA316" s="1469"/>
      <c r="CB316" s="1469"/>
      <c r="CC316" s="1469"/>
      <c r="CD316" s="1469"/>
      <c r="CE316" s="1469"/>
      <c r="CF316" s="1469"/>
      <c r="CG316" s="1469"/>
      <c r="CH316" s="1469"/>
      <c r="CI316" s="1469"/>
      <c r="CJ316" s="1469"/>
      <c r="CK316" s="1469"/>
      <c r="CL316" s="1469"/>
      <c r="CM316" s="1469"/>
      <c r="CN316" s="1469"/>
      <c r="CO316" s="1469"/>
      <c r="CP316" s="1469"/>
      <c r="CQ316" s="1469"/>
      <c r="CR316" s="1469"/>
      <c r="CS316" s="1469"/>
      <c r="CT316" s="1469"/>
      <c r="CU316" s="1469"/>
      <c r="CV316" s="1469"/>
      <c r="CW316" s="1469"/>
      <c r="CX316" s="1469"/>
      <c r="CY316" s="1469"/>
      <c r="CZ316" s="1469"/>
      <c r="DA316" s="1469"/>
      <c r="DB316" s="1469"/>
      <c r="DC316" s="1469"/>
      <c r="DD316" s="1469"/>
      <c r="DE316" s="1469"/>
      <c r="DF316" s="1469"/>
      <c r="DG316" s="1469"/>
      <c r="DH316" s="1469"/>
      <c r="DI316" s="1469"/>
      <c r="DJ316" s="1469"/>
      <c r="DK316" s="1469"/>
      <c r="DL316" s="1469"/>
      <c r="DM316" s="1469"/>
      <c r="DN316" s="1469"/>
      <c r="DO316" s="1469"/>
      <c r="DP316" s="1469"/>
    </row>
    <row r="317" spans="3:120" x14ac:dyDescent="0.25">
      <c r="C317" s="1469"/>
      <c r="D317" s="1469"/>
      <c r="E317" s="1469"/>
      <c r="F317" s="1469"/>
      <c r="G317" s="1469"/>
      <c r="H317" s="1469"/>
      <c r="I317" s="1469"/>
      <c r="J317" s="1469"/>
      <c r="K317" s="1469"/>
      <c r="L317" s="1469"/>
      <c r="M317" s="1469"/>
      <c r="N317" s="1469"/>
      <c r="O317" s="1469"/>
      <c r="P317" s="1469"/>
      <c r="Q317" s="1469"/>
      <c r="R317" s="1469"/>
      <c r="S317" s="1469"/>
      <c r="T317" s="1469"/>
      <c r="U317" s="1469"/>
      <c r="V317" s="1469"/>
      <c r="W317" s="1469"/>
      <c r="X317" s="1469"/>
      <c r="Y317" s="1469"/>
      <c r="Z317" s="1469"/>
      <c r="AA317" s="1469"/>
      <c r="AB317" s="1469"/>
      <c r="AC317" s="1469"/>
      <c r="AD317" s="1469"/>
      <c r="AE317" s="1469"/>
      <c r="AF317" s="1481"/>
      <c r="AG317" s="1481"/>
      <c r="AH317" s="1481"/>
      <c r="AI317" s="1481"/>
      <c r="AJ317" s="1469"/>
      <c r="AK317" s="1469"/>
      <c r="AL317" s="1469"/>
      <c r="AM317" s="1469"/>
      <c r="AN317" s="1469"/>
      <c r="AO317" s="1469"/>
      <c r="AP317" s="1469"/>
      <c r="AQ317" s="1469"/>
      <c r="AR317" s="1469"/>
      <c r="AS317" s="1469"/>
      <c r="AT317" s="1469"/>
      <c r="AU317" s="1469"/>
      <c r="AV317" s="1469"/>
      <c r="AW317" s="1469"/>
      <c r="AX317" s="1469"/>
      <c r="AY317" s="1469"/>
      <c r="AZ317" s="1469"/>
      <c r="BA317" s="1469"/>
      <c r="BB317" s="1469"/>
      <c r="BC317" s="1469"/>
      <c r="BD317" s="1469"/>
      <c r="BE317" s="1469"/>
      <c r="BF317" s="1469"/>
      <c r="BG317" s="1469"/>
      <c r="BH317" s="1469"/>
      <c r="BI317" s="1469"/>
      <c r="BJ317" s="1469"/>
      <c r="BK317" s="1469"/>
      <c r="BL317" s="1469"/>
      <c r="BM317" s="1469"/>
      <c r="BN317" s="1469"/>
      <c r="BO317" s="1469"/>
      <c r="BP317" s="1469"/>
      <c r="BQ317" s="1469"/>
      <c r="BR317" s="1469"/>
      <c r="BS317" s="1469"/>
      <c r="BT317" s="1469"/>
      <c r="BU317" s="1469"/>
      <c r="BV317" s="1469"/>
      <c r="BW317" s="1469"/>
      <c r="BX317" s="1469"/>
      <c r="BY317" s="1469"/>
      <c r="BZ317" s="1469"/>
      <c r="CA317" s="1469"/>
      <c r="CB317" s="1469"/>
      <c r="CC317" s="1469"/>
      <c r="CD317" s="1469"/>
      <c r="CE317" s="1469"/>
      <c r="CF317" s="1469"/>
      <c r="CG317" s="1469"/>
      <c r="CH317" s="1469"/>
      <c r="CI317" s="1469"/>
      <c r="CJ317" s="1469"/>
      <c r="CK317" s="1469"/>
      <c r="CL317" s="1469"/>
      <c r="CM317" s="1469"/>
      <c r="CN317" s="1469"/>
      <c r="CO317" s="1469"/>
      <c r="CP317" s="1469"/>
      <c r="CQ317" s="1469"/>
      <c r="CR317" s="1469"/>
      <c r="CS317" s="1469"/>
      <c r="CT317" s="1469"/>
      <c r="CU317" s="1469"/>
      <c r="CV317" s="1469"/>
      <c r="CW317" s="1469"/>
      <c r="CX317" s="1469"/>
      <c r="CY317" s="1469"/>
      <c r="CZ317" s="1469"/>
      <c r="DA317" s="1469"/>
      <c r="DB317" s="1469"/>
      <c r="DC317" s="1469"/>
      <c r="DD317" s="1469"/>
      <c r="DE317" s="1469"/>
      <c r="DF317" s="1469"/>
      <c r="DG317" s="1469"/>
      <c r="DH317" s="1469"/>
      <c r="DI317" s="1469"/>
      <c r="DJ317" s="1469"/>
      <c r="DK317" s="1469"/>
      <c r="DL317" s="1469"/>
      <c r="DM317" s="1469"/>
      <c r="DN317" s="1469"/>
      <c r="DO317" s="1469"/>
      <c r="DP317" s="1469"/>
    </row>
    <row r="318" spans="3:120" x14ac:dyDescent="0.25">
      <c r="C318" s="1469"/>
      <c r="D318" s="1469"/>
      <c r="E318" s="1469"/>
      <c r="F318" s="1469"/>
      <c r="G318" s="1469"/>
      <c r="H318" s="1469"/>
      <c r="I318" s="1469"/>
      <c r="J318" s="1469"/>
      <c r="K318" s="1469"/>
      <c r="L318" s="1469"/>
      <c r="M318" s="1469"/>
      <c r="N318" s="1469"/>
      <c r="O318" s="1469"/>
      <c r="P318" s="1469"/>
      <c r="Q318" s="1469"/>
      <c r="R318" s="1469"/>
      <c r="S318" s="1469"/>
      <c r="T318" s="1469"/>
      <c r="U318" s="1469"/>
      <c r="V318" s="1469"/>
      <c r="W318" s="1469"/>
      <c r="X318" s="1469"/>
      <c r="Y318" s="1469"/>
      <c r="Z318" s="1469"/>
      <c r="AA318" s="1469"/>
      <c r="AB318" s="1469"/>
      <c r="AC318" s="1469"/>
      <c r="AD318" s="1469"/>
      <c r="AE318" s="1469"/>
      <c r="AF318" s="1481"/>
      <c r="AG318" s="1481"/>
      <c r="AH318" s="1481"/>
      <c r="AI318" s="1481"/>
      <c r="AJ318" s="1469"/>
      <c r="AK318" s="1469"/>
      <c r="AL318" s="1469"/>
      <c r="AM318" s="1469"/>
      <c r="AN318" s="1469"/>
      <c r="AO318" s="1469"/>
      <c r="AP318" s="1469"/>
      <c r="AQ318" s="1469"/>
      <c r="AR318" s="1469"/>
      <c r="AS318" s="1469"/>
      <c r="AT318" s="1469"/>
      <c r="AU318" s="1469"/>
      <c r="AV318" s="1469"/>
      <c r="AW318" s="1469"/>
      <c r="AX318" s="1469"/>
      <c r="AY318" s="1469"/>
      <c r="AZ318" s="1469"/>
      <c r="BA318" s="1469"/>
      <c r="BB318" s="1469"/>
      <c r="BC318" s="1469"/>
      <c r="BD318" s="1469"/>
      <c r="BE318" s="1469"/>
      <c r="BF318" s="1469"/>
      <c r="BG318" s="1469"/>
      <c r="BH318" s="1469"/>
      <c r="BI318" s="1469"/>
      <c r="BJ318" s="1469"/>
      <c r="BK318" s="1469"/>
      <c r="BL318" s="1469"/>
      <c r="BM318" s="1469"/>
      <c r="BN318" s="1469"/>
      <c r="BO318" s="1469"/>
      <c r="BP318" s="1469"/>
      <c r="BQ318" s="1469"/>
      <c r="BR318" s="1469"/>
      <c r="BS318" s="1469"/>
      <c r="BT318" s="1469"/>
      <c r="BU318" s="1469"/>
      <c r="BV318" s="1469"/>
      <c r="BW318" s="1469"/>
      <c r="BX318" s="1469"/>
      <c r="BY318" s="1469"/>
      <c r="BZ318" s="1469"/>
      <c r="CA318" s="1469"/>
      <c r="CB318" s="1469"/>
      <c r="CC318" s="1469"/>
      <c r="CD318" s="1469"/>
      <c r="CE318" s="1469"/>
      <c r="CF318" s="1469"/>
      <c r="CG318" s="1469"/>
      <c r="CH318" s="1469"/>
      <c r="CI318" s="1469"/>
      <c r="CJ318" s="1469"/>
      <c r="CK318" s="1469"/>
      <c r="CL318" s="1469"/>
      <c r="CM318" s="1469"/>
      <c r="CN318" s="1469"/>
      <c r="CO318" s="1469"/>
      <c r="CP318" s="1469"/>
      <c r="CQ318" s="1469"/>
      <c r="CR318" s="1469"/>
      <c r="CS318" s="1469"/>
      <c r="CT318" s="1469"/>
      <c r="CU318" s="1469"/>
      <c r="CV318" s="1469"/>
      <c r="CW318" s="1469"/>
      <c r="CX318" s="1469"/>
      <c r="CY318" s="1469"/>
      <c r="CZ318" s="1469"/>
      <c r="DA318" s="1469"/>
      <c r="DB318" s="1469"/>
      <c r="DC318" s="1469"/>
      <c r="DD318" s="1469"/>
      <c r="DE318" s="1469"/>
      <c r="DF318" s="1469"/>
      <c r="DG318" s="1469"/>
      <c r="DH318" s="1469"/>
      <c r="DI318" s="1469"/>
      <c r="DJ318" s="1469"/>
      <c r="DK318" s="1469"/>
      <c r="DL318" s="1469"/>
      <c r="DM318" s="1469"/>
      <c r="DN318" s="1469"/>
      <c r="DO318" s="1469"/>
      <c r="DP318" s="1469"/>
    </row>
    <row r="319" spans="3:120" x14ac:dyDescent="0.25">
      <c r="C319" s="1469"/>
      <c r="D319" s="1469"/>
      <c r="E319" s="1469"/>
      <c r="F319" s="1469"/>
      <c r="G319" s="1469"/>
      <c r="H319" s="1469"/>
      <c r="I319" s="1469"/>
      <c r="J319" s="1469"/>
      <c r="K319" s="1469"/>
      <c r="L319" s="1469"/>
      <c r="M319" s="1469"/>
      <c r="N319" s="1469"/>
      <c r="O319" s="1469"/>
      <c r="P319" s="1469"/>
      <c r="Q319" s="1469"/>
      <c r="R319" s="1469"/>
      <c r="S319" s="1469"/>
      <c r="T319" s="1469"/>
      <c r="U319" s="1469"/>
      <c r="V319" s="1469"/>
      <c r="W319" s="1469"/>
      <c r="X319" s="1469"/>
      <c r="Y319" s="1469"/>
      <c r="Z319" s="1469"/>
      <c r="AA319" s="1469"/>
      <c r="AB319" s="1469"/>
      <c r="AC319" s="1469"/>
      <c r="AD319" s="1469"/>
      <c r="AE319" s="1469"/>
      <c r="AF319" s="1481"/>
      <c r="AG319" s="1481"/>
      <c r="AH319" s="1481"/>
      <c r="AI319" s="1481"/>
      <c r="AJ319" s="1469"/>
      <c r="AK319" s="1469"/>
      <c r="AL319" s="1469"/>
      <c r="AM319" s="1469"/>
      <c r="AN319" s="1469"/>
      <c r="AO319" s="1469"/>
      <c r="AP319" s="1469"/>
      <c r="AQ319" s="1469"/>
      <c r="AR319" s="1469"/>
      <c r="AS319" s="1469"/>
      <c r="AT319" s="1469"/>
      <c r="AU319" s="1469"/>
      <c r="AV319" s="1469"/>
      <c r="AW319" s="1469"/>
      <c r="AX319" s="1469"/>
      <c r="AY319" s="1469"/>
      <c r="AZ319" s="1469"/>
      <c r="BA319" s="1469"/>
      <c r="BB319" s="1469"/>
      <c r="BC319" s="1469"/>
      <c r="BD319" s="1469"/>
      <c r="BE319" s="1469"/>
      <c r="BF319" s="1469"/>
      <c r="BG319" s="1469"/>
      <c r="BH319" s="1469"/>
      <c r="BI319" s="1469"/>
      <c r="BJ319" s="1469"/>
      <c r="BK319" s="1469"/>
      <c r="BL319" s="1469"/>
      <c r="BM319" s="1469"/>
      <c r="BN319" s="1469"/>
      <c r="BO319" s="1469"/>
      <c r="BP319" s="1469"/>
      <c r="BQ319" s="1469"/>
      <c r="BR319" s="1469"/>
      <c r="BS319" s="1469"/>
      <c r="BT319" s="1469"/>
      <c r="BU319" s="1469"/>
      <c r="BV319" s="1469"/>
      <c r="BW319" s="1469"/>
      <c r="BX319" s="1469"/>
      <c r="BY319" s="1469"/>
      <c r="BZ319" s="1469"/>
      <c r="CA319" s="1469"/>
      <c r="CB319" s="1469"/>
      <c r="CC319" s="1469"/>
      <c r="CD319" s="1469"/>
      <c r="CE319" s="1469"/>
      <c r="CF319" s="1469"/>
      <c r="CG319" s="1469"/>
      <c r="CH319" s="1469"/>
      <c r="CI319" s="1469"/>
      <c r="CJ319" s="1469"/>
      <c r="CK319" s="1469"/>
      <c r="CL319" s="1469"/>
      <c r="CM319" s="1469"/>
      <c r="CN319" s="1469"/>
      <c r="CO319" s="1469"/>
      <c r="CP319" s="1469"/>
      <c r="CQ319" s="1469"/>
      <c r="CR319" s="1469"/>
      <c r="CS319" s="1469"/>
      <c r="CT319" s="1469"/>
      <c r="CU319" s="1469"/>
      <c r="CV319" s="1469"/>
      <c r="CW319" s="1469"/>
      <c r="CX319" s="1469"/>
      <c r="CY319" s="1469"/>
      <c r="CZ319" s="1469"/>
      <c r="DA319" s="1469"/>
      <c r="DB319" s="1469"/>
      <c r="DC319" s="1469"/>
      <c r="DD319" s="1469"/>
      <c r="DE319" s="1469"/>
      <c r="DF319" s="1469"/>
      <c r="DG319" s="1469"/>
      <c r="DH319" s="1469"/>
      <c r="DI319" s="1469"/>
      <c r="DJ319" s="1469"/>
      <c r="DK319" s="1469"/>
      <c r="DL319" s="1469"/>
      <c r="DM319" s="1469"/>
      <c r="DN319" s="1469"/>
      <c r="DO319" s="1469"/>
      <c r="DP319" s="1469"/>
    </row>
    <row r="320" spans="3:120" x14ac:dyDescent="0.25">
      <c r="C320" s="1469"/>
      <c r="D320" s="1469"/>
      <c r="E320" s="1469"/>
      <c r="F320" s="1469"/>
      <c r="G320" s="1469"/>
      <c r="H320" s="1469"/>
      <c r="I320" s="1469"/>
      <c r="J320" s="1469"/>
      <c r="K320" s="1469"/>
      <c r="L320" s="1469"/>
      <c r="M320" s="1469"/>
      <c r="N320" s="1469"/>
      <c r="O320" s="1469"/>
      <c r="P320" s="1469"/>
      <c r="Q320" s="1469"/>
      <c r="R320" s="1469"/>
      <c r="S320" s="1469"/>
      <c r="T320" s="1469"/>
      <c r="U320" s="1469"/>
      <c r="V320" s="1469"/>
      <c r="W320" s="1469"/>
      <c r="X320" s="1469"/>
      <c r="Y320" s="1469"/>
      <c r="Z320" s="1469"/>
      <c r="AA320" s="1469"/>
      <c r="AB320" s="1469"/>
      <c r="AC320" s="1469"/>
      <c r="AD320" s="1469"/>
      <c r="AE320" s="1469"/>
      <c r="AF320" s="1481"/>
      <c r="AG320" s="1481"/>
      <c r="AH320" s="1481"/>
      <c r="AI320" s="1481"/>
      <c r="AJ320" s="1469"/>
      <c r="AK320" s="1469"/>
      <c r="AL320" s="1469"/>
      <c r="AM320" s="1469"/>
      <c r="AN320" s="1469"/>
      <c r="AO320" s="1469"/>
      <c r="AP320" s="1469"/>
      <c r="AQ320" s="1469"/>
      <c r="AR320" s="1469"/>
      <c r="AS320" s="1469"/>
      <c r="AT320" s="1469"/>
      <c r="AU320" s="1469"/>
      <c r="AV320" s="1469"/>
      <c r="AW320" s="1469"/>
      <c r="AX320" s="1469"/>
      <c r="AY320" s="1469"/>
      <c r="AZ320" s="1469"/>
      <c r="BA320" s="1469"/>
      <c r="BB320" s="1469"/>
      <c r="BC320" s="1469"/>
      <c r="BD320" s="1469"/>
      <c r="BE320" s="1469"/>
      <c r="BF320" s="1469"/>
      <c r="BG320" s="1469"/>
      <c r="BH320" s="1469"/>
      <c r="BI320" s="1469"/>
      <c r="BJ320" s="1469"/>
      <c r="BK320" s="1469"/>
      <c r="BL320" s="1469"/>
      <c r="BM320" s="1469"/>
      <c r="BN320" s="1469"/>
      <c r="BO320" s="1469"/>
      <c r="BP320" s="1469"/>
      <c r="BQ320" s="1469"/>
      <c r="BR320" s="1469"/>
      <c r="BS320" s="1469"/>
      <c r="BT320" s="1469"/>
      <c r="BU320" s="1469"/>
      <c r="BV320" s="1469"/>
      <c r="BW320" s="1469"/>
      <c r="BX320" s="1469"/>
      <c r="BY320" s="1469"/>
      <c r="BZ320" s="1469"/>
      <c r="CA320" s="1469"/>
      <c r="CB320" s="1469"/>
      <c r="CC320" s="1469"/>
      <c r="CD320" s="1469"/>
      <c r="CE320" s="1469"/>
      <c r="CF320" s="1469"/>
      <c r="CG320" s="1469"/>
      <c r="CH320" s="1469"/>
      <c r="CI320" s="1469"/>
      <c r="CJ320" s="1469"/>
      <c r="CK320" s="1469"/>
      <c r="CL320" s="1469"/>
      <c r="CM320" s="1469"/>
      <c r="CN320" s="1469"/>
      <c r="CO320" s="1469"/>
      <c r="CP320" s="1469"/>
      <c r="CQ320" s="1469"/>
      <c r="CR320" s="1469"/>
      <c r="CS320" s="1469"/>
      <c r="CT320" s="1469"/>
      <c r="CU320" s="1469"/>
      <c r="CV320" s="1469"/>
      <c r="CW320" s="1469"/>
      <c r="CX320" s="1469"/>
      <c r="CY320" s="1469"/>
      <c r="CZ320" s="1469"/>
      <c r="DA320" s="1469"/>
      <c r="DB320" s="1469"/>
      <c r="DC320" s="1469"/>
      <c r="DD320" s="1469"/>
      <c r="DE320" s="1469"/>
      <c r="DF320" s="1469"/>
      <c r="DG320" s="1469"/>
      <c r="DH320" s="1469"/>
      <c r="DI320" s="1469"/>
      <c r="DJ320" s="1469"/>
      <c r="DK320" s="1469"/>
      <c r="DL320" s="1469"/>
      <c r="DM320" s="1469"/>
      <c r="DN320" s="1469"/>
      <c r="DO320" s="1469"/>
      <c r="DP320" s="1469"/>
    </row>
    <row r="321" spans="3:120" x14ac:dyDescent="0.25">
      <c r="C321" s="1469"/>
      <c r="D321" s="1469"/>
      <c r="E321" s="1469"/>
      <c r="F321" s="1469"/>
      <c r="G321" s="1469"/>
      <c r="H321" s="1469"/>
      <c r="I321" s="1469"/>
      <c r="J321" s="1469"/>
      <c r="K321" s="1469"/>
      <c r="L321" s="1469"/>
      <c r="M321" s="1469"/>
      <c r="N321" s="1469"/>
      <c r="O321" s="1469"/>
      <c r="P321" s="1469"/>
      <c r="Q321" s="1469"/>
      <c r="R321" s="1469"/>
      <c r="S321" s="1469"/>
      <c r="T321" s="1469"/>
      <c r="U321" s="1469"/>
      <c r="V321" s="1469"/>
      <c r="W321" s="1469"/>
      <c r="X321" s="1469"/>
      <c r="Y321" s="1469"/>
      <c r="Z321" s="1469"/>
      <c r="AA321" s="1469"/>
      <c r="AB321" s="1469"/>
      <c r="AC321" s="1469"/>
      <c r="AD321" s="1469"/>
      <c r="AE321" s="1469"/>
      <c r="AF321" s="1481"/>
      <c r="AG321" s="1481"/>
      <c r="AH321" s="1481"/>
      <c r="AI321" s="1481"/>
      <c r="AJ321" s="1469"/>
      <c r="AK321" s="1469"/>
      <c r="AL321" s="1469"/>
      <c r="AM321" s="1469"/>
      <c r="AN321" s="1469"/>
      <c r="AO321" s="1469"/>
      <c r="AP321" s="1469"/>
      <c r="AQ321" s="1469"/>
      <c r="AR321" s="1469"/>
      <c r="AS321" s="1469"/>
      <c r="AT321" s="1469"/>
      <c r="AU321" s="1469"/>
      <c r="AV321" s="1469"/>
      <c r="AW321" s="1469"/>
      <c r="AX321" s="1469"/>
      <c r="AY321" s="1469"/>
      <c r="AZ321" s="1469"/>
      <c r="BA321" s="1469"/>
      <c r="BB321" s="1469"/>
      <c r="BC321" s="1469"/>
      <c r="BD321" s="1469"/>
      <c r="BE321" s="1469"/>
      <c r="BF321" s="1469"/>
      <c r="BG321" s="1469"/>
      <c r="BH321" s="1469"/>
      <c r="BI321" s="1469"/>
      <c r="BJ321" s="1469"/>
      <c r="BK321" s="1469"/>
      <c r="BL321" s="1469"/>
      <c r="BM321" s="1469"/>
      <c r="BN321" s="1469"/>
      <c r="BO321" s="1469"/>
      <c r="BP321" s="1469"/>
      <c r="BQ321" s="1469"/>
      <c r="BR321" s="1469"/>
      <c r="BS321" s="1469"/>
      <c r="BT321" s="1469"/>
      <c r="BU321" s="1469"/>
      <c r="BV321" s="1469"/>
      <c r="BW321" s="1469"/>
      <c r="BX321" s="1469"/>
      <c r="BY321" s="1469"/>
      <c r="BZ321" s="1469"/>
      <c r="CA321" s="1469"/>
      <c r="CB321" s="1469"/>
      <c r="CC321" s="1469"/>
      <c r="CD321" s="1469"/>
      <c r="CE321" s="1469"/>
      <c r="CF321" s="1469"/>
      <c r="CG321" s="1469"/>
      <c r="CH321" s="1469"/>
      <c r="CI321" s="1469"/>
      <c r="CJ321" s="1469"/>
      <c r="CK321" s="1469"/>
      <c r="CL321" s="1469"/>
      <c r="CM321" s="1469"/>
      <c r="CN321" s="1469"/>
      <c r="CO321" s="1469"/>
      <c r="CP321" s="1469"/>
      <c r="CQ321" s="1469"/>
      <c r="CR321" s="1469"/>
      <c r="CS321" s="1469"/>
      <c r="CT321" s="1469"/>
      <c r="CU321" s="1469"/>
      <c r="CV321" s="1469"/>
      <c r="CW321" s="1469"/>
      <c r="CX321" s="1469"/>
      <c r="CY321" s="1469"/>
      <c r="CZ321" s="1469"/>
      <c r="DA321" s="1469"/>
      <c r="DB321" s="1469"/>
      <c r="DC321" s="1469"/>
      <c r="DD321" s="1469"/>
      <c r="DE321" s="1469"/>
      <c r="DF321" s="1469"/>
      <c r="DG321" s="1469"/>
      <c r="DH321" s="1469"/>
      <c r="DI321" s="1469"/>
      <c r="DJ321" s="1469"/>
      <c r="DK321" s="1469"/>
      <c r="DL321" s="1469"/>
      <c r="DM321" s="1469"/>
      <c r="DN321" s="1469"/>
      <c r="DO321" s="1469"/>
      <c r="DP321" s="1469"/>
    </row>
    <row r="322" spans="3:120" x14ac:dyDescent="0.25">
      <c r="C322" s="1469"/>
      <c r="D322" s="1469"/>
      <c r="E322" s="1469"/>
      <c r="F322" s="1469"/>
      <c r="G322" s="1469"/>
      <c r="H322" s="1469"/>
      <c r="I322" s="1469"/>
      <c r="J322" s="1469"/>
      <c r="K322" s="1469"/>
      <c r="L322" s="1469"/>
      <c r="M322" s="1469"/>
      <c r="N322" s="1469"/>
      <c r="O322" s="1469"/>
      <c r="P322" s="1469"/>
      <c r="Q322" s="1469"/>
      <c r="R322" s="1469"/>
      <c r="S322" s="1469"/>
      <c r="T322" s="1469"/>
      <c r="U322" s="1469"/>
      <c r="V322" s="1469"/>
      <c r="W322" s="1469"/>
      <c r="X322" s="1469"/>
      <c r="Y322" s="1469"/>
      <c r="Z322" s="1469"/>
      <c r="AA322" s="1469"/>
      <c r="AB322" s="1469"/>
      <c r="AC322" s="1469"/>
      <c r="AD322" s="1469"/>
      <c r="AE322" s="1469"/>
      <c r="AF322" s="1481"/>
      <c r="AG322" s="1481"/>
      <c r="AH322" s="1481"/>
      <c r="AI322" s="1481"/>
      <c r="AJ322" s="1469"/>
      <c r="AK322" s="1469"/>
      <c r="AL322" s="1469"/>
      <c r="AM322" s="1469"/>
      <c r="AN322" s="1469"/>
      <c r="AO322" s="1469"/>
      <c r="AP322" s="1469"/>
      <c r="AQ322" s="1469"/>
      <c r="AR322" s="1469"/>
      <c r="AS322" s="1469"/>
      <c r="AT322" s="1469"/>
      <c r="AU322" s="1469"/>
      <c r="AV322" s="1469"/>
      <c r="AW322" s="1469"/>
      <c r="AX322" s="1469"/>
      <c r="AY322" s="1469"/>
      <c r="AZ322" s="1469"/>
      <c r="BA322" s="1469"/>
      <c r="BB322" s="1469"/>
      <c r="BC322" s="1469"/>
      <c r="BD322" s="1469"/>
      <c r="BE322" s="1469"/>
      <c r="BF322" s="1469"/>
      <c r="BG322" s="1469"/>
      <c r="BH322" s="1469"/>
      <c r="BI322" s="1469"/>
      <c r="BJ322" s="1469"/>
      <c r="BK322" s="1469"/>
      <c r="BL322" s="1469"/>
      <c r="BM322" s="1469"/>
      <c r="BN322" s="1469"/>
      <c r="BO322" s="1469"/>
      <c r="BP322" s="1469"/>
      <c r="BQ322" s="1469"/>
      <c r="BR322" s="1469"/>
      <c r="BS322" s="1469"/>
      <c r="BT322" s="1469"/>
      <c r="BU322" s="1469"/>
      <c r="BV322" s="1469"/>
      <c r="BW322" s="1469"/>
      <c r="BX322" s="1469"/>
      <c r="BY322" s="1469"/>
      <c r="BZ322" s="1469"/>
      <c r="CA322" s="1469"/>
      <c r="CB322" s="1469"/>
      <c r="CC322" s="1469"/>
      <c r="CD322" s="1469"/>
      <c r="CE322" s="1469"/>
      <c r="CF322" s="1469"/>
      <c r="CG322" s="1469"/>
      <c r="CH322" s="1469"/>
      <c r="CI322" s="1469"/>
      <c r="CJ322" s="1469"/>
      <c r="CK322" s="1469"/>
      <c r="CL322" s="1469"/>
      <c r="CM322" s="1469"/>
      <c r="CN322" s="1469"/>
      <c r="CO322" s="1469"/>
      <c r="CP322" s="1469"/>
      <c r="CQ322" s="1469"/>
      <c r="CR322" s="1469"/>
      <c r="CS322" s="1469"/>
      <c r="CT322" s="1469"/>
      <c r="CU322" s="1469"/>
      <c r="CV322" s="1469"/>
      <c r="CW322" s="1469"/>
      <c r="CX322" s="1469"/>
      <c r="CY322" s="1469"/>
      <c r="CZ322" s="1469"/>
      <c r="DA322" s="1469"/>
      <c r="DB322" s="1469"/>
      <c r="DC322" s="1469"/>
      <c r="DD322" s="1469"/>
      <c r="DE322" s="1469"/>
      <c r="DF322" s="1469"/>
      <c r="DG322" s="1469"/>
      <c r="DH322" s="1469"/>
      <c r="DI322" s="1469"/>
      <c r="DJ322" s="1469"/>
      <c r="DK322" s="1469"/>
      <c r="DL322" s="1469"/>
      <c r="DM322" s="1469"/>
      <c r="DN322" s="1469"/>
      <c r="DO322" s="1469"/>
      <c r="DP322" s="1469"/>
    </row>
    <row r="323" spans="3:120" x14ac:dyDescent="0.25">
      <c r="C323" s="1469"/>
      <c r="D323" s="1469"/>
      <c r="E323" s="1469"/>
      <c r="F323" s="1469"/>
      <c r="G323" s="1469"/>
      <c r="H323" s="1469"/>
      <c r="I323" s="1469"/>
      <c r="J323" s="1469"/>
      <c r="K323" s="1469"/>
      <c r="L323" s="1469"/>
      <c r="M323" s="1469"/>
      <c r="N323" s="1469"/>
      <c r="O323" s="1469"/>
      <c r="P323" s="1469"/>
      <c r="Q323" s="1469"/>
      <c r="R323" s="1469"/>
      <c r="S323" s="1469"/>
      <c r="T323" s="1469"/>
      <c r="U323" s="1469"/>
      <c r="V323" s="1469"/>
      <c r="W323" s="1469"/>
      <c r="X323" s="1469"/>
      <c r="Y323" s="1469"/>
      <c r="Z323" s="1469"/>
      <c r="AA323" s="1469"/>
      <c r="AB323" s="1469"/>
      <c r="AC323" s="1469"/>
      <c r="AD323" s="1469"/>
      <c r="AE323" s="1469"/>
      <c r="AF323" s="1481"/>
      <c r="AG323" s="1481"/>
      <c r="AH323" s="1481"/>
      <c r="AI323" s="1481"/>
      <c r="AJ323" s="1469"/>
      <c r="AK323" s="1469"/>
      <c r="AL323" s="1469"/>
      <c r="AM323" s="1469"/>
      <c r="AN323" s="1469"/>
      <c r="AO323" s="1469"/>
      <c r="AP323" s="1469"/>
      <c r="AQ323" s="1469"/>
      <c r="AR323" s="1469"/>
      <c r="AS323" s="1469"/>
      <c r="AT323" s="1469"/>
      <c r="AU323" s="1469"/>
      <c r="AV323" s="1469"/>
      <c r="AW323" s="1469"/>
      <c r="AX323" s="1469"/>
      <c r="AY323" s="1469"/>
      <c r="AZ323" s="1469"/>
      <c r="BA323" s="1469"/>
      <c r="BB323" s="1469"/>
      <c r="BC323" s="1469"/>
      <c r="BD323" s="1469"/>
      <c r="BE323" s="1469"/>
      <c r="BF323" s="1469"/>
      <c r="BG323" s="1469"/>
      <c r="BH323" s="1469"/>
      <c r="BI323" s="1469"/>
      <c r="BJ323" s="1469"/>
      <c r="BK323" s="1469"/>
      <c r="BL323" s="1469"/>
      <c r="BM323" s="1469"/>
      <c r="BN323" s="1469"/>
      <c r="BO323" s="1469"/>
      <c r="BP323" s="1469"/>
      <c r="BQ323" s="1469"/>
      <c r="BR323" s="1469"/>
      <c r="BS323" s="1469"/>
      <c r="BT323" s="1469"/>
      <c r="BU323" s="1469"/>
      <c r="BV323" s="1469"/>
      <c r="BW323" s="1469"/>
      <c r="BX323" s="1469"/>
      <c r="BY323" s="1469"/>
      <c r="BZ323" s="1469"/>
      <c r="CA323" s="1469"/>
      <c r="CB323" s="1469"/>
      <c r="CC323" s="1469"/>
      <c r="CD323" s="1469"/>
      <c r="CE323" s="1469"/>
      <c r="CF323" s="1469"/>
      <c r="CG323" s="1469"/>
      <c r="CH323" s="1469"/>
      <c r="CI323" s="1469"/>
      <c r="CJ323" s="1469"/>
      <c r="CK323" s="1469"/>
      <c r="CL323" s="1469"/>
      <c r="CM323" s="1469"/>
      <c r="CN323" s="1469"/>
      <c r="CO323" s="1469"/>
      <c r="CP323" s="1469"/>
      <c r="CQ323" s="1469"/>
      <c r="CR323" s="1469"/>
      <c r="CS323" s="1469"/>
      <c r="CT323" s="1469"/>
      <c r="CU323" s="1469"/>
      <c r="CV323" s="1469"/>
      <c r="CW323" s="1469"/>
      <c r="CX323" s="1469"/>
      <c r="CY323" s="1469"/>
      <c r="CZ323" s="1469"/>
      <c r="DA323" s="1469"/>
      <c r="DB323" s="1469"/>
      <c r="DC323" s="1469"/>
      <c r="DD323" s="1469"/>
      <c r="DE323" s="1469"/>
      <c r="DF323" s="1469"/>
      <c r="DG323" s="1469"/>
      <c r="DH323" s="1469"/>
      <c r="DI323" s="1469"/>
      <c r="DJ323" s="1469"/>
      <c r="DK323" s="1469"/>
      <c r="DL323" s="1469"/>
      <c r="DM323" s="1469"/>
      <c r="DN323" s="1469"/>
      <c r="DO323" s="1469"/>
      <c r="DP323" s="1469"/>
    </row>
    <row r="324" spans="3:120" x14ac:dyDescent="0.25">
      <c r="C324" s="1469"/>
      <c r="D324" s="1469"/>
      <c r="E324" s="1469"/>
      <c r="F324" s="1469"/>
      <c r="G324" s="1469"/>
      <c r="H324" s="1469"/>
      <c r="I324" s="1469"/>
      <c r="J324" s="1469"/>
      <c r="K324" s="1469"/>
      <c r="L324" s="1469"/>
      <c r="M324" s="1469"/>
      <c r="N324" s="1469"/>
      <c r="O324" s="1469"/>
      <c r="P324" s="1469"/>
      <c r="Q324" s="1469"/>
      <c r="R324" s="1469"/>
      <c r="S324" s="1469"/>
      <c r="T324" s="1469"/>
      <c r="U324" s="1469"/>
      <c r="V324" s="1469"/>
      <c r="W324" s="1469"/>
      <c r="X324" s="1469"/>
      <c r="Y324" s="1469"/>
      <c r="Z324" s="1469"/>
      <c r="AA324" s="1469"/>
      <c r="AB324" s="1469"/>
      <c r="AC324" s="1469"/>
      <c r="AD324" s="1469"/>
      <c r="AE324" s="1469"/>
      <c r="AF324" s="1481"/>
      <c r="AG324" s="1481"/>
      <c r="AH324" s="1481"/>
      <c r="AI324" s="1481"/>
      <c r="AJ324" s="1469"/>
      <c r="AK324" s="1469"/>
      <c r="AL324" s="1469"/>
      <c r="AM324" s="1469"/>
      <c r="AN324" s="1469"/>
      <c r="AO324" s="1469"/>
      <c r="AP324" s="1469"/>
      <c r="AQ324" s="1469"/>
      <c r="AR324" s="1469"/>
      <c r="AS324" s="1469"/>
      <c r="AT324" s="1469"/>
      <c r="AU324" s="1469"/>
      <c r="AV324" s="1469"/>
      <c r="AW324" s="1469"/>
      <c r="AX324" s="1469"/>
      <c r="AY324" s="1469"/>
      <c r="AZ324" s="1469"/>
      <c r="BA324" s="1469"/>
      <c r="BB324" s="1469"/>
      <c r="BC324" s="1469"/>
      <c r="BD324" s="1469"/>
      <c r="BE324" s="1469"/>
      <c r="BF324" s="1469"/>
      <c r="BG324" s="1469"/>
      <c r="BH324" s="1469"/>
      <c r="BI324" s="1469"/>
      <c r="BJ324" s="1469"/>
      <c r="BK324" s="1469"/>
      <c r="BL324" s="1469"/>
      <c r="BM324" s="1469"/>
      <c r="BN324" s="1469"/>
      <c r="BO324" s="1469"/>
      <c r="BP324" s="1469"/>
      <c r="BQ324" s="1469"/>
      <c r="BR324" s="1469"/>
      <c r="BS324" s="1469"/>
      <c r="BT324" s="1469"/>
      <c r="BU324" s="1469"/>
      <c r="BV324" s="1469"/>
      <c r="BW324" s="1469"/>
      <c r="BX324" s="1469"/>
      <c r="BY324" s="1469"/>
      <c r="BZ324" s="1469"/>
      <c r="CA324" s="1469"/>
      <c r="CB324" s="1469"/>
      <c r="CC324" s="1469"/>
      <c r="CD324" s="1469"/>
      <c r="CE324" s="1469"/>
      <c r="CF324" s="1469"/>
      <c r="CG324" s="1469"/>
      <c r="CH324" s="1469"/>
      <c r="CI324" s="1469"/>
      <c r="CJ324" s="1469"/>
      <c r="CK324" s="1469"/>
      <c r="CL324" s="1469"/>
      <c r="CM324" s="1469"/>
      <c r="CN324" s="1469"/>
      <c r="CO324" s="1469"/>
      <c r="CP324" s="1469"/>
      <c r="CQ324" s="1469"/>
      <c r="CR324" s="1469"/>
      <c r="CS324" s="1469"/>
      <c r="CT324" s="1469"/>
      <c r="CU324" s="1469"/>
      <c r="CV324" s="1469"/>
      <c r="CW324" s="1469"/>
      <c r="CX324" s="1469"/>
      <c r="CY324" s="1469"/>
      <c r="CZ324" s="1469"/>
      <c r="DA324" s="1469"/>
      <c r="DB324" s="1469"/>
      <c r="DC324" s="1469"/>
      <c r="DD324" s="1469"/>
      <c r="DE324" s="1469"/>
      <c r="DF324" s="1469"/>
      <c r="DG324" s="1469"/>
      <c r="DH324" s="1469"/>
      <c r="DI324" s="1469"/>
      <c r="DJ324" s="1469"/>
      <c r="DK324" s="1469"/>
      <c r="DL324" s="1469"/>
      <c r="DM324" s="1469"/>
      <c r="DN324" s="1469"/>
      <c r="DO324" s="1469"/>
      <c r="DP324" s="1469"/>
    </row>
    <row r="325" spans="3:120" x14ac:dyDescent="0.25">
      <c r="C325" s="1469"/>
      <c r="D325" s="1469"/>
      <c r="E325" s="1469"/>
      <c r="F325" s="1469"/>
      <c r="G325" s="1469"/>
      <c r="H325" s="1469"/>
      <c r="I325" s="1469"/>
      <c r="J325" s="1469"/>
      <c r="K325" s="1469"/>
      <c r="L325" s="1469"/>
      <c r="M325" s="1469"/>
      <c r="N325" s="1469"/>
      <c r="O325" s="1469"/>
      <c r="P325" s="1469"/>
      <c r="Q325" s="1469"/>
      <c r="R325" s="1469"/>
      <c r="S325" s="1469"/>
      <c r="T325" s="1469"/>
      <c r="U325" s="1469"/>
      <c r="V325" s="1469"/>
      <c r="W325" s="1469"/>
      <c r="X325" s="1469"/>
      <c r="Y325" s="1469"/>
      <c r="Z325" s="1469"/>
      <c r="AA325" s="1469"/>
      <c r="AB325" s="1469"/>
      <c r="AC325" s="1469"/>
      <c r="AD325" s="1469"/>
      <c r="AE325" s="1469"/>
      <c r="AF325" s="1481"/>
      <c r="AG325" s="1481"/>
      <c r="AH325" s="1481"/>
      <c r="AI325" s="1481"/>
      <c r="AJ325" s="1469"/>
      <c r="AK325" s="1469"/>
      <c r="AL325" s="1469"/>
      <c r="AM325" s="1469"/>
      <c r="AN325" s="1469"/>
      <c r="AO325" s="1469"/>
      <c r="AP325" s="1469"/>
      <c r="AQ325" s="1469"/>
      <c r="AR325" s="1469"/>
      <c r="AS325" s="1469"/>
      <c r="AT325" s="1469"/>
      <c r="AU325" s="1469"/>
      <c r="AV325" s="1469"/>
      <c r="AW325" s="1469"/>
      <c r="AX325" s="1469"/>
      <c r="AY325" s="1469"/>
      <c r="AZ325" s="1469"/>
      <c r="BA325" s="1469"/>
      <c r="BB325" s="1469"/>
      <c r="BC325" s="1469"/>
      <c r="BD325" s="1469"/>
      <c r="BE325" s="1469"/>
      <c r="BF325" s="1469"/>
      <c r="BG325" s="1469"/>
      <c r="BH325" s="1469"/>
      <c r="BI325" s="1469"/>
      <c r="BJ325" s="1469"/>
      <c r="BK325" s="1469"/>
      <c r="BL325" s="1469"/>
      <c r="BM325" s="1469"/>
      <c r="BN325" s="1469"/>
      <c r="BO325" s="1469"/>
      <c r="BP325" s="1469"/>
      <c r="BQ325" s="1469"/>
      <c r="BR325" s="1469"/>
      <c r="BS325" s="1469"/>
      <c r="BT325" s="1469"/>
      <c r="BU325" s="1469"/>
      <c r="BV325" s="1469"/>
      <c r="BW325" s="1469"/>
      <c r="BX325" s="1469"/>
      <c r="BY325" s="1469"/>
      <c r="BZ325" s="1469"/>
      <c r="CA325" s="1469"/>
      <c r="CB325" s="1469"/>
      <c r="CC325" s="1469"/>
      <c r="CD325" s="1469"/>
      <c r="CE325" s="1469"/>
      <c r="CF325" s="1469"/>
      <c r="CG325" s="1469"/>
      <c r="CH325" s="1469"/>
      <c r="CI325" s="1469"/>
      <c r="CJ325" s="1469"/>
      <c r="CK325" s="1469"/>
      <c r="CL325" s="1469"/>
      <c r="CM325" s="1469"/>
      <c r="CN325" s="1469"/>
      <c r="CO325" s="1469"/>
      <c r="CP325" s="1469"/>
      <c r="CQ325" s="1469"/>
      <c r="CR325" s="1469"/>
      <c r="CS325" s="1469"/>
      <c r="CT325" s="1469"/>
      <c r="CU325" s="1469"/>
      <c r="CV325" s="1469"/>
      <c r="CW325" s="1469"/>
      <c r="CX325" s="1469"/>
      <c r="CY325" s="1469"/>
      <c r="CZ325" s="1469"/>
      <c r="DA325" s="1469"/>
      <c r="DB325" s="1469"/>
      <c r="DC325" s="1469"/>
      <c r="DD325" s="1469"/>
      <c r="DE325" s="1469"/>
      <c r="DF325" s="1469"/>
      <c r="DG325" s="1469"/>
      <c r="DH325" s="1469"/>
      <c r="DI325" s="1469"/>
      <c r="DJ325" s="1469"/>
      <c r="DK325" s="1469"/>
      <c r="DL325" s="1469"/>
      <c r="DM325" s="1469"/>
      <c r="DN325" s="1469"/>
      <c r="DO325" s="1469"/>
      <c r="DP325" s="1469"/>
    </row>
    <row r="326" spans="3:120" x14ac:dyDescent="0.25">
      <c r="C326" s="1469"/>
      <c r="D326" s="1469"/>
      <c r="E326" s="1469"/>
      <c r="F326" s="1469"/>
      <c r="G326" s="1469"/>
      <c r="H326" s="1469"/>
      <c r="I326" s="1469"/>
      <c r="J326" s="1469"/>
      <c r="K326" s="1469"/>
      <c r="L326" s="1469"/>
      <c r="M326" s="1469"/>
      <c r="N326" s="1469"/>
      <c r="O326" s="1469"/>
      <c r="P326" s="1469"/>
      <c r="Q326" s="1469"/>
      <c r="R326" s="1469"/>
      <c r="S326" s="1469"/>
      <c r="T326" s="1469"/>
      <c r="U326" s="1469"/>
      <c r="V326" s="1469"/>
      <c r="W326" s="1469"/>
      <c r="X326" s="1469"/>
      <c r="Y326" s="1469"/>
      <c r="Z326" s="1469"/>
      <c r="AA326" s="1469"/>
      <c r="AB326" s="1469"/>
      <c r="AC326" s="1469"/>
      <c r="AD326" s="1469"/>
      <c r="AE326" s="1469"/>
      <c r="AF326" s="1481"/>
      <c r="AG326" s="1481"/>
      <c r="AH326" s="1481"/>
      <c r="AI326" s="1481"/>
      <c r="AJ326" s="1469"/>
      <c r="AK326" s="1469"/>
      <c r="AL326" s="1469"/>
      <c r="AM326" s="1469"/>
      <c r="AN326" s="1469"/>
      <c r="AO326" s="1469"/>
      <c r="AP326" s="1469"/>
      <c r="AQ326" s="1469"/>
      <c r="AR326" s="1469"/>
      <c r="AS326" s="1469"/>
      <c r="AT326" s="1469"/>
      <c r="AU326" s="1469"/>
      <c r="AV326" s="1469"/>
      <c r="AW326" s="1469"/>
      <c r="AX326" s="1469"/>
      <c r="AY326" s="1469"/>
      <c r="AZ326" s="1469"/>
      <c r="BA326" s="1469"/>
      <c r="BB326" s="1469"/>
      <c r="BC326" s="1469"/>
      <c r="BD326" s="1469"/>
      <c r="BE326" s="1469"/>
      <c r="BF326" s="1469"/>
      <c r="BG326" s="1469"/>
      <c r="BH326" s="1469"/>
      <c r="BI326" s="1469"/>
      <c r="BJ326" s="1469"/>
      <c r="BK326" s="1469"/>
      <c r="BL326" s="1469"/>
      <c r="BM326" s="1469"/>
      <c r="BN326" s="1469"/>
      <c r="BO326" s="1469"/>
      <c r="BP326" s="1469"/>
      <c r="BQ326" s="1469"/>
      <c r="BR326" s="1469"/>
      <c r="BS326" s="1469"/>
      <c r="BT326" s="1469"/>
      <c r="BU326" s="1469"/>
      <c r="BV326" s="1469"/>
      <c r="BW326" s="1469"/>
      <c r="BX326" s="1469"/>
      <c r="BY326" s="1469"/>
      <c r="BZ326" s="1469"/>
      <c r="CA326" s="1469"/>
      <c r="CB326" s="1469"/>
      <c r="CC326" s="1469"/>
      <c r="CD326" s="1469"/>
      <c r="CE326" s="1469"/>
      <c r="CF326" s="1469"/>
      <c r="CG326" s="1469"/>
      <c r="CH326" s="1469"/>
      <c r="CI326" s="1469"/>
      <c r="CJ326" s="1469"/>
      <c r="CK326" s="1469"/>
      <c r="CL326" s="1469"/>
      <c r="CM326" s="1469"/>
      <c r="CN326" s="1469"/>
      <c r="CO326" s="1469"/>
      <c r="CP326" s="1469"/>
      <c r="CQ326" s="1469"/>
      <c r="CR326" s="1469"/>
      <c r="CS326" s="1469"/>
      <c r="CT326" s="1469"/>
      <c r="CU326" s="1469"/>
      <c r="CV326" s="1469"/>
      <c r="CW326" s="1469"/>
      <c r="CX326" s="1469"/>
      <c r="CY326" s="1469"/>
      <c r="CZ326" s="1469"/>
      <c r="DA326" s="1469"/>
      <c r="DB326" s="1469"/>
      <c r="DC326" s="1469"/>
      <c r="DD326" s="1469"/>
      <c r="DE326" s="1469"/>
      <c r="DF326" s="1469"/>
      <c r="DG326" s="1469"/>
      <c r="DH326" s="1469"/>
      <c r="DI326" s="1469"/>
      <c r="DJ326" s="1469"/>
      <c r="DK326" s="1469"/>
      <c r="DL326" s="1469"/>
      <c r="DM326" s="1469"/>
      <c r="DN326" s="1469"/>
      <c r="DO326" s="1469"/>
      <c r="DP326" s="1469"/>
    </row>
    <row r="327" spans="3:120" x14ac:dyDescent="0.25">
      <c r="C327" s="1469"/>
      <c r="D327" s="1469"/>
      <c r="E327" s="1469"/>
      <c r="F327" s="1469"/>
      <c r="G327" s="1469"/>
      <c r="H327" s="1469"/>
      <c r="I327" s="1469"/>
      <c r="J327" s="1469"/>
      <c r="K327" s="1469"/>
      <c r="L327" s="1469"/>
      <c r="M327" s="1469"/>
      <c r="N327" s="1469"/>
      <c r="O327" s="1469"/>
      <c r="P327" s="1469"/>
      <c r="Q327" s="1469"/>
      <c r="R327" s="1469"/>
      <c r="S327" s="1469"/>
      <c r="T327" s="1469"/>
      <c r="U327" s="1469"/>
      <c r="V327" s="1469"/>
      <c r="W327" s="1469"/>
      <c r="X327" s="1469"/>
      <c r="Y327" s="1469"/>
      <c r="Z327" s="1469"/>
      <c r="AA327" s="1469"/>
      <c r="AB327" s="1469"/>
      <c r="AC327" s="1469"/>
      <c r="AD327" s="1469"/>
      <c r="AE327" s="1469"/>
      <c r="AF327" s="1481"/>
      <c r="AG327" s="1481"/>
      <c r="AH327" s="1481"/>
      <c r="AI327" s="1481"/>
      <c r="AJ327" s="1469"/>
      <c r="AK327" s="1469"/>
      <c r="AL327" s="1469"/>
      <c r="AM327" s="1469"/>
      <c r="AN327" s="1469"/>
      <c r="AO327" s="1469"/>
      <c r="AP327" s="1469"/>
      <c r="AQ327" s="1469"/>
      <c r="AR327" s="1469"/>
      <c r="AS327" s="1469"/>
      <c r="AT327" s="1469"/>
      <c r="AU327" s="1469"/>
      <c r="AV327" s="1469"/>
      <c r="AW327" s="1469"/>
      <c r="AX327" s="1469"/>
      <c r="AY327" s="1469"/>
      <c r="AZ327" s="1469"/>
      <c r="BA327" s="1469"/>
      <c r="BB327" s="1469"/>
      <c r="BC327" s="1469"/>
      <c r="BD327" s="1469"/>
      <c r="BE327" s="1469"/>
      <c r="BF327" s="1469"/>
      <c r="BG327" s="1469"/>
      <c r="BH327" s="1469"/>
      <c r="BI327" s="1469"/>
      <c r="BJ327" s="1469"/>
      <c r="BK327" s="1469"/>
      <c r="BL327" s="1469"/>
      <c r="BM327" s="1469"/>
      <c r="BN327" s="1469"/>
      <c r="BO327" s="1469"/>
      <c r="BP327" s="1469"/>
      <c r="BQ327" s="1469"/>
      <c r="BR327" s="1469"/>
      <c r="BS327" s="1469"/>
      <c r="BT327" s="1469"/>
      <c r="BU327" s="1469"/>
      <c r="BV327" s="1469"/>
      <c r="BW327" s="1469"/>
      <c r="BX327" s="1469"/>
      <c r="BY327" s="1469"/>
      <c r="BZ327" s="1469"/>
      <c r="CA327" s="1469"/>
      <c r="CB327" s="1469"/>
      <c r="CC327" s="1469"/>
      <c r="CD327" s="1469"/>
      <c r="CE327" s="1469"/>
      <c r="CF327" s="1469"/>
      <c r="CG327" s="1469"/>
      <c r="CH327" s="1469"/>
      <c r="CI327" s="1469"/>
      <c r="CJ327" s="1469"/>
      <c r="CK327" s="1469"/>
      <c r="CL327" s="1469"/>
      <c r="CM327" s="1469"/>
      <c r="CN327" s="1469"/>
      <c r="CO327" s="1469"/>
      <c r="CP327" s="1469"/>
      <c r="CQ327" s="1469"/>
      <c r="CR327" s="1469"/>
      <c r="CS327" s="1469"/>
      <c r="CT327" s="1469"/>
      <c r="CU327" s="1469"/>
      <c r="CV327" s="1469"/>
      <c r="CW327" s="1469"/>
      <c r="CX327" s="1469"/>
      <c r="CY327" s="1469"/>
      <c r="CZ327" s="1469"/>
      <c r="DA327" s="1469"/>
      <c r="DB327" s="1469"/>
      <c r="DC327" s="1469"/>
      <c r="DD327" s="1469"/>
      <c r="DE327" s="1469"/>
      <c r="DF327" s="1469"/>
      <c r="DG327" s="1469"/>
      <c r="DH327" s="1469"/>
      <c r="DI327" s="1469"/>
      <c r="DJ327" s="1469"/>
      <c r="DK327" s="1469"/>
      <c r="DL327" s="1469"/>
      <c r="DM327" s="1469"/>
      <c r="DN327" s="1469"/>
      <c r="DO327" s="1469"/>
      <c r="DP327" s="1469"/>
    </row>
    <row r="328" spans="3:120" x14ac:dyDescent="0.25">
      <c r="C328" s="1469"/>
      <c r="D328" s="1469"/>
      <c r="E328" s="1469"/>
      <c r="F328" s="1469"/>
      <c r="G328" s="1469"/>
      <c r="H328" s="1469"/>
      <c r="I328" s="1469"/>
      <c r="J328" s="1469"/>
      <c r="K328" s="1469"/>
      <c r="L328" s="1469"/>
      <c r="M328" s="1469"/>
      <c r="N328" s="1469"/>
      <c r="O328" s="1469"/>
      <c r="P328" s="1469"/>
      <c r="Q328" s="1469"/>
      <c r="R328" s="1469"/>
      <c r="S328" s="1469"/>
      <c r="T328" s="1469"/>
      <c r="U328" s="1469"/>
      <c r="V328" s="1469"/>
      <c r="W328" s="1469"/>
      <c r="X328" s="1469"/>
      <c r="Y328" s="1469"/>
      <c r="Z328" s="1469"/>
      <c r="AA328" s="1469"/>
      <c r="AB328" s="1469"/>
      <c r="AC328" s="1469"/>
      <c r="AD328" s="1469"/>
      <c r="AE328" s="1469"/>
      <c r="AF328" s="1481"/>
      <c r="AG328" s="1481"/>
      <c r="AH328" s="1481"/>
      <c r="AI328" s="1481"/>
      <c r="AJ328" s="1469"/>
      <c r="AK328" s="1469"/>
      <c r="AL328" s="1469"/>
      <c r="AM328" s="1469"/>
      <c r="AN328" s="1469"/>
      <c r="AO328" s="1469"/>
      <c r="AP328" s="1469"/>
      <c r="AQ328" s="1469"/>
      <c r="AR328" s="1469"/>
      <c r="AS328" s="1469"/>
      <c r="AT328" s="1469"/>
      <c r="AU328" s="1469"/>
      <c r="AV328" s="1469"/>
      <c r="AW328" s="1469"/>
      <c r="AX328" s="1469"/>
      <c r="AY328" s="1469"/>
      <c r="AZ328" s="1469"/>
      <c r="BA328" s="1469"/>
      <c r="BB328" s="1469"/>
      <c r="BC328" s="1469"/>
      <c r="BD328" s="1469"/>
      <c r="BE328" s="1469"/>
      <c r="BF328" s="1469"/>
      <c r="BG328" s="1469"/>
      <c r="BH328" s="1469"/>
      <c r="BI328" s="1469"/>
      <c r="BJ328" s="1469"/>
      <c r="BK328" s="1469"/>
      <c r="BL328" s="1469"/>
      <c r="BM328" s="1469"/>
      <c r="BN328" s="1469"/>
      <c r="BO328" s="1469"/>
      <c r="BP328" s="1469"/>
      <c r="BQ328" s="1469"/>
      <c r="BR328" s="1469"/>
      <c r="BS328" s="1469"/>
      <c r="BT328" s="1469"/>
      <c r="BU328" s="1469"/>
      <c r="BV328" s="1469"/>
      <c r="BW328" s="1469"/>
      <c r="BX328" s="1469"/>
      <c r="BY328" s="1469"/>
      <c r="BZ328" s="1469"/>
      <c r="CA328" s="1469"/>
      <c r="CB328" s="1469"/>
      <c r="CC328" s="1469"/>
      <c r="CD328" s="1469"/>
      <c r="CE328" s="1469"/>
      <c r="CF328" s="1469"/>
      <c r="CG328" s="1469"/>
      <c r="CH328" s="1469"/>
      <c r="CI328" s="1469"/>
      <c r="CJ328" s="1469"/>
      <c r="CK328" s="1469"/>
      <c r="CL328" s="1469"/>
      <c r="CM328" s="1469"/>
      <c r="CN328" s="1469"/>
      <c r="CO328" s="1469"/>
      <c r="CP328" s="1469"/>
      <c r="CQ328" s="1469"/>
      <c r="CR328" s="1469"/>
      <c r="CS328" s="1469"/>
      <c r="CT328" s="1469"/>
      <c r="CU328" s="1469"/>
      <c r="CV328" s="1469"/>
      <c r="CW328" s="1469"/>
      <c r="CX328" s="1469"/>
      <c r="CY328" s="1469"/>
      <c r="CZ328" s="1469"/>
      <c r="DA328" s="1469"/>
      <c r="DB328" s="1469"/>
      <c r="DC328" s="1469"/>
      <c r="DD328" s="1469"/>
      <c r="DE328" s="1469"/>
      <c r="DF328" s="1469"/>
      <c r="DG328" s="1469"/>
      <c r="DH328" s="1469"/>
      <c r="DI328" s="1469"/>
      <c r="DJ328" s="1469"/>
      <c r="DK328" s="1469"/>
      <c r="DL328" s="1469"/>
      <c r="DM328" s="1469"/>
      <c r="DN328" s="1469"/>
      <c r="DO328" s="1469"/>
      <c r="DP328" s="1469"/>
    </row>
    <row r="329" spans="3:120" x14ac:dyDescent="0.25">
      <c r="C329" s="1469"/>
      <c r="D329" s="1469"/>
      <c r="E329" s="1469"/>
      <c r="F329" s="1469"/>
      <c r="G329" s="1469"/>
      <c r="H329" s="1469"/>
      <c r="I329" s="1469"/>
      <c r="J329" s="1469"/>
      <c r="K329" s="1469"/>
      <c r="L329" s="1469"/>
      <c r="M329" s="1469"/>
      <c r="N329" s="1469"/>
      <c r="O329" s="1469"/>
      <c r="P329" s="1469"/>
      <c r="Q329" s="1469"/>
      <c r="R329" s="1469"/>
      <c r="S329" s="1469"/>
      <c r="T329" s="1469"/>
      <c r="U329" s="1469"/>
      <c r="V329" s="1469"/>
      <c r="W329" s="1469"/>
      <c r="X329" s="1469"/>
      <c r="Y329" s="1469"/>
      <c r="Z329" s="1469"/>
      <c r="AA329" s="1469"/>
      <c r="AB329" s="1469"/>
      <c r="AC329" s="1469"/>
      <c r="AD329" s="1469"/>
      <c r="AE329" s="1469"/>
      <c r="AF329" s="1481"/>
      <c r="AG329" s="1481"/>
      <c r="AH329" s="1481"/>
      <c r="AI329" s="1481"/>
      <c r="AJ329" s="1469"/>
      <c r="AK329" s="1469"/>
      <c r="AL329" s="1469"/>
      <c r="AM329" s="1469"/>
      <c r="AN329" s="1469"/>
      <c r="AO329" s="1469"/>
      <c r="AP329" s="1469"/>
      <c r="AQ329" s="1469"/>
      <c r="AR329" s="1469"/>
      <c r="AS329" s="1469"/>
      <c r="AT329" s="1469"/>
      <c r="AU329" s="1469"/>
      <c r="AV329" s="1469"/>
      <c r="AW329" s="1469"/>
      <c r="AX329" s="1469"/>
      <c r="AY329" s="1469"/>
      <c r="AZ329" s="1469"/>
      <c r="BA329" s="1469"/>
      <c r="BB329" s="1469"/>
      <c r="BC329" s="1469"/>
      <c r="BD329" s="1469"/>
      <c r="BE329" s="1469"/>
      <c r="BF329" s="1469"/>
      <c r="BG329" s="1469"/>
      <c r="BH329" s="1469"/>
      <c r="BI329" s="1469"/>
      <c r="BJ329" s="1469"/>
      <c r="BK329" s="1469"/>
      <c r="BL329" s="1469"/>
      <c r="BM329" s="1469"/>
      <c r="BN329" s="1469"/>
      <c r="BO329" s="1469"/>
      <c r="BP329" s="1469"/>
      <c r="BQ329" s="1469"/>
      <c r="BR329" s="1469"/>
      <c r="BS329" s="1469"/>
      <c r="BT329" s="1469"/>
      <c r="BU329" s="1469"/>
      <c r="BV329" s="1469"/>
      <c r="BW329" s="1469"/>
      <c r="BX329" s="1469"/>
      <c r="BY329" s="1469"/>
      <c r="BZ329" s="1469"/>
      <c r="CA329" s="1469"/>
      <c r="CB329" s="1469"/>
      <c r="CC329" s="1469"/>
      <c r="CD329" s="1469"/>
      <c r="CE329" s="1469"/>
      <c r="CF329" s="1469"/>
      <c r="CG329" s="1469"/>
      <c r="CH329" s="1469"/>
      <c r="CI329" s="1469"/>
      <c r="CJ329" s="1469"/>
      <c r="CK329" s="1469"/>
      <c r="CL329" s="1469"/>
      <c r="CM329" s="1469"/>
      <c r="CN329" s="1469"/>
      <c r="CO329" s="1469"/>
      <c r="CP329" s="1469"/>
      <c r="CQ329" s="1469"/>
      <c r="CR329" s="1469"/>
      <c r="CS329" s="1469"/>
      <c r="CT329" s="1469"/>
      <c r="CU329" s="1469"/>
      <c r="CV329" s="1469"/>
      <c r="CW329" s="1469"/>
      <c r="CX329" s="1469"/>
      <c r="CY329" s="1469"/>
      <c r="CZ329" s="1469"/>
      <c r="DA329" s="1469"/>
      <c r="DB329" s="1469"/>
      <c r="DC329" s="1469"/>
      <c r="DD329" s="1469"/>
      <c r="DE329" s="1469"/>
      <c r="DF329" s="1469"/>
      <c r="DG329" s="1469"/>
      <c r="DH329" s="1469"/>
      <c r="DI329" s="1469"/>
      <c r="DJ329" s="1469"/>
      <c r="DK329" s="1469"/>
      <c r="DL329" s="1469"/>
      <c r="DM329" s="1469"/>
      <c r="DN329" s="1469"/>
      <c r="DO329" s="1469"/>
      <c r="DP329" s="1469"/>
    </row>
    <row r="330" spans="3:120" x14ac:dyDescent="0.25">
      <c r="C330" s="1469"/>
      <c r="D330" s="1469"/>
      <c r="E330" s="1469"/>
      <c r="F330" s="1469"/>
      <c r="G330" s="1469"/>
      <c r="H330" s="1469"/>
      <c r="I330" s="1469"/>
      <c r="J330" s="1469"/>
      <c r="K330" s="1469"/>
      <c r="L330" s="1469"/>
      <c r="M330" s="1469"/>
      <c r="N330" s="1469"/>
      <c r="O330" s="1469"/>
      <c r="P330" s="1469"/>
      <c r="Q330" s="1469"/>
      <c r="R330" s="1469"/>
      <c r="S330" s="1469"/>
      <c r="T330" s="1469"/>
      <c r="U330" s="1469"/>
      <c r="V330" s="1469"/>
      <c r="W330" s="1469"/>
      <c r="X330" s="1469"/>
      <c r="Y330" s="1469"/>
      <c r="Z330" s="1469"/>
      <c r="AA330" s="1469"/>
      <c r="AB330" s="1469"/>
      <c r="AC330" s="1469"/>
      <c r="AD330" s="1469"/>
      <c r="AE330" s="1469"/>
      <c r="AF330" s="1481"/>
      <c r="AG330" s="1481"/>
      <c r="AH330" s="1481"/>
      <c r="AI330" s="1481"/>
      <c r="AJ330" s="1469"/>
      <c r="AK330" s="1469"/>
      <c r="AL330" s="1469"/>
      <c r="AM330" s="1469"/>
      <c r="AN330" s="1469"/>
      <c r="AO330" s="1469"/>
      <c r="AP330" s="1469"/>
      <c r="AQ330" s="1469"/>
      <c r="AR330" s="1469"/>
      <c r="AS330" s="1469"/>
      <c r="AT330" s="1469"/>
      <c r="AU330" s="1469"/>
      <c r="AV330" s="1469"/>
      <c r="AW330" s="1469"/>
      <c r="AX330" s="1469"/>
      <c r="AY330" s="1469"/>
      <c r="AZ330" s="1469"/>
      <c r="BA330" s="1469"/>
      <c r="BB330" s="1469"/>
      <c r="BC330" s="1469"/>
      <c r="BD330" s="1469"/>
      <c r="BE330" s="1469"/>
      <c r="BF330" s="1469"/>
      <c r="BG330" s="1469"/>
      <c r="BH330" s="1469"/>
      <c r="BI330" s="1469"/>
      <c r="BJ330" s="1469"/>
      <c r="BK330" s="1469"/>
      <c r="BL330" s="1469"/>
      <c r="BM330" s="1469"/>
      <c r="BN330" s="1469"/>
      <c r="BO330" s="1469"/>
      <c r="BP330" s="1469"/>
      <c r="BQ330" s="1469"/>
      <c r="BR330" s="1469"/>
      <c r="BS330" s="1469"/>
      <c r="BT330" s="1469"/>
      <c r="BU330" s="1469"/>
      <c r="BV330" s="1469"/>
      <c r="BW330" s="1469"/>
      <c r="BX330" s="1469"/>
      <c r="BY330" s="1469"/>
      <c r="BZ330" s="1469"/>
      <c r="CA330" s="1469"/>
      <c r="CB330" s="1469"/>
      <c r="CC330" s="1469"/>
      <c r="CD330" s="1469"/>
      <c r="CE330" s="1469"/>
      <c r="CF330" s="1469"/>
      <c r="CG330" s="1469"/>
      <c r="CH330" s="1469"/>
      <c r="CI330" s="1469"/>
      <c r="CJ330" s="1469"/>
      <c r="CK330" s="1469"/>
      <c r="CL330" s="1469"/>
      <c r="CM330" s="1469"/>
      <c r="CN330" s="1469"/>
      <c r="CO330" s="1469"/>
      <c r="CP330" s="1469"/>
      <c r="CQ330" s="1469"/>
      <c r="CR330" s="1469"/>
      <c r="CS330" s="1469"/>
      <c r="CT330" s="1469"/>
      <c r="CU330" s="1469"/>
      <c r="CV330" s="1469"/>
      <c r="CW330" s="1469"/>
      <c r="CX330" s="1469"/>
      <c r="CY330" s="1469"/>
      <c r="CZ330" s="1469"/>
      <c r="DA330" s="1469"/>
      <c r="DB330" s="1469"/>
      <c r="DC330" s="1469"/>
      <c r="DD330" s="1469"/>
      <c r="DE330" s="1469"/>
      <c r="DF330" s="1469"/>
      <c r="DG330" s="1469"/>
      <c r="DH330" s="1469"/>
      <c r="DI330" s="1469"/>
      <c r="DJ330" s="1469"/>
      <c r="DK330" s="1469"/>
      <c r="DL330" s="1469"/>
      <c r="DM330" s="1469"/>
      <c r="DN330" s="1469"/>
      <c r="DO330" s="1469"/>
      <c r="DP330" s="1469"/>
    </row>
    <row r="331" spans="3:120" x14ac:dyDescent="0.25">
      <c r="C331" s="1469"/>
      <c r="D331" s="1469"/>
      <c r="E331" s="1469"/>
      <c r="F331" s="1469"/>
      <c r="G331" s="1469"/>
      <c r="H331" s="1469"/>
      <c r="I331" s="1469"/>
      <c r="J331" s="1469"/>
      <c r="K331" s="1469"/>
      <c r="L331" s="1469"/>
      <c r="M331" s="1469"/>
      <c r="N331" s="1469"/>
      <c r="O331" s="1469"/>
      <c r="P331" s="1469"/>
      <c r="Q331" s="1469"/>
      <c r="R331" s="1469"/>
      <c r="S331" s="1469"/>
      <c r="T331" s="1469"/>
      <c r="U331" s="1469"/>
      <c r="V331" s="1469"/>
      <c r="W331" s="1469"/>
      <c r="X331" s="1469"/>
      <c r="Y331" s="1469"/>
      <c r="Z331" s="1469"/>
      <c r="AA331" s="1469"/>
      <c r="AB331" s="1469"/>
      <c r="AC331" s="1469"/>
      <c r="AD331" s="1469"/>
      <c r="AE331" s="1469"/>
      <c r="AF331" s="1481"/>
      <c r="AG331" s="1481"/>
      <c r="AH331" s="1481"/>
      <c r="AI331" s="1481"/>
      <c r="AJ331" s="1469"/>
      <c r="AK331" s="1469"/>
      <c r="AL331" s="1469"/>
      <c r="AM331" s="1469"/>
      <c r="AN331" s="1469"/>
      <c r="AO331" s="1469"/>
      <c r="AP331" s="1469"/>
      <c r="AQ331" s="1469"/>
      <c r="AR331" s="1469"/>
      <c r="AS331" s="1469"/>
      <c r="AT331" s="1469"/>
      <c r="AU331" s="1469"/>
      <c r="AV331" s="1469"/>
      <c r="AW331" s="1469"/>
      <c r="AX331" s="1469"/>
      <c r="AY331" s="1469"/>
      <c r="AZ331" s="1469"/>
      <c r="BA331" s="1469"/>
      <c r="BB331" s="1469"/>
      <c r="BC331" s="1469"/>
      <c r="BD331" s="1469"/>
      <c r="BE331" s="1469"/>
      <c r="BF331" s="1469"/>
      <c r="BG331" s="1469"/>
      <c r="BH331" s="1469"/>
      <c r="BI331" s="1469"/>
      <c r="BJ331" s="1469"/>
      <c r="BK331" s="1469"/>
      <c r="BL331" s="1469"/>
      <c r="BM331" s="1469"/>
      <c r="BN331" s="1469"/>
      <c r="BO331" s="1469"/>
      <c r="BP331" s="1469"/>
      <c r="BQ331" s="1469"/>
      <c r="BR331" s="1469"/>
      <c r="BS331" s="1469"/>
      <c r="BT331" s="1469"/>
      <c r="BU331" s="1469"/>
      <c r="BV331" s="1469"/>
      <c r="BW331" s="1469"/>
      <c r="BX331" s="1469"/>
      <c r="BY331" s="1469"/>
      <c r="BZ331" s="1469"/>
      <c r="CA331" s="1469"/>
      <c r="CB331" s="1469"/>
      <c r="CC331" s="1469"/>
      <c r="CD331" s="1469"/>
      <c r="CE331" s="1469"/>
      <c r="CF331" s="1469"/>
      <c r="CG331" s="1469"/>
      <c r="CH331" s="1469"/>
      <c r="CI331" s="1469"/>
      <c r="CJ331" s="1469"/>
      <c r="CK331" s="1469"/>
      <c r="CL331" s="1469"/>
      <c r="CM331" s="1469"/>
      <c r="CN331" s="1469"/>
      <c r="CO331" s="1469"/>
      <c r="CP331" s="1469"/>
      <c r="CQ331" s="1469"/>
      <c r="CR331" s="1469"/>
      <c r="CS331" s="1469"/>
      <c r="CT331" s="1469"/>
      <c r="CU331" s="1469"/>
      <c r="CV331" s="1469"/>
      <c r="CW331" s="1469"/>
      <c r="CX331" s="1469"/>
      <c r="CY331" s="1469"/>
      <c r="CZ331" s="1469"/>
      <c r="DA331" s="1469"/>
      <c r="DB331" s="1469"/>
      <c r="DC331" s="1469"/>
      <c r="DD331" s="1469"/>
      <c r="DE331" s="1469"/>
      <c r="DF331" s="1469"/>
      <c r="DG331" s="1469"/>
      <c r="DH331" s="1469"/>
      <c r="DI331" s="1469"/>
      <c r="DJ331" s="1469"/>
      <c r="DK331" s="1469"/>
      <c r="DL331" s="1469"/>
      <c r="DM331" s="1469"/>
      <c r="DN331" s="1469"/>
      <c r="DO331" s="1469"/>
      <c r="DP331" s="1469"/>
    </row>
    <row r="332" spans="3:120" x14ac:dyDescent="0.25">
      <c r="C332" s="1469"/>
      <c r="D332" s="1469"/>
      <c r="E332" s="1469"/>
      <c r="F332" s="1469"/>
      <c r="G332" s="1469"/>
      <c r="H332" s="1469"/>
      <c r="I332" s="1469"/>
      <c r="J332" s="1469"/>
      <c r="K332" s="1469"/>
      <c r="L332" s="1469"/>
      <c r="M332" s="1469"/>
      <c r="N332" s="1469"/>
      <c r="O332" s="1469"/>
      <c r="P332" s="1469"/>
      <c r="Q332" s="1469"/>
      <c r="R332" s="1469"/>
      <c r="S332" s="1469"/>
      <c r="T332" s="1469"/>
      <c r="U332" s="1469"/>
      <c r="V332" s="1469"/>
      <c r="W332" s="1469"/>
      <c r="X332" s="1469"/>
      <c r="Y332" s="1469"/>
      <c r="Z332" s="1469"/>
      <c r="AA332" s="1469"/>
      <c r="AB332" s="1469"/>
      <c r="AC332" s="1469"/>
      <c r="AD332" s="1469"/>
      <c r="AE332" s="1469"/>
      <c r="AF332" s="1481"/>
      <c r="AG332" s="1481"/>
      <c r="AH332" s="1481"/>
      <c r="AI332" s="1481"/>
      <c r="AJ332" s="1469"/>
      <c r="AK332" s="1469"/>
      <c r="AL332" s="1469"/>
      <c r="AM332" s="1469"/>
      <c r="AN332" s="1469"/>
      <c r="AO332" s="1469"/>
      <c r="AP332" s="1469"/>
      <c r="AQ332" s="1469"/>
      <c r="AR332" s="1469"/>
      <c r="AS332" s="1469"/>
      <c r="AT332" s="1469"/>
      <c r="AU332" s="1469"/>
      <c r="AV332" s="1469"/>
      <c r="AW332" s="1469"/>
      <c r="AX332" s="1469"/>
      <c r="AY332" s="1469"/>
      <c r="AZ332" s="1469"/>
      <c r="BA332" s="1469"/>
      <c r="BB332" s="1469"/>
      <c r="BC332" s="1469"/>
      <c r="BD332" s="1469"/>
      <c r="BE332" s="1469"/>
      <c r="BF332" s="1469"/>
      <c r="BG332" s="1469"/>
      <c r="BH332" s="1469"/>
      <c r="BI332" s="1469"/>
      <c r="BJ332" s="1469"/>
      <c r="BK332" s="1469"/>
      <c r="BL332" s="1469"/>
      <c r="BM332" s="1469"/>
      <c r="BN332" s="1469"/>
      <c r="BO332" s="1469"/>
      <c r="BP332" s="1469"/>
      <c r="BQ332" s="1469"/>
      <c r="BR332" s="1469"/>
      <c r="BS332" s="1469"/>
      <c r="BT332" s="1469"/>
      <c r="BU332" s="1469"/>
      <c r="BV332" s="1469"/>
      <c r="BW332" s="1469"/>
      <c r="BX332" s="1469"/>
      <c r="BY332" s="1469"/>
      <c r="BZ332" s="1469"/>
      <c r="CA332" s="1469"/>
      <c r="CB332" s="1469"/>
      <c r="CC332" s="1469"/>
      <c r="CD332" s="1469"/>
      <c r="CE332" s="1469"/>
      <c r="CF332" s="1469"/>
      <c r="CG332" s="1469"/>
      <c r="CH332" s="1469"/>
      <c r="CI332" s="1469"/>
      <c r="CJ332" s="1469"/>
      <c r="CK332" s="1469"/>
      <c r="CL332" s="1469"/>
      <c r="CM332" s="1469"/>
      <c r="CN332" s="1469"/>
      <c r="CO332" s="1469"/>
      <c r="CP332" s="1469"/>
      <c r="CQ332" s="1469"/>
      <c r="CR332" s="1469"/>
      <c r="CS332" s="1469"/>
      <c r="CT332" s="1469"/>
      <c r="CU332" s="1469"/>
      <c r="CV332" s="1469"/>
      <c r="CW332" s="1469"/>
      <c r="CX332" s="1469"/>
      <c r="CY332" s="1469"/>
      <c r="CZ332" s="1469"/>
      <c r="DA332" s="1469"/>
      <c r="DB332" s="1469"/>
      <c r="DC332" s="1469"/>
      <c r="DD332" s="1469"/>
      <c r="DE332" s="1469"/>
      <c r="DF332" s="1469"/>
      <c r="DG332" s="1469"/>
      <c r="DH332" s="1469"/>
      <c r="DI332" s="1469"/>
      <c r="DJ332" s="1469"/>
      <c r="DK332" s="1469"/>
      <c r="DL332" s="1469"/>
      <c r="DM332" s="1469"/>
      <c r="DN332" s="1469"/>
      <c r="DO332" s="1469"/>
      <c r="DP332" s="1469"/>
    </row>
    <row r="333" spans="3:120" x14ac:dyDescent="0.25">
      <c r="C333" s="1469"/>
      <c r="D333" s="1469"/>
      <c r="E333" s="1469"/>
      <c r="F333" s="1469"/>
      <c r="G333" s="1469"/>
      <c r="H333" s="1469"/>
      <c r="I333" s="1469"/>
      <c r="J333" s="1469"/>
      <c r="K333" s="1469"/>
      <c r="L333" s="1469"/>
      <c r="M333" s="1469"/>
      <c r="N333" s="1469"/>
      <c r="O333" s="1469"/>
      <c r="P333" s="1469"/>
      <c r="Q333" s="1469"/>
      <c r="R333" s="1469"/>
      <c r="S333" s="1469"/>
      <c r="T333" s="1469"/>
      <c r="U333" s="1469"/>
      <c r="V333" s="1469"/>
      <c r="W333" s="1469"/>
      <c r="X333" s="1469"/>
      <c r="Y333" s="1469"/>
      <c r="Z333" s="1469"/>
      <c r="AA333" s="1469"/>
      <c r="AB333" s="1469"/>
      <c r="AC333" s="1469"/>
      <c r="AD333" s="1469"/>
      <c r="AE333" s="1469"/>
      <c r="AF333" s="1481"/>
      <c r="AG333" s="1481"/>
      <c r="AH333" s="1481"/>
      <c r="AI333" s="1481"/>
      <c r="AJ333" s="1469"/>
      <c r="AK333" s="1469"/>
      <c r="AL333" s="1469"/>
      <c r="AM333" s="1469"/>
      <c r="AN333" s="1469"/>
      <c r="AO333" s="1469"/>
      <c r="AP333" s="1469"/>
      <c r="AQ333" s="1469"/>
      <c r="AR333" s="1469"/>
      <c r="AS333" s="1469"/>
      <c r="AT333" s="1469"/>
      <c r="AU333" s="1469"/>
      <c r="AV333" s="1469"/>
      <c r="AW333" s="1469"/>
      <c r="AX333" s="1469"/>
      <c r="AY333" s="1469"/>
      <c r="AZ333" s="1469"/>
      <c r="BA333" s="1469"/>
      <c r="BB333" s="1469"/>
      <c r="BC333" s="1469"/>
      <c r="BD333" s="1469"/>
      <c r="BE333" s="1469"/>
      <c r="BF333" s="1469"/>
      <c r="BG333" s="1469"/>
      <c r="BH333" s="1469"/>
      <c r="BI333" s="1469"/>
      <c r="BJ333" s="1469"/>
      <c r="BK333" s="1469"/>
      <c r="BL333" s="1469"/>
      <c r="BM333" s="1469"/>
      <c r="BN333" s="1469"/>
      <c r="BO333" s="1469"/>
      <c r="BP333" s="1469"/>
      <c r="BQ333" s="1469"/>
      <c r="BR333" s="1469"/>
      <c r="BS333" s="1469"/>
      <c r="BT333" s="1469"/>
      <c r="BU333" s="1469"/>
      <c r="BV333" s="1469"/>
      <c r="BW333" s="1469"/>
      <c r="BX333" s="1469"/>
      <c r="BY333" s="1469"/>
      <c r="BZ333" s="1469"/>
      <c r="CA333" s="1469"/>
      <c r="CB333" s="1469"/>
      <c r="CC333" s="1469"/>
      <c r="CD333" s="1469"/>
      <c r="CE333" s="1469"/>
      <c r="CF333" s="1469"/>
      <c r="CG333" s="1469"/>
      <c r="CH333" s="1469"/>
      <c r="CI333" s="1469"/>
      <c r="CJ333" s="1469"/>
      <c r="CK333" s="1469"/>
      <c r="CL333" s="1469"/>
      <c r="CM333" s="1469"/>
      <c r="CN333" s="1469"/>
      <c r="CO333" s="1469"/>
      <c r="CP333" s="1469"/>
      <c r="CQ333" s="1469"/>
      <c r="CR333" s="1469"/>
      <c r="CS333" s="1469"/>
      <c r="CT333" s="1469"/>
      <c r="CU333" s="1469"/>
      <c r="CV333" s="1469"/>
      <c r="CW333" s="1469"/>
      <c r="CX333" s="1469"/>
      <c r="CY333" s="1469"/>
      <c r="CZ333" s="1469"/>
      <c r="DA333" s="1469"/>
      <c r="DB333" s="1469"/>
      <c r="DC333" s="1469"/>
      <c r="DD333" s="1469"/>
      <c r="DE333" s="1469"/>
      <c r="DF333" s="1469"/>
      <c r="DG333" s="1469"/>
      <c r="DH333" s="1469"/>
      <c r="DI333" s="1469"/>
      <c r="DJ333" s="1469"/>
      <c r="DK333" s="1469"/>
      <c r="DL333" s="1469"/>
      <c r="DM333" s="1469"/>
      <c r="DN333" s="1469"/>
      <c r="DO333" s="1469"/>
      <c r="DP333" s="1469"/>
    </row>
    <row r="334" spans="3:120" x14ac:dyDescent="0.25">
      <c r="C334" s="1469"/>
      <c r="D334" s="1469"/>
      <c r="E334" s="1469"/>
      <c r="F334" s="1469"/>
      <c r="G334" s="1469"/>
      <c r="H334" s="1469"/>
      <c r="I334" s="1469"/>
      <c r="J334" s="1469"/>
      <c r="K334" s="1469"/>
      <c r="L334" s="1469"/>
      <c r="M334" s="1469"/>
      <c r="N334" s="1469"/>
      <c r="O334" s="1469"/>
      <c r="P334" s="1469"/>
      <c r="Q334" s="1469"/>
      <c r="R334" s="1469"/>
      <c r="S334" s="1469"/>
      <c r="T334" s="1469"/>
      <c r="U334" s="1469"/>
      <c r="V334" s="1469"/>
      <c r="W334" s="1469"/>
      <c r="X334" s="1469"/>
      <c r="Y334" s="1469"/>
      <c r="Z334" s="1469"/>
      <c r="AA334" s="1469"/>
      <c r="AB334" s="1469"/>
      <c r="AC334" s="1469"/>
      <c r="AD334" s="1469"/>
      <c r="AE334" s="1469"/>
      <c r="AF334" s="1481"/>
      <c r="AG334" s="1481"/>
      <c r="AH334" s="1481"/>
      <c r="AI334" s="1481"/>
      <c r="AJ334" s="1469"/>
      <c r="AK334" s="1469"/>
      <c r="AL334" s="1469"/>
      <c r="AM334" s="1469"/>
      <c r="AN334" s="1469"/>
      <c r="AO334" s="1469"/>
      <c r="AP334" s="1469"/>
      <c r="AQ334" s="1469"/>
      <c r="AR334" s="1469"/>
      <c r="AS334" s="1469"/>
      <c r="AT334" s="1469"/>
      <c r="AU334" s="1469"/>
      <c r="AV334" s="1469"/>
      <c r="AW334" s="1469"/>
      <c r="AX334" s="1469"/>
      <c r="AY334" s="1469"/>
      <c r="AZ334" s="1469"/>
      <c r="BA334" s="1469"/>
      <c r="BB334" s="1469"/>
      <c r="BC334" s="1469"/>
      <c r="BD334" s="1469"/>
      <c r="BE334" s="1469"/>
      <c r="BF334" s="1469"/>
      <c r="BG334" s="1469"/>
      <c r="BH334" s="1469"/>
      <c r="BI334" s="1469"/>
      <c r="BJ334" s="1469"/>
      <c r="BK334" s="1469"/>
      <c r="BL334" s="1469"/>
      <c r="BM334" s="1469"/>
      <c r="BN334" s="1469"/>
      <c r="BO334" s="1469"/>
      <c r="BP334" s="1469"/>
      <c r="BQ334" s="1469"/>
      <c r="BR334" s="1469"/>
      <c r="BS334" s="1469"/>
      <c r="BT334" s="1469"/>
      <c r="BU334" s="1469"/>
      <c r="BV334" s="1469"/>
      <c r="BW334" s="1469"/>
      <c r="BX334" s="1469"/>
      <c r="BY334" s="1469"/>
      <c r="BZ334" s="1469"/>
      <c r="CA334" s="1469"/>
      <c r="CB334" s="1469"/>
      <c r="CC334" s="1469"/>
      <c r="CD334" s="1469"/>
      <c r="CE334" s="1469"/>
      <c r="CF334" s="1469"/>
      <c r="CG334" s="1469"/>
      <c r="CH334" s="1469"/>
      <c r="CI334" s="1469"/>
      <c r="CJ334" s="1469"/>
      <c r="CK334" s="1469"/>
      <c r="CL334" s="1469"/>
      <c r="CM334" s="1469"/>
      <c r="CN334" s="1469"/>
      <c r="CO334" s="1469"/>
      <c r="CP334" s="1469"/>
      <c r="CQ334" s="1469"/>
      <c r="CR334" s="1469"/>
      <c r="CS334" s="1469"/>
      <c r="CT334" s="1469"/>
      <c r="CU334" s="1469"/>
      <c r="CV334" s="1469"/>
      <c r="CW334" s="1469"/>
      <c r="CX334" s="1469"/>
      <c r="CY334" s="1469"/>
      <c r="CZ334" s="1469"/>
      <c r="DA334" s="1469"/>
      <c r="DB334" s="1469"/>
      <c r="DC334" s="1469"/>
      <c r="DD334" s="1469"/>
      <c r="DE334" s="1469"/>
      <c r="DF334" s="1469"/>
      <c r="DG334" s="1469"/>
      <c r="DH334" s="1469"/>
      <c r="DI334" s="1469"/>
      <c r="DJ334" s="1469"/>
      <c r="DK334" s="1469"/>
      <c r="DL334" s="1469"/>
      <c r="DM334" s="1469"/>
      <c r="DN334" s="1469"/>
      <c r="DO334" s="1469"/>
      <c r="DP334" s="1469"/>
    </row>
    <row r="335" spans="3:120" x14ac:dyDescent="0.25">
      <c r="C335" s="1469"/>
      <c r="D335" s="1469"/>
      <c r="E335" s="1469"/>
      <c r="F335" s="1469"/>
      <c r="G335" s="1469"/>
      <c r="H335" s="1469"/>
      <c r="I335" s="1469"/>
      <c r="J335" s="1469"/>
      <c r="K335" s="1469"/>
      <c r="L335" s="1469"/>
      <c r="M335" s="1469"/>
      <c r="N335" s="1469"/>
      <c r="O335" s="1469"/>
      <c r="P335" s="1469"/>
      <c r="Q335" s="1469"/>
      <c r="R335" s="1469"/>
      <c r="S335" s="1469"/>
      <c r="T335" s="1469"/>
      <c r="U335" s="1469"/>
      <c r="V335" s="1469"/>
      <c r="W335" s="1469"/>
      <c r="X335" s="1469"/>
      <c r="Y335" s="1469"/>
      <c r="Z335" s="1469"/>
      <c r="AA335" s="1469"/>
      <c r="AB335" s="1469"/>
      <c r="AC335" s="1469"/>
      <c r="AD335" s="1469"/>
      <c r="AE335" s="1469"/>
      <c r="AF335" s="1481"/>
      <c r="AG335" s="1481"/>
      <c r="AH335" s="1481"/>
      <c r="AI335" s="1481"/>
      <c r="AJ335" s="1469"/>
      <c r="AK335" s="1469"/>
      <c r="AL335" s="1469"/>
      <c r="AM335" s="1469"/>
      <c r="AN335" s="1469"/>
      <c r="AO335" s="1469"/>
      <c r="AP335" s="1469"/>
      <c r="AQ335" s="1469"/>
      <c r="AR335" s="1469"/>
      <c r="AS335" s="1469"/>
      <c r="AT335" s="1469"/>
      <c r="AU335" s="1469"/>
      <c r="AV335" s="1469"/>
      <c r="AW335" s="1469"/>
      <c r="AX335" s="1469"/>
      <c r="AY335" s="1469"/>
      <c r="AZ335" s="1469"/>
      <c r="BA335" s="1469"/>
      <c r="BB335" s="1469"/>
      <c r="BC335" s="1469"/>
      <c r="BD335" s="1469"/>
      <c r="BE335" s="1469"/>
      <c r="BF335" s="1469"/>
      <c r="BG335" s="1469"/>
      <c r="BH335" s="1469"/>
      <c r="BI335" s="1469"/>
      <c r="BJ335" s="1469"/>
      <c r="BK335" s="1469"/>
      <c r="BL335" s="1469"/>
      <c r="BM335" s="1469"/>
      <c r="BN335" s="1469"/>
      <c r="BO335" s="1469"/>
      <c r="BP335" s="1469"/>
      <c r="BQ335" s="1469"/>
      <c r="BR335" s="1469"/>
      <c r="BS335" s="1469"/>
      <c r="BT335" s="1469"/>
      <c r="BU335" s="1469"/>
      <c r="BV335" s="1469"/>
      <c r="BW335" s="1469"/>
      <c r="BX335" s="1469"/>
      <c r="BY335" s="1469"/>
      <c r="BZ335" s="1469"/>
      <c r="CA335" s="1469"/>
      <c r="CB335" s="1469"/>
      <c r="CC335" s="1469"/>
      <c r="CD335" s="1469"/>
      <c r="CE335" s="1469"/>
      <c r="CF335" s="1469"/>
      <c r="CG335" s="1469"/>
      <c r="CH335" s="1469"/>
      <c r="CI335" s="1469"/>
      <c r="CJ335" s="1469"/>
      <c r="CK335" s="1469"/>
      <c r="CL335" s="1469"/>
      <c r="CM335" s="1469"/>
      <c r="CN335" s="1469"/>
      <c r="CO335" s="1469"/>
      <c r="CP335" s="1469"/>
      <c r="CQ335" s="1469"/>
      <c r="CR335" s="1469"/>
      <c r="CS335" s="1469"/>
      <c r="CT335" s="1469"/>
      <c r="CU335" s="1469"/>
      <c r="CV335" s="1469"/>
      <c r="CW335" s="1469"/>
      <c r="CX335" s="1469"/>
      <c r="CY335" s="1469"/>
      <c r="CZ335" s="1469"/>
      <c r="DA335" s="1469"/>
      <c r="DB335" s="1469"/>
      <c r="DC335" s="1469"/>
      <c r="DD335" s="1469"/>
      <c r="DE335" s="1469"/>
      <c r="DF335" s="1469"/>
      <c r="DG335" s="1469"/>
      <c r="DH335" s="1469"/>
      <c r="DI335" s="1469"/>
      <c r="DJ335" s="1469"/>
      <c r="DK335" s="1469"/>
      <c r="DL335" s="1469"/>
      <c r="DM335" s="1469"/>
      <c r="DN335" s="1469"/>
      <c r="DO335" s="1469"/>
      <c r="DP335" s="1469"/>
    </row>
    <row r="336" spans="3:120" x14ac:dyDescent="0.25">
      <c r="C336" s="1469"/>
      <c r="D336" s="1469"/>
      <c r="E336" s="1469"/>
      <c r="F336" s="1469"/>
      <c r="G336" s="1469"/>
      <c r="H336" s="1469"/>
      <c r="I336" s="1469"/>
      <c r="J336" s="1469"/>
      <c r="K336" s="1469"/>
      <c r="L336" s="1469"/>
      <c r="M336" s="1469"/>
      <c r="N336" s="1469"/>
      <c r="O336" s="1469"/>
      <c r="P336" s="1469"/>
      <c r="Q336" s="1469"/>
      <c r="R336" s="1469"/>
      <c r="S336" s="1469"/>
      <c r="T336" s="1469"/>
      <c r="U336" s="1469"/>
      <c r="V336" s="1469"/>
      <c r="W336" s="1469"/>
      <c r="X336" s="1469"/>
      <c r="Y336" s="1469"/>
      <c r="Z336" s="1469"/>
      <c r="AA336" s="1469"/>
      <c r="AB336" s="1469"/>
      <c r="AC336" s="1469"/>
      <c r="AD336" s="1469"/>
      <c r="AE336" s="1469"/>
      <c r="AF336" s="1481"/>
      <c r="AG336" s="1481"/>
      <c r="AH336" s="1481"/>
      <c r="AI336" s="1481"/>
      <c r="AJ336" s="1469"/>
      <c r="AK336" s="1469"/>
      <c r="AL336" s="1469"/>
      <c r="AM336" s="1469"/>
      <c r="AN336" s="1469"/>
      <c r="AO336" s="1469"/>
      <c r="AP336" s="1469"/>
      <c r="AQ336" s="1469"/>
      <c r="AR336" s="1469"/>
      <c r="AS336" s="1469"/>
      <c r="AT336" s="1469"/>
      <c r="AU336" s="1469"/>
      <c r="AV336" s="1469"/>
      <c r="AW336" s="1469"/>
      <c r="AX336" s="1469"/>
      <c r="AY336" s="1469"/>
      <c r="AZ336" s="1469"/>
      <c r="BA336" s="1469"/>
      <c r="BB336" s="1469"/>
      <c r="BC336" s="1469"/>
      <c r="BD336" s="1469"/>
      <c r="BE336" s="1469"/>
      <c r="BF336" s="1469"/>
      <c r="BG336" s="1469"/>
      <c r="BH336" s="1469"/>
      <c r="BI336" s="1469"/>
      <c r="BJ336" s="1469"/>
      <c r="BK336" s="1469"/>
      <c r="BL336" s="1469"/>
      <c r="BM336" s="1469"/>
      <c r="BN336" s="1469"/>
      <c r="BO336" s="1469"/>
      <c r="BP336" s="1469"/>
      <c r="BQ336" s="1469"/>
      <c r="BR336" s="1469"/>
      <c r="BS336" s="1469"/>
      <c r="BT336" s="1469"/>
      <c r="BU336" s="1469"/>
      <c r="BV336" s="1469"/>
      <c r="BW336" s="1469"/>
      <c r="BX336" s="1469"/>
      <c r="BY336" s="1469"/>
      <c r="BZ336" s="1469"/>
      <c r="CA336" s="1469"/>
      <c r="CB336" s="1469"/>
      <c r="CC336" s="1469"/>
      <c r="CD336" s="1469"/>
      <c r="CE336" s="1469"/>
      <c r="CF336" s="1469"/>
      <c r="CG336" s="1469"/>
      <c r="CH336" s="1469"/>
      <c r="CI336" s="1469"/>
      <c r="CJ336" s="1469"/>
      <c r="CK336" s="1469"/>
      <c r="CL336" s="1469"/>
      <c r="CM336" s="1469"/>
      <c r="CN336" s="1469"/>
      <c r="CO336" s="1469"/>
      <c r="CP336" s="1469"/>
      <c r="CQ336" s="1469"/>
      <c r="CR336" s="1469"/>
      <c r="CS336" s="1469"/>
      <c r="CT336" s="1469"/>
      <c r="CU336" s="1469"/>
      <c r="CV336" s="1469"/>
      <c r="CW336" s="1469"/>
      <c r="CX336" s="1469"/>
      <c r="CY336" s="1469"/>
      <c r="CZ336" s="1469"/>
      <c r="DA336" s="1469"/>
      <c r="DB336" s="1469"/>
      <c r="DC336" s="1469"/>
      <c r="DD336" s="1469"/>
      <c r="DE336" s="1469"/>
      <c r="DF336" s="1469"/>
      <c r="DG336" s="1469"/>
      <c r="DH336" s="1469"/>
      <c r="DI336" s="1469"/>
      <c r="DJ336" s="1469"/>
      <c r="DK336" s="1469"/>
      <c r="DL336" s="1469"/>
      <c r="DM336" s="1469"/>
      <c r="DN336" s="1469"/>
      <c r="DO336" s="1469"/>
      <c r="DP336" s="1469"/>
    </row>
    <row r="337" spans="3:120" x14ac:dyDescent="0.25">
      <c r="C337" s="1469"/>
      <c r="D337" s="1469"/>
      <c r="E337" s="1469"/>
      <c r="F337" s="1469"/>
      <c r="G337" s="1469"/>
      <c r="H337" s="1469"/>
      <c r="I337" s="1469"/>
      <c r="J337" s="1469"/>
      <c r="K337" s="1469"/>
      <c r="L337" s="1469"/>
      <c r="M337" s="1469"/>
      <c r="N337" s="1469"/>
      <c r="O337" s="1469"/>
      <c r="P337" s="1469"/>
      <c r="Q337" s="1469"/>
      <c r="R337" s="1469"/>
      <c r="S337" s="1469"/>
      <c r="T337" s="1469"/>
      <c r="U337" s="1469"/>
      <c r="V337" s="1469"/>
      <c r="W337" s="1469"/>
      <c r="X337" s="1469"/>
      <c r="Y337" s="1469"/>
      <c r="Z337" s="1469"/>
      <c r="AA337" s="1469"/>
      <c r="AB337" s="1469"/>
      <c r="AC337" s="1469"/>
      <c r="AD337" s="1469"/>
      <c r="AE337" s="1469"/>
      <c r="AF337" s="1481"/>
      <c r="AG337" s="1481"/>
      <c r="AH337" s="1481"/>
      <c r="AI337" s="1481"/>
      <c r="AJ337" s="1469"/>
      <c r="AK337" s="1469"/>
      <c r="AL337" s="1469"/>
      <c r="AM337" s="1469"/>
      <c r="AN337" s="1469"/>
      <c r="AO337" s="1469"/>
      <c r="AP337" s="1469"/>
      <c r="AQ337" s="1469"/>
      <c r="AR337" s="1469"/>
      <c r="AS337" s="1469"/>
      <c r="AT337" s="1469"/>
      <c r="AU337" s="1469"/>
      <c r="AV337" s="1469"/>
      <c r="AW337" s="1469"/>
      <c r="AX337" s="1469"/>
      <c r="AY337" s="1469"/>
      <c r="AZ337" s="1469"/>
      <c r="BA337" s="1469"/>
      <c r="BB337" s="1469"/>
      <c r="BC337" s="1469"/>
      <c r="BD337" s="1469"/>
      <c r="BE337" s="1469"/>
      <c r="BF337" s="1469"/>
      <c r="BG337" s="1469"/>
      <c r="BH337" s="1469"/>
      <c r="BI337" s="1469"/>
      <c r="BJ337" s="1469"/>
      <c r="BK337" s="1469"/>
      <c r="BL337" s="1469"/>
      <c r="BM337" s="1469"/>
      <c r="BN337" s="1469"/>
      <c r="BO337" s="1469"/>
      <c r="BP337" s="1469"/>
      <c r="BQ337" s="1469"/>
      <c r="BR337" s="1469"/>
      <c r="BS337" s="1469"/>
      <c r="BT337" s="1469"/>
      <c r="BU337" s="1469"/>
      <c r="BV337" s="1469"/>
      <c r="BW337" s="1469"/>
      <c r="BX337" s="1469"/>
      <c r="BY337" s="1469"/>
      <c r="BZ337" s="1469"/>
      <c r="CA337" s="1469"/>
      <c r="CB337" s="1469"/>
      <c r="CC337" s="1469"/>
      <c r="CD337" s="1469"/>
      <c r="CE337" s="1469"/>
      <c r="CF337" s="1469"/>
      <c r="CG337" s="1469"/>
      <c r="CH337" s="1469"/>
      <c r="CI337" s="1469"/>
      <c r="CJ337" s="1469"/>
      <c r="CK337" s="1469"/>
      <c r="CL337" s="1469"/>
      <c r="CM337" s="1469"/>
      <c r="CN337" s="1469"/>
      <c r="CO337" s="1469"/>
      <c r="CP337" s="1469"/>
      <c r="CQ337" s="1469"/>
      <c r="CR337" s="1469"/>
      <c r="CS337" s="1469"/>
      <c r="CT337" s="1469"/>
      <c r="CU337" s="1469"/>
      <c r="CV337" s="1469"/>
      <c r="CW337" s="1469"/>
      <c r="CX337" s="1469"/>
      <c r="CY337" s="1469"/>
      <c r="CZ337" s="1469"/>
      <c r="DA337" s="1469"/>
      <c r="DB337" s="1469"/>
      <c r="DC337" s="1469"/>
      <c r="DD337" s="1469"/>
      <c r="DE337" s="1469"/>
      <c r="DF337" s="1469"/>
      <c r="DG337" s="1469"/>
      <c r="DH337" s="1469"/>
      <c r="DI337" s="1469"/>
      <c r="DJ337" s="1469"/>
      <c r="DK337" s="1469"/>
      <c r="DL337" s="1469"/>
      <c r="DM337" s="1469"/>
      <c r="DN337" s="1469"/>
      <c r="DO337" s="1469"/>
      <c r="DP337" s="1469"/>
    </row>
    <row r="338" spans="3:120" x14ac:dyDescent="0.25">
      <c r="C338" s="1469"/>
      <c r="D338" s="1469"/>
      <c r="E338" s="1469"/>
      <c r="F338" s="1469"/>
      <c r="G338" s="1469"/>
      <c r="H338" s="1469"/>
      <c r="I338" s="1469"/>
      <c r="J338" s="1469"/>
      <c r="K338" s="1469"/>
      <c r="L338" s="1469"/>
      <c r="M338" s="1469"/>
      <c r="N338" s="1469"/>
      <c r="O338" s="1469"/>
      <c r="P338" s="1469"/>
      <c r="Q338" s="1469"/>
      <c r="R338" s="1469"/>
      <c r="S338" s="1469"/>
      <c r="T338" s="1469"/>
      <c r="U338" s="1469"/>
      <c r="V338" s="1469"/>
      <c r="W338" s="1469"/>
      <c r="X338" s="1469"/>
      <c r="Y338" s="1469"/>
      <c r="Z338" s="1469"/>
      <c r="AA338" s="1469"/>
      <c r="AB338" s="1469"/>
      <c r="AC338" s="1469"/>
      <c r="AD338" s="1469"/>
      <c r="AE338" s="1469"/>
      <c r="AF338" s="1481"/>
      <c r="AG338" s="1481"/>
      <c r="AH338" s="1481"/>
      <c r="AI338" s="1481"/>
      <c r="AJ338" s="1469"/>
      <c r="AK338" s="1469"/>
      <c r="AL338" s="1469"/>
      <c r="AM338" s="1469"/>
      <c r="AN338" s="1469"/>
      <c r="AO338" s="1469"/>
      <c r="AP338" s="1469"/>
      <c r="AQ338" s="1469"/>
      <c r="AR338" s="1469"/>
      <c r="AS338" s="1469"/>
      <c r="AT338" s="1469"/>
      <c r="AU338" s="1469"/>
      <c r="AV338" s="1469"/>
      <c r="AW338" s="1469"/>
      <c r="AX338" s="1469"/>
      <c r="AY338" s="1469"/>
      <c r="AZ338" s="1469"/>
      <c r="BA338" s="1469"/>
      <c r="BB338" s="1469"/>
      <c r="BC338" s="1469"/>
      <c r="BD338" s="1469"/>
      <c r="BE338" s="1469"/>
      <c r="BF338" s="1469"/>
      <c r="BG338" s="1469"/>
      <c r="BH338" s="1469"/>
      <c r="BI338" s="1469"/>
      <c r="BJ338" s="1469"/>
      <c r="BK338" s="1469"/>
      <c r="BL338" s="1469"/>
      <c r="BM338" s="1469"/>
      <c r="BN338" s="1469"/>
      <c r="BO338" s="1469"/>
      <c r="BP338" s="1469"/>
      <c r="BQ338" s="1469"/>
      <c r="BR338" s="1469"/>
      <c r="BS338" s="1469"/>
      <c r="BT338" s="1469"/>
      <c r="BU338" s="1469"/>
      <c r="BV338" s="1469"/>
      <c r="BW338" s="1469"/>
      <c r="BX338" s="1469"/>
      <c r="BY338" s="1469"/>
      <c r="BZ338" s="1469"/>
      <c r="CA338" s="1469"/>
      <c r="CB338" s="1469"/>
      <c r="CC338" s="1469"/>
      <c r="CD338" s="1469"/>
      <c r="CE338" s="1469"/>
      <c r="CF338" s="1469"/>
      <c r="CG338" s="1469"/>
      <c r="CH338" s="1469"/>
      <c r="CI338" s="1469"/>
      <c r="CJ338" s="1469"/>
      <c r="CK338" s="1469"/>
      <c r="CL338" s="1469"/>
      <c r="CM338" s="1469"/>
      <c r="CN338" s="1469"/>
      <c r="CO338" s="1469"/>
      <c r="CP338" s="1469"/>
      <c r="CQ338" s="1469"/>
      <c r="CR338" s="1469"/>
      <c r="CS338" s="1469"/>
      <c r="CT338" s="1469"/>
      <c r="CU338" s="1469"/>
      <c r="CV338" s="1469"/>
      <c r="CW338" s="1469"/>
      <c r="CX338" s="1469"/>
      <c r="CY338" s="1469"/>
      <c r="CZ338" s="1469"/>
      <c r="DA338" s="1469"/>
      <c r="DB338" s="1469"/>
      <c r="DC338" s="1469"/>
      <c r="DD338" s="1469"/>
      <c r="DE338" s="1469"/>
      <c r="DF338" s="1469"/>
      <c r="DG338" s="1469"/>
      <c r="DH338" s="1469"/>
      <c r="DI338" s="1469"/>
      <c r="DJ338" s="1469"/>
      <c r="DK338" s="1469"/>
      <c r="DL338" s="1469"/>
      <c r="DM338" s="1469"/>
      <c r="DN338" s="1469"/>
      <c r="DO338" s="1469"/>
      <c r="DP338" s="1469"/>
    </row>
    <row r="339" spans="3:120" x14ac:dyDescent="0.25">
      <c r="C339" s="1469"/>
      <c r="D339" s="1469"/>
      <c r="E339" s="1469"/>
      <c r="F339" s="1469"/>
      <c r="G339" s="1469"/>
      <c r="H339" s="1469"/>
      <c r="I339" s="1469"/>
      <c r="J339" s="1469"/>
      <c r="K339" s="1469"/>
      <c r="L339" s="1469"/>
      <c r="M339" s="1469"/>
      <c r="N339" s="1469"/>
      <c r="O339" s="1469"/>
      <c r="P339" s="1469"/>
      <c r="Q339" s="1469"/>
      <c r="R339" s="1469"/>
      <c r="S339" s="1469"/>
      <c r="T339" s="1469"/>
      <c r="U339" s="1469"/>
      <c r="V339" s="1469"/>
      <c r="W339" s="1469"/>
      <c r="X339" s="1469"/>
      <c r="Y339" s="1469"/>
      <c r="Z339" s="1469"/>
      <c r="AA339" s="1469"/>
      <c r="AB339" s="1469"/>
      <c r="AC339" s="1469"/>
      <c r="AD339" s="1469"/>
      <c r="AE339" s="1469"/>
      <c r="AF339" s="1481"/>
      <c r="AG339" s="1481"/>
      <c r="AH339" s="1481"/>
      <c r="AI339" s="1481"/>
      <c r="AJ339" s="1469"/>
      <c r="AK339" s="1469"/>
      <c r="AL339" s="1469"/>
      <c r="AM339" s="1469"/>
      <c r="AN339" s="1469"/>
      <c r="AO339" s="1469"/>
      <c r="AP339" s="1469"/>
      <c r="AQ339" s="1469"/>
      <c r="AR339" s="1469"/>
      <c r="AS339" s="1469"/>
      <c r="AT339" s="1469"/>
      <c r="AU339" s="1469"/>
      <c r="AV339" s="1469"/>
      <c r="AW339" s="1469"/>
      <c r="AX339" s="1469"/>
      <c r="AY339" s="1469"/>
      <c r="AZ339" s="1469"/>
      <c r="BA339" s="1469"/>
      <c r="BB339" s="1469"/>
      <c r="BC339" s="1469"/>
      <c r="BD339" s="1469"/>
      <c r="BE339" s="1469"/>
      <c r="BF339" s="1469"/>
      <c r="BG339" s="1469"/>
      <c r="BH339" s="1469"/>
      <c r="BI339" s="1469"/>
      <c r="BJ339" s="1469"/>
      <c r="BK339" s="1469"/>
      <c r="BL339" s="1469"/>
      <c r="BM339" s="1469"/>
      <c r="BN339" s="1469"/>
      <c r="BO339" s="1469"/>
      <c r="BP339" s="1469"/>
      <c r="BQ339" s="1469"/>
      <c r="BR339" s="1469"/>
      <c r="BS339" s="1469"/>
      <c r="BT339" s="1469"/>
      <c r="BU339" s="1469"/>
      <c r="BV339" s="1469"/>
      <c r="BW339" s="1469"/>
      <c r="BX339" s="1469"/>
      <c r="BY339" s="1469"/>
      <c r="BZ339" s="1469"/>
      <c r="CA339" s="1469"/>
      <c r="CB339" s="1469"/>
      <c r="CC339" s="1469"/>
      <c r="CD339" s="1469"/>
      <c r="CE339" s="1469"/>
      <c r="CF339" s="1469"/>
      <c r="CG339" s="1469"/>
      <c r="CH339" s="1469"/>
      <c r="CI339" s="1469"/>
      <c r="CJ339" s="1469"/>
      <c r="CK339" s="1469"/>
      <c r="CL339" s="1469"/>
      <c r="CM339" s="1469"/>
      <c r="CN339" s="1469"/>
      <c r="CO339" s="1469"/>
      <c r="CP339" s="1469"/>
      <c r="CQ339" s="1469"/>
      <c r="CR339" s="1469"/>
      <c r="CS339" s="1469"/>
      <c r="CT339" s="1469"/>
      <c r="CU339" s="1469"/>
      <c r="CV339" s="1469"/>
      <c r="CW339" s="1469"/>
      <c r="CX339" s="1469"/>
      <c r="CY339" s="1469"/>
      <c r="CZ339" s="1469"/>
      <c r="DA339" s="1469"/>
      <c r="DB339" s="1469"/>
      <c r="DC339" s="1469"/>
      <c r="DD339" s="1469"/>
      <c r="DE339" s="1469"/>
      <c r="DF339" s="1469"/>
      <c r="DG339" s="1469"/>
      <c r="DH339" s="1469"/>
      <c r="DI339" s="1469"/>
      <c r="DJ339" s="1469"/>
      <c r="DK339" s="1469"/>
      <c r="DL339" s="1469"/>
      <c r="DM339" s="1469"/>
      <c r="DN339" s="1469"/>
      <c r="DO339" s="1469"/>
      <c r="DP339" s="1469"/>
    </row>
    <row r="340" spans="3:120" x14ac:dyDescent="0.25">
      <c r="C340" s="1469"/>
      <c r="D340" s="1469"/>
      <c r="E340" s="1469"/>
      <c r="F340" s="1469"/>
      <c r="G340" s="1469"/>
      <c r="H340" s="1469"/>
      <c r="I340" s="1469"/>
      <c r="J340" s="1469"/>
      <c r="K340" s="1469"/>
      <c r="L340" s="1469"/>
      <c r="M340" s="1469"/>
      <c r="N340" s="1469"/>
      <c r="O340" s="1469"/>
      <c r="P340" s="1469"/>
      <c r="Q340" s="1469"/>
      <c r="R340" s="1469"/>
      <c r="S340" s="1469"/>
      <c r="T340" s="1469"/>
      <c r="U340" s="1469"/>
      <c r="V340" s="1469"/>
      <c r="W340" s="1469"/>
      <c r="X340" s="1469"/>
      <c r="Y340" s="1469"/>
      <c r="Z340" s="1469"/>
      <c r="AA340" s="1469"/>
      <c r="AB340" s="1469"/>
      <c r="AC340" s="1469"/>
      <c r="AD340" s="1469"/>
      <c r="AE340" s="1469"/>
      <c r="AF340" s="1481"/>
      <c r="AG340" s="1481"/>
      <c r="AH340" s="1481"/>
      <c r="AI340" s="1481"/>
      <c r="AJ340" s="1469"/>
      <c r="AK340" s="1469"/>
      <c r="AL340" s="1469"/>
      <c r="AM340" s="1469"/>
      <c r="AN340" s="1469"/>
      <c r="AO340" s="1469"/>
      <c r="AP340" s="1469"/>
      <c r="AQ340" s="1469"/>
      <c r="AR340" s="1469"/>
      <c r="AS340" s="1469"/>
      <c r="AT340" s="1469"/>
      <c r="AU340" s="1469"/>
      <c r="AV340" s="1469"/>
      <c r="AW340" s="1469"/>
      <c r="AX340" s="1469"/>
      <c r="AY340" s="1469"/>
      <c r="AZ340" s="1469"/>
      <c r="BA340" s="1469"/>
      <c r="BB340" s="1469"/>
      <c r="BC340" s="1469"/>
      <c r="BD340" s="1469"/>
      <c r="BE340" s="1469"/>
      <c r="BF340" s="1469"/>
      <c r="BG340" s="1469"/>
      <c r="BH340" s="1469"/>
      <c r="BI340" s="1469"/>
      <c r="BJ340" s="1469"/>
      <c r="BK340" s="1469"/>
      <c r="BL340" s="1469"/>
      <c r="BM340" s="1469"/>
      <c r="BN340" s="1469"/>
      <c r="BO340" s="1469"/>
      <c r="BP340" s="1469"/>
      <c r="BQ340" s="1469"/>
      <c r="BR340" s="1469"/>
      <c r="BS340" s="1469"/>
      <c r="BT340" s="1469"/>
      <c r="BU340" s="1469"/>
      <c r="BV340" s="1469"/>
      <c r="BW340" s="1469"/>
      <c r="BX340" s="1469"/>
      <c r="BY340" s="1469"/>
      <c r="BZ340" s="1469"/>
      <c r="CA340" s="1469"/>
      <c r="CB340" s="1469"/>
      <c r="CC340" s="1469"/>
      <c r="CD340" s="1469"/>
      <c r="CE340" s="1469"/>
      <c r="CF340" s="1469"/>
      <c r="CG340" s="1469"/>
      <c r="CH340" s="1469"/>
      <c r="CI340" s="1469"/>
      <c r="CJ340" s="1469"/>
      <c r="CK340" s="1469"/>
      <c r="CL340" s="1469"/>
      <c r="CM340" s="1469"/>
      <c r="CN340" s="1469"/>
      <c r="CO340" s="1469"/>
      <c r="CP340" s="1469"/>
      <c r="CQ340" s="1469"/>
      <c r="CR340" s="1469"/>
      <c r="CS340" s="1469"/>
      <c r="CT340" s="1469"/>
      <c r="CU340" s="1469"/>
      <c r="CV340" s="1469"/>
      <c r="CW340" s="1469"/>
      <c r="CX340" s="1469"/>
      <c r="CY340" s="1469"/>
      <c r="CZ340" s="1469"/>
      <c r="DA340" s="1469"/>
      <c r="DB340" s="1469"/>
      <c r="DC340" s="1469"/>
      <c r="DD340" s="1469"/>
      <c r="DE340" s="1469"/>
      <c r="DF340" s="1469"/>
      <c r="DG340" s="1469"/>
      <c r="DH340" s="1469"/>
      <c r="DI340" s="1469"/>
      <c r="DJ340" s="1469"/>
      <c r="DK340" s="1469"/>
      <c r="DL340" s="1469"/>
      <c r="DM340" s="1469"/>
      <c r="DN340" s="1469"/>
      <c r="DO340" s="1469"/>
      <c r="DP340" s="1469"/>
    </row>
    <row r="341" spans="3:120" x14ac:dyDescent="0.25">
      <c r="C341" s="1469"/>
      <c r="D341" s="1469"/>
      <c r="E341" s="1469"/>
      <c r="F341" s="1469"/>
      <c r="G341" s="1469"/>
      <c r="H341" s="1469"/>
      <c r="I341" s="1469"/>
      <c r="J341" s="1469"/>
      <c r="K341" s="1469"/>
      <c r="L341" s="1469"/>
      <c r="M341" s="1469"/>
      <c r="N341" s="1469"/>
      <c r="O341" s="1469"/>
      <c r="P341" s="1469"/>
      <c r="Q341" s="1469"/>
      <c r="R341" s="1469"/>
      <c r="S341" s="1469"/>
      <c r="T341" s="1469"/>
      <c r="U341" s="1469"/>
      <c r="V341" s="1469"/>
      <c r="W341" s="1469"/>
      <c r="X341" s="1469"/>
      <c r="Y341" s="1469"/>
      <c r="Z341" s="1469"/>
      <c r="AA341" s="1469"/>
      <c r="AB341" s="1469"/>
      <c r="AC341" s="1469"/>
      <c r="AD341" s="1469"/>
      <c r="AE341" s="1469"/>
      <c r="AF341" s="1481"/>
      <c r="AG341" s="1481"/>
      <c r="AH341" s="1481"/>
      <c r="AI341" s="1481"/>
      <c r="AJ341" s="1469"/>
      <c r="AK341" s="1469"/>
      <c r="AL341" s="1469"/>
      <c r="AM341" s="1469"/>
      <c r="AN341" s="1469"/>
      <c r="AO341" s="1469"/>
      <c r="AP341" s="1469"/>
      <c r="AQ341" s="1469"/>
      <c r="AR341" s="1469"/>
      <c r="AS341" s="1469"/>
      <c r="AT341" s="1469"/>
      <c r="AU341" s="1469"/>
      <c r="AV341" s="1469"/>
      <c r="AW341" s="1469"/>
      <c r="AX341" s="1469"/>
      <c r="AY341" s="1469"/>
      <c r="AZ341" s="1469"/>
      <c r="BA341" s="1469"/>
      <c r="BB341" s="1469"/>
      <c r="BC341" s="1469"/>
      <c r="BD341" s="1469"/>
      <c r="BE341" s="1469"/>
      <c r="BF341" s="1469"/>
      <c r="BG341" s="1469"/>
      <c r="BH341" s="1469"/>
      <c r="BI341" s="1469"/>
      <c r="BJ341" s="1469"/>
      <c r="BK341" s="1469"/>
      <c r="BL341" s="1469"/>
      <c r="BM341" s="1469"/>
      <c r="BN341" s="1469"/>
      <c r="BO341" s="1469"/>
      <c r="BP341" s="1469"/>
      <c r="BQ341" s="1469"/>
      <c r="BR341" s="1469"/>
      <c r="BS341" s="1469"/>
      <c r="BT341" s="1469"/>
      <c r="BU341" s="1469"/>
      <c r="BV341" s="1469"/>
      <c r="BW341" s="1469"/>
      <c r="BX341" s="1469"/>
      <c r="BY341" s="1469"/>
      <c r="BZ341" s="1469"/>
      <c r="CA341" s="1469"/>
      <c r="CB341" s="1469"/>
      <c r="CC341" s="1469"/>
      <c r="CD341" s="1469"/>
      <c r="CE341" s="1469"/>
      <c r="CF341" s="1469"/>
      <c r="CG341" s="1469"/>
      <c r="CH341" s="1469"/>
      <c r="CI341" s="1469"/>
      <c r="CJ341" s="1469"/>
      <c r="CK341" s="1469"/>
      <c r="CL341" s="1469"/>
      <c r="CM341" s="1469"/>
      <c r="CN341" s="1469"/>
      <c r="CO341" s="1469"/>
      <c r="CP341" s="1469"/>
      <c r="CQ341" s="1469"/>
      <c r="CR341" s="1469"/>
      <c r="CS341" s="1469"/>
      <c r="CT341" s="1469"/>
      <c r="CU341" s="1469"/>
      <c r="CV341" s="1469"/>
      <c r="CW341" s="1469"/>
      <c r="CX341" s="1469"/>
      <c r="CY341" s="1469"/>
      <c r="CZ341" s="1469"/>
      <c r="DA341" s="1469"/>
      <c r="DB341" s="1469"/>
      <c r="DC341" s="1469"/>
      <c r="DD341" s="1469"/>
      <c r="DE341" s="1469"/>
      <c r="DF341" s="1469"/>
      <c r="DG341" s="1469"/>
      <c r="DH341" s="1469"/>
      <c r="DI341" s="1469"/>
      <c r="DJ341" s="1469"/>
      <c r="DK341" s="1469"/>
      <c r="DL341" s="1469"/>
      <c r="DM341" s="1469"/>
      <c r="DN341" s="1469"/>
      <c r="DO341" s="1469"/>
      <c r="DP341" s="1469"/>
    </row>
    <row r="342" spans="3:120" x14ac:dyDescent="0.25">
      <c r="C342" s="1469"/>
      <c r="D342" s="1469"/>
      <c r="E342" s="1469"/>
      <c r="F342" s="1469"/>
      <c r="G342" s="1469"/>
      <c r="H342" s="1469"/>
      <c r="I342" s="1469"/>
      <c r="J342" s="1469"/>
      <c r="K342" s="1469"/>
      <c r="L342" s="1469"/>
      <c r="M342" s="1469"/>
      <c r="N342" s="1469"/>
      <c r="O342" s="1469"/>
      <c r="P342" s="1469"/>
      <c r="Q342" s="1469"/>
      <c r="R342" s="1469"/>
      <c r="S342" s="1469"/>
      <c r="T342" s="1469"/>
      <c r="U342" s="1469"/>
      <c r="V342" s="1469"/>
      <c r="W342" s="1469"/>
      <c r="X342" s="1469"/>
      <c r="Y342" s="1469"/>
      <c r="Z342" s="1469"/>
      <c r="AA342" s="1469"/>
      <c r="AB342" s="1469"/>
      <c r="AC342" s="1469"/>
      <c r="AD342" s="1469"/>
      <c r="AE342" s="1469"/>
      <c r="AF342" s="1481"/>
      <c r="AG342" s="1481"/>
      <c r="AH342" s="1481"/>
      <c r="AI342" s="1481"/>
      <c r="AJ342" s="1469"/>
      <c r="AK342" s="1469"/>
      <c r="AL342" s="1469"/>
      <c r="AM342" s="1469"/>
      <c r="AN342" s="1469"/>
      <c r="AO342" s="1469"/>
      <c r="AP342" s="1469"/>
      <c r="AQ342" s="1469"/>
      <c r="AR342" s="1469"/>
      <c r="AS342" s="1469"/>
      <c r="AT342" s="1469"/>
      <c r="AU342" s="1469"/>
      <c r="AV342" s="1469"/>
      <c r="AW342" s="1469"/>
      <c r="AX342" s="1469"/>
      <c r="AY342" s="1469"/>
      <c r="AZ342" s="1469"/>
      <c r="BA342" s="1469"/>
      <c r="BB342" s="1469"/>
      <c r="BC342" s="1469"/>
      <c r="BD342" s="1469"/>
      <c r="BE342" s="1469"/>
      <c r="BF342" s="1469"/>
      <c r="BG342" s="1469"/>
      <c r="BH342" s="1469"/>
      <c r="BI342" s="1469"/>
      <c r="BJ342" s="1469"/>
      <c r="BK342" s="1469"/>
      <c r="BL342" s="1469"/>
      <c r="BM342" s="1469"/>
      <c r="BN342" s="1469"/>
      <c r="BO342" s="1469"/>
      <c r="BP342" s="1469"/>
      <c r="BQ342" s="1469"/>
      <c r="BR342" s="1469"/>
      <c r="BS342" s="1469"/>
      <c r="BT342" s="1469"/>
      <c r="BU342" s="1469"/>
      <c r="BV342" s="1469"/>
      <c r="BW342" s="1469"/>
      <c r="BX342" s="1469"/>
      <c r="BY342" s="1469"/>
      <c r="BZ342" s="1469"/>
      <c r="CA342" s="1469"/>
      <c r="CB342" s="1469"/>
      <c r="CC342" s="1469"/>
      <c r="CD342" s="1469"/>
      <c r="CE342" s="1469"/>
      <c r="CF342" s="1469"/>
      <c r="CG342" s="1469"/>
      <c r="CH342" s="1469"/>
      <c r="CI342" s="1469"/>
      <c r="CJ342" s="1469"/>
      <c r="CK342" s="1469"/>
      <c r="CL342" s="1469"/>
      <c r="CM342" s="1469"/>
      <c r="CN342" s="1469"/>
      <c r="CO342" s="1469"/>
      <c r="CP342" s="1469"/>
      <c r="CQ342" s="1469"/>
      <c r="CR342" s="1469"/>
      <c r="CS342" s="1469"/>
      <c r="CT342" s="1469"/>
      <c r="CU342" s="1469"/>
      <c r="CV342" s="1469"/>
      <c r="CW342" s="1469"/>
      <c r="CX342" s="1469"/>
      <c r="CY342" s="1469"/>
      <c r="CZ342" s="1469"/>
      <c r="DA342" s="1469"/>
      <c r="DB342" s="1469"/>
      <c r="DC342" s="1469"/>
      <c r="DD342" s="1469"/>
      <c r="DE342" s="1469"/>
      <c r="DF342" s="1469"/>
      <c r="DG342" s="1469"/>
      <c r="DH342" s="1469"/>
      <c r="DI342" s="1469"/>
      <c r="DJ342" s="1469"/>
      <c r="DK342" s="1469"/>
      <c r="DL342" s="1469"/>
      <c r="DM342" s="1469"/>
      <c r="DN342" s="1469"/>
      <c r="DO342" s="1469"/>
      <c r="DP342" s="1469"/>
    </row>
    <row r="343" spans="3:120" x14ac:dyDescent="0.25">
      <c r="C343" s="1469"/>
      <c r="D343" s="1469"/>
      <c r="E343" s="1469"/>
      <c r="F343" s="1469"/>
      <c r="G343" s="1469"/>
      <c r="H343" s="1469"/>
      <c r="I343" s="1469"/>
      <c r="J343" s="1469"/>
      <c r="K343" s="1469"/>
      <c r="L343" s="1469"/>
      <c r="M343" s="1469"/>
      <c r="N343" s="1469"/>
      <c r="O343" s="1469"/>
      <c r="P343" s="1469"/>
      <c r="Q343" s="1469"/>
      <c r="R343" s="1469"/>
      <c r="S343" s="1469"/>
      <c r="T343" s="1469"/>
      <c r="U343" s="1469"/>
      <c r="V343" s="1469"/>
      <c r="W343" s="1469"/>
      <c r="X343" s="1469"/>
      <c r="Y343" s="1469"/>
      <c r="Z343" s="1469"/>
      <c r="AA343" s="1469"/>
      <c r="AB343" s="1469"/>
      <c r="AC343" s="1469"/>
      <c r="AD343" s="1469"/>
      <c r="AE343" s="1469"/>
      <c r="AF343" s="1481"/>
      <c r="AG343" s="1481"/>
      <c r="AH343" s="1481"/>
      <c r="AI343" s="1481"/>
      <c r="AJ343" s="1469"/>
      <c r="AK343" s="1469"/>
      <c r="AL343" s="1469"/>
      <c r="AM343" s="1469"/>
      <c r="AN343" s="1469"/>
      <c r="AO343" s="1469"/>
      <c r="AP343" s="1469"/>
      <c r="AQ343" s="1469"/>
      <c r="AR343" s="1469"/>
      <c r="AS343" s="1469"/>
      <c r="AT343" s="1469"/>
      <c r="AU343" s="1469"/>
      <c r="AV343" s="1469"/>
      <c r="AW343" s="1469"/>
      <c r="AX343" s="1469"/>
      <c r="AY343" s="1469"/>
      <c r="AZ343" s="1469"/>
      <c r="BA343" s="1469"/>
      <c r="BB343" s="1469"/>
      <c r="BC343" s="1469"/>
      <c r="BD343" s="1469"/>
      <c r="BE343" s="1469"/>
      <c r="BF343" s="1469"/>
      <c r="BG343" s="1469"/>
      <c r="BH343" s="1469"/>
      <c r="BI343" s="1469"/>
      <c r="BJ343" s="1469"/>
      <c r="BK343" s="1469"/>
      <c r="BL343" s="1469"/>
      <c r="BM343" s="1469"/>
      <c r="BN343" s="1469"/>
      <c r="BO343" s="1469"/>
      <c r="BP343" s="1469"/>
      <c r="BQ343" s="1469"/>
      <c r="BR343" s="1469"/>
      <c r="BS343" s="1469"/>
      <c r="BT343" s="1469"/>
      <c r="BU343" s="1469"/>
      <c r="BV343" s="1469"/>
      <c r="BW343" s="1469"/>
      <c r="BX343" s="1469"/>
      <c r="BY343" s="1469"/>
      <c r="BZ343" s="1469"/>
      <c r="CA343" s="1469"/>
      <c r="CB343" s="1469"/>
      <c r="CC343" s="1469"/>
      <c r="CD343" s="1469"/>
      <c r="CE343" s="1469"/>
      <c r="CF343" s="1469"/>
      <c r="CG343" s="1469"/>
      <c r="CH343" s="1469"/>
      <c r="CI343" s="1469"/>
      <c r="CJ343" s="1469"/>
      <c r="CK343" s="1469"/>
      <c r="CL343" s="1469"/>
      <c r="CM343" s="1469"/>
      <c r="CN343" s="1469"/>
      <c r="CO343" s="1469"/>
      <c r="CP343" s="1469"/>
      <c r="CQ343" s="1469"/>
      <c r="CR343" s="1469"/>
      <c r="CS343" s="1469"/>
      <c r="CT343" s="1469"/>
      <c r="CU343" s="1469"/>
      <c r="CV343" s="1469"/>
      <c r="CW343" s="1469"/>
      <c r="CX343" s="1469"/>
      <c r="CY343" s="1469"/>
      <c r="CZ343" s="1469"/>
      <c r="DA343" s="1469"/>
      <c r="DB343" s="1469"/>
      <c r="DC343" s="1469"/>
      <c r="DD343" s="1469"/>
      <c r="DE343" s="1469"/>
      <c r="DF343" s="1469"/>
      <c r="DG343" s="1469"/>
      <c r="DH343" s="1469"/>
      <c r="DI343" s="1469"/>
      <c r="DJ343" s="1469"/>
      <c r="DK343" s="1469"/>
      <c r="DL343" s="1469"/>
      <c r="DM343" s="1469"/>
      <c r="DN343" s="1469"/>
      <c r="DO343" s="1469"/>
      <c r="DP343" s="1469"/>
    </row>
    <row r="344" spans="3:120" x14ac:dyDescent="0.25">
      <c r="C344" s="1469"/>
      <c r="D344" s="1469"/>
      <c r="E344" s="1469"/>
      <c r="F344" s="1469"/>
      <c r="G344" s="1469"/>
      <c r="H344" s="1469"/>
      <c r="I344" s="1469"/>
      <c r="J344" s="1469"/>
      <c r="K344" s="1469"/>
      <c r="L344" s="1469"/>
      <c r="M344" s="1469"/>
      <c r="N344" s="1469"/>
      <c r="O344" s="1469"/>
      <c r="P344" s="1469"/>
      <c r="Q344" s="1469"/>
      <c r="R344" s="1469"/>
      <c r="S344" s="1469"/>
      <c r="T344" s="1469"/>
      <c r="U344" s="1469"/>
      <c r="V344" s="1469"/>
      <c r="W344" s="1469"/>
      <c r="X344" s="1469"/>
      <c r="Y344" s="1469"/>
      <c r="Z344" s="1469"/>
      <c r="AA344" s="1469"/>
      <c r="AB344" s="1469"/>
      <c r="AC344" s="1469"/>
      <c r="AD344" s="1469"/>
      <c r="AE344" s="1469"/>
      <c r="AF344" s="1481"/>
      <c r="AG344" s="1481"/>
      <c r="AH344" s="1481"/>
      <c r="AI344" s="1481"/>
      <c r="AJ344" s="1469"/>
      <c r="AK344" s="1469"/>
      <c r="AL344" s="1469"/>
      <c r="AM344" s="1469"/>
      <c r="AN344" s="1469"/>
      <c r="AO344" s="1469"/>
      <c r="AP344" s="1469"/>
      <c r="AQ344" s="1469"/>
      <c r="AR344" s="1469"/>
      <c r="AS344" s="1469"/>
      <c r="AT344" s="1469"/>
      <c r="AU344" s="1469"/>
      <c r="AV344" s="1469"/>
      <c r="AW344" s="1469"/>
      <c r="AX344" s="1469"/>
      <c r="AY344" s="1469"/>
      <c r="AZ344" s="1469"/>
      <c r="BA344" s="1469"/>
      <c r="BB344" s="1469"/>
      <c r="BC344" s="1469"/>
      <c r="BD344" s="1469"/>
      <c r="BE344" s="1469"/>
      <c r="BF344" s="1469"/>
      <c r="BG344" s="1469"/>
      <c r="BH344" s="1469"/>
      <c r="BI344" s="1469"/>
      <c r="BJ344" s="1469"/>
      <c r="BK344" s="1469"/>
      <c r="BL344" s="1469"/>
      <c r="BM344" s="1469"/>
      <c r="BN344" s="1469"/>
      <c r="BO344" s="1469"/>
      <c r="BP344" s="1469"/>
      <c r="BQ344" s="1469"/>
      <c r="BR344" s="1469"/>
      <c r="BS344" s="1469"/>
      <c r="BT344" s="1469"/>
      <c r="BU344" s="1469"/>
      <c r="BV344" s="1469"/>
      <c r="BW344" s="1469"/>
      <c r="BX344" s="1469"/>
      <c r="BY344" s="1469"/>
      <c r="BZ344" s="1469"/>
      <c r="CA344" s="1469"/>
      <c r="CB344" s="1469"/>
      <c r="CC344" s="1469"/>
      <c r="CD344" s="1469"/>
      <c r="CE344" s="1469"/>
      <c r="CF344" s="1469"/>
      <c r="CG344" s="1469"/>
      <c r="CH344" s="1469"/>
      <c r="CI344" s="1469"/>
      <c r="CJ344" s="1469"/>
      <c r="CK344" s="1469"/>
      <c r="CL344" s="1469"/>
      <c r="CM344" s="1469"/>
      <c r="CN344" s="1469"/>
      <c r="CO344" s="1469"/>
      <c r="CP344" s="1469"/>
      <c r="CQ344" s="1469"/>
      <c r="CR344" s="1469"/>
      <c r="CS344" s="1469"/>
      <c r="CT344" s="1469"/>
      <c r="CU344" s="1469"/>
      <c r="CV344" s="1469"/>
      <c r="CW344" s="1469"/>
      <c r="CX344" s="1469"/>
      <c r="CY344" s="1469"/>
      <c r="CZ344" s="1469"/>
      <c r="DA344" s="1469"/>
      <c r="DB344" s="1469"/>
      <c r="DC344" s="1469"/>
      <c r="DD344" s="1469"/>
      <c r="DE344" s="1469"/>
      <c r="DF344" s="1469"/>
      <c r="DG344" s="1469"/>
      <c r="DH344" s="1469"/>
      <c r="DI344" s="1469"/>
      <c r="DJ344" s="1469"/>
      <c r="DK344" s="1469"/>
      <c r="DL344" s="1469"/>
      <c r="DM344" s="1469"/>
      <c r="DN344" s="1469"/>
      <c r="DO344" s="1469"/>
      <c r="DP344" s="1469"/>
    </row>
    <row r="345" spans="3:120" x14ac:dyDescent="0.25">
      <c r="C345" s="1469"/>
      <c r="D345" s="1469"/>
      <c r="E345" s="1469"/>
      <c r="F345" s="1469"/>
      <c r="G345" s="1469"/>
      <c r="H345" s="1469"/>
      <c r="I345" s="1469"/>
      <c r="J345" s="1469"/>
      <c r="K345" s="1469"/>
      <c r="L345" s="1469"/>
      <c r="M345" s="1469"/>
      <c r="N345" s="1469"/>
      <c r="O345" s="1469"/>
      <c r="P345" s="1469"/>
      <c r="Q345" s="1469"/>
      <c r="R345" s="1469"/>
      <c r="S345" s="1469"/>
      <c r="T345" s="1469"/>
      <c r="U345" s="1469"/>
      <c r="V345" s="1469"/>
      <c r="W345" s="1469"/>
      <c r="X345" s="1469"/>
      <c r="Y345" s="1469"/>
      <c r="Z345" s="1469"/>
      <c r="AA345" s="1469"/>
      <c r="AB345" s="1469"/>
      <c r="AC345" s="1469"/>
      <c r="AD345" s="1469"/>
      <c r="AE345" s="1469"/>
      <c r="AF345" s="1481"/>
      <c r="AG345" s="1481"/>
      <c r="AH345" s="1481"/>
      <c r="AI345" s="1481"/>
      <c r="AJ345" s="1469"/>
      <c r="AK345" s="1469"/>
      <c r="AL345" s="1469"/>
      <c r="AM345" s="1469"/>
      <c r="AN345" s="1469"/>
      <c r="AO345" s="1469"/>
      <c r="AP345" s="1469"/>
      <c r="AQ345" s="1469"/>
      <c r="AR345" s="1469"/>
      <c r="AS345" s="1469"/>
      <c r="AT345" s="1469"/>
      <c r="AU345" s="1469"/>
      <c r="AV345" s="1469"/>
      <c r="AW345" s="1469"/>
      <c r="AX345" s="1469"/>
      <c r="AY345" s="1469"/>
      <c r="AZ345" s="1469"/>
      <c r="BA345" s="1469"/>
      <c r="BB345" s="1469"/>
      <c r="BC345" s="1469"/>
      <c r="BD345" s="1469"/>
      <c r="BE345" s="1469"/>
      <c r="BF345" s="1469"/>
      <c r="BG345" s="1469"/>
      <c r="BH345" s="1469"/>
      <c r="BI345" s="1469"/>
      <c r="BJ345" s="1469"/>
      <c r="BK345" s="1469"/>
      <c r="BL345" s="1469"/>
      <c r="BM345" s="1469"/>
      <c r="BN345" s="1469"/>
      <c r="BO345" s="1469"/>
      <c r="BP345" s="1469"/>
      <c r="BQ345" s="1469"/>
      <c r="BR345" s="1469"/>
      <c r="BS345" s="1469"/>
      <c r="BT345" s="1469"/>
      <c r="BU345" s="1469"/>
      <c r="BV345" s="1469"/>
      <c r="BW345" s="1469"/>
      <c r="BX345" s="1469"/>
      <c r="BY345" s="1469"/>
      <c r="BZ345" s="1469"/>
      <c r="CA345" s="1469"/>
      <c r="CB345" s="1469"/>
      <c r="CC345" s="1469"/>
      <c r="CD345" s="1469"/>
      <c r="CE345" s="1469"/>
      <c r="CF345" s="1469"/>
      <c r="CG345" s="1469"/>
      <c r="CH345" s="1469"/>
      <c r="CI345" s="1469"/>
      <c r="CJ345" s="1469"/>
      <c r="CK345" s="1469"/>
      <c r="CL345" s="1469"/>
      <c r="CM345" s="1469"/>
      <c r="CN345" s="1469"/>
      <c r="CO345" s="1469"/>
      <c r="CP345" s="1469"/>
      <c r="CQ345" s="1469"/>
      <c r="CR345" s="1469"/>
      <c r="CS345" s="1469"/>
      <c r="CT345" s="1469"/>
      <c r="CU345" s="1469"/>
      <c r="CV345" s="1469"/>
      <c r="CW345" s="1469"/>
      <c r="CX345" s="1469"/>
      <c r="CY345" s="1469"/>
      <c r="CZ345" s="1469"/>
      <c r="DA345" s="1469"/>
      <c r="DB345" s="1469"/>
      <c r="DC345" s="1469"/>
      <c r="DD345" s="1469"/>
      <c r="DE345" s="1469"/>
      <c r="DF345" s="1469"/>
      <c r="DG345" s="1469"/>
      <c r="DH345" s="1469"/>
      <c r="DI345" s="1469"/>
      <c r="DJ345" s="1469"/>
      <c r="DK345" s="1469"/>
      <c r="DL345" s="1469"/>
      <c r="DM345" s="1469"/>
      <c r="DN345" s="1469"/>
      <c r="DO345" s="1469"/>
      <c r="DP345" s="1469"/>
    </row>
    <row r="346" spans="3:120" x14ac:dyDescent="0.25">
      <c r="C346" s="1469"/>
      <c r="D346" s="1469"/>
      <c r="E346" s="1469"/>
      <c r="F346" s="1469"/>
      <c r="G346" s="1469"/>
      <c r="H346" s="1469"/>
      <c r="I346" s="1469"/>
      <c r="J346" s="1469"/>
      <c r="K346" s="1469"/>
      <c r="L346" s="1469"/>
      <c r="M346" s="1469"/>
      <c r="N346" s="1469"/>
      <c r="O346" s="1469"/>
      <c r="P346" s="1469"/>
      <c r="Q346" s="1469"/>
      <c r="R346" s="1469"/>
      <c r="S346" s="1469"/>
      <c r="T346" s="1469"/>
      <c r="U346" s="1469"/>
      <c r="V346" s="1469"/>
      <c r="W346" s="1469"/>
      <c r="X346" s="1469"/>
      <c r="Y346" s="1469"/>
      <c r="Z346" s="1469"/>
      <c r="AA346" s="1469"/>
      <c r="AB346" s="1469"/>
      <c r="AC346" s="1469"/>
      <c r="AD346" s="1469"/>
      <c r="AE346" s="1469"/>
      <c r="AF346" s="1481"/>
      <c r="AG346" s="1481"/>
      <c r="AH346" s="1481"/>
      <c r="AI346" s="1481"/>
      <c r="AJ346" s="1469"/>
      <c r="AK346" s="1469"/>
      <c r="AL346" s="1469"/>
      <c r="AM346" s="1469"/>
      <c r="AN346" s="1469"/>
      <c r="AO346" s="1469"/>
      <c r="AP346" s="1469"/>
      <c r="AQ346" s="1469"/>
      <c r="AR346" s="1469"/>
      <c r="AS346" s="1469"/>
      <c r="AT346" s="1469"/>
      <c r="AU346" s="1469"/>
      <c r="AV346" s="1469"/>
      <c r="AW346" s="1469"/>
      <c r="AX346" s="1469"/>
      <c r="AY346" s="1469"/>
      <c r="AZ346" s="1469"/>
      <c r="BA346" s="1469"/>
      <c r="BB346" s="1469"/>
      <c r="BC346" s="1469"/>
      <c r="BD346" s="1469"/>
      <c r="BE346" s="1469"/>
      <c r="BF346" s="1469"/>
      <c r="BG346" s="1469"/>
      <c r="BH346" s="1469"/>
      <c r="BI346" s="1469"/>
      <c r="BJ346" s="1469"/>
      <c r="BK346" s="1469"/>
      <c r="BL346" s="1469"/>
      <c r="BM346" s="1469"/>
      <c r="BN346" s="1469"/>
      <c r="BO346" s="1469"/>
      <c r="BP346" s="1469"/>
      <c r="BQ346" s="1469"/>
      <c r="BR346" s="1469"/>
      <c r="BS346" s="1469"/>
      <c r="BT346" s="1469"/>
      <c r="BU346" s="1469"/>
      <c r="BV346" s="1469"/>
      <c r="BW346" s="1469"/>
      <c r="BX346" s="1469"/>
      <c r="BY346" s="1469"/>
      <c r="BZ346" s="1469"/>
      <c r="CA346" s="1469"/>
      <c r="CB346" s="1469"/>
      <c r="CC346" s="1469"/>
      <c r="CD346" s="1469"/>
      <c r="CE346" s="1469"/>
      <c r="CF346" s="1469"/>
      <c r="CG346" s="1469"/>
      <c r="CH346" s="1469"/>
      <c r="CI346" s="1469"/>
      <c r="CJ346" s="1469"/>
      <c r="CK346" s="1469"/>
      <c r="CL346" s="1469"/>
      <c r="CM346" s="1469"/>
      <c r="CN346" s="1469"/>
      <c r="CO346" s="1469"/>
      <c r="CP346" s="1469"/>
      <c r="CQ346" s="1469"/>
      <c r="CR346" s="1469"/>
      <c r="CS346" s="1469"/>
      <c r="CT346" s="1469"/>
      <c r="CU346" s="1469"/>
      <c r="CV346" s="1469"/>
      <c r="CW346" s="1469"/>
      <c r="CX346" s="1469"/>
      <c r="CY346" s="1469"/>
      <c r="CZ346" s="1469"/>
      <c r="DA346" s="1469"/>
      <c r="DB346" s="1469"/>
      <c r="DC346" s="1469"/>
      <c r="DD346" s="1469"/>
      <c r="DE346" s="1469"/>
      <c r="DF346" s="1469"/>
      <c r="DG346" s="1469"/>
      <c r="DH346" s="1469"/>
      <c r="DI346" s="1469"/>
      <c r="DJ346" s="1469"/>
      <c r="DK346" s="1469"/>
      <c r="DL346" s="1469"/>
      <c r="DM346" s="1469"/>
      <c r="DN346" s="1469"/>
      <c r="DO346" s="1469"/>
      <c r="DP346" s="1469"/>
    </row>
    <row r="347" spans="3:120" x14ac:dyDescent="0.25">
      <c r="C347" s="1469"/>
      <c r="D347" s="1469"/>
      <c r="E347" s="1469"/>
      <c r="F347" s="1469"/>
      <c r="G347" s="1469"/>
      <c r="H347" s="1469"/>
      <c r="I347" s="1469"/>
      <c r="J347" s="1469"/>
      <c r="K347" s="1469"/>
      <c r="L347" s="1469"/>
      <c r="M347" s="1469"/>
      <c r="N347" s="1469"/>
      <c r="O347" s="1469"/>
      <c r="P347" s="1469"/>
      <c r="Q347" s="1469"/>
      <c r="R347" s="1469"/>
      <c r="S347" s="1469"/>
      <c r="T347" s="1469"/>
      <c r="U347" s="1469"/>
      <c r="V347" s="1469"/>
      <c r="W347" s="1469"/>
      <c r="X347" s="1469"/>
      <c r="Y347" s="1469"/>
      <c r="Z347" s="1469"/>
      <c r="AA347" s="1469"/>
      <c r="AB347" s="1469"/>
      <c r="AC347" s="1469"/>
      <c r="AD347" s="1469"/>
      <c r="AE347" s="1469"/>
      <c r="AF347" s="1481"/>
      <c r="AG347" s="1481"/>
      <c r="AH347" s="1481"/>
      <c r="AI347" s="1481"/>
      <c r="AJ347" s="1469"/>
      <c r="AK347" s="1469"/>
      <c r="AL347" s="1469"/>
      <c r="AM347" s="1469"/>
      <c r="AN347" s="1469"/>
      <c r="AO347" s="1469"/>
      <c r="AP347" s="1469"/>
      <c r="AQ347" s="1469"/>
      <c r="AR347" s="1469"/>
      <c r="AS347" s="1469"/>
      <c r="AT347" s="1469"/>
      <c r="AU347" s="1469"/>
      <c r="AV347" s="1469"/>
      <c r="AW347" s="1469"/>
      <c r="AX347" s="1469"/>
      <c r="AY347" s="1469"/>
      <c r="AZ347" s="1469"/>
      <c r="BA347" s="1469"/>
      <c r="BB347" s="1469"/>
      <c r="BC347" s="1469"/>
      <c r="BD347" s="1469"/>
      <c r="BE347" s="1469"/>
      <c r="BF347" s="1469"/>
      <c r="BG347" s="1469"/>
      <c r="BH347" s="1469"/>
      <c r="BI347" s="1469"/>
      <c r="BJ347" s="1469"/>
      <c r="BK347" s="1469"/>
      <c r="BL347" s="1469"/>
      <c r="BM347" s="1469"/>
      <c r="BN347" s="1469"/>
      <c r="BO347" s="1469"/>
      <c r="BP347" s="1469"/>
      <c r="BQ347" s="1469"/>
      <c r="BR347" s="1469"/>
      <c r="BS347" s="1469"/>
      <c r="BT347" s="1469"/>
      <c r="BU347" s="1469"/>
      <c r="BV347" s="1469"/>
      <c r="BW347" s="1469"/>
      <c r="BX347" s="1469"/>
      <c r="BY347" s="1469"/>
      <c r="BZ347" s="1469"/>
      <c r="CA347" s="1469"/>
      <c r="CB347" s="1469"/>
      <c r="CC347" s="1469"/>
      <c r="CD347" s="1469"/>
      <c r="CE347" s="1469"/>
      <c r="CF347" s="1469"/>
      <c r="CG347" s="1469"/>
      <c r="CH347" s="1469"/>
      <c r="CI347" s="1469"/>
      <c r="CJ347" s="1469"/>
      <c r="CK347" s="1469"/>
      <c r="CL347" s="1469"/>
      <c r="CM347" s="1469"/>
      <c r="CN347" s="1469"/>
      <c r="CO347" s="1469"/>
      <c r="CP347" s="1469"/>
      <c r="CQ347" s="1469"/>
      <c r="CR347" s="1469"/>
      <c r="CS347" s="1469"/>
      <c r="CT347" s="1469"/>
      <c r="CU347" s="1469"/>
      <c r="CV347" s="1469"/>
      <c r="CW347" s="1469"/>
      <c r="CX347" s="1469"/>
      <c r="CY347" s="1469"/>
      <c r="CZ347" s="1469"/>
      <c r="DA347" s="1469"/>
      <c r="DB347" s="1469"/>
      <c r="DC347" s="1469"/>
      <c r="DD347" s="1469"/>
      <c r="DE347" s="1469"/>
      <c r="DF347" s="1469"/>
      <c r="DG347" s="1469"/>
      <c r="DH347" s="1469"/>
      <c r="DI347" s="1469"/>
      <c r="DJ347" s="1469"/>
      <c r="DK347" s="1469"/>
      <c r="DL347" s="1469"/>
      <c r="DM347" s="1469"/>
      <c r="DN347" s="1469"/>
      <c r="DO347" s="1469"/>
      <c r="DP347" s="1469"/>
    </row>
    <row r="348" spans="3:120" x14ac:dyDescent="0.25">
      <c r="C348" s="1469"/>
      <c r="D348" s="1469"/>
      <c r="E348" s="1469"/>
      <c r="F348" s="1469"/>
      <c r="G348" s="1469"/>
      <c r="H348" s="1469"/>
      <c r="I348" s="1469"/>
      <c r="J348" s="1469"/>
      <c r="K348" s="1469"/>
      <c r="L348" s="1469"/>
      <c r="M348" s="1469"/>
      <c r="N348" s="1469"/>
      <c r="O348" s="1469"/>
      <c r="P348" s="1469"/>
      <c r="Q348" s="1469"/>
      <c r="R348" s="1469"/>
      <c r="S348" s="1469"/>
      <c r="T348" s="1469"/>
      <c r="U348" s="1469"/>
      <c r="V348" s="1469"/>
      <c r="W348" s="1469"/>
      <c r="X348" s="1469"/>
      <c r="Y348" s="1469"/>
      <c r="Z348" s="1469"/>
      <c r="AA348" s="1469"/>
      <c r="AB348" s="1469"/>
      <c r="AC348" s="1469"/>
      <c r="AD348" s="1469"/>
      <c r="AE348" s="1469"/>
      <c r="AF348" s="1481"/>
      <c r="AG348" s="1481"/>
      <c r="AH348" s="1481"/>
      <c r="AI348" s="1481"/>
      <c r="AJ348" s="1469"/>
      <c r="AK348" s="1469"/>
      <c r="AL348" s="1469"/>
      <c r="AM348" s="1469"/>
      <c r="AN348" s="1469"/>
      <c r="AO348" s="1469"/>
      <c r="AP348" s="1469"/>
      <c r="AQ348" s="1469"/>
      <c r="AR348" s="1469"/>
      <c r="AS348" s="1469"/>
      <c r="AT348" s="1469"/>
      <c r="AU348" s="1469"/>
      <c r="AV348" s="1469"/>
      <c r="AW348" s="1469"/>
      <c r="AX348" s="1469"/>
      <c r="AY348" s="1469"/>
      <c r="AZ348" s="1469"/>
      <c r="BA348" s="1469"/>
      <c r="BB348" s="1469"/>
      <c r="BC348" s="1469"/>
      <c r="BD348" s="1469"/>
      <c r="BE348" s="1469"/>
      <c r="BF348" s="1469"/>
      <c r="BG348" s="1469"/>
      <c r="BH348" s="1469"/>
      <c r="BI348" s="1469"/>
      <c r="BJ348" s="1469"/>
      <c r="BK348" s="1469"/>
      <c r="BL348" s="1469"/>
      <c r="BM348" s="1469"/>
      <c r="BN348" s="1469"/>
      <c r="BO348" s="1469"/>
      <c r="BP348" s="1469"/>
      <c r="BQ348" s="1469"/>
      <c r="BR348" s="1469"/>
      <c r="BS348" s="1469"/>
      <c r="BT348" s="1469"/>
      <c r="BU348" s="1469"/>
      <c r="BV348" s="1469"/>
      <c r="BW348" s="1469"/>
      <c r="BX348" s="1469"/>
      <c r="BY348" s="1469"/>
      <c r="BZ348" s="1469"/>
      <c r="CA348" s="1469"/>
      <c r="CB348" s="1469"/>
      <c r="CC348" s="1469"/>
      <c r="CD348" s="1469"/>
      <c r="CE348" s="1469"/>
      <c r="CF348" s="1469"/>
      <c r="CG348" s="1469"/>
      <c r="CH348" s="1469"/>
      <c r="CI348" s="1469"/>
      <c r="CJ348" s="1469"/>
      <c r="CK348" s="1469"/>
      <c r="CL348" s="1469"/>
      <c r="CM348" s="1469"/>
      <c r="CN348" s="1469"/>
      <c r="CO348" s="1469"/>
      <c r="CP348" s="1469"/>
      <c r="CQ348" s="1469"/>
      <c r="CR348" s="1469"/>
      <c r="CS348" s="1469"/>
      <c r="CT348" s="1469"/>
      <c r="CU348" s="1469"/>
      <c r="CV348" s="1469"/>
      <c r="CW348" s="1469"/>
      <c r="CX348" s="1469"/>
      <c r="CY348" s="1469"/>
      <c r="CZ348" s="1469"/>
      <c r="DA348" s="1469"/>
      <c r="DB348" s="1469"/>
      <c r="DC348" s="1469"/>
      <c r="DD348" s="1469"/>
      <c r="DE348" s="1469"/>
      <c r="DF348" s="1469"/>
      <c r="DG348" s="1469"/>
      <c r="DH348" s="1469"/>
      <c r="DI348" s="1469"/>
      <c r="DJ348" s="1469"/>
      <c r="DK348" s="1469"/>
      <c r="DL348" s="1469"/>
      <c r="DM348" s="1469"/>
      <c r="DN348" s="1469"/>
      <c r="DO348" s="1469"/>
      <c r="DP348" s="1469"/>
    </row>
    <row r="349" spans="3:120" x14ac:dyDescent="0.25">
      <c r="C349" s="1469"/>
      <c r="D349" s="1469"/>
      <c r="E349" s="1469"/>
      <c r="F349" s="1469"/>
      <c r="G349" s="1469"/>
      <c r="H349" s="1469"/>
      <c r="I349" s="1469"/>
      <c r="J349" s="1469"/>
      <c r="K349" s="1469"/>
      <c r="L349" s="1469"/>
      <c r="M349" s="1469"/>
      <c r="N349" s="1469"/>
      <c r="O349" s="1469"/>
      <c r="P349" s="1469"/>
      <c r="Q349" s="1469"/>
      <c r="R349" s="1469"/>
      <c r="S349" s="1469"/>
      <c r="T349" s="1469"/>
      <c r="U349" s="1469"/>
      <c r="V349" s="1469"/>
      <c r="W349" s="1469"/>
      <c r="X349" s="1469"/>
      <c r="Y349" s="1469"/>
      <c r="Z349" s="1469"/>
      <c r="AA349" s="1469"/>
      <c r="AB349" s="1469"/>
      <c r="AC349" s="1469"/>
      <c r="AD349" s="1469"/>
      <c r="AE349" s="1469"/>
      <c r="AF349" s="1481"/>
      <c r="AG349" s="1481"/>
      <c r="AH349" s="1481"/>
      <c r="AI349" s="1481"/>
      <c r="AJ349" s="1469"/>
      <c r="AK349" s="1469"/>
      <c r="AL349" s="1469"/>
      <c r="AM349" s="1469"/>
      <c r="AN349" s="1469"/>
      <c r="AO349" s="1469"/>
      <c r="AP349" s="1469"/>
      <c r="AQ349" s="1469"/>
      <c r="AR349" s="1469"/>
      <c r="AS349" s="1469"/>
      <c r="AT349" s="1469"/>
      <c r="AU349" s="1469"/>
      <c r="AV349" s="1469"/>
      <c r="AW349" s="1469"/>
      <c r="AX349" s="1469"/>
      <c r="AY349" s="1469"/>
      <c r="AZ349" s="1469"/>
      <c r="BA349" s="1469"/>
      <c r="BB349" s="1469"/>
      <c r="BC349" s="1469"/>
      <c r="BD349" s="1469"/>
      <c r="BE349" s="1469"/>
      <c r="BF349" s="1469"/>
      <c r="BG349" s="1469"/>
      <c r="BH349" s="1469"/>
      <c r="BI349" s="1469"/>
      <c r="BJ349" s="1469"/>
      <c r="BK349" s="1469"/>
      <c r="BL349" s="1469"/>
      <c r="BM349" s="1469"/>
      <c r="BN349" s="1469"/>
      <c r="BO349" s="1469"/>
      <c r="BP349" s="1469"/>
      <c r="BQ349" s="1469"/>
      <c r="BR349" s="1469"/>
      <c r="BS349" s="1469"/>
      <c r="BT349" s="1469"/>
      <c r="BU349" s="1469"/>
      <c r="BV349" s="1469"/>
      <c r="BW349" s="1469"/>
      <c r="BX349" s="1469"/>
      <c r="BY349" s="1469"/>
      <c r="BZ349" s="1469"/>
      <c r="CA349" s="1469"/>
      <c r="CB349" s="1469"/>
      <c r="CC349" s="1469"/>
      <c r="CD349" s="1469"/>
      <c r="CE349" s="1469"/>
      <c r="CF349" s="1469"/>
      <c r="CG349" s="1469"/>
      <c r="CH349" s="1469"/>
      <c r="CI349" s="1469"/>
      <c r="CJ349" s="1469"/>
      <c r="CK349" s="1469"/>
      <c r="CL349" s="1469"/>
      <c r="CM349" s="1469"/>
      <c r="CN349" s="1469"/>
      <c r="CO349" s="1469"/>
      <c r="CP349" s="1469"/>
      <c r="CQ349" s="1469"/>
      <c r="CR349" s="1469"/>
      <c r="CS349" s="1469"/>
      <c r="CT349" s="1469"/>
      <c r="CU349" s="1469"/>
      <c r="CV349" s="1469"/>
      <c r="CW349" s="1469"/>
      <c r="CX349" s="1469"/>
      <c r="CY349" s="1469"/>
      <c r="CZ349" s="1469"/>
      <c r="DA349" s="1469"/>
      <c r="DB349" s="1469"/>
      <c r="DC349" s="1469"/>
      <c r="DD349" s="1469"/>
      <c r="DE349" s="1469"/>
      <c r="DF349" s="1469"/>
      <c r="DG349" s="1469"/>
      <c r="DH349" s="1469"/>
      <c r="DI349" s="1469"/>
      <c r="DJ349" s="1469"/>
      <c r="DK349" s="1469"/>
      <c r="DL349" s="1469"/>
      <c r="DM349" s="1469"/>
      <c r="DN349" s="1469"/>
      <c r="DO349" s="1469"/>
      <c r="DP349" s="1469"/>
    </row>
    <row r="350" spans="3:120" x14ac:dyDescent="0.25">
      <c r="C350" s="1469"/>
      <c r="D350" s="1469"/>
      <c r="E350" s="1469"/>
      <c r="F350" s="1469"/>
      <c r="G350" s="1469"/>
      <c r="H350" s="1469"/>
      <c r="I350" s="1469"/>
      <c r="J350" s="1469"/>
      <c r="K350" s="1469"/>
      <c r="L350" s="1469"/>
      <c r="M350" s="1469"/>
      <c r="N350" s="1469"/>
      <c r="O350" s="1469"/>
      <c r="P350" s="1469"/>
      <c r="Q350" s="1469"/>
      <c r="R350" s="1469"/>
      <c r="S350" s="1469"/>
      <c r="T350" s="1469"/>
      <c r="U350" s="1469"/>
      <c r="V350" s="1469"/>
      <c r="W350" s="1469"/>
      <c r="X350" s="1469"/>
      <c r="Y350" s="1469"/>
      <c r="Z350" s="1469"/>
      <c r="AA350" s="1469"/>
      <c r="AB350" s="1469"/>
      <c r="AC350" s="1469"/>
      <c r="AD350" s="1469"/>
      <c r="AE350" s="1469"/>
      <c r="AF350" s="1481"/>
      <c r="AG350" s="1481"/>
      <c r="AH350" s="1481"/>
      <c r="AI350" s="1481"/>
      <c r="AJ350" s="1469"/>
      <c r="AK350" s="1469"/>
      <c r="AL350" s="1469"/>
      <c r="AM350" s="1469"/>
      <c r="AN350" s="1469"/>
      <c r="AO350" s="1469"/>
      <c r="AP350" s="1469"/>
      <c r="AQ350" s="1469"/>
      <c r="AR350" s="1469"/>
      <c r="AS350" s="1469"/>
      <c r="AT350" s="1469"/>
      <c r="AU350" s="1469"/>
      <c r="AV350" s="1469"/>
      <c r="AW350" s="1469"/>
      <c r="AX350" s="1469"/>
      <c r="AY350" s="1469"/>
      <c r="AZ350" s="1469"/>
      <c r="BA350" s="1469"/>
      <c r="BB350" s="1469"/>
      <c r="BC350" s="1469"/>
      <c r="BD350" s="1469"/>
      <c r="BE350" s="1469"/>
      <c r="BF350" s="1469"/>
      <c r="BG350" s="1469"/>
      <c r="BH350" s="1469"/>
      <c r="BI350" s="1469"/>
      <c r="BJ350" s="1469"/>
      <c r="BK350" s="1469"/>
      <c r="BL350" s="1469"/>
      <c r="BM350" s="1469"/>
      <c r="BN350" s="1469"/>
      <c r="BO350" s="1469"/>
      <c r="BP350" s="1469"/>
      <c r="BQ350" s="1469"/>
      <c r="BR350" s="1469"/>
      <c r="BS350" s="1469"/>
      <c r="BT350" s="1469"/>
      <c r="BU350" s="1469"/>
      <c r="BV350" s="1469"/>
      <c r="BW350" s="1469"/>
      <c r="BX350" s="1469"/>
      <c r="BY350" s="1469"/>
      <c r="BZ350" s="1469"/>
      <c r="CA350" s="1469"/>
      <c r="CB350" s="1469"/>
      <c r="CC350" s="1469"/>
      <c r="CD350" s="1469"/>
      <c r="CE350" s="1469"/>
      <c r="CF350" s="1469"/>
      <c r="CG350" s="1469"/>
      <c r="CH350" s="1469"/>
      <c r="CI350" s="1469"/>
      <c r="CJ350" s="1469"/>
      <c r="CK350" s="1469"/>
      <c r="CL350" s="1469"/>
      <c r="CM350" s="1469"/>
      <c r="CN350" s="1469"/>
      <c r="CO350" s="1469"/>
      <c r="CP350" s="1469"/>
      <c r="CQ350" s="1469"/>
      <c r="CR350" s="1469"/>
      <c r="CS350" s="1469"/>
      <c r="CT350" s="1469"/>
      <c r="CU350" s="1469"/>
      <c r="CV350" s="1469"/>
      <c r="CW350" s="1469"/>
      <c r="CX350" s="1469"/>
      <c r="CY350" s="1469"/>
      <c r="CZ350" s="1469"/>
      <c r="DA350" s="1469"/>
      <c r="DB350" s="1469"/>
      <c r="DC350" s="1469"/>
      <c r="DD350" s="1469"/>
      <c r="DE350" s="1469"/>
      <c r="DF350" s="1469"/>
      <c r="DG350" s="1469"/>
      <c r="DH350" s="1469"/>
      <c r="DI350" s="1469"/>
      <c r="DJ350" s="1469"/>
      <c r="DK350" s="1469"/>
      <c r="DL350" s="1469"/>
      <c r="DM350" s="1469"/>
      <c r="DN350" s="1469"/>
      <c r="DO350" s="1469"/>
      <c r="DP350" s="1469"/>
    </row>
    <row r="351" spans="3:120" x14ac:dyDescent="0.25">
      <c r="C351" s="1469"/>
      <c r="D351" s="1469"/>
      <c r="E351" s="1469"/>
      <c r="F351" s="1469"/>
      <c r="G351" s="1469"/>
      <c r="H351" s="1469"/>
      <c r="I351" s="1469"/>
      <c r="J351" s="1469"/>
      <c r="K351" s="1469"/>
      <c r="L351" s="1469"/>
      <c r="M351" s="1469"/>
      <c r="N351" s="1469"/>
      <c r="O351" s="1469"/>
      <c r="P351" s="1469"/>
      <c r="Q351" s="1469"/>
      <c r="R351" s="1469"/>
      <c r="S351" s="1469"/>
      <c r="T351" s="1469"/>
      <c r="U351" s="1469"/>
      <c r="V351" s="1469"/>
      <c r="W351" s="1469"/>
      <c r="X351" s="1469"/>
      <c r="Y351" s="1469"/>
      <c r="Z351" s="1469"/>
      <c r="AA351" s="1469"/>
      <c r="AB351" s="1469"/>
      <c r="AC351" s="1469"/>
      <c r="AD351" s="1469"/>
      <c r="AE351" s="1469"/>
      <c r="AF351" s="1481"/>
      <c r="AG351" s="1481"/>
      <c r="AH351" s="1481"/>
      <c r="AI351" s="1481"/>
      <c r="AJ351" s="1469"/>
      <c r="AK351" s="1469"/>
      <c r="AL351" s="1469"/>
      <c r="AM351" s="1469"/>
      <c r="AN351" s="1469"/>
      <c r="AO351" s="1469"/>
      <c r="AP351" s="1469"/>
      <c r="AQ351" s="1469"/>
      <c r="AR351" s="1469"/>
      <c r="AS351" s="1469"/>
      <c r="AT351" s="1469"/>
      <c r="AU351" s="1469"/>
      <c r="AV351" s="1469"/>
      <c r="AW351" s="1469"/>
      <c r="AX351" s="1469"/>
      <c r="AY351" s="1469"/>
      <c r="AZ351" s="1469"/>
      <c r="BA351" s="1469"/>
      <c r="BB351" s="1469"/>
      <c r="BC351" s="1469"/>
      <c r="BD351" s="1469"/>
      <c r="BE351" s="1469"/>
      <c r="BF351" s="1469"/>
      <c r="BG351" s="1469"/>
      <c r="BH351" s="1469"/>
      <c r="BI351" s="1469"/>
      <c r="BJ351" s="1469"/>
      <c r="BK351" s="1469"/>
      <c r="BL351" s="1469"/>
      <c r="BM351" s="1469"/>
      <c r="BN351" s="1469"/>
      <c r="BO351" s="1469"/>
      <c r="BP351" s="1469"/>
      <c r="BQ351" s="1469"/>
      <c r="BR351" s="1469"/>
      <c r="BS351" s="1469"/>
      <c r="BT351" s="1469"/>
      <c r="BU351" s="1469"/>
      <c r="BV351" s="1469"/>
      <c r="BW351" s="1469"/>
      <c r="BX351" s="1469"/>
      <c r="BY351" s="1469"/>
      <c r="BZ351" s="1469"/>
      <c r="CA351" s="1469"/>
      <c r="CB351" s="1469"/>
      <c r="CC351" s="1469"/>
      <c r="CD351" s="1469"/>
      <c r="CE351" s="1469"/>
      <c r="CF351" s="1469"/>
      <c r="CG351" s="1469"/>
      <c r="CH351" s="1469"/>
      <c r="CI351" s="1469"/>
      <c r="CJ351" s="1469"/>
      <c r="CK351" s="1469"/>
      <c r="CL351" s="1469"/>
      <c r="CM351" s="1469"/>
      <c r="CN351" s="1469"/>
      <c r="CO351" s="1469"/>
      <c r="CP351" s="1469"/>
      <c r="CQ351" s="1469"/>
      <c r="CR351" s="1469"/>
      <c r="CS351" s="1469"/>
      <c r="CT351" s="1469"/>
      <c r="CU351" s="1469"/>
      <c r="CV351" s="1469"/>
      <c r="CW351" s="1469"/>
      <c r="CX351" s="1469"/>
      <c r="CY351" s="1469"/>
      <c r="CZ351" s="1469"/>
      <c r="DA351" s="1469"/>
      <c r="DB351" s="1469"/>
      <c r="DC351" s="1469"/>
      <c r="DD351" s="1469"/>
      <c r="DE351" s="1469"/>
      <c r="DF351" s="1469"/>
      <c r="DG351" s="1469"/>
      <c r="DH351" s="1469"/>
      <c r="DI351" s="1469"/>
      <c r="DJ351" s="1469"/>
      <c r="DK351" s="1469"/>
      <c r="DL351" s="1469"/>
      <c r="DM351" s="1469"/>
      <c r="DN351" s="1469"/>
      <c r="DO351" s="1469"/>
      <c r="DP351" s="1469"/>
    </row>
    <row r="352" spans="3:120" x14ac:dyDescent="0.25">
      <c r="C352" s="1469"/>
      <c r="D352" s="1469"/>
      <c r="E352" s="1469"/>
      <c r="F352" s="1469"/>
      <c r="G352" s="1469"/>
      <c r="H352" s="1469"/>
      <c r="I352" s="1469"/>
      <c r="J352" s="1469"/>
      <c r="K352" s="1469"/>
      <c r="L352" s="1469"/>
      <c r="M352" s="1469"/>
      <c r="N352" s="1469"/>
      <c r="O352" s="1469"/>
      <c r="P352" s="1469"/>
      <c r="Q352" s="1469"/>
      <c r="R352" s="1469"/>
      <c r="S352" s="1469"/>
      <c r="T352" s="1469"/>
      <c r="U352" s="1469"/>
      <c r="V352" s="1469"/>
      <c r="W352" s="1469"/>
      <c r="X352" s="1469"/>
      <c r="Y352" s="1469"/>
      <c r="Z352" s="1469"/>
      <c r="AA352" s="1469"/>
      <c r="AB352" s="1469"/>
      <c r="AC352" s="1469"/>
      <c r="AD352" s="1469"/>
      <c r="AE352" s="1469"/>
      <c r="AF352" s="1481"/>
      <c r="AG352" s="1481"/>
      <c r="AH352" s="1481"/>
      <c r="AI352" s="1481"/>
      <c r="AJ352" s="1469"/>
      <c r="AK352" s="1469"/>
      <c r="AL352" s="1469"/>
      <c r="AM352" s="1469"/>
      <c r="AN352" s="1469"/>
      <c r="AO352" s="1469"/>
      <c r="AP352" s="1469"/>
      <c r="AQ352" s="1469"/>
      <c r="AR352" s="1469"/>
      <c r="AS352" s="1469"/>
      <c r="AT352" s="1469"/>
      <c r="AU352" s="1469"/>
      <c r="AV352" s="1469"/>
      <c r="AW352" s="1469"/>
      <c r="AX352" s="1469"/>
      <c r="AY352" s="1469"/>
      <c r="AZ352" s="1469"/>
      <c r="BA352" s="1469"/>
      <c r="BB352" s="1469"/>
      <c r="BC352" s="1469"/>
      <c r="BD352" s="1469"/>
      <c r="BE352" s="1469"/>
      <c r="BF352" s="1469"/>
      <c r="BG352" s="1469"/>
      <c r="BH352" s="1469"/>
      <c r="BI352" s="1469"/>
      <c r="BJ352" s="1469"/>
      <c r="BK352" s="1469"/>
      <c r="BL352" s="1469"/>
      <c r="BM352" s="1469"/>
      <c r="BN352" s="1469"/>
      <c r="BO352" s="1469"/>
      <c r="BP352" s="1469"/>
      <c r="BQ352" s="1469"/>
      <c r="BR352" s="1469"/>
      <c r="BS352" s="1469"/>
      <c r="BT352" s="1469"/>
      <c r="BU352" s="1469"/>
      <c r="BV352" s="1469"/>
      <c r="BW352" s="1469"/>
      <c r="BX352" s="1469"/>
      <c r="BY352" s="1469"/>
      <c r="BZ352" s="1469"/>
      <c r="CA352" s="1469"/>
      <c r="CB352" s="1469"/>
      <c r="CC352" s="1469"/>
      <c r="CD352" s="1469"/>
      <c r="CE352" s="1469"/>
      <c r="CF352" s="1469"/>
      <c r="CG352" s="1469"/>
      <c r="CH352" s="1469"/>
      <c r="CI352" s="1469"/>
      <c r="CJ352" s="1469"/>
      <c r="CK352" s="1469"/>
      <c r="CL352" s="1469"/>
      <c r="CM352" s="1469"/>
      <c r="CN352" s="1469"/>
      <c r="CO352" s="1469"/>
      <c r="CP352" s="1469"/>
      <c r="CQ352" s="1469"/>
      <c r="CR352" s="1469"/>
      <c r="CS352" s="1469"/>
      <c r="CT352" s="1469"/>
      <c r="CU352" s="1469"/>
      <c r="CV352" s="1469"/>
      <c r="CW352" s="1469"/>
      <c r="CX352" s="1469"/>
      <c r="CY352" s="1469"/>
      <c r="CZ352" s="1469"/>
      <c r="DA352" s="1469"/>
      <c r="DB352" s="1469"/>
      <c r="DC352" s="1469"/>
      <c r="DD352" s="1469"/>
      <c r="DE352" s="1469"/>
      <c r="DF352" s="1469"/>
      <c r="DG352" s="1469"/>
      <c r="DH352" s="1469"/>
      <c r="DI352" s="1469"/>
      <c r="DJ352" s="1469"/>
      <c r="DK352" s="1469"/>
      <c r="DL352" s="1469"/>
      <c r="DM352" s="1469"/>
      <c r="DN352" s="1469"/>
      <c r="DO352" s="1469"/>
      <c r="DP352" s="1469"/>
    </row>
    <row r="353" spans="3:120" x14ac:dyDescent="0.25">
      <c r="C353" s="1469"/>
      <c r="D353" s="1469"/>
      <c r="E353" s="1469"/>
      <c r="F353" s="1469"/>
      <c r="G353" s="1469"/>
      <c r="H353" s="1469"/>
      <c r="I353" s="1469"/>
      <c r="J353" s="1469"/>
      <c r="K353" s="1469"/>
      <c r="L353" s="1469"/>
      <c r="M353" s="1469"/>
      <c r="N353" s="1469"/>
      <c r="O353" s="1469"/>
      <c r="P353" s="1469"/>
      <c r="Q353" s="1469"/>
      <c r="R353" s="1469"/>
      <c r="S353" s="1469"/>
      <c r="T353" s="1469"/>
      <c r="U353" s="1469"/>
      <c r="V353" s="1469"/>
      <c r="W353" s="1469"/>
      <c r="X353" s="1469"/>
      <c r="Y353" s="1469"/>
      <c r="Z353" s="1469"/>
      <c r="AA353" s="1469"/>
      <c r="AB353" s="1469"/>
      <c r="AC353" s="1469"/>
      <c r="AD353" s="1469"/>
      <c r="AE353" s="1469"/>
      <c r="AF353" s="1481"/>
      <c r="AG353" s="1481"/>
      <c r="AH353" s="1481"/>
      <c r="AI353" s="1481"/>
      <c r="AJ353" s="1469"/>
      <c r="AK353" s="1469"/>
      <c r="AL353" s="1469"/>
      <c r="AM353" s="1469"/>
      <c r="AN353" s="1469"/>
      <c r="AO353" s="1469"/>
      <c r="AP353" s="1469"/>
      <c r="AQ353" s="1469"/>
      <c r="AR353" s="1469"/>
      <c r="AS353" s="1469"/>
      <c r="AT353" s="1469"/>
      <c r="AU353" s="1469"/>
      <c r="AV353" s="1469"/>
      <c r="AW353" s="1469"/>
      <c r="AX353" s="1469"/>
      <c r="AY353" s="1469"/>
      <c r="AZ353" s="1469"/>
      <c r="BA353" s="1469"/>
      <c r="BB353" s="1469"/>
      <c r="BC353" s="1469"/>
      <c r="BD353" s="1469"/>
      <c r="BE353" s="1469"/>
      <c r="BF353" s="1469"/>
      <c r="BG353" s="1469"/>
      <c r="BH353" s="1469"/>
      <c r="BI353" s="1469"/>
      <c r="BJ353" s="1469"/>
      <c r="BK353" s="1469"/>
      <c r="BL353" s="1469"/>
      <c r="BM353" s="1469"/>
      <c r="BN353" s="1469"/>
      <c r="BO353" s="1469"/>
      <c r="BP353" s="1469"/>
      <c r="BQ353" s="1469"/>
      <c r="BR353" s="1469"/>
      <c r="BS353" s="1469"/>
      <c r="BT353" s="1469"/>
      <c r="BU353" s="1469"/>
      <c r="BV353" s="1469"/>
      <c r="BW353" s="1469"/>
      <c r="BX353" s="1469"/>
      <c r="BY353" s="1469"/>
      <c r="BZ353" s="1469"/>
      <c r="CA353" s="1469"/>
      <c r="CB353" s="1469"/>
      <c r="CC353" s="1469"/>
      <c r="CD353" s="1469"/>
      <c r="CE353" s="1469"/>
      <c r="CF353" s="1469"/>
      <c r="CG353" s="1469"/>
      <c r="CH353" s="1469"/>
      <c r="CI353" s="1469"/>
      <c r="CJ353" s="1469"/>
      <c r="CK353" s="1469"/>
      <c r="CL353" s="1469"/>
      <c r="CM353" s="1469"/>
      <c r="CN353" s="1469"/>
      <c r="CO353" s="1469"/>
      <c r="CP353" s="1469"/>
      <c r="CQ353" s="1469"/>
      <c r="CR353" s="1469"/>
      <c r="CS353" s="1469"/>
      <c r="CT353" s="1469"/>
      <c r="CU353" s="1469"/>
      <c r="CV353" s="1469"/>
      <c r="CW353" s="1469"/>
      <c r="CX353" s="1469"/>
      <c r="CY353" s="1469"/>
      <c r="CZ353" s="1469"/>
      <c r="DA353" s="1469"/>
      <c r="DB353" s="1469"/>
      <c r="DC353" s="1469"/>
      <c r="DD353" s="1469"/>
      <c r="DE353" s="1469"/>
      <c r="DF353" s="1469"/>
      <c r="DG353" s="1469"/>
      <c r="DH353" s="1469"/>
      <c r="DI353" s="1469"/>
      <c r="DJ353" s="1469"/>
      <c r="DK353" s="1469"/>
      <c r="DL353" s="1469"/>
      <c r="DM353" s="1469"/>
      <c r="DN353" s="1469"/>
      <c r="DO353" s="1469"/>
      <c r="DP353" s="1469"/>
    </row>
    <row r="354" spans="3:120" x14ac:dyDescent="0.25">
      <c r="C354" s="1469"/>
      <c r="D354" s="1469"/>
      <c r="E354" s="1469"/>
      <c r="F354" s="1469"/>
      <c r="G354" s="1469"/>
      <c r="H354" s="1469"/>
      <c r="I354" s="1469"/>
      <c r="J354" s="1469"/>
      <c r="K354" s="1469"/>
      <c r="L354" s="1469"/>
      <c r="M354" s="1469"/>
      <c r="N354" s="1469"/>
      <c r="O354" s="1469"/>
      <c r="P354" s="1469"/>
      <c r="Q354" s="1469"/>
      <c r="R354" s="1469"/>
      <c r="S354" s="1469"/>
      <c r="T354" s="1469"/>
      <c r="U354" s="1469"/>
      <c r="V354" s="1469"/>
      <c r="W354" s="1469"/>
      <c r="X354" s="1469"/>
      <c r="Y354" s="1469"/>
      <c r="Z354" s="1469"/>
      <c r="AA354" s="1469"/>
      <c r="AB354" s="1469"/>
      <c r="AC354" s="1469"/>
      <c r="AD354" s="1469"/>
      <c r="AE354" s="1469"/>
      <c r="AF354" s="1481"/>
      <c r="AG354" s="1481"/>
      <c r="AH354" s="1481"/>
      <c r="AI354" s="1481"/>
      <c r="AJ354" s="1469"/>
      <c r="AK354" s="1469"/>
      <c r="AL354" s="1469"/>
      <c r="AM354" s="1469"/>
      <c r="AN354" s="1469"/>
      <c r="AO354" s="1469"/>
      <c r="AP354" s="1469"/>
      <c r="AQ354" s="1469"/>
      <c r="AR354" s="1469"/>
      <c r="AS354" s="1469"/>
      <c r="AT354" s="1469"/>
      <c r="AU354" s="1469"/>
      <c r="AV354" s="1469"/>
      <c r="AW354" s="1469"/>
      <c r="AX354" s="1469"/>
      <c r="AY354" s="1469"/>
      <c r="AZ354" s="1469"/>
      <c r="BA354" s="1469"/>
      <c r="BB354" s="1469"/>
      <c r="BC354" s="1469"/>
      <c r="BD354" s="1469"/>
      <c r="BE354" s="1469"/>
      <c r="BF354" s="1469"/>
      <c r="BG354" s="1469"/>
      <c r="BH354" s="1469"/>
      <c r="BI354" s="1469"/>
      <c r="BJ354" s="1469"/>
      <c r="BK354" s="1469"/>
      <c r="BL354" s="1469"/>
      <c r="BM354" s="1469"/>
      <c r="BN354" s="1469"/>
      <c r="BO354" s="1469"/>
      <c r="BP354" s="1469"/>
      <c r="BQ354" s="1469"/>
      <c r="BR354" s="1469"/>
      <c r="BS354" s="1469"/>
      <c r="BT354" s="1469"/>
      <c r="BU354" s="1469"/>
      <c r="BV354" s="1469"/>
      <c r="BW354" s="1469"/>
      <c r="BX354" s="1469"/>
      <c r="BY354" s="1469"/>
      <c r="BZ354" s="1469"/>
      <c r="CA354" s="1469"/>
      <c r="CB354" s="1469"/>
      <c r="CC354" s="1469"/>
      <c r="CD354" s="1469"/>
      <c r="CE354" s="1469"/>
      <c r="CF354" s="1469"/>
      <c r="CG354" s="1469"/>
      <c r="CH354" s="1469"/>
      <c r="CI354" s="1469"/>
      <c r="CJ354" s="1469"/>
      <c r="CK354" s="1469"/>
      <c r="CL354" s="1469"/>
      <c r="CM354" s="1469"/>
      <c r="CN354" s="1469"/>
      <c r="CO354" s="1469"/>
      <c r="CP354" s="1469"/>
      <c r="CQ354" s="1469"/>
      <c r="CR354" s="1469"/>
      <c r="CS354" s="1469"/>
      <c r="CT354" s="1469"/>
      <c r="CU354" s="1469"/>
      <c r="CV354" s="1469"/>
      <c r="CW354" s="1469"/>
      <c r="CX354" s="1469"/>
      <c r="CY354" s="1469"/>
      <c r="CZ354" s="1469"/>
      <c r="DA354" s="1469"/>
      <c r="DB354" s="1469"/>
      <c r="DC354" s="1469"/>
      <c r="DD354" s="1469"/>
      <c r="DE354" s="1469"/>
      <c r="DF354" s="1469"/>
      <c r="DG354" s="1469"/>
      <c r="DH354" s="1469"/>
      <c r="DI354" s="1469"/>
      <c r="DJ354" s="1469"/>
      <c r="DK354" s="1469"/>
      <c r="DL354" s="1469"/>
      <c r="DM354" s="1469"/>
      <c r="DN354" s="1469"/>
      <c r="DO354" s="1469"/>
      <c r="DP354" s="1469"/>
    </row>
    <row r="355" spans="3:120" x14ac:dyDescent="0.25">
      <c r="C355" s="1469"/>
      <c r="D355" s="1469"/>
      <c r="E355" s="1469"/>
      <c r="F355" s="1469"/>
      <c r="G355" s="1469"/>
      <c r="H355" s="1469"/>
      <c r="I355" s="1469"/>
      <c r="J355" s="1469"/>
      <c r="K355" s="1469"/>
      <c r="L355" s="1469"/>
      <c r="M355" s="1469"/>
      <c r="N355" s="1469"/>
      <c r="O355" s="1469"/>
      <c r="P355" s="1469"/>
      <c r="Q355" s="1469"/>
      <c r="R355" s="1469"/>
      <c r="S355" s="1469"/>
      <c r="T355" s="1469"/>
      <c r="U355" s="1469"/>
      <c r="V355" s="1469"/>
      <c r="W355" s="1469"/>
      <c r="X355" s="1469"/>
      <c r="Y355" s="1469"/>
      <c r="Z355" s="1469"/>
      <c r="AA355" s="1469"/>
      <c r="AB355" s="1469"/>
      <c r="AC355" s="1469"/>
      <c r="AD355" s="1469"/>
      <c r="AE355" s="1469"/>
      <c r="AF355" s="1481"/>
      <c r="AG355" s="1481"/>
      <c r="AH355" s="1481"/>
      <c r="AI355" s="1481"/>
      <c r="AJ355" s="1469"/>
      <c r="AK355" s="1469"/>
      <c r="AL355" s="1469"/>
      <c r="AM355" s="1469"/>
      <c r="AN355" s="1469"/>
      <c r="AO355" s="1469"/>
      <c r="AP355" s="1469"/>
      <c r="AQ355" s="1469"/>
      <c r="AR355" s="1469"/>
      <c r="AS355" s="1469"/>
      <c r="AT355" s="1469"/>
      <c r="AU355" s="1469"/>
      <c r="AV355" s="1469"/>
      <c r="AW355" s="1469"/>
      <c r="AX355" s="1469"/>
      <c r="AY355" s="1469"/>
      <c r="AZ355" s="1469"/>
      <c r="BA355" s="1469"/>
      <c r="BB355" s="1469"/>
      <c r="BC355" s="1469"/>
      <c r="BD355" s="1469"/>
      <c r="BE355" s="1469"/>
      <c r="BF355" s="1469"/>
      <c r="BG355" s="1469"/>
      <c r="BH355" s="1469"/>
      <c r="BI355" s="1469"/>
      <c r="BJ355" s="1469"/>
      <c r="BK355" s="1469"/>
      <c r="BL355" s="1469"/>
      <c r="BM355" s="1469"/>
      <c r="BN355" s="1469"/>
      <c r="BO355" s="1469"/>
      <c r="BP355" s="1469"/>
      <c r="BQ355" s="1469"/>
      <c r="BR355" s="1469"/>
      <c r="BS355" s="1469"/>
      <c r="BT355" s="1469"/>
      <c r="BU355" s="1469"/>
      <c r="BV355" s="1469"/>
      <c r="BW355" s="1469"/>
      <c r="BX355" s="1469"/>
      <c r="BY355" s="1469"/>
      <c r="BZ355" s="1469"/>
      <c r="CA355" s="1469"/>
      <c r="CB355" s="1469"/>
      <c r="CC355" s="1469"/>
      <c r="CD355" s="1469"/>
      <c r="CE355" s="1469"/>
      <c r="CF355" s="1469"/>
      <c r="CG355" s="1469"/>
      <c r="CH355" s="1469"/>
      <c r="CI355" s="1469"/>
      <c r="CJ355" s="1469"/>
      <c r="CK355" s="1469"/>
      <c r="CL355" s="1469"/>
      <c r="CM355" s="1469"/>
      <c r="CN355" s="1469"/>
      <c r="CO355" s="1469"/>
      <c r="CP355" s="1469"/>
      <c r="CQ355" s="1469"/>
      <c r="CR355" s="1469"/>
      <c r="CS355" s="1469"/>
      <c r="CT355" s="1469"/>
      <c r="CU355" s="1469"/>
      <c r="CV355" s="1469"/>
      <c r="CW355" s="1469"/>
      <c r="CX355" s="1469"/>
      <c r="CY355" s="1469"/>
      <c r="CZ355" s="1469"/>
      <c r="DA355" s="1469"/>
      <c r="DB355" s="1469"/>
      <c r="DC355" s="1469"/>
      <c r="DD355" s="1469"/>
      <c r="DE355" s="1469"/>
      <c r="DF355" s="1469"/>
      <c r="DG355" s="1469"/>
      <c r="DH355" s="1469"/>
      <c r="DI355" s="1469"/>
      <c r="DJ355" s="1469"/>
      <c r="DK355" s="1469"/>
      <c r="DL355" s="1469"/>
      <c r="DM355" s="1469"/>
      <c r="DN355" s="1469"/>
      <c r="DO355" s="1469"/>
      <c r="DP355" s="1469"/>
    </row>
    <row r="356" spans="3:120" x14ac:dyDescent="0.25">
      <c r="C356" s="1469"/>
      <c r="D356" s="1469"/>
      <c r="E356" s="1469"/>
      <c r="F356" s="1469"/>
      <c r="G356" s="1469"/>
      <c r="H356" s="1469"/>
      <c r="I356" s="1469"/>
      <c r="J356" s="1469"/>
      <c r="K356" s="1469"/>
      <c r="L356" s="1469"/>
      <c r="M356" s="1469"/>
      <c r="N356" s="1469"/>
      <c r="O356" s="1469"/>
      <c r="P356" s="1469"/>
      <c r="Q356" s="1469"/>
      <c r="R356" s="1469"/>
      <c r="S356" s="1469"/>
      <c r="T356" s="1469"/>
      <c r="U356" s="1469"/>
      <c r="V356" s="1469"/>
      <c r="W356" s="1469"/>
      <c r="X356" s="1469"/>
      <c r="Y356" s="1469"/>
      <c r="Z356" s="1469"/>
      <c r="AA356" s="1469"/>
      <c r="AB356" s="1469"/>
      <c r="AC356" s="1469"/>
      <c r="AD356" s="1469"/>
      <c r="AE356" s="1469"/>
      <c r="AF356" s="1481"/>
      <c r="AG356" s="1481"/>
      <c r="AH356" s="1481"/>
      <c r="AI356" s="1481"/>
      <c r="AJ356" s="1469"/>
      <c r="AK356" s="1469"/>
      <c r="AL356" s="1469"/>
      <c r="AM356" s="1469"/>
      <c r="AN356" s="1469"/>
      <c r="AO356" s="1469"/>
      <c r="AP356" s="1469"/>
      <c r="AQ356" s="1469"/>
      <c r="AR356" s="1469"/>
      <c r="AS356" s="1469"/>
      <c r="AT356" s="1469"/>
      <c r="AU356" s="1469"/>
      <c r="AV356" s="1469"/>
      <c r="AW356" s="1469"/>
      <c r="AX356" s="1469"/>
      <c r="AY356" s="1469"/>
      <c r="AZ356" s="1469"/>
      <c r="BA356" s="1469"/>
      <c r="BB356" s="1469"/>
      <c r="BC356" s="1469"/>
      <c r="BD356" s="1469"/>
      <c r="BE356" s="1469"/>
      <c r="BF356" s="1469"/>
      <c r="BG356" s="1469"/>
      <c r="BH356" s="1469"/>
      <c r="BI356" s="1469"/>
      <c r="BJ356" s="1469"/>
      <c r="BK356" s="1469"/>
      <c r="BL356" s="1469"/>
      <c r="BM356" s="1469"/>
      <c r="BN356" s="1469"/>
      <c r="BO356" s="1469"/>
      <c r="BP356" s="1469"/>
      <c r="BQ356" s="1469"/>
      <c r="BR356" s="1469"/>
      <c r="BS356" s="1469"/>
      <c r="BT356" s="1469"/>
      <c r="BU356" s="1469"/>
      <c r="BV356" s="1469"/>
      <c r="BW356" s="1469"/>
      <c r="BX356" s="1469"/>
      <c r="BY356" s="1469"/>
      <c r="BZ356" s="1469"/>
      <c r="CA356" s="1469"/>
      <c r="CB356" s="1469"/>
      <c r="CC356" s="1469"/>
      <c r="CD356" s="1469"/>
      <c r="CE356" s="1469"/>
      <c r="CF356" s="1469"/>
      <c r="CG356" s="1469"/>
      <c r="CH356" s="1469"/>
      <c r="CI356" s="1469"/>
      <c r="CJ356" s="1469"/>
      <c r="CK356" s="1469"/>
      <c r="CL356" s="1469"/>
      <c r="CM356" s="1469"/>
      <c r="CN356" s="1469"/>
      <c r="CO356" s="1469"/>
      <c r="CP356" s="1469"/>
      <c r="CQ356" s="1469"/>
      <c r="CR356" s="1469"/>
      <c r="CS356" s="1469"/>
      <c r="CT356" s="1469"/>
      <c r="CU356" s="1469"/>
      <c r="CV356" s="1469"/>
      <c r="CW356" s="1469"/>
      <c r="CX356" s="1469"/>
      <c r="CY356" s="1469"/>
      <c r="CZ356" s="1469"/>
      <c r="DA356" s="1469"/>
      <c r="DB356" s="1469"/>
      <c r="DC356" s="1469"/>
      <c r="DD356" s="1469"/>
      <c r="DE356" s="1469"/>
      <c r="DF356" s="1469"/>
      <c r="DG356" s="1469"/>
      <c r="DH356" s="1469"/>
      <c r="DI356" s="1469"/>
      <c r="DJ356" s="1469"/>
      <c r="DK356" s="1469"/>
      <c r="DL356" s="1469"/>
      <c r="DM356" s="1469"/>
      <c r="DN356" s="1469"/>
      <c r="DO356" s="1469"/>
      <c r="DP356" s="1469"/>
    </row>
    <row r="357" spans="3:120" x14ac:dyDescent="0.25">
      <c r="C357" s="1469"/>
      <c r="D357" s="1469"/>
      <c r="E357" s="1469"/>
      <c r="F357" s="1469"/>
      <c r="G357" s="1469"/>
      <c r="H357" s="1469"/>
      <c r="I357" s="1469"/>
      <c r="J357" s="1469"/>
      <c r="K357" s="1469"/>
      <c r="L357" s="1469"/>
      <c r="M357" s="1469"/>
      <c r="N357" s="1469"/>
      <c r="O357" s="1469"/>
      <c r="P357" s="1469"/>
      <c r="Q357" s="1469"/>
      <c r="R357" s="1469"/>
      <c r="S357" s="1469"/>
      <c r="T357" s="1469"/>
      <c r="U357" s="1469"/>
      <c r="V357" s="1469"/>
      <c r="W357" s="1469"/>
      <c r="X357" s="1469"/>
      <c r="Y357" s="1469"/>
      <c r="Z357" s="1469"/>
      <c r="AA357" s="1469"/>
      <c r="AB357" s="1469"/>
      <c r="AC357" s="1469"/>
      <c r="AD357" s="1469"/>
      <c r="AE357" s="1469"/>
      <c r="AF357" s="1481"/>
      <c r="AG357" s="1481"/>
      <c r="AH357" s="1481"/>
      <c r="AI357" s="1481"/>
      <c r="AJ357" s="1469"/>
      <c r="AK357" s="1469"/>
      <c r="AL357" s="1469"/>
      <c r="AM357" s="1469"/>
      <c r="AN357" s="1469"/>
      <c r="AO357" s="1469"/>
      <c r="AP357" s="1469"/>
      <c r="AQ357" s="1469"/>
      <c r="AR357" s="1469"/>
      <c r="AS357" s="1469"/>
      <c r="AT357" s="1469"/>
      <c r="AU357" s="1469"/>
      <c r="AV357" s="1469"/>
      <c r="AW357" s="1469"/>
      <c r="AX357" s="1469"/>
      <c r="AY357" s="1469"/>
      <c r="AZ357" s="1469"/>
      <c r="BA357" s="1469"/>
      <c r="BB357" s="1469"/>
      <c r="BC357" s="1469"/>
      <c r="BD357" s="1469"/>
      <c r="BE357" s="1469"/>
      <c r="BF357" s="1469"/>
      <c r="BG357" s="1469"/>
      <c r="BH357" s="1469"/>
      <c r="BI357" s="1469"/>
      <c r="BJ357" s="1469"/>
      <c r="BK357" s="1469"/>
      <c r="BL357" s="1469"/>
      <c r="BM357" s="1469"/>
      <c r="BN357" s="1469"/>
      <c r="BO357" s="1469"/>
      <c r="BP357" s="1469"/>
      <c r="BQ357" s="1469"/>
      <c r="BR357" s="1469"/>
      <c r="BS357" s="1469"/>
      <c r="BT357" s="1469"/>
      <c r="BU357" s="1469"/>
      <c r="BV357" s="1469"/>
      <c r="BW357" s="1469"/>
      <c r="BX357" s="1469"/>
      <c r="BY357" s="1469"/>
      <c r="BZ357" s="1469"/>
      <c r="CA357" s="1469"/>
      <c r="CB357" s="1469"/>
      <c r="CC357" s="1469"/>
      <c r="CD357" s="1469"/>
      <c r="CE357" s="1469"/>
      <c r="CF357" s="1469"/>
      <c r="CG357" s="1469"/>
      <c r="CH357" s="1469"/>
      <c r="CI357" s="1469"/>
      <c r="CJ357" s="1469"/>
      <c r="CK357" s="1469"/>
      <c r="CL357" s="1469"/>
      <c r="CM357" s="1469"/>
      <c r="CN357" s="1469"/>
      <c r="CO357" s="1469"/>
      <c r="CP357" s="1469"/>
      <c r="CQ357" s="1469"/>
      <c r="CR357" s="1469"/>
      <c r="CS357" s="1469"/>
      <c r="CT357" s="1469"/>
      <c r="CU357" s="1469"/>
      <c r="CV357" s="1469"/>
      <c r="CW357" s="1469"/>
      <c r="CX357" s="1469"/>
      <c r="CY357" s="1469"/>
      <c r="CZ357" s="1469"/>
      <c r="DA357" s="1469"/>
      <c r="DB357" s="1469"/>
      <c r="DC357" s="1469"/>
      <c r="DD357" s="1469"/>
      <c r="DE357" s="1469"/>
      <c r="DF357" s="1469"/>
      <c r="DG357" s="1469"/>
      <c r="DH357" s="1469"/>
      <c r="DI357" s="1469"/>
      <c r="DJ357" s="1469"/>
      <c r="DK357" s="1469"/>
      <c r="DL357" s="1469"/>
      <c r="DM357" s="1469"/>
      <c r="DN357" s="1469"/>
      <c r="DO357" s="1469"/>
      <c r="DP357" s="1469"/>
    </row>
    <row r="358" spans="3:120" x14ac:dyDescent="0.25">
      <c r="C358" s="1469"/>
      <c r="D358" s="1469"/>
      <c r="E358" s="1469"/>
      <c r="F358" s="1469"/>
      <c r="G358" s="1469"/>
      <c r="H358" s="1469"/>
      <c r="I358" s="1469"/>
      <c r="J358" s="1469"/>
      <c r="K358" s="1469"/>
      <c r="L358" s="1469"/>
      <c r="M358" s="1469"/>
      <c r="N358" s="1469"/>
      <c r="O358" s="1469"/>
      <c r="P358" s="1469"/>
      <c r="Q358" s="1469"/>
      <c r="R358" s="1469"/>
      <c r="S358" s="1469"/>
      <c r="T358" s="1469"/>
      <c r="U358" s="1469"/>
      <c r="V358" s="1469"/>
      <c r="W358" s="1469"/>
      <c r="X358" s="1469"/>
      <c r="Y358" s="1469"/>
      <c r="Z358" s="1469"/>
      <c r="AA358" s="1469"/>
      <c r="AB358" s="1469"/>
      <c r="AC358" s="1469"/>
      <c r="AD358" s="1469"/>
      <c r="AE358" s="1469"/>
      <c r="AF358" s="1481"/>
      <c r="AG358" s="1481"/>
      <c r="AH358" s="1481"/>
      <c r="AI358" s="1481"/>
      <c r="AJ358" s="1469"/>
      <c r="AK358" s="1469"/>
      <c r="AL358" s="1469"/>
      <c r="AM358" s="1469"/>
      <c r="AN358" s="1469"/>
      <c r="AO358" s="1469"/>
      <c r="AP358" s="1469"/>
      <c r="AQ358" s="1469"/>
      <c r="AR358" s="1469"/>
      <c r="AS358" s="1469"/>
      <c r="AT358" s="1469"/>
      <c r="AU358" s="1469"/>
      <c r="AV358" s="1469"/>
      <c r="AW358" s="1469"/>
      <c r="AX358" s="1469"/>
      <c r="AY358" s="1469"/>
      <c r="AZ358" s="1469"/>
      <c r="BA358" s="1469"/>
      <c r="BB358" s="1469"/>
      <c r="BC358" s="1469"/>
      <c r="BD358" s="1469"/>
      <c r="BE358" s="1469"/>
      <c r="BF358" s="1469"/>
      <c r="BG358" s="1469"/>
      <c r="BH358" s="1469"/>
      <c r="BI358" s="1469"/>
      <c r="BJ358" s="1469"/>
      <c r="BK358" s="1469"/>
      <c r="BL358" s="1469"/>
      <c r="BM358" s="1469"/>
      <c r="BN358" s="1469"/>
      <c r="BO358" s="1469"/>
      <c r="BP358" s="1469"/>
      <c r="BQ358" s="1469"/>
      <c r="BR358" s="1469"/>
      <c r="BS358" s="1469"/>
      <c r="BT358" s="1469"/>
      <c r="BU358" s="1469"/>
      <c r="BV358" s="1469"/>
      <c r="BW358" s="1469"/>
      <c r="BX358" s="1469"/>
      <c r="BY358" s="1469"/>
      <c r="BZ358" s="1469"/>
      <c r="CA358" s="1469"/>
      <c r="CB358" s="1469"/>
      <c r="CC358" s="1469"/>
      <c r="CD358" s="1469"/>
      <c r="CE358" s="1469"/>
      <c r="CF358" s="1469"/>
      <c r="CG358" s="1469"/>
      <c r="CH358" s="1469"/>
      <c r="CI358" s="1469"/>
      <c r="CJ358" s="1469"/>
      <c r="CK358" s="1469"/>
      <c r="CL358" s="1469"/>
      <c r="CM358" s="1469"/>
      <c r="CN358" s="1469"/>
      <c r="CO358" s="1469"/>
      <c r="CP358" s="1469"/>
      <c r="CQ358" s="1469"/>
      <c r="CR358" s="1469"/>
      <c r="CS358" s="1469"/>
      <c r="CT358" s="1469"/>
      <c r="CU358" s="1469"/>
      <c r="CV358" s="1469"/>
      <c r="CW358" s="1469"/>
      <c r="CX358" s="1469"/>
      <c r="CY358" s="1469"/>
      <c r="CZ358" s="1469"/>
      <c r="DA358" s="1469"/>
      <c r="DB358" s="1469"/>
      <c r="DC358" s="1469"/>
      <c r="DD358" s="1469"/>
      <c r="DE358" s="1469"/>
      <c r="DF358" s="1469"/>
      <c r="DG358" s="1469"/>
      <c r="DH358" s="1469"/>
      <c r="DI358" s="1469"/>
      <c r="DJ358" s="1469"/>
      <c r="DK358" s="1469"/>
      <c r="DL358" s="1469"/>
      <c r="DM358" s="1469"/>
      <c r="DN358" s="1469"/>
      <c r="DO358" s="1469"/>
      <c r="DP358" s="1469"/>
    </row>
    <row r="359" spans="3:120" x14ac:dyDescent="0.25">
      <c r="C359" s="1469"/>
      <c r="D359" s="1469"/>
      <c r="E359" s="1469"/>
      <c r="F359" s="1469"/>
      <c r="G359" s="1469"/>
      <c r="H359" s="1469"/>
      <c r="I359" s="1469"/>
      <c r="J359" s="1469"/>
      <c r="K359" s="1469"/>
      <c r="L359" s="1469"/>
      <c r="M359" s="1469"/>
      <c r="N359" s="1469"/>
      <c r="O359" s="1469"/>
      <c r="P359" s="1469"/>
      <c r="Q359" s="1469"/>
      <c r="R359" s="1469"/>
      <c r="S359" s="1469"/>
      <c r="T359" s="1469"/>
      <c r="U359" s="1469"/>
      <c r="V359" s="1469"/>
      <c r="W359" s="1469"/>
      <c r="X359" s="1469"/>
      <c r="Y359" s="1469"/>
      <c r="Z359" s="1469"/>
      <c r="AA359" s="1469"/>
      <c r="AB359" s="1469"/>
      <c r="AC359" s="1469"/>
      <c r="AD359" s="1469"/>
      <c r="AE359" s="1469"/>
      <c r="AF359" s="1481"/>
      <c r="AG359" s="1481"/>
      <c r="AH359" s="1481"/>
      <c r="AI359" s="1481"/>
      <c r="AJ359" s="1469"/>
      <c r="AK359" s="1469"/>
      <c r="AL359" s="1469"/>
      <c r="AM359" s="1469"/>
      <c r="AN359" s="1469"/>
      <c r="AO359" s="1469"/>
      <c r="AP359" s="1469"/>
      <c r="AQ359" s="1469"/>
      <c r="AR359" s="1469"/>
      <c r="AS359" s="1469"/>
      <c r="AT359" s="1469"/>
      <c r="AU359" s="1469"/>
      <c r="AV359" s="1469"/>
      <c r="AW359" s="1469"/>
      <c r="AX359" s="1469"/>
      <c r="AY359" s="1469"/>
      <c r="AZ359" s="1469"/>
      <c r="BA359" s="1469"/>
      <c r="BB359" s="1469"/>
      <c r="BC359" s="1469"/>
      <c r="BD359" s="1469"/>
      <c r="BE359" s="1469"/>
      <c r="BF359" s="1469"/>
      <c r="BG359" s="1469"/>
      <c r="BH359" s="1469"/>
      <c r="BI359" s="1469"/>
      <c r="BJ359" s="1469"/>
      <c r="BK359" s="1469"/>
      <c r="BL359" s="1469"/>
      <c r="BM359" s="1469"/>
      <c r="BN359" s="1469"/>
      <c r="BO359" s="1469"/>
      <c r="BP359" s="1469"/>
      <c r="BQ359" s="1469"/>
      <c r="BR359" s="1469"/>
      <c r="BS359" s="1469"/>
      <c r="BT359" s="1469"/>
      <c r="BU359" s="1469"/>
      <c r="BV359" s="1469"/>
      <c r="BW359" s="1469"/>
      <c r="BX359" s="1469"/>
      <c r="BY359" s="1469"/>
      <c r="BZ359" s="1469"/>
      <c r="CA359" s="1469"/>
      <c r="CB359" s="1469"/>
      <c r="CC359" s="1469"/>
      <c r="CD359" s="1469"/>
      <c r="CE359" s="1469"/>
      <c r="CF359" s="1469"/>
      <c r="CG359" s="1469"/>
      <c r="CH359" s="1469"/>
      <c r="CI359" s="1469"/>
      <c r="CJ359" s="1469"/>
      <c r="CK359" s="1469"/>
      <c r="CL359" s="1469"/>
      <c r="CM359" s="1469"/>
      <c r="CN359" s="1469"/>
      <c r="CO359" s="1469"/>
      <c r="CP359" s="1469"/>
      <c r="CQ359" s="1469"/>
      <c r="CR359" s="1469"/>
      <c r="CS359" s="1469"/>
      <c r="CT359" s="1469"/>
      <c r="CU359" s="1469"/>
      <c r="CV359" s="1469"/>
      <c r="CW359" s="1469"/>
      <c r="CX359" s="1469"/>
      <c r="CY359" s="1469"/>
      <c r="CZ359" s="1469"/>
      <c r="DA359" s="1469"/>
      <c r="DB359" s="1469"/>
      <c r="DC359" s="1469"/>
      <c r="DD359" s="1469"/>
      <c r="DE359" s="1469"/>
      <c r="DF359" s="1469"/>
      <c r="DG359" s="1469"/>
      <c r="DH359" s="1469"/>
      <c r="DI359" s="1469"/>
      <c r="DJ359" s="1469"/>
      <c r="DK359" s="1469"/>
      <c r="DL359" s="1469"/>
      <c r="DM359" s="1469"/>
      <c r="DN359" s="1469"/>
      <c r="DO359" s="1469"/>
      <c r="DP359" s="1469"/>
    </row>
    <row r="360" spans="3:120" x14ac:dyDescent="0.25">
      <c r="C360" s="1469"/>
      <c r="D360" s="1469"/>
      <c r="E360" s="1469"/>
      <c r="F360" s="1469"/>
      <c r="G360" s="1469"/>
      <c r="H360" s="1469"/>
      <c r="I360" s="1469"/>
      <c r="J360" s="1469"/>
      <c r="K360" s="1469"/>
      <c r="L360" s="1469"/>
      <c r="M360" s="1469"/>
      <c r="N360" s="1469"/>
      <c r="O360" s="1469"/>
      <c r="P360" s="1469"/>
      <c r="Q360" s="1469"/>
      <c r="R360" s="1469"/>
      <c r="S360" s="1469"/>
      <c r="T360" s="1469"/>
      <c r="U360" s="1469"/>
      <c r="V360" s="1469"/>
      <c r="W360" s="1469"/>
      <c r="X360" s="1469"/>
      <c r="Y360" s="1469"/>
      <c r="Z360" s="1469"/>
      <c r="AA360" s="1469"/>
      <c r="AB360" s="1469"/>
      <c r="AC360" s="1469"/>
      <c r="AD360" s="1469"/>
      <c r="AE360" s="1469"/>
      <c r="AF360" s="1481"/>
      <c r="AG360" s="1481"/>
      <c r="AH360" s="1481"/>
      <c r="AI360" s="1481"/>
      <c r="AJ360" s="1469"/>
      <c r="AK360" s="1469"/>
      <c r="AL360" s="1469"/>
      <c r="AM360" s="1469"/>
      <c r="AN360" s="1469"/>
      <c r="AO360" s="1469"/>
      <c r="AP360" s="1469"/>
      <c r="AQ360" s="1469"/>
      <c r="AR360" s="1469"/>
      <c r="AS360" s="1469"/>
      <c r="AT360" s="1469"/>
      <c r="AU360" s="1469"/>
      <c r="AV360" s="1469"/>
      <c r="AW360" s="1469"/>
      <c r="AX360" s="1469"/>
      <c r="AY360" s="1469"/>
      <c r="AZ360" s="1469"/>
      <c r="BA360" s="1469"/>
      <c r="BB360" s="1469"/>
      <c r="BC360" s="1469"/>
      <c r="BD360" s="1469"/>
      <c r="BE360" s="1469"/>
      <c r="BF360" s="1469"/>
      <c r="BG360" s="1469"/>
      <c r="BH360" s="1469"/>
      <c r="BI360" s="1469"/>
      <c r="BJ360" s="1469"/>
      <c r="BK360" s="1469"/>
      <c r="BL360" s="1469"/>
      <c r="BM360" s="1469"/>
      <c r="BN360" s="1469"/>
      <c r="BO360" s="1469"/>
      <c r="BP360" s="1469"/>
      <c r="BQ360" s="1469"/>
      <c r="BR360" s="1469"/>
      <c r="BS360" s="1469"/>
      <c r="BT360" s="1469"/>
      <c r="BU360" s="1469"/>
      <c r="BV360" s="1469"/>
      <c r="BW360" s="1469"/>
      <c r="BX360" s="1469"/>
      <c r="BY360" s="1469"/>
      <c r="BZ360" s="1469"/>
      <c r="CA360" s="1469"/>
      <c r="CB360" s="1469"/>
      <c r="CC360" s="1469"/>
      <c r="CD360" s="1469"/>
      <c r="CE360" s="1469"/>
      <c r="CF360" s="1469"/>
      <c r="CG360" s="1469"/>
      <c r="CH360" s="1469"/>
      <c r="CI360" s="1469"/>
      <c r="CJ360" s="1469"/>
      <c r="CK360" s="1469"/>
      <c r="CL360" s="1469"/>
      <c r="CM360" s="1469"/>
      <c r="CN360" s="1469"/>
      <c r="CO360" s="1469"/>
      <c r="CP360" s="1469"/>
      <c r="CQ360" s="1469"/>
      <c r="CR360" s="1469"/>
      <c r="CS360" s="1469"/>
      <c r="CT360" s="1469"/>
      <c r="CU360" s="1469"/>
      <c r="CV360" s="1469"/>
      <c r="CW360" s="1469"/>
      <c r="CX360" s="1469"/>
      <c r="CY360" s="1469"/>
      <c r="CZ360" s="1469"/>
      <c r="DA360" s="1469"/>
      <c r="DB360" s="1469"/>
      <c r="DC360" s="1469"/>
      <c r="DD360" s="1469"/>
      <c r="DE360" s="1469"/>
      <c r="DF360" s="1469"/>
      <c r="DG360" s="1469"/>
      <c r="DH360" s="1469"/>
      <c r="DI360" s="1469"/>
      <c r="DJ360" s="1469"/>
      <c r="DK360" s="1469"/>
      <c r="DL360" s="1469"/>
      <c r="DM360" s="1469"/>
      <c r="DN360" s="1469"/>
      <c r="DO360" s="1469"/>
      <c r="DP360" s="1469"/>
    </row>
    <row r="361" spans="3:120" x14ac:dyDescent="0.25">
      <c r="C361" s="1469"/>
      <c r="D361" s="1469"/>
      <c r="E361" s="1469"/>
      <c r="F361" s="1469"/>
      <c r="G361" s="1469"/>
      <c r="H361" s="1469"/>
      <c r="I361" s="1469"/>
      <c r="J361" s="1469"/>
      <c r="K361" s="1469"/>
      <c r="L361" s="1469"/>
      <c r="M361" s="1469"/>
      <c r="N361" s="1469"/>
      <c r="O361" s="1469"/>
      <c r="P361" s="1469"/>
      <c r="Q361" s="1469"/>
      <c r="R361" s="1469"/>
      <c r="S361" s="1469"/>
      <c r="T361" s="1469"/>
      <c r="U361" s="1469"/>
      <c r="V361" s="1469"/>
      <c r="W361" s="1469"/>
      <c r="X361" s="1469"/>
      <c r="Y361" s="1469"/>
      <c r="Z361" s="1469"/>
      <c r="AA361" s="1469"/>
      <c r="AB361" s="1469"/>
      <c r="AC361" s="1469"/>
      <c r="AD361" s="1469"/>
      <c r="AE361" s="1469"/>
      <c r="AF361" s="1481"/>
      <c r="AG361" s="1481"/>
      <c r="AH361" s="1481"/>
      <c r="AI361" s="1481"/>
      <c r="AJ361" s="1469"/>
      <c r="AK361" s="1469"/>
      <c r="AL361" s="1469"/>
      <c r="AM361" s="1469"/>
      <c r="AN361" s="1469"/>
      <c r="AO361" s="1469"/>
      <c r="AP361" s="1469"/>
      <c r="AQ361" s="1469"/>
      <c r="AR361" s="1469"/>
      <c r="AS361" s="1469"/>
      <c r="AT361" s="1469"/>
      <c r="AU361" s="1469"/>
      <c r="AV361" s="1469"/>
      <c r="AW361" s="1469"/>
      <c r="AX361" s="1469"/>
      <c r="AY361" s="1469"/>
      <c r="AZ361" s="1469"/>
      <c r="BA361" s="1469"/>
      <c r="BB361" s="1469"/>
      <c r="BC361" s="1469"/>
      <c r="BD361" s="1469"/>
      <c r="BE361" s="1469"/>
      <c r="BF361" s="1469"/>
      <c r="BG361" s="1469"/>
      <c r="BH361" s="1469"/>
      <c r="BI361" s="1469"/>
      <c r="BJ361" s="1469"/>
      <c r="BK361" s="1469"/>
      <c r="BL361" s="1469"/>
      <c r="BM361" s="1469"/>
      <c r="BN361" s="1469"/>
      <c r="BO361" s="1469"/>
      <c r="BP361" s="1469"/>
      <c r="BQ361" s="1469"/>
      <c r="BR361" s="1469"/>
      <c r="BS361" s="1469"/>
      <c r="BT361" s="1469"/>
      <c r="BU361" s="1469"/>
      <c r="BV361" s="1469"/>
      <c r="BW361" s="1469"/>
      <c r="BX361" s="1469"/>
      <c r="BY361" s="1469"/>
      <c r="BZ361" s="1469"/>
      <c r="CA361" s="1469"/>
      <c r="CB361" s="1469"/>
      <c r="CC361" s="1469"/>
      <c r="CD361" s="1469"/>
      <c r="CE361" s="1469"/>
      <c r="CF361" s="1469"/>
      <c r="CG361" s="1469"/>
      <c r="CH361" s="1469"/>
      <c r="CI361" s="1469"/>
      <c r="CJ361" s="1469"/>
      <c r="CK361" s="1469"/>
      <c r="CL361" s="1469"/>
      <c r="CM361" s="1469"/>
      <c r="CN361" s="1469"/>
      <c r="CO361" s="1469"/>
      <c r="CP361" s="1469"/>
      <c r="CQ361" s="1469"/>
      <c r="CR361" s="1469"/>
      <c r="CS361" s="1469"/>
      <c r="CT361" s="1469"/>
      <c r="CU361" s="1469"/>
      <c r="CV361" s="1469"/>
      <c r="CW361" s="1469"/>
      <c r="CX361" s="1469"/>
      <c r="CY361" s="1469"/>
      <c r="CZ361" s="1469"/>
      <c r="DA361" s="1469"/>
      <c r="DB361" s="1469"/>
      <c r="DC361" s="1469"/>
      <c r="DD361" s="1469"/>
      <c r="DE361" s="1469"/>
      <c r="DF361" s="1469"/>
      <c r="DG361" s="1469"/>
      <c r="DH361" s="1469"/>
      <c r="DI361" s="1469"/>
      <c r="DJ361" s="1469"/>
      <c r="DK361" s="1469"/>
      <c r="DL361" s="1469"/>
      <c r="DM361" s="1469"/>
      <c r="DN361" s="1469"/>
      <c r="DO361" s="1469"/>
      <c r="DP361" s="1469"/>
    </row>
    <row r="362" spans="3:120" x14ac:dyDescent="0.25">
      <c r="C362" s="1469"/>
      <c r="D362" s="1469"/>
      <c r="E362" s="1469"/>
      <c r="F362" s="1469"/>
      <c r="G362" s="1469"/>
      <c r="H362" s="1469"/>
      <c r="I362" s="1469"/>
      <c r="J362" s="1469"/>
      <c r="K362" s="1469"/>
      <c r="L362" s="1469"/>
      <c r="M362" s="1469"/>
      <c r="N362" s="1469"/>
      <c r="O362" s="1469"/>
      <c r="P362" s="1469"/>
      <c r="Q362" s="1469"/>
      <c r="R362" s="1469"/>
      <c r="S362" s="1469"/>
      <c r="T362" s="1469"/>
      <c r="U362" s="1469"/>
      <c r="V362" s="1469"/>
      <c r="W362" s="1469"/>
      <c r="X362" s="1469"/>
      <c r="Y362" s="1469"/>
      <c r="Z362" s="1469"/>
      <c r="AA362" s="1469"/>
      <c r="AB362" s="1469"/>
      <c r="AC362" s="1469"/>
      <c r="AD362" s="1469"/>
      <c r="AE362" s="1469"/>
      <c r="AF362" s="1481"/>
      <c r="AG362" s="1481"/>
      <c r="AH362" s="1481"/>
      <c r="AI362" s="1481"/>
      <c r="AJ362" s="1469"/>
      <c r="AK362" s="1469"/>
      <c r="AL362" s="1469"/>
      <c r="AM362" s="1469"/>
      <c r="AN362" s="1469"/>
      <c r="AO362" s="1469"/>
      <c r="AP362" s="1469"/>
      <c r="AQ362" s="1469"/>
      <c r="AR362" s="1469"/>
      <c r="AS362" s="1469"/>
      <c r="AT362" s="1469"/>
      <c r="AU362" s="1469"/>
      <c r="AV362" s="1469"/>
      <c r="AW362" s="1469"/>
      <c r="AX362" s="1469"/>
      <c r="AY362" s="1469"/>
      <c r="AZ362" s="1469"/>
      <c r="BA362" s="1469"/>
      <c r="BB362" s="1469"/>
      <c r="BC362" s="1469"/>
      <c r="BD362" s="1469"/>
      <c r="BE362" s="1469"/>
      <c r="BF362" s="1469"/>
      <c r="BG362" s="1469"/>
      <c r="BH362" s="1469"/>
      <c r="BI362" s="1469"/>
      <c r="BJ362" s="1469"/>
      <c r="BK362" s="1469"/>
      <c r="BL362" s="1469"/>
      <c r="BM362" s="1469"/>
      <c r="BN362" s="1469"/>
      <c r="BO362" s="1469"/>
      <c r="BP362" s="1469"/>
      <c r="BQ362" s="1469"/>
      <c r="BR362" s="1469"/>
      <c r="BS362" s="1469"/>
      <c r="BT362" s="1469"/>
      <c r="BU362" s="1469"/>
      <c r="BV362" s="1469"/>
      <c r="BW362" s="1469"/>
      <c r="BX362" s="1469"/>
      <c r="BY362" s="1469"/>
      <c r="BZ362" s="1469"/>
      <c r="CA362" s="1469"/>
      <c r="CB362" s="1469"/>
      <c r="CC362" s="1469"/>
      <c r="CD362" s="1469"/>
      <c r="CE362" s="1469"/>
      <c r="CF362" s="1469"/>
      <c r="CG362" s="1469"/>
      <c r="CH362" s="1469"/>
      <c r="CI362" s="1469"/>
      <c r="CJ362" s="1469"/>
      <c r="CK362" s="1469"/>
      <c r="CL362" s="1469"/>
      <c r="CM362" s="1469"/>
      <c r="CN362" s="1469"/>
      <c r="CO362" s="1469"/>
      <c r="CP362" s="1469"/>
      <c r="CQ362" s="1469"/>
      <c r="CR362" s="1469"/>
      <c r="CS362" s="1469"/>
      <c r="CT362" s="1469"/>
      <c r="CU362" s="1469"/>
      <c r="CV362" s="1469"/>
      <c r="CW362" s="1469"/>
      <c r="CX362" s="1469"/>
      <c r="CY362" s="1469"/>
      <c r="CZ362" s="1469"/>
      <c r="DA362" s="1469"/>
      <c r="DB362" s="1469"/>
      <c r="DC362" s="1469"/>
      <c r="DD362" s="1469"/>
      <c r="DE362" s="1469"/>
      <c r="DF362" s="1469"/>
      <c r="DG362" s="1469"/>
      <c r="DH362" s="1469"/>
      <c r="DI362" s="1469"/>
      <c r="DJ362" s="1469"/>
      <c r="DK362" s="1469"/>
      <c r="DL362" s="1469"/>
      <c r="DM362" s="1469"/>
      <c r="DN362" s="1469"/>
      <c r="DO362" s="1469"/>
      <c r="DP362" s="1469"/>
    </row>
    <row r="363" spans="3:120" x14ac:dyDescent="0.25">
      <c r="C363" s="1469"/>
      <c r="D363" s="1469"/>
      <c r="E363" s="1469"/>
      <c r="F363" s="1469"/>
      <c r="G363" s="1469"/>
      <c r="H363" s="1469"/>
      <c r="I363" s="1469"/>
      <c r="J363" s="1469"/>
      <c r="K363" s="1469"/>
      <c r="L363" s="1469"/>
      <c r="M363" s="1469"/>
      <c r="N363" s="1469"/>
      <c r="O363" s="1469"/>
      <c r="P363" s="1469"/>
      <c r="Q363" s="1469"/>
      <c r="R363" s="1469"/>
      <c r="S363" s="1469"/>
      <c r="T363" s="1469"/>
      <c r="U363" s="1469"/>
      <c r="V363" s="1469"/>
      <c r="W363" s="1469"/>
      <c r="X363" s="1469"/>
      <c r="Y363" s="1469"/>
      <c r="Z363" s="1469"/>
      <c r="AA363" s="1469"/>
      <c r="AB363" s="1469"/>
      <c r="AC363" s="1469"/>
      <c r="AD363" s="1469"/>
      <c r="AE363" s="1469"/>
      <c r="AF363" s="1481"/>
      <c r="AG363" s="1481"/>
      <c r="AH363" s="1481"/>
      <c r="AI363" s="1481"/>
      <c r="AJ363" s="1469"/>
      <c r="AK363" s="1469"/>
      <c r="AL363" s="1469"/>
      <c r="AM363" s="1469"/>
      <c r="AN363" s="1469"/>
      <c r="AO363" s="1469"/>
      <c r="AP363" s="1469"/>
      <c r="AQ363" s="1469"/>
      <c r="AR363" s="1469"/>
      <c r="AS363" s="1469"/>
      <c r="AT363" s="1469"/>
      <c r="AU363" s="1469"/>
      <c r="AV363" s="1469"/>
      <c r="AW363" s="1469"/>
      <c r="AX363" s="1469"/>
      <c r="AY363" s="1469"/>
      <c r="AZ363" s="1469"/>
      <c r="BA363" s="1469"/>
      <c r="BB363" s="1469"/>
      <c r="BC363" s="1469"/>
      <c r="BD363" s="1469"/>
      <c r="BE363" s="1469"/>
      <c r="BF363" s="1469"/>
      <c r="BG363" s="1469"/>
      <c r="BH363" s="1469"/>
      <c r="BI363" s="1469"/>
      <c r="BJ363" s="1469"/>
      <c r="BK363" s="1469"/>
      <c r="BL363" s="1469"/>
      <c r="BM363" s="1469"/>
      <c r="BN363" s="1469"/>
      <c r="BO363" s="1469"/>
      <c r="BP363" s="1469"/>
      <c r="BQ363" s="1469"/>
      <c r="BR363" s="1469"/>
      <c r="BS363" s="1469"/>
      <c r="BT363" s="1469"/>
      <c r="BU363" s="1469"/>
      <c r="BV363" s="1469"/>
      <c r="BW363" s="1469"/>
      <c r="BX363" s="1469"/>
      <c r="BY363" s="1469"/>
      <c r="BZ363" s="1469"/>
      <c r="CA363" s="1469"/>
      <c r="CB363" s="1469"/>
      <c r="CC363" s="1469"/>
      <c r="CD363" s="1469"/>
      <c r="CE363" s="1469"/>
      <c r="CF363" s="1469"/>
      <c r="CG363" s="1469"/>
      <c r="CH363" s="1469"/>
      <c r="CI363" s="1469"/>
      <c r="CJ363" s="1469"/>
      <c r="CK363" s="1469"/>
      <c r="CL363" s="1469"/>
      <c r="CM363" s="1469"/>
      <c r="CN363" s="1469"/>
      <c r="CO363" s="1469"/>
      <c r="CP363" s="1469"/>
      <c r="CQ363" s="1469"/>
      <c r="CR363" s="1469"/>
      <c r="CS363" s="1469"/>
      <c r="CT363" s="1469"/>
      <c r="CU363" s="1469"/>
      <c r="CV363" s="1469"/>
      <c r="CW363" s="1469"/>
      <c r="CX363" s="1469"/>
      <c r="CY363" s="1469"/>
      <c r="CZ363" s="1469"/>
      <c r="DA363" s="1469"/>
      <c r="DB363" s="1469"/>
      <c r="DC363" s="1469"/>
      <c r="DD363" s="1469"/>
      <c r="DE363" s="1469"/>
      <c r="DF363" s="1469"/>
      <c r="DG363" s="1469"/>
      <c r="DH363" s="1469"/>
      <c r="DI363" s="1469"/>
      <c r="DJ363" s="1469"/>
      <c r="DK363" s="1469"/>
      <c r="DL363" s="1469"/>
      <c r="DM363" s="1469"/>
      <c r="DN363" s="1469"/>
      <c r="DO363" s="1469"/>
      <c r="DP363" s="1469"/>
    </row>
    <row r="364" spans="3:120" x14ac:dyDescent="0.25">
      <c r="C364" s="1469"/>
      <c r="D364" s="1469"/>
      <c r="E364" s="1469"/>
      <c r="F364" s="1469"/>
      <c r="G364" s="1469"/>
      <c r="H364" s="1469"/>
      <c r="I364" s="1469"/>
      <c r="J364" s="1469"/>
      <c r="K364" s="1469"/>
      <c r="L364" s="1469"/>
      <c r="M364" s="1469"/>
      <c r="N364" s="1469"/>
      <c r="O364" s="1469"/>
      <c r="P364" s="1469"/>
      <c r="Q364" s="1469"/>
      <c r="R364" s="1469"/>
      <c r="S364" s="1469"/>
      <c r="T364" s="1469"/>
      <c r="U364" s="1469"/>
      <c r="V364" s="1469"/>
      <c r="W364" s="1469"/>
      <c r="X364" s="1469"/>
      <c r="Y364" s="1469"/>
      <c r="Z364" s="1469"/>
      <c r="AA364" s="1469"/>
      <c r="AB364" s="1469"/>
      <c r="AC364" s="1469"/>
      <c r="AD364" s="1469"/>
      <c r="AE364" s="1469"/>
      <c r="AF364" s="1481"/>
      <c r="AG364" s="1481"/>
      <c r="AH364" s="1481"/>
      <c r="AI364" s="1481"/>
      <c r="AJ364" s="1469"/>
      <c r="AK364" s="1469"/>
      <c r="AL364" s="1469"/>
      <c r="AM364" s="1469"/>
      <c r="AN364" s="1469"/>
      <c r="AO364" s="1469"/>
      <c r="AP364" s="1469"/>
      <c r="AQ364" s="1469"/>
      <c r="AR364" s="1469"/>
      <c r="AS364" s="1469"/>
      <c r="AT364" s="1469"/>
      <c r="AU364" s="1469"/>
      <c r="AV364" s="1469"/>
      <c r="AW364" s="1469"/>
      <c r="AX364" s="1469"/>
      <c r="AY364" s="1469"/>
      <c r="AZ364" s="1469"/>
      <c r="BA364" s="1469"/>
      <c r="BB364" s="1469"/>
      <c r="BC364" s="1469"/>
      <c r="BD364" s="1469"/>
      <c r="BE364" s="1469"/>
      <c r="BF364" s="1469"/>
      <c r="BG364" s="1469"/>
      <c r="BH364" s="1469"/>
      <c r="BI364" s="1469"/>
      <c r="BJ364" s="1469"/>
      <c r="BK364" s="1469"/>
      <c r="BL364" s="1469"/>
      <c r="BM364" s="1469"/>
      <c r="BN364" s="1469"/>
      <c r="BO364" s="1469"/>
      <c r="BP364" s="1469"/>
      <c r="BQ364" s="1469"/>
      <c r="BR364" s="1469"/>
      <c r="BS364" s="1469"/>
      <c r="BT364" s="1469"/>
      <c r="BU364" s="1469"/>
      <c r="BV364" s="1469"/>
      <c r="BW364" s="1469"/>
      <c r="BX364" s="1469"/>
      <c r="BY364" s="1469"/>
      <c r="BZ364" s="1469"/>
      <c r="CA364" s="1469"/>
      <c r="CB364" s="1469"/>
      <c r="CC364" s="1469"/>
      <c r="CD364" s="1469"/>
      <c r="CE364" s="1469"/>
      <c r="CF364" s="1469"/>
      <c r="CG364" s="1469"/>
      <c r="CH364" s="1469"/>
      <c r="CI364" s="1469"/>
      <c r="CJ364" s="1469"/>
      <c r="CK364" s="1469"/>
      <c r="CL364" s="1469"/>
      <c r="CM364" s="1469"/>
      <c r="CN364" s="1469"/>
      <c r="CO364" s="1469"/>
      <c r="CP364" s="1469"/>
      <c r="CQ364" s="1469"/>
      <c r="CR364" s="1469"/>
      <c r="CS364" s="1469"/>
      <c r="CT364" s="1469"/>
      <c r="CU364" s="1469"/>
      <c r="CV364" s="1469"/>
      <c r="CW364" s="1469"/>
      <c r="CX364" s="1469"/>
      <c r="CY364" s="1469"/>
      <c r="CZ364" s="1469"/>
      <c r="DA364" s="1469"/>
      <c r="DB364" s="1469"/>
      <c r="DC364" s="1469"/>
      <c r="DD364" s="1469"/>
      <c r="DE364" s="1469"/>
      <c r="DF364" s="1469"/>
      <c r="DG364" s="1469"/>
      <c r="DH364" s="1469"/>
      <c r="DI364" s="1469"/>
      <c r="DJ364" s="1469"/>
      <c r="DK364" s="1469"/>
      <c r="DL364" s="1469"/>
      <c r="DM364" s="1469"/>
      <c r="DN364" s="1469"/>
      <c r="DO364" s="1469"/>
      <c r="DP364" s="1469"/>
    </row>
    <row r="365" spans="3:120" x14ac:dyDescent="0.25">
      <c r="C365" s="1469"/>
      <c r="D365" s="1469"/>
      <c r="E365" s="1469"/>
      <c r="F365" s="1469"/>
      <c r="G365" s="1469"/>
      <c r="H365" s="1469"/>
      <c r="I365" s="1469"/>
      <c r="J365" s="1469"/>
      <c r="K365" s="1469"/>
      <c r="L365" s="1469"/>
      <c r="M365" s="1469"/>
      <c r="N365" s="1469"/>
      <c r="O365" s="1469"/>
      <c r="P365" s="1469"/>
      <c r="Q365" s="1469"/>
      <c r="R365" s="1469"/>
      <c r="S365" s="1469"/>
      <c r="T365" s="1469"/>
      <c r="U365" s="1469"/>
      <c r="V365" s="1469"/>
      <c r="W365" s="1469"/>
      <c r="X365" s="1469"/>
      <c r="Y365" s="1469"/>
      <c r="Z365" s="1469"/>
      <c r="AA365" s="1469"/>
      <c r="AB365" s="1469"/>
      <c r="AC365" s="1469"/>
      <c r="AD365" s="1469"/>
      <c r="AE365" s="1469"/>
      <c r="AF365" s="1481"/>
      <c r="AG365" s="1481"/>
      <c r="AH365" s="1481"/>
      <c r="AI365" s="1481"/>
      <c r="AJ365" s="1469"/>
      <c r="AK365" s="1469"/>
      <c r="AL365" s="1469"/>
      <c r="AM365" s="1469"/>
      <c r="AN365" s="1469"/>
      <c r="AO365" s="1469"/>
      <c r="AP365" s="1469"/>
      <c r="AQ365" s="1469"/>
      <c r="AR365" s="1469"/>
      <c r="AS365" s="1469"/>
      <c r="AT365" s="1469"/>
      <c r="AU365" s="1469"/>
      <c r="AV365" s="1469"/>
      <c r="AW365" s="1469"/>
      <c r="AX365" s="1469"/>
      <c r="AY365" s="1469"/>
      <c r="AZ365" s="1469"/>
      <c r="BA365" s="1469"/>
      <c r="BB365" s="1469"/>
      <c r="BC365" s="1469"/>
      <c r="BD365" s="1469"/>
      <c r="BE365" s="1469"/>
      <c r="BF365" s="1469"/>
      <c r="BG365" s="1469"/>
      <c r="BH365" s="1469"/>
      <c r="BI365" s="1469"/>
      <c r="BJ365" s="1469"/>
      <c r="BK365" s="1469"/>
      <c r="BL365" s="1469"/>
      <c r="BM365" s="1469"/>
      <c r="BN365" s="1469"/>
      <c r="BO365" s="1469"/>
      <c r="BP365" s="1469"/>
      <c r="BQ365" s="1469"/>
      <c r="BR365" s="1469"/>
      <c r="BS365" s="1469"/>
      <c r="BT365" s="1469"/>
      <c r="BU365" s="1469"/>
      <c r="BV365" s="1469"/>
      <c r="BW365" s="1469"/>
      <c r="BX365" s="1469"/>
      <c r="BY365" s="1469"/>
      <c r="BZ365" s="1469"/>
      <c r="CA365" s="1469"/>
      <c r="CB365" s="1469"/>
      <c r="CC365" s="1469"/>
      <c r="CD365" s="1469"/>
      <c r="CE365" s="1469"/>
      <c r="CF365" s="1469"/>
      <c r="CG365" s="1469"/>
      <c r="CH365" s="1469"/>
      <c r="CI365" s="1469"/>
      <c r="CJ365" s="1469"/>
      <c r="CK365" s="1469"/>
      <c r="CL365" s="1469"/>
      <c r="CM365" s="1469"/>
      <c r="CN365" s="1469"/>
      <c r="CO365" s="1469"/>
      <c r="CP365" s="1469"/>
      <c r="CQ365" s="1469"/>
      <c r="CR365" s="1469"/>
      <c r="CS365" s="1469"/>
      <c r="CT365" s="1469"/>
      <c r="CU365" s="1469"/>
      <c r="CV365" s="1469"/>
      <c r="CW365" s="1469"/>
      <c r="CX365" s="1469"/>
      <c r="CY365" s="1469"/>
      <c r="CZ365" s="1469"/>
      <c r="DA365" s="1469"/>
      <c r="DB365" s="1469"/>
      <c r="DC365" s="1469"/>
      <c r="DD365" s="1469"/>
      <c r="DE365" s="1469"/>
      <c r="DF365" s="1469"/>
      <c r="DG365" s="1469"/>
      <c r="DH365" s="1469"/>
      <c r="DI365" s="1469"/>
      <c r="DJ365" s="1469"/>
      <c r="DK365" s="1469"/>
      <c r="DL365" s="1469"/>
      <c r="DM365" s="1469"/>
      <c r="DN365" s="1469"/>
      <c r="DO365" s="1469"/>
      <c r="DP365" s="1469"/>
    </row>
    <row r="366" spans="3:120" x14ac:dyDescent="0.25">
      <c r="C366" s="1469"/>
      <c r="D366" s="1469"/>
      <c r="E366" s="1469"/>
      <c r="F366" s="1469"/>
      <c r="G366" s="1469"/>
      <c r="H366" s="1469"/>
      <c r="I366" s="1469"/>
      <c r="J366" s="1469"/>
      <c r="K366" s="1469"/>
      <c r="L366" s="1469"/>
      <c r="M366" s="1469"/>
      <c r="N366" s="1469"/>
      <c r="O366" s="1469"/>
      <c r="P366" s="1469"/>
      <c r="Q366" s="1469"/>
      <c r="R366" s="1469"/>
      <c r="S366" s="1469"/>
      <c r="T366" s="1469"/>
      <c r="U366" s="1469"/>
      <c r="V366" s="1469"/>
      <c r="W366" s="1469"/>
      <c r="X366" s="1469"/>
      <c r="Y366" s="1469"/>
      <c r="Z366" s="1469"/>
      <c r="AA366" s="1469"/>
      <c r="AB366" s="1469"/>
      <c r="AC366" s="1469"/>
      <c r="AD366" s="1469"/>
      <c r="AE366" s="1469"/>
      <c r="AF366" s="1481"/>
      <c r="AG366" s="1481"/>
      <c r="AH366" s="1481"/>
      <c r="AI366" s="1481"/>
      <c r="AJ366" s="1469"/>
      <c r="AK366" s="1469"/>
      <c r="AL366" s="1469"/>
      <c r="AM366" s="1469"/>
      <c r="AN366" s="1469"/>
      <c r="AO366" s="1469"/>
      <c r="AP366" s="1469"/>
      <c r="AQ366" s="1469"/>
      <c r="AR366" s="1469"/>
      <c r="AS366" s="1469"/>
      <c r="AT366" s="1469"/>
      <c r="AU366" s="1469"/>
      <c r="AV366" s="1469"/>
      <c r="AW366" s="1469"/>
      <c r="AX366" s="1469"/>
      <c r="AY366" s="1469"/>
      <c r="AZ366" s="1469"/>
      <c r="BA366" s="1469"/>
      <c r="BB366" s="1469"/>
      <c r="BC366" s="1469"/>
      <c r="BD366" s="1469"/>
      <c r="BE366" s="1469"/>
      <c r="BF366" s="1469"/>
      <c r="BG366" s="1469"/>
      <c r="BH366" s="1469"/>
      <c r="BI366" s="1469"/>
      <c r="BJ366" s="1469"/>
      <c r="BK366" s="1469"/>
      <c r="BL366" s="1469"/>
      <c r="BM366" s="1469"/>
      <c r="BN366" s="1469"/>
      <c r="BO366" s="1469"/>
      <c r="BP366" s="1469"/>
      <c r="BQ366" s="1469"/>
      <c r="BR366" s="1469"/>
      <c r="BS366" s="1469"/>
      <c r="BT366" s="1469"/>
      <c r="BU366" s="1469"/>
      <c r="BV366" s="1469"/>
      <c r="BW366" s="1469"/>
      <c r="BX366" s="1469"/>
      <c r="BY366" s="1469"/>
      <c r="BZ366" s="1469"/>
      <c r="CA366" s="1469"/>
      <c r="CB366" s="1469"/>
      <c r="CC366" s="1469"/>
      <c r="CD366" s="1469"/>
      <c r="CE366" s="1469"/>
      <c r="CF366" s="1469"/>
      <c r="CG366" s="1469"/>
      <c r="CH366" s="1469"/>
      <c r="CI366" s="1469"/>
      <c r="CJ366" s="1469"/>
      <c r="CK366" s="1469"/>
      <c r="CL366" s="1469"/>
      <c r="CM366" s="1469"/>
      <c r="CN366" s="1469"/>
      <c r="CO366" s="1469"/>
      <c r="CP366" s="1469"/>
      <c r="CQ366" s="1469"/>
      <c r="CR366" s="1469"/>
      <c r="CS366" s="1469"/>
      <c r="CT366" s="1469"/>
      <c r="CU366" s="1469"/>
      <c r="CV366" s="1469"/>
      <c r="CW366" s="1469"/>
      <c r="CX366" s="1469"/>
      <c r="CY366" s="1469"/>
      <c r="CZ366" s="1469"/>
      <c r="DA366" s="1469"/>
      <c r="DB366" s="1469"/>
      <c r="DC366" s="1469"/>
      <c r="DD366" s="1469"/>
      <c r="DE366" s="1469"/>
      <c r="DF366" s="1469"/>
      <c r="DG366" s="1469"/>
      <c r="DH366" s="1469"/>
      <c r="DI366" s="1469"/>
      <c r="DJ366" s="1469"/>
      <c r="DK366" s="1469"/>
      <c r="DL366" s="1469"/>
      <c r="DM366" s="1469"/>
      <c r="DN366" s="1469"/>
      <c r="DO366" s="1469"/>
      <c r="DP366" s="1469"/>
    </row>
    <row r="367" spans="3:120" x14ac:dyDescent="0.25">
      <c r="C367" s="1469"/>
      <c r="D367" s="1469"/>
      <c r="E367" s="1469"/>
      <c r="F367" s="1469"/>
      <c r="G367" s="1469"/>
      <c r="H367" s="1469"/>
      <c r="I367" s="1469"/>
      <c r="J367" s="1469"/>
      <c r="K367" s="1469"/>
      <c r="L367" s="1469"/>
      <c r="M367" s="1469"/>
      <c r="N367" s="1469"/>
      <c r="O367" s="1469"/>
      <c r="P367" s="1469"/>
      <c r="Q367" s="1469"/>
      <c r="R367" s="1469"/>
      <c r="S367" s="1469"/>
      <c r="T367" s="1469"/>
      <c r="U367" s="1469"/>
      <c r="V367" s="1469"/>
      <c r="W367" s="1469"/>
      <c r="X367" s="1469"/>
      <c r="Y367" s="1469"/>
      <c r="Z367" s="1469"/>
      <c r="AA367" s="1469"/>
      <c r="AB367" s="1469"/>
      <c r="AC367" s="1469"/>
      <c r="AD367" s="1469"/>
      <c r="AE367" s="1469"/>
      <c r="AF367" s="1481"/>
      <c r="AG367" s="1481"/>
      <c r="AH367" s="1481"/>
      <c r="AI367" s="1481"/>
      <c r="AJ367" s="1469"/>
      <c r="AK367" s="1469"/>
      <c r="AL367" s="1469"/>
      <c r="AM367" s="1469"/>
      <c r="AN367" s="1469"/>
      <c r="AO367" s="1469"/>
      <c r="AP367" s="1469"/>
      <c r="AQ367" s="1469"/>
      <c r="AR367" s="1469"/>
      <c r="AS367" s="1469"/>
      <c r="AT367" s="1469"/>
      <c r="AU367" s="1469"/>
      <c r="AV367" s="1469"/>
      <c r="AW367" s="1469"/>
      <c r="AX367" s="1469"/>
      <c r="AY367" s="1469"/>
      <c r="AZ367" s="1469"/>
      <c r="BA367" s="1469"/>
      <c r="BB367" s="1469"/>
      <c r="BC367" s="1469"/>
      <c r="BD367" s="1469"/>
      <c r="BE367" s="1469"/>
      <c r="BF367" s="1469"/>
      <c r="BG367" s="1469"/>
      <c r="BH367" s="1469"/>
      <c r="BI367" s="1469"/>
      <c r="BJ367" s="1469"/>
      <c r="BK367" s="1469"/>
      <c r="BL367" s="1469"/>
      <c r="BM367" s="1469"/>
      <c r="BN367" s="1469"/>
      <c r="BO367" s="1469"/>
      <c r="BP367" s="1469"/>
      <c r="BQ367" s="1469"/>
      <c r="BR367" s="1469"/>
      <c r="BS367" s="1469"/>
      <c r="BT367" s="1469"/>
      <c r="BU367" s="1469"/>
      <c r="BV367" s="1469"/>
      <c r="BW367" s="1469"/>
      <c r="BX367" s="1469"/>
      <c r="BY367" s="1469"/>
      <c r="BZ367" s="1469"/>
      <c r="CA367" s="1469"/>
      <c r="CB367" s="1469"/>
      <c r="CC367" s="1469"/>
      <c r="CD367" s="1469"/>
      <c r="CE367" s="1469"/>
      <c r="CF367" s="1469"/>
      <c r="CG367" s="1469"/>
      <c r="CH367" s="1469"/>
      <c r="CI367" s="1469"/>
      <c r="CJ367" s="1469"/>
      <c r="CK367" s="1469"/>
      <c r="CL367" s="1469"/>
      <c r="CM367" s="1469"/>
      <c r="CN367" s="1469"/>
      <c r="CO367" s="1469"/>
      <c r="CP367" s="1469"/>
      <c r="CQ367" s="1469"/>
      <c r="CR367" s="1469"/>
      <c r="CS367" s="1469"/>
      <c r="CT367" s="1469"/>
      <c r="CU367" s="1469"/>
      <c r="CV367" s="1469"/>
      <c r="CW367" s="1469"/>
      <c r="CX367" s="1469"/>
      <c r="CY367" s="1469"/>
      <c r="CZ367" s="1469"/>
      <c r="DA367" s="1469"/>
      <c r="DB367" s="1469"/>
      <c r="DC367" s="1469"/>
      <c r="DD367" s="1469"/>
      <c r="DE367" s="1469"/>
      <c r="DF367" s="1469"/>
      <c r="DG367" s="1469"/>
      <c r="DH367" s="1469"/>
      <c r="DI367" s="1469"/>
      <c r="DJ367" s="1469"/>
      <c r="DK367" s="1469"/>
      <c r="DL367" s="1469"/>
      <c r="DM367" s="1469"/>
      <c r="DN367" s="1469"/>
      <c r="DO367" s="1469"/>
      <c r="DP367" s="1469"/>
    </row>
    <row r="368" spans="3:120" x14ac:dyDescent="0.25">
      <c r="C368" s="1469"/>
      <c r="D368" s="1469"/>
      <c r="E368" s="1469"/>
      <c r="F368" s="1469"/>
      <c r="G368" s="1469"/>
      <c r="H368" s="1469"/>
      <c r="I368" s="1469"/>
      <c r="J368" s="1469"/>
      <c r="K368" s="1469"/>
      <c r="L368" s="1469"/>
      <c r="M368" s="1469"/>
      <c r="N368" s="1469"/>
      <c r="O368" s="1469"/>
      <c r="P368" s="1469"/>
      <c r="Q368" s="1469"/>
      <c r="R368" s="1469"/>
      <c r="S368" s="1469"/>
      <c r="T368" s="1469"/>
      <c r="U368" s="1469"/>
      <c r="V368" s="1469"/>
      <c r="W368" s="1469"/>
      <c r="X368" s="1469"/>
      <c r="Y368" s="1469"/>
      <c r="Z368" s="1469"/>
      <c r="AA368" s="1469"/>
      <c r="AB368" s="1469"/>
      <c r="AC368" s="1469"/>
      <c r="AD368" s="1469"/>
      <c r="AE368" s="1469"/>
      <c r="AF368" s="1481"/>
      <c r="AG368" s="1481"/>
      <c r="AH368" s="1481"/>
      <c r="AI368" s="1481"/>
      <c r="AJ368" s="1469"/>
      <c r="AK368" s="1469"/>
      <c r="AL368" s="1469"/>
      <c r="AM368" s="1469"/>
      <c r="AN368" s="1469"/>
      <c r="AO368" s="1469"/>
      <c r="AP368" s="1469"/>
      <c r="AQ368" s="1469"/>
      <c r="AR368" s="1469"/>
      <c r="AS368" s="1469"/>
      <c r="AT368" s="1469"/>
      <c r="AU368" s="1469"/>
      <c r="AV368" s="1469"/>
      <c r="AW368" s="1469"/>
      <c r="AX368" s="1469"/>
      <c r="AY368" s="1469"/>
      <c r="AZ368" s="1469"/>
      <c r="BA368" s="1469"/>
      <c r="BB368" s="1469"/>
      <c r="BC368" s="1469"/>
      <c r="BD368" s="1469"/>
      <c r="BE368" s="1469"/>
      <c r="BF368" s="1469"/>
      <c r="BG368" s="1469"/>
      <c r="BH368" s="1469"/>
      <c r="BI368" s="1469"/>
      <c r="BJ368" s="1469"/>
      <c r="BK368" s="1469"/>
      <c r="BL368" s="1469"/>
      <c r="BM368" s="1469"/>
      <c r="BN368" s="1469"/>
      <c r="BO368" s="1469"/>
      <c r="BP368" s="1469"/>
      <c r="BQ368" s="1469"/>
      <c r="BR368" s="1469"/>
      <c r="BS368" s="1469"/>
      <c r="BT368" s="1469"/>
      <c r="BU368" s="1469"/>
      <c r="BV368" s="1469"/>
      <c r="BW368" s="1469"/>
      <c r="BX368" s="1469"/>
      <c r="BY368" s="1469"/>
      <c r="BZ368" s="1469"/>
      <c r="CA368" s="1469"/>
      <c r="CB368" s="1469"/>
      <c r="CC368" s="1469"/>
      <c r="CD368" s="1469"/>
      <c r="CE368" s="1469"/>
      <c r="CF368" s="1469"/>
      <c r="CG368" s="1469"/>
      <c r="CH368" s="1469"/>
      <c r="CI368" s="1469"/>
      <c r="CJ368" s="1469"/>
      <c r="CK368" s="1469"/>
      <c r="CL368" s="1469"/>
      <c r="CM368" s="1469"/>
      <c r="CN368" s="1469"/>
      <c r="CO368" s="1469"/>
      <c r="CP368" s="1469"/>
      <c r="CQ368" s="1469"/>
      <c r="CR368" s="1469"/>
      <c r="CS368" s="1469"/>
      <c r="CT368" s="1469"/>
      <c r="CU368" s="1469"/>
      <c r="CV368" s="1469"/>
      <c r="CW368" s="1469"/>
      <c r="CX368" s="1469"/>
      <c r="CY368" s="1469"/>
      <c r="CZ368" s="1469"/>
      <c r="DA368" s="1469"/>
      <c r="DB368" s="1469"/>
      <c r="DC368" s="1469"/>
      <c r="DD368" s="1469"/>
      <c r="DE368" s="1469"/>
      <c r="DF368" s="1469"/>
      <c r="DG368" s="1469"/>
      <c r="DH368" s="1469"/>
      <c r="DI368" s="1469"/>
      <c r="DJ368" s="1469"/>
      <c r="DK368" s="1469"/>
      <c r="DL368" s="1469"/>
      <c r="DM368" s="1469"/>
      <c r="DN368" s="1469"/>
      <c r="DO368" s="1469"/>
      <c r="DP368" s="1469"/>
    </row>
    <row r="369" spans="3:120" x14ac:dyDescent="0.25">
      <c r="C369" s="1469"/>
      <c r="D369" s="1469"/>
      <c r="E369" s="1469"/>
      <c r="F369" s="1469"/>
      <c r="G369" s="1469"/>
      <c r="H369" s="1469"/>
      <c r="I369" s="1469"/>
      <c r="J369" s="1469"/>
      <c r="K369" s="1469"/>
      <c r="L369" s="1469"/>
      <c r="M369" s="1469"/>
      <c r="N369" s="1469"/>
      <c r="O369" s="1469"/>
      <c r="P369" s="1469"/>
      <c r="Q369" s="1469"/>
      <c r="R369" s="1469"/>
      <c r="S369" s="1469"/>
      <c r="T369" s="1469"/>
      <c r="U369" s="1469"/>
      <c r="V369" s="1469"/>
      <c r="W369" s="1469"/>
      <c r="X369" s="1469"/>
      <c r="Y369" s="1469"/>
      <c r="Z369" s="1469"/>
      <c r="AA369" s="1469"/>
      <c r="AB369" s="1469"/>
      <c r="AC369" s="1469"/>
      <c r="AD369" s="1469"/>
      <c r="AE369" s="1469"/>
      <c r="AF369" s="1481"/>
      <c r="AG369" s="1481"/>
      <c r="AH369" s="1481"/>
      <c r="AI369" s="1481"/>
      <c r="AJ369" s="1469"/>
      <c r="AK369" s="1469"/>
      <c r="AL369" s="1469"/>
      <c r="AM369" s="1469"/>
      <c r="AN369" s="1469"/>
      <c r="AO369" s="1469"/>
      <c r="AP369" s="1469"/>
      <c r="AQ369" s="1469"/>
      <c r="AR369" s="1469"/>
      <c r="AS369" s="1469"/>
      <c r="AT369" s="1469"/>
      <c r="AU369" s="1469"/>
      <c r="AV369" s="1469"/>
      <c r="AW369" s="1469"/>
      <c r="AX369" s="1469"/>
      <c r="AY369" s="1469"/>
      <c r="AZ369" s="1469"/>
      <c r="BA369" s="1469"/>
      <c r="BB369" s="1469"/>
      <c r="BC369" s="1469"/>
      <c r="BD369" s="1469"/>
      <c r="BE369" s="1469"/>
      <c r="BF369" s="1469"/>
      <c r="BG369" s="1469"/>
      <c r="BH369" s="1469"/>
      <c r="BI369" s="1469"/>
      <c r="BJ369" s="1469"/>
      <c r="BK369" s="1469"/>
      <c r="BL369" s="1469"/>
      <c r="BM369" s="1469"/>
      <c r="BN369" s="1469"/>
      <c r="BO369" s="1469"/>
      <c r="BP369" s="1469"/>
      <c r="BQ369" s="1469"/>
      <c r="BR369" s="1469"/>
      <c r="BS369" s="1469"/>
      <c r="BT369" s="1469"/>
      <c r="BU369" s="1469"/>
      <c r="BV369" s="1469"/>
      <c r="BW369" s="1469"/>
      <c r="BX369" s="1469"/>
      <c r="BY369" s="1469"/>
      <c r="BZ369" s="1469"/>
      <c r="CA369" s="1469"/>
      <c r="CB369" s="1469"/>
      <c r="CC369" s="1469"/>
      <c r="CD369" s="1469"/>
      <c r="CE369" s="1469"/>
      <c r="CF369" s="1469"/>
      <c r="CG369" s="1469"/>
      <c r="CH369" s="1469"/>
      <c r="CI369" s="1469"/>
      <c r="CJ369" s="1469"/>
      <c r="CK369" s="1469"/>
      <c r="CL369" s="1469"/>
      <c r="CM369" s="1469"/>
      <c r="CN369" s="1469"/>
      <c r="CO369" s="1469"/>
      <c r="CP369" s="1469"/>
      <c r="CQ369" s="1469"/>
      <c r="CR369" s="1469"/>
      <c r="CS369" s="1469"/>
      <c r="CT369" s="1469"/>
      <c r="CU369" s="1469"/>
      <c r="CV369" s="1469"/>
      <c r="CW369" s="1469"/>
      <c r="CX369" s="1469"/>
      <c r="CY369" s="1469"/>
      <c r="CZ369" s="1469"/>
      <c r="DA369" s="1469"/>
      <c r="DB369" s="1469"/>
      <c r="DC369" s="1469"/>
      <c r="DD369" s="1469"/>
      <c r="DE369" s="1469"/>
      <c r="DF369" s="1469"/>
      <c r="DG369" s="1469"/>
      <c r="DH369" s="1469"/>
      <c r="DI369" s="1469"/>
      <c r="DJ369" s="1469"/>
      <c r="DK369" s="1469"/>
      <c r="DL369" s="1469"/>
      <c r="DM369" s="1469"/>
      <c r="DN369" s="1469"/>
      <c r="DO369" s="1469"/>
      <c r="DP369" s="1469"/>
    </row>
    <row r="370" spans="3:120" x14ac:dyDescent="0.25">
      <c r="C370" s="1469"/>
      <c r="D370" s="1469"/>
      <c r="E370" s="1469"/>
      <c r="F370" s="1469"/>
      <c r="G370" s="1469"/>
      <c r="H370" s="1469"/>
      <c r="I370" s="1469"/>
      <c r="J370" s="1469"/>
      <c r="K370" s="1469"/>
      <c r="L370" s="1469"/>
      <c r="M370" s="1469"/>
      <c r="N370" s="1469"/>
      <c r="O370" s="1469"/>
      <c r="P370" s="1469"/>
      <c r="Q370" s="1469"/>
      <c r="R370" s="1469"/>
      <c r="S370" s="1469"/>
      <c r="T370" s="1469"/>
      <c r="U370" s="1469"/>
      <c r="V370" s="1469"/>
      <c r="W370" s="1469"/>
      <c r="X370" s="1469"/>
      <c r="Y370" s="1469"/>
      <c r="Z370" s="1469"/>
      <c r="AA370" s="1469"/>
      <c r="AB370" s="1469"/>
      <c r="AC370" s="1469"/>
      <c r="AD370" s="1469"/>
      <c r="AE370" s="1469"/>
      <c r="AF370" s="1481"/>
      <c r="AG370" s="1481"/>
      <c r="AH370" s="1481"/>
      <c r="AI370" s="1481"/>
      <c r="AJ370" s="1469"/>
      <c r="AK370" s="1469"/>
      <c r="AL370" s="1469"/>
      <c r="AM370" s="1469"/>
      <c r="AN370" s="1469"/>
      <c r="AO370" s="1469"/>
      <c r="AP370" s="1469"/>
      <c r="AQ370" s="1469"/>
      <c r="AR370" s="1469"/>
      <c r="AS370" s="1469"/>
      <c r="AT370" s="1469"/>
      <c r="AU370" s="1469"/>
      <c r="AV370" s="1469"/>
      <c r="AW370" s="1469"/>
      <c r="AX370" s="1469"/>
      <c r="AY370" s="1469"/>
      <c r="AZ370" s="1469"/>
      <c r="BA370" s="1469"/>
      <c r="BB370" s="1469"/>
      <c r="BC370" s="1469"/>
      <c r="BD370" s="1469"/>
      <c r="BE370" s="1469"/>
      <c r="BF370" s="1469"/>
      <c r="BG370" s="1469"/>
      <c r="BH370" s="1469"/>
      <c r="BI370" s="1469"/>
      <c r="BJ370" s="1469"/>
      <c r="BK370" s="1469"/>
      <c r="BL370" s="1469"/>
      <c r="BM370" s="1469"/>
      <c r="BN370" s="1469"/>
      <c r="BO370" s="1469"/>
      <c r="BP370" s="1469"/>
      <c r="BQ370" s="1469"/>
      <c r="BR370" s="1469"/>
      <c r="BS370" s="1469"/>
      <c r="BT370" s="1469"/>
      <c r="BU370" s="1469"/>
      <c r="BV370" s="1469"/>
      <c r="BW370" s="1469"/>
      <c r="BX370" s="1469"/>
      <c r="BY370" s="1469"/>
      <c r="BZ370" s="1469"/>
      <c r="CA370" s="1469"/>
      <c r="CB370" s="1469"/>
      <c r="CC370" s="1469"/>
      <c r="CD370" s="1469"/>
      <c r="CE370" s="1469"/>
      <c r="CF370" s="1469"/>
      <c r="CG370" s="1469"/>
      <c r="CH370" s="1469"/>
      <c r="CI370" s="1469"/>
      <c r="CJ370" s="1469"/>
      <c r="CK370" s="1469"/>
      <c r="CL370" s="1469"/>
      <c r="CM370" s="1469"/>
      <c r="CN370" s="1469"/>
      <c r="CO370" s="1469"/>
      <c r="CP370" s="1469"/>
      <c r="CQ370" s="1469"/>
      <c r="CR370" s="1469"/>
      <c r="CS370" s="1469"/>
      <c r="CT370" s="1469"/>
      <c r="CU370" s="1469"/>
      <c r="CV370" s="1469"/>
      <c r="CW370" s="1469"/>
      <c r="CX370" s="1469"/>
      <c r="CY370" s="1469"/>
      <c r="CZ370" s="1469"/>
      <c r="DA370" s="1469"/>
      <c r="DB370" s="1469"/>
      <c r="DC370" s="1469"/>
      <c r="DD370" s="1469"/>
      <c r="DE370" s="1469"/>
      <c r="DF370" s="1469"/>
      <c r="DG370" s="1469"/>
      <c r="DH370" s="1469"/>
      <c r="DI370" s="1469"/>
      <c r="DJ370" s="1469"/>
      <c r="DK370" s="1469"/>
      <c r="DL370" s="1469"/>
      <c r="DM370" s="1469"/>
      <c r="DN370" s="1469"/>
      <c r="DO370" s="1469"/>
      <c r="DP370" s="1469"/>
    </row>
    <row r="371" spans="3:120" x14ac:dyDescent="0.25">
      <c r="C371" s="1469"/>
      <c r="D371" s="1469"/>
      <c r="E371" s="1469"/>
      <c r="F371" s="1469"/>
      <c r="G371" s="1469"/>
      <c r="H371" s="1469"/>
      <c r="I371" s="1469"/>
      <c r="J371" s="1469"/>
      <c r="K371" s="1469"/>
      <c r="L371" s="1469"/>
      <c r="M371" s="1469"/>
      <c r="N371" s="1469"/>
      <c r="O371" s="1469"/>
      <c r="P371" s="1469"/>
      <c r="Q371" s="1469"/>
      <c r="R371" s="1469"/>
      <c r="S371" s="1469"/>
      <c r="T371" s="1469"/>
      <c r="U371" s="1469"/>
      <c r="V371" s="1469"/>
      <c r="W371" s="1469"/>
      <c r="X371" s="1469"/>
      <c r="Y371" s="1469"/>
      <c r="Z371" s="1469"/>
      <c r="AA371" s="1469"/>
      <c r="AB371" s="1469"/>
      <c r="AC371" s="1469"/>
      <c r="AD371" s="1469"/>
      <c r="AE371" s="1469"/>
      <c r="AF371" s="1481"/>
      <c r="AG371" s="1481"/>
      <c r="AH371" s="1481"/>
      <c r="AI371" s="1481"/>
      <c r="AJ371" s="1469"/>
      <c r="AK371" s="1469"/>
      <c r="AL371" s="1469"/>
      <c r="AM371" s="1469"/>
      <c r="AN371" s="1469"/>
      <c r="AO371" s="1469"/>
      <c r="AP371" s="1469"/>
      <c r="AQ371" s="1469"/>
      <c r="AR371" s="1469"/>
      <c r="AS371" s="1469"/>
      <c r="AT371" s="1469"/>
      <c r="AU371" s="1469"/>
      <c r="AV371" s="1469"/>
      <c r="AW371" s="1469"/>
      <c r="AX371" s="1469"/>
      <c r="AY371" s="1469"/>
      <c r="AZ371" s="1469"/>
      <c r="BA371" s="1469"/>
      <c r="BB371" s="1469"/>
      <c r="BC371" s="1469"/>
      <c r="BD371" s="1469"/>
      <c r="BE371" s="1469"/>
      <c r="BF371" s="1469"/>
      <c r="BG371" s="1469"/>
      <c r="BH371" s="1469"/>
      <c r="BI371" s="1469"/>
      <c r="BJ371" s="1469"/>
      <c r="BK371" s="1469"/>
      <c r="BL371" s="1469"/>
      <c r="BM371" s="1469"/>
      <c r="BN371" s="1469"/>
      <c r="BO371" s="1469"/>
      <c r="BP371" s="1469"/>
      <c r="BQ371" s="1469"/>
      <c r="BR371" s="1469"/>
      <c r="BS371" s="1469"/>
      <c r="BT371" s="1469"/>
      <c r="BU371" s="1469"/>
      <c r="BV371" s="1469"/>
      <c r="BW371" s="1469"/>
      <c r="BX371" s="1469"/>
      <c r="BY371" s="1469"/>
      <c r="BZ371" s="1469"/>
      <c r="CA371" s="1469"/>
      <c r="CB371" s="1469"/>
      <c r="CC371" s="1469"/>
      <c r="CD371" s="1469"/>
      <c r="CE371" s="1469"/>
      <c r="CF371" s="1469"/>
      <c r="CG371" s="1469"/>
      <c r="CH371" s="1469"/>
      <c r="CI371" s="1469"/>
      <c r="CJ371" s="1469"/>
      <c r="CK371" s="1469"/>
      <c r="CL371" s="1469"/>
      <c r="CM371" s="1469"/>
      <c r="CN371" s="1469"/>
      <c r="CO371" s="1469"/>
      <c r="CP371" s="1469"/>
      <c r="CQ371" s="1469"/>
      <c r="CR371" s="1469"/>
      <c r="CS371" s="1469"/>
      <c r="CT371" s="1469"/>
      <c r="CU371" s="1469"/>
      <c r="CV371" s="1469"/>
      <c r="CW371" s="1469"/>
      <c r="CX371" s="1469"/>
      <c r="CY371" s="1469"/>
      <c r="CZ371" s="1469"/>
      <c r="DA371" s="1469"/>
      <c r="DB371" s="1469"/>
      <c r="DC371" s="1469"/>
      <c r="DD371" s="1469"/>
      <c r="DE371" s="1469"/>
      <c r="DF371" s="1469"/>
      <c r="DG371" s="1469"/>
      <c r="DH371" s="1469"/>
      <c r="DI371" s="1469"/>
      <c r="DJ371" s="1469"/>
      <c r="DK371" s="1469"/>
      <c r="DL371" s="1469"/>
      <c r="DM371" s="1469"/>
      <c r="DN371" s="1469"/>
      <c r="DO371" s="1469"/>
      <c r="DP371" s="1469"/>
    </row>
    <row r="372" spans="3:120" x14ac:dyDescent="0.25">
      <c r="C372" s="1469"/>
      <c r="D372" s="1469"/>
      <c r="E372" s="1469"/>
      <c r="F372" s="1469"/>
      <c r="G372" s="1469"/>
      <c r="H372" s="1469"/>
      <c r="I372" s="1469"/>
      <c r="J372" s="1469"/>
      <c r="K372" s="1469"/>
      <c r="L372" s="1469"/>
      <c r="M372" s="1469"/>
      <c r="N372" s="1469"/>
      <c r="O372" s="1469"/>
      <c r="P372" s="1469"/>
      <c r="Q372" s="1469"/>
      <c r="R372" s="1469"/>
      <c r="S372" s="1469"/>
      <c r="T372" s="1469"/>
      <c r="U372" s="1469"/>
      <c r="V372" s="1469"/>
      <c r="W372" s="1469"/>
      <c r="X372" s="1469"/>
      <c r="Y372" s="1469"/>
      <c r="Z372" s="1469"/>
      <c r="AA372" s="1469"/>
      <c r="AB372" s="1469"/>
      <c r="AC372" s="1469"/>
      <c r="AD372" s="1469"/>
      <c r="AE372" s="1469"/>
      <c r="AF372" s="1481"/>
      <c r="AG372" s="1481"/>
      <c r="AH372" s="1481"/>
      <c r="AI372" s="1481"/>
      <c r="AJ372" s="1469"/>
      <c r="AK372" s="1469"/>
      <c r="AL372" s="1469"/>
      <c r="AM372" s="1469"/>
      <c r="AN372" s="1469"/>
      <c r="AO372" s="1469"/>
      <c r="AP372" s="1469"/>
      <c r="AQ372" s="1469"/>
      <c r="AR372" s="1469"/>
      <c r="AS372" s="1469"/>
      <c r="AT372" s="1469"/>
      <c r="AU372" s="1469"/>
      <c r="AV372" s="1469"/>
      <c r="AW372" s="1469"/>
      <c r="AX372" s="1469"/>
      <c r="AY372" s="1469"/>
      <c r="AZ372" s="1469"/>
      <c r="BA372" s="1469"/>
      <c r="BB372" s="1469"/>
      <c r="BC372" s="1469"/>
      <c r="BD372" s="1469"/>
      <c r="BE372" s="1469"/>
      <c r="BF372" s="1469"/>
      <c r="BG372" s="1469"/>
      <c r="BH372" s="1469"/>
      <c r="BI372" s="1469"/>
      <c r="BJ372" s="1469"/>
      <c r="BK372" s="1469"/>
      <c r="BL372" s="1469"/>
      <c r="BM372" s="1469"/>
      <c r="BN372" s="1469"/>
      <c r="BO372" s="1469"/>
      <c r="BP372" s="1469"/>
      <c r="BQ372" s="1469"/>
      <c r="BR372" s="1469"/>
      <c r="BS372" s="1469"/>
      <c r="BT372" s="1469"/>
      <c r="BU372" s="1469"/>
      <c r="BV372" s="1469"/>
      <c r="BW372" s="1469"/>
      <c r="BX372" s="1469"/>
      <c r="BY372" s="1469"/>
      <c r="BZ372" s="1469"/>
      <c r="CA372" s="1469"/>
      <c r="CB372" s="1469"/>
      <c r="CC372" s="1469"/>
      <c r="CD372" s="1469"/>
      <c r="CE372" s="1469"/>
      <c r="CF372" s="1469"/>
      <c r="CG372" s="1469"/>
      <c r="CH372" s="1469"/>
      <c r="CI372" s="1469"/>
      <c r="CJ372" s="1469"/>
      <c r="CK372" s="1469"/>
      <c r="CL372" s="1469"/>
      <c r="CM372" s="1469"/>
      <c r="CN372" s="1469"/>
      <c r="CO372" s="1469"/>
      <c r="CP372" s="1469"/>
      <c r="CQ372" s="1469"/>
      <c r="CR372" s="1469"/>
      <c r="CS372" s="1469"/>
      <c r="CT372" s="1469"/>
      <c r="CU372" s="1469"/>
      <c r="CV372" s="1469"/>
      <c r="CW372" s="1469"/>
      <c r="CX372" s="1469"/>
      <c r="CY372" s="1469"/>
      <c r="CZ372" s="1469"/>
      <c r="DA372" s="1469"/>
      <c r="DB372" s="1469"/>
      <c r="DC372" s="1469"/>
      <c r="DD372" s="1469"/>
      <c r="DE372" s="1469"/>
      <c r="DF372" s="1469"/>
      <c r="DG372" s="1469"/>
      <c r="DH372" s="1469"/>
      <c r="DI372" s="1469"/>
      <c r="DJ372" s="1469"/>
      <c r="DK372" s="1469"/>
      <c r="DL372" s="1469"/>
      <c r="DM372" s="1469"/>
      <c r="DN372" s="1469"/>
      <c r="DO372" s="1469"/>
      <c r="DP372" s="1469"/>
    </row>
    <row r="373" spans="3:120" x14ac:dyDescent="0.25">
      <c r="C373" s="1469"/>
      <c r="D373" s="1469"/>
      <c r="E373" s="1469"/>
      <c r="F373" s="1469"/>
      <c r="G373" s="1469"/>
      <c r="H373" s="1469"/>
      <c r="I373" s="1469"/>
      <c r="J373" s="1469"/>
      <c r="K373" s="1469"/>
      <c r="L373" s="1469"/>
      <c r="M373" s="1469"/>
      <c r="N373" s="1469"/>
      <c r="O373" s="1469"/>
      <c r="P373" s="1469"/>
      <c r="Q373" s="1469"/>
      <c r="R373" s="1469"/>
      <c r="S373" s="1469"/>
      <c r="T373" s="1469"/>
      <c r="U373" s="1469"/>
      <c r="V373" s="1469"/>
      <c r="W373" s="1469"/>
      <c r="X373" s="1469"/>
      <c r="Y373" s="1469"/>
      <c r="Z373" s="1469"/>
      <c r="AA373" s="1469"/>
      <c r="AB373" s="1469"/>
      <c r="AC373" s="1469"/>
      <c r="AD373" s="1469"/>
      <c r="AE373" s="1469"/>
      <c r="AF373" s="1481"/>
      <c r="AG373" s="1481"/>
      <c r="AH373" s="1481"/>
      <c r="AI373" s="1481"/>
      <c r="AJ373" s="1469"/>
      <c r="AK373" s="1469"/>
      <c r="AL373" s="1469"/>
      <c r="AM373" s="1469"/>
      <c r="AN373" s="1469"/>
      <c r="AO373" s="1469"/>
      <c r="AP373" s="1469"/>
      <c r="AQ373" s="1469"/>
      <c r="AR373" s="1469"/>
      <c r="AS373" s="1469"/>
      <c r="AT373" s="1469"/>
      <c r="AU373" s="1469"/>
      <c r="AV373" s="1469"/>
      <c r="AW373" s="1469"/>
      <c r="AX373" s="1469"/>
      <c r="AY373" s="1469"/>
      <c r="AZ373" s="1469"/>
      <c r="BA373" s="1469"/>
      <c r="BB373" s="1469"/>
      <c r="BC373" s="1469"/>
      <c r="BD373" s="1469"/>
      <c r="BE373" s="1469"/>
      <c r="BF373" s="1469"/>
      <c r="BG373" s="1469"/>
      <c r="BH373" s="1469"/>
      <c r="BI373" s="1469"/>
      <c r="BJ373" s="1469"/>
      <c r="BK373" s="1469"/>
      <c r="BL373" s="1469"/>
      <c r="BM373" s="1469"/>
      <c r="BN373" s="1469"/>
      <c r="BO373" s="1469"/>
      <c r="BP373" s="1469"/>
      <c r="BQ373" s="1469"/>
      <c r="BR373" s="1469"/>
      <c r="BS373" s="1469"/>
      <c r="BT373" s="1469"/>
      <c r="BU373" s="1469"/>
      <c r="BV373" s="1469"/>
      <c r="BW373" s="1469"/>
      <c r="BX373" s="1469"/>
      <c r="BY373" s="1469"/>
      <c r="BZ373" s="1469"/>
      <c r="CA373" s="1469"/>
      <c r="CB373" s="1469"/>
      <c r="CC373" s="1469"/>
      <c r="CD373" s="1469"/>
      <c r="CE373" s="1469"/>
      <c r="CF373" s="1469"/>
      <c r="CG373" s="1469"/>
      <c r="CH373" s="1469"/>
      <c r="CI373" s="1469"/>
      <c r="CJ373" s="1469"/>
      <c r="CK373" s="1469"/>
      <c r="CL373" s="1469"/>
      <c r="CM373" s="1469"/>
      <c r="CN373" s="1469"/>
      <c r="CO373" s="1469"/>
      <c r="CP373" s="1469"/>
      <c r="CQ373" s="1469"/>
      <c r="CR373" s="1469"/>
      <c r="CS373" s="1469"/>
      <c r="CT373" s="1469"/>
      <c r="CU373" s="1469"/>
      <c r="CV373" s="1469"/>
      <c r="CW373" s="1469"/>
      <c r="CX373" s="1469"/>
      <c r="CY373" s="1469"/>
      <c r="CZ373" s="1469"/>
      <c r="DA373" s="1469"/>
      <c r="DB373" s="1469"/>
      <c r="DC373" s="1469"/>
      <c r="DD373" s="1469"/>
      <c r="DE373" s="1469"/>
      <c r="DF373" s="1469"/>
      <c r="DG373" s="1469"/>
      <c r="DH373" s="1469"/>
      <c r="DI373" s="1469"/>
      <c r="DJ373" s="1469"/>
      <c r="DK373" s="1469"/>
      <c r="DL373" s="1469"/>
      <c r="DM373" s="1469"/>
      <c r="DN373" s="1469"/>
      <c r="DO373" s="1469"/>
      <c r="DP373" s="1469"/>
    </row>
    <row r="374" spans="3:120" x14ac:dyDescent="0.25">
      <c r="C374" s="1469"/>
      <c r="D374" s="1469"/>
      <c r="E374" s="1469"/>
      <c r="F374" s="1469"/>
      <c r="G374" s="1469"/>
      <c r="H374" s="1469"/>
      <c r="I374" s="1469"/>
      <c r="J374" s="1469"/>
      <c r="K374" s="1469"/>
      <c r="L374" s="1469"/>
      <c r="M374" s="1469"/>
      <c r="N374" s="1469"/>
      <c r="O374" s="1469"/>
      <c r="P374" s="1469"/>
      <c r="Q374" s="1469"/>
      <c r="R374" s="1469"/>
      <c r="S374" s="1469"/>
      <c r="T374" s="1469"/>
      <c r="U374" s="1469"/>
      <c r="V374" s="1469"/>
      <c r="W374" s="1469"/>
      <c r="X374" s="1469"/>
      <c r="Y374" s="1469"/>
      <c r="Z374" s="1469"/>
      <c r="AA374" s="1469"/>
      <c r="AB374" s="1469"/>
      <c r="AC374" s="1469"/>
      <c r="AD374" s="1469"/>
      <c r="AE374" s="1469"/>
      <c r="AF374" s="1481"/>
      <c r="AG374" s="1481"/>
      <c r="AH374" s="1481"/>
      <c r="AI374" s="1481"/>
      <c r="AJ374" s="1469"/>
      <c r="AK374" s="1469"/>
      <c r="AL374" s="1469"/>
      <c r="AM374" s="1469"/>
      <c r="AN374" s="1469"/>
      <c r="AO374" s="1469"/>
      <c r="AP374" s="1469"/>
      <c r="AQ374" s="1469"/>
      <c r="AR374" s="1469"/>
      <c r="AS374" s="1469"/>
      <c r="AT374" s="1469"/>
      <c r="AU374" s="1469"/>
      <c r="AV374" s="1469"/>
      <c r="AW374" s="1469"/>
      <c r="AX374" s="1469"/>
      <c r="AY374" s="1469"/>
      <c r="AZ374" s="1469"/>
      <c r="BA374" s="1469"/>
      <c r="BB374" s="1469"/>
      <c r="BC374" s="1469"/>
      <c r="BD374" s="1469"/>
      <c r="BE374" s="1469"/>
      <c r="BF374" s="1469"/>
      <c r="BG374" s="1469"/>
      <c r="BH374" s="1469"/>
      <c r="BI374" s="1469"/>
      <c r="BJ374" s="1469"/>
      <c r="BK374" s="1469"/>
      <c r="BL374" s="1469"/>
      <c r="BM374" s="1469"/>
      <c r="BN374" s="1469"/>
      <c r="BO374" s="1469"/>
      <c r="BP374" s="1469"/>
      <c r="BQ374" s="1469"/>
      <c r="BR374" s="1469"/>
      <c r="BS374" s="1469"/>
      <c r="BT374" s="1469"/>
      <c r="BU374" s="1469"/>
      <c r="BV374" s="1469"/>
      <c r="BW374" s="1469"/>
      <c r="BX374" s="1469"/>
      <c r="BY374" s="1469"/>
      <c r="BZ374" s="1469"/>
      <c r="CA374" s="1469"/>
      <c r="CB374" s="1469"/>
      <c r="CC374" s="1469"/>
      <c r="CD374" s="1469"/>
      <c r="CE374" s="1469"/>
      <c r="CF374" s="1469"/>
      <c r="CG374" s="1469"/>
      <c r="CH374" s="1469"/>
      <c r="CI374" s="1469"/>
      <c r="CJ374" s="1469"/>
      <c r="CK374" s="1469"/>
      <c r="CL374" s="1469"/>
      <c r="CM374" s="1469"/>
      <c r="CN374" s="1469"/>
      <c r="CO374" s="1469"/>
      <c r="CP374" s="1469"/>
      <c r="CQ374" s="1469"/>
      <c r="CR374" s="1469"/>
      <c r="CS374" s="1469"/>
      <c r="CT374" s="1469"/>
      <c r="CU374" s="1469"/>
      <c r="CV374" s="1469"/>
      <c r="CW374" s="1469"/>
      <c r="CX374" s="1469"/>
      <c r="CY374" s="1469"/>
      <c r="CZ374" s="1469"/>
      <c r="DA374" s="1469"/>
      <c r="DB374" s="1469"/>
      <c r="DC374" s="1469"/>
      <c r="DD374" s="1469"/>
      <c r="DE374" s="1469"/>
      <c r="DF374" s="1469"/>
      <c r="DG374" s="1469"/>
      <c r="DH374" s="1469"/>
      <c r="DI374" s="1469"/>
      <c r="DJ374" s="1469"/>
      <c r="DK374" s="1469"/>
      <c r="DL374" s="1469"/>
      <c r="DM374" s="1469"/>
      <c r="DN374" s="1469"/>
      <c r="DO374" s="1469"/>
      <c r="DP374" s="1469"/>
    </row>
    <row r="375" spans="3:120" x14ac:dyDescent="0.25">
      <c r="C375" s="1469"/>
      <c r="D375" s="1469"/>
      <c r="E375" s="1469"/>
      <c r="F375" s="1469"/>
      <c r="G375" s="1469"/>
      <c r="H375" s="1469"/>
      <c r="I375" s="1469"/>
      <c r="J375" s="1469"/>
      <c r="K375" s="1469"/>
      <c r="L375" s="1469"/>
      <c r="M375" s="1469"/>
      <c r="N375" s="1469"/>
      <c r="O375" s="1469"/>
      <c r="P375" s="1469"/>
      <c r="Q375" s="1469"/>
      <c r="R375" s="1469"/>
      <c r="S375" s="1469"/>
      <c r="T375" s="1469"/>
      <c r="U375" s="1469"/>
      <c r="V375" s="1469"/>
      <c r="W375" s="1469"/>
      <c r="X375" s="1469"/>
      <c r="Y375" s="1469"/>
      <c r="Z375" s="1469"/>
      <c r="AA375" s="1469"/>
      <c r="AB375" s="1469"/>
      <c r="AC375" s="1469"/>
      <c r="AD375" s="1469"/>
      <c r="AE375" s="1469"/>
      <c r="AF375" s="1481"/>
      <c r="AG375" s="1481"/>
      <c r="AH375" s="1481"/>
      <c r="AI375" s="1481"/>
      <c r="AJ375" s="1469"/>
      <c r="AK375" s="1469"/>
      <c r="AL375" s="1469"/>
      <c r="AM375" s="1469"/>
      <c r="AN375" s="1469"/>
      <c r="AO375" s="1469"/>
      <c r="AP375" s="1469"/>
      <c r="AQ375" s="1469"/>
      <c r="AR375" s="1469"/>
      <c r="AS375" s="1469"/>
      <c r="AT375" s="1469"/>
      <c r="AU375" s="1469"/>
      <c r="AV375" s="1469"/>
      <c r="AW375" s="1469"/>
      <c r="AX375" s="1469"/>
      <c r="AY375" s="1469"/>
      <c r="AZ375" s="1469"/>
      <c r="BA375" s="1469"/>
      <c r="BB375" s="1469"/>
      <c r="BC375" s="1469"/>
      <c r="BD375" s="1469"/>
      <c r="BE375" s="1469"/>
      <c r="BF375" s="1469"/>
      <c r="BG375" s="1469"/>
      <c r="BH375" s="1469"/>
      <c r="BI375" s="1469"/>
      <c r="BJ375" s="1469"/>
      <c r="BK375" s="1469"/>
      <c r="BL375" s="1469"/>
      <c r="BM375" s="1469"/>
      <c r="BN375" s="1469"/>
      <c r="BO375" s="1469"/>
      <c r="BP375" s="1469"/>
      <c r="BQ375" s="1469"/>
      <c r="BR375" s="1469"/>
      <c r="BS375" s="1469"/>
      <c r="BT375" s="1469"/>
      <c r="BU375" s="1469"/>
      <c r="BV375" s="1469"/>
      <c r="BW375" s="1469"/>
      <c r="BX375" s="1469"/>
      <c r="BY375" s="1469"/>
      <c r="BZ375" s="1469"/>
      <c r="CA375" s="1469"/>
      <c r="CB375" s="1469"/>
      <c r="CC375" s="1469"/>
      <c r="CD375" s="1469"/>
      <c r="CE375" s="1469"/>
      <c r="CF375" s="1469"/>
      <c r="CG375" s="1469"/>
      <c r="CH375" s="1469"/>
      <c r="CI375" s="1469"/>
      <c r="CJ375" s="1469"/>
      <c r="CK375" s="1469"/>
      <c r="CL375" s="1469"/>
      <c r="CM375" s="1469"/>
      <c r="CN375" s="1469"/>
      <c r="CO375" s="1469"/>
      <c r="CP375" s="1469"/>
      <c r="CQ375" s="1469"/>
      <c r="CR375" s="1469"/>
      <c r="CS375" s="1469"/>
      <c r="CT375" s="1469"/>
      <c r="CU375" s="1469"/>
      <c r="CV375" s="1469"/>
      <c r="CW375" s="1469"/>
      <c r="CX375" s="1469"/>
      <c r="CY375" s="1469"/>
      <c r="CZ375" s="1469"/>
      <c r="DA375" s="1469"/>
      <c r="DB375" s="1469"/>
      <c r="DC375" s="1469"/>
      <c r="DD375" s="1469"/>
      <c r="DE375" s="1469"/>
      <c r="DF375" s="1469"/>
      <c r="DG375" s="1469"/>
      <c r="DH375" s="1469"/>
      <c r="DI375" s="1469"/>
      <c r="DJ375" s="1469"/>
      <c r="DK375" s="1469"/>
      <c r="DL375" s="1469"/>
      <c r="DM375" s="1469"/>
      <c r="DN375" s="1469"/>
      <c r="DO375" s="1469"/>
      <c r="DP375" s="1469"/>
    </row>
    <row r="376" spans="3:120" x14ac:dyDescent="0.25">
      <c r="C376" s="1469"/>
      <c r="D376" s="1469"/>
      <c r="E376" s="1469"/>
      <c r="F376" s="1469"/>
      <c r="G376" s="1469"/>
      <c r="H376" s="1469"/>
      <c r="I376" s="1469"/>
      <c r="J376" s="1469"/>
      <c r="K376" s="1469"/>
      <c r="L376" s="1469"/>
      <c r="M376" s="1469"/>
      <c r="N376" s="1469"/>
      <c r="O376" s="1469"/>
      <c r="P376" s="1469"/>
      <c r="Q376" s="1469"/>
      <c r="R376" s="1469"/>
      <c r="S376" s="1469"/>
      <c r="T376" s="1469"/>
      <c r="U376" s="1469"/>
      <c r="V376" s="1469"/>
      <c r="W376" s="1469"/>
      <c r="X376" s="1469"/>
      <c r="Y376" s="1469"/>
      <c r="Z376" s="1469"/>
      <c r="AA376" s="1469"/>
      <c r="AB376" s="1469"/>
      <c r="AC376" s="1469"/>
      <c r="AD376" s="1469"/>
      <c r="AE376" s="1469"/>
      <c r="AF376" s="1481"/>
      <c r="AG376" s="1481"/>
      <c r="AH376" s="1481"/>
      <c r="AI376" s="1481"/>
      <c r="AJ376" s="1469"/>
      <c r="AK376" s="1469"/>
      <c r="AL376" s="1469"/>
      <c r="AM376" s="1469"/>
      <c r="AN376" s="1469"/>
      <c r="AO376" s="1469"/>
      <c r="AP376" s="1469"/>
      <c r="AQ376" s="1469"/>
      <c r="AR376" s="1469"/>
      <c r="AS376" s="1469"/>
      <c r="AT376" s="1469"/>
      <c r="AU376" s="1469"/>
      <c r="AV376" s="1469"/>
      <c r="AW376" s="1469"/>
      <c r="AX376" s="1469"/>
      <c r="AY376" s="1469"/>
      <c r="AZ376" s="1469"/>
      <c r="BA376" s="1469"/>
      <c r="BB376" s="1469"/>
      <c r="BC376" s="1469"/>
      <c r="BD376" s="1469"/>
      <c r="BE376" s="1469"/>
      <c r="BF376" s="1469"/>
      <c r="BG376" s="1469"/>
      <c r="BH376" s="1469"/>
      <c r="BI376" s="1469"/>
      <c r="BJ376" s="1469"/>
      <c r="BK376" s="1469"/>
      <c r="BL376" s="1469"/>
      <c r="BM376" s="1469"/>
      <c r="BN376" s="1469"/>
      <c r="BO376" s="1469"/>
      <c r="BP376" s="1469"/>
      <c r="BQ376" s="1469"/>
      <c r="BR376" s="1469"/>
      <c r="BS376" s="1469"/>
      <c r="BT376" s="1469"/>
      <c r="BU376" s="1469"/>
      <c r="BV376" s="1469"/>
      <c r="BW376" s="1469"/>
      <c r="BX376" s="1469"/>
      <c r="BY376" s="1469"/>
      <c r="BZ376" s="1469"/>
      <c r="CA376" s="1469"/>
      <c r="CB376" s="1469"/>
      <c r="CC376" s="1469"/>
      <c r="CD376" s="1469"/>
      <c r="CE376" s="1469"/>
      <c r="CF376" s="1469"/>
      <c r="CG376" s="1469"/>
      <c r="CH376" s="1469"/>
      <c r="CI376" s="1469"/>
      <c r="CJ376" s="1469"/>
      <c r="CK376" s="1469"/>
      <c r="CL376" s="1469"/>
      <c r="CM376" s="1469"/>
      <c r="CN376" s="1469"/>
      <c r="CO376" s="1469"/>
      <c r="CP376" s="1469"/>
      <c r="CQ376" s="1469"/>
      <c r="CR376" s="1469"/>
      <c r="CS376" s="1469"/>
      <c r="CT376" s="1469"/>
      <c r="CU376" s="1469"/>
      <c r="CV376" s="1469"/>
      <c r="CW376" s="1469"/>
      <c r="CX376" s="1469"/>
      <c r="CY376" s="1469"/>
      <c r="CZ376" s="1469"/>
      <c r="DA376" s="1469"/>
      <c r="DB376" s="1469"/>
      <c r="DC376" s="1469"/>
      <c r="DD376" s="1469"/>
      <c r="DE376" s="1469"/>
      <c r="DF376" s="1469"/>
      <c r="DG376" s="1469"/>
      <c r="DH376" s="1469"/>
      <c r="DI376" s="1469"/>
      <c r="DJ376" s="1469"/>
      <c r="DK376" s="1469"/>
      <c r="DL376" s="1469"/>
      <c r="DM376" s="1469"/>
      <c r="DN376" s="1469"/>
      <c r="DO376" s="1469"/>
      <c r="DP376" s="1469"/>
    </row>
    <row r="377" spans="3:120" x14ac:dyDescent="0.25">
      <c r="C377" s="1469"/>
      <c r="D377" s="1469"/>
      <c r="E377" s="1469"/>
      <c r="F377" s="1469"/>
      <c r="G377" s="1469"/>
      <c r="H377" s="1469"/>
      <c r="I377" s="1469"/>
      <c r="J377" s="1469"/>
      <c r="K377" s="1469"/>
      <c r="L377" s="1469"/>
      <c r="M377" s="1469"/>
      <c r="N377" s="1469"/>
      <c r="O377" s="1469"/>
      <c r="P377" s="1469"/>
      <c r="Q377" s="1469"/>
      <c r="R377" s="1469"/>
      <c r="S377" s="1469"/>
      <c r="T377" s="1469"/>
      <c r="U377" s="1469"/>
      <c r="V377" s="1469"/>
      <c r="W377" s="1469"/>
      <c r="X377" s="1469"/>
      <c r="Y377" s="1469"/>
      <c r="Z377" s="1469"/>
      <c r="AA377" s="1469"/>
      <c r="AB377" s="1469"/>
      <c r="AC377" s="1469"/>
      <c r="AD377" s="1469"/>
      <c r="AE377" s="1469"/>
      <c r="AF377" s="1481"/>
      <c r="AG377" s="1481"/>
      <c r="AH377" s="1481"/>
      <c r="AI377" s="1481"/>
      <c r="AJ377" s="1469"/>
      <c r="AK377" s="1469"/>
      <c r="AL377" s="1469"/>
      <c r="AM377" s="1469"/>
      <c r="AN377" s="1469"/>
      <c r="AO377" s="1469"/>
      <c r="AP377" s="1469"/>
      <c r="AQ377" s="1469"/>
      <c r="AR377" s="1469"/>
      <c r="AS377" s="1469"/>
      <c r="AT377" s="1469"/>
      <c r="AU377" s="1469"/>
      <c r="AV377" s="1469"/>
      <c r="AW377" s="1469"/>
      <c r="AX377" s="1469"/>
      <c r="AY377" s="1469"/>
      <c r="AZ377" s="1469"/>
      <c r="BA377" s="1469"/>
      <c r="BB377" s="1469"/>
      <c r="BC377" s="1469"/>
      <c r="BD377" s="1469"/>
      <c r="BE377" s="1469"/>
      <c r="BF377" s="1469"/>
      <c r="BG377" s="1469"/>
      <c r="BH377" s="1469"/>
      <c r="BI377" s="1469"/>
      <c r="BJ377" s="1469"/>
      <c r="BK377" s="1469"/>
      <c r="BL377" s="1469"/>
      <c r="BM377" s="1469"/>
      <c r="BN377" s="1469"/>
      <c r="BO377" s="1469"/>
      <c r="BP377" s="1469"/>
      <c r="BQ377" s="1469"/>
      <c r="BR377" s="1469"/>
      <c r="BS377" s="1469"/>
      <c r="BT377" s="1469"/>
      <c r="BU377" s="1469"/>
      <c r="BV377" s="1469"/>
      <c r="BW377" s="1469"/>
      <c r="BX377" s="1469"/>
      <c r="BY377" s="1469"/>
      <c r="BZ377" s="1469"/>
      <c r="CA377" s="1469"/>
      <c r="CB377" s="1469"/>
      <c r="CC377" s="1469"/>
      <c r="CD377" s="1469"/>
      <c r="CE377" s="1469"/>
      <c r="CF377" s="1469"/>
      <c r="CG377" s="1469"/>
      <c r="CH377" s="1469"/>
      <c r="CI377" s="1469"/>
      <c r="CJ377" s="1469"/>
      <c r="CK377" s="1469"/>
      <c r="CL377" s="1469"/>
      <c r="CM377" s="1469"/>
      <c r="CN377" s="1469"/>
      <c r="CO377" s="1469"/>
      <c r="CP377" s="1469"/>
      <c r="CQ377" s="1469"/>
      <c r="CR377" s="1469"/>
      <c r="CS377" s="1469"/>
      <c r="CT377" s="1469"/>
      <c r="CU377" s="1469"/>
      <c r="CV377" s="1469"/>
      <c r="CW377" s="1469"/>
      <c r="CX377" s="1469"/>
      <c r="CY377" s="1469"/>
      <c r="CZ377" s="1469"/>
      <c r="DA377" s="1469"/>
      <c r="DB377" s="1469"/>
      <c r="DC377" s="1469"/>
      <c r="DD377" s="1469"/>
      <c r="DE377" s="1469"/>
      <c r="DF377" s="1469"/>
      <c r="DG377" s="1469"/>
      <c r="DH377" s="1469"/>
      <c r="DI377" s="1469"/>
      <c r="DJ377" s="1469"/>
      <c r="DK377" s="1469"/>
      <c r="DL377" s="1469"/>
      <c r="DM377" s="1469"/>
      <c r="DN377" s="1469"/>
      <c r="DO377" s="1469"/>
      <c r="DP377" s="1469"/>
    </row>
    <row r="378" spans="3:120" x14ac:dyDescent="0.25">
      <c r="C378" s="1469"/>
      <c r="D378" s="1469"/>
      <c r="E378" s="1469"/>
      <c r="F378" s="1469"/>
      <c r="G378" s="1469"/>
      <c r="H378" s="1469"/>
      <c r="I378" s="1469"/>
      <c r="J378" s="1469"/>
      <c r="K378" s="1469"/>
      <c r="L378" s="1469"/>
      <c r="M378" s="1469"/>
      <c r="N378" s="1469"/>
      <c r="O378" s="1469"/>
      <c r="P378" s="1469"/>
      <c r="Q378" s="1469"/>
      <c r="R378" s="1469"/>
      <c r="S378" s="1469"/>
      <c r="T378" s="1469"/>
      <c r="U378" s="1469"/>
      <c r="V378" s="1469"/>
      <c r="W378" s="1469"/>
      <c r="X378" s="1469"/>
      <c r="Y378" s="1469"/>
      <c r="Z378" s="1469"/>
      <c r="AA378" s="1469"/>
      <c r="AB378" s="1469"/>
      <c r="AC378" s="1469"/>
      <c r="AD378" s="1469"/>
      <c r="AE378" s="1469"/>
      <c r="AF378" s="1481"/>
      <c r="AG378" s="1481"/>
      <c r="AH378" s="1481"/>
      <c r="AI378" s="1481"/>
      <c r="AJ378" s="1469"/>
      <c r="AK378" s="1469"/>
      <c r="AL378" s="1469"/>
      <c r="AM378" s="1469"/>
      <c r="AN378" s="1469"/>
      <c r="AO378" s="1469"/>
      <c r="AP378" s="1469"/>
      <c r="AQ378" s="1469"/>
      <c r="AR378" s="1469"/>
      <c r="AS378" s="1469"/>
      <c r="AT378" s="1469"/>
      <c r="AU378" s="1469"/>
      <c r="AV378" s="1469"/>
      <c r="AW378" s="1469"/>
      <c r="AX378" s="1469"/>
      <c r="AY378" s="1469"/>
      <c r="AZ378" s="1469"/>
      <c r="BA378" s="1469"/>
      <c r="BB378" s="1469"/>
      <c r="BC378" s="1469"/>
      <c r="BD378" s="1469"/>
      <c r="BE378" s="1469"/>
      <c r="BF378" s="1469"/>
      <c r="BG378" s="1469"/>
      <c r="BH378" s="1469"/>
      <c r="BI378" s="1469"/>
      <c r="BJ378" s="1469"/>
      <c r="BK378" s="1469"/>
      <c r="BL378" s="1469"/>
      <c r="BM378" s="1469"/>
      <c r="BN378" s="1469"/>
      <c r="BO378" s="1469"/>
      <c r="BP378" s="1469"/>
      <c r="BQ378" s="1469"/>
      <c r="BR378" s="1469"/>
      <c r="BS378" s="1469"/>
      <c r="BT378" s="1469"/>
      <c r="BU378" s="1469"/>
      <c r="BV378" s="1469"/>
      <c r="BW378" s="1469"/>
      <c r="BX378" s="1469"/>
      <c r="BY378" s="1469"/>
      <c r="BZ378" s="1469"/>
      <c r="CA378" s="1469"/>
      <c r="CB378" s="1469"/>
      <c r="CC378" s="1469"/>
      <c r="CD378" s="1469"/>
      <c r="CE378" s="1469"/>
      <c r="CF378" s="1469"/>
      <c r="CG378" s="1469"/>
      <c r="CH378" s="1469"/>
      <c r="CI378" s="1469"/>
      <c r="CJ378" s="1469"/>
      <c r="CK378" s="1469"/>
      <c r="CL378" s="1469"/>
      <c r="CM378" s="1469"/>
      <c r="CN378" s="1469"/>
      <c r="CO378" s="1469"/>
      <c r="CP378" s="1469"/>
      <c r="CQ378" s="1469"/>
      <c r="CR378" s="1469"/>
      <c r="CS378" s="1469"/>
      <c r="CT378" s="1469"/>
      <c r="CU378" s="1469"/>
      <c r="CV378" s="1469"/>
      <c r="CW378" s="1469"/>
      <c r="CX378" s="1469"/>
      <c r="CY378" s="1469"/>
      <c r="CZ378" s="1469"/>
      <c r="DA378" s="1469"/>
      <c r="DB378" s="1469"/>
      <c r="DC378" s="1469"/>
      <c r="DD378" s="1469"/>
      <c r="DE378" s="1469"/>
      <c r="DF378" s="1469"/>
      <c r="DG378" s="1469"/>
      <c r="DH378" s="1469"/>
      <c r="DI378" s="1469"/>
      <c r="DJ378" s="1469"/>
      <c r="DK378" s="1469"/>
      <c r="DL378" s="1469"/>
      <c r="DM378" s="1469"/>
      <c r="DN378" s="1469"/>
      <c r="DO378" s="1469"/>
      <c r="DP378" s="1469"/>
    </row>
    <row r="379" spans="3:120" x14ac:dyDescent="0.25">
      <c r="C379" s="1469"/>
      <c r="D379" s="1469"/>
      <c r="E379" s="1469"/>
      <c r="F379" s="1469"/>
      <c r="G379" s="1469"/>
      <c r="H379" s="1469"/>
      <c r="I379" s="1469"/>
      <c r="J379" s="1469"/>
      <c r="K379" s="1469"/>
      <c r="L379" s="1469"/>
      <c r="M379" s="1469"/>
      <c r="N379" s="1469"/>
      <c r="O379" s="1469"/>
      <c r="P379" s="1469"/>
      <c r="Q379" s="1469"/>
      <c r="R379" s="1469"/>
      <c r="S379" s="1469"/>
      <c r="T379" s="1469"/>
      <c r="U379" s="1469"/>
      <c r="V379" s="1469"/>
      <c r="W379" s="1469"/>
      <c r="X379" s="1469"/>
      <c r="Y379" s="1469"/>
      <c r="Z379" s="1469"/>
      <c r="AA379" s="1469"/>
      <c r="AB379" s="1469"/>
      <c r="AC379" s="1469"/>
      <c r="AD379" s="1469"/>
      <c r="AE379" s="1469"/>
      <c r="AF379" s="1481"/>
      <c r="AG379" s="1481"/>
      <c r="AH379" s="1481"/>
      <c r="AI379" s="1481"/>
      <c r="AJ379" s="1469"/>
      <c r="AK379" s="1469"/>
      <c r="AL379" s="1469"/>
      <c r="AM379" s="1469"/>
      <c r="AN379" s="1469"/>
      <c r="AO379" s="1469"/>
      <c r="AP379" s="1469"/>
      <c r="AQ379" s="1469"/>
      <c r="AR379" s="1469"/>
      <c r="AS379" s="1469"/>
      <c r="AT379" s="1469"/>
      <c r="AU379" s="1469"/>
      <c r="AV379" s="1469"/>
      <c r="AW379" s="1469"/>
      <c r="AX379" s="1469"/>
      <c r="AY379" s="1469"/>
      <c r="AZ379" s="1469"/>
      <c r="BA379" s="1469"/>
      <c r="BB379" s="1469"/>
      <c r="BC379" s="1469"/>
      <c r="BD379" s="1469"/>
      <c r="BE379" s="1469"/>
      <c r="BF379" s="1469"/>
      <c r="BG379" s="1469"/>
      <c r="BH379" s="1469"/>
      <c r="BI379" s="1469"/>
      <c r="BJ379" s="1469"/>
      <c r="BK379" s="1469"/>
      <c r="BL379" s="1469"/>
      <c r="BM379" s="1469"/>
      <c r="BN379" s="1469"/>
      <c r="BO379" s="1469"/>
      <c r="BP379" s="1469"/>
      <c r="BQ379" s="1469"/>
      <c r="BR379" s="1469"/>
      <c r="BS379" s="1469"/>
      <c r="BT379" s="1469"/>
      <c r="BU379" s="1469"/>
      <c r="BV379" s="1469"/>
      <c r="BW379" s="1469"/>
      <c r="BX379" s="1469"/>
      <c r="BY379" s="1469"/>
      <c r="BZ379" s="1469"/>
      <c r="CA379" s="1469"/>
      <c r="CB379" s="1469"/>
      <c r="CC379" s="1469"/>
      <c r="CD379" s="1469"/>
      <c r="CE379" s="1469"/>
      <c r="CF379" s="1469"/>
      <c r="CG379" s="1469"/>
      <c r="CH379" s="1469"/>
      <c r="CI379" s="1469"/>
      <c r="CJ379" s="1469"/>
      <c r="CK379" s="1469"/>
      <c r="CL379" s="1469"/>
      <c r="CM379" s="1469"/>
      <c r="CN379" s="1469"/>
      <c r="CO379" s="1469"/>
      <c r="CP379" s="1469"/>
      <c r="CQ379" s="1469"/>
      <c r="CR379" s="1469"/>
      <c r="CS379" s="1469"/>
      <c r="CT379" s="1469"/>
      <c r="CU379" s="1469"/>
      <c r="CV379" s="1469"/>
      <c r="CW379" s="1469"/>
      <c r="CX379" s="1469"/>
      <c r="CY379" s="1469"/>
      <c r="CZ379" s="1469"/>
      <c r="DA379" s="1469"/>
      <c r="DB379" s="1469"/>
      <c r="DC379" s="1469"/>
      <c r="DD379" s="1469"/>
      <c r="DE379" s="1469"/>
      <c r="DF379" s="1469"/>
      <c r="DG379" s="1469"/>
      <c r="DH379" s="1469"/>
      <c r="DI379" s="1469"/>
      <c r="DJ379" s="1469"/>
      <c r="DK379" s="1469"/>
      <c r="DL379" s="1469"/>
      <c r="DM379" s="1469"/>
      <c r="DN379" s="1469"/>
      <c r="DO379" s="1469"/>
      <c r="DP379" s="1469"/>
    </row>
    <row r="380" spans="3:120" x14ac:dyDescent="0.25">
      <c r="C380" s="1469"/>
      <c r="D380" s="1469"/>
      <c r="E380" s="1469"/>
      <c r="F380" s="1469"/>
      <c r="G380" s="1469"/>
      <c r="H380" s="1469"/>
      <c r="I380" s="1469"/>
      <c r="J380" s="1469"/>
      <c r="K380" s="1469"/>
      <c r="L380" s="1469"/>
      <c r="M380" s="1469"/>
      <c r="N380" s="1469"/>
      <c r="O380" s="1469"/>
      <c r="P380" s="1469"/>
      <c r="Q380" s="1469"/>
      <c r="R380" s="1469"/>
      <c r="S380" s="1469"/>
      <c r="T380" s="1469"/>
      <c r="U380" s="1469"/>
      <c r="V380" s="1469"/>
      <c r="W380" s="1469"/>
      <c r="X380" s="1469"/>
      <c r="Y380" s="1469"/>
      <c r="Z380" s="1469"/>
      <c r="AA380" s="1469"/>
      <c r="AB380" s="1469"/>
      <c r="AC380" s="1469"/>
      <c r="AD380" s="1469"/>
      <c r="AE380" s="1469"/>
      <c r="AF380" s="1481"/>
      <c r="AG380" s="1481"/>
      <c r="AH380" s="1481"/>
      <c r="AI380" s="1481"/>
      <c r="AJ380" s="1469"/>
      <c r="AK380" s="1469"/>
      <c r="AL380" s="1469"/>
      <c r="AM380" s="1469"/>
      <c r="AN380" s="1469"/>
      <c r="AO380" s="1469"/>
      <c r="AP380" s="1469"/>
      <c r="AQ380" s="1469"/>
      <c r="AR380" s="1469"/>
      <c r="AS380" s="1469"/>
      <c r="AT380" s="1469"/>
      <c r="AU380" s="1469"/>
      <c r="AV380" s="1469"/>
      <c r="AW380" s="1469"/>
      <c r="AX380" s="1469"/>
      <c r="AY380" s="1469"/>
      <c r="AZ380" s="1469"/>
      <c r="BA380" s="1469"/>
      <c r="BB380" s="1469"/>
      <c r="BC380" s="1469"/>
      <c r="BD380" s="1469"/>
      <c r="BE380" s="1469"/>
      <c r="BF380" s="1469"/>
      <c r="BG380" s="1469"/>
      <c r="BH380" s="1469"/>
      <c r="BI380" s="1469"/>
      <c r="BJ380" s="1469"/>
      <c r="BK380" s="1469"/>
      <c r="BL380" s="1469"/>
      <c r="BM380" s="1469"/>
      <c r="BN380" s="1469"/>
      <c r="BO380" s="1469"/>
      <c r="BP380" s="1469"/>
      <c r="BQ380" s="1469"/>
      <c r="BR380" s="1469"/>
      <c r="BS380" s="1469"/>
      <c r="BT380" s="1469"/>
      <c r="BU380" s="1469"/>
      <c r="BV380" s="1469"/>
      <c r="BW380" s="1469"/>
      <c r="BX380" s="1469"/>
      <c r="BY380" s="1469"/>
      <c r="BZ380" s="1469"/>
      <c r="CA380" s="1469"/>
      <c r="CB380" s="1469"/>
      <c r="CC380" s="1469"/>
      <c r="CD380" s="1469"/>
      <c r="CE380" s="1469"/>
      <c r="CF380" s="1469"/>
      <c r="CG380" s="1469"/>
      <c r="CH380" s="1469"/>
      <c r="CI380" s="1469"/>
      <c r="CJ380" s="1469"/>
      <c r="CK380" s="1469"/>
      <c r="CL380" s="1469"/>
      <c r="CM380" s="1469"/>
      <c r="CN380" s="1469"/>
      <c r="CO380" s="1469"/>
      <c r="CP380" s="1469"/>
      <c r="CQ380" s="1469"/>
      <c r="CR380" s="1469"/>
      <c r="CS380" s="1469"/>
      <c r="CT380" s="1469"/>
      <c r="CU380" s="1469"/>
      <c r="CV380" s="1469"/>
      <c r="CW380" s="1469"/>
      <c r="CX380" s="1469"/>
      <c r="CY380" s="1469"/>
      <c r="CZ380" s="1469"/>
      <c r="DA380" s="1469"/>
      <c r="DB380" s="1469"/>
      <c r="DC380" s="1469"/>
      <c r="DD380" s="1469"/>
      <c r="DE380" s="1469"/>
      <c r="DF380" s="1469"/>
      <c r="DG380" s="1469"/>
      <c r="DH380" s="1469"/>
      <c r="DI380" s="1469"/>
      <c r="DJ380" s="1469"/>
      <c r="DK380" s="1469"/>
      <c r="DL380" s="1469"/>
      <c r="DM380" s="1469"/>
      <c r="DN380" s="1469"/>
      <c r="DO380" s="1469"/>
      <c r="DP380" s="1469"/>
    </row>
    <row r="381" spans="3:120" x14ac:dyDescent="0.25">
      <c r="C381" s="1469"/>
      <c r="D381" s="1469"/>
      <c r="E381" s="1469"/>
      <c r="F381" s="1469"/>
      <c r="G381" s="1469"/>
      <c r="H381" s="1469"/>
      <c r="I381" s="1469"/>
      <c r="J381" s="1469"/>
      <c r="K381" s="1469"/>
      <c r="L381" s="1469"/>
      <c r="M381" s="1469"/>
      <c r="N381" s="1469"/>
      <c r="O381" s="1469"/>
      <c r="P381" s="1469"/>
      <c r="Q381" s="1469"/>
      <c r="R381" s="1469"/>
      <c r="S381" s="1469"/>
      <c r="T381" s="1469"/>
      <c r="U381" s="1469"/>
      <c r="V381" s="1469"/>
      <c r="W381" s="1469"/>
      <c r="X381" s="1469"/>
      <c r="Y381" s="1469"/>
      <c r="Z381" s="1469"/>
      <c r="AA381" s="1469"/>
      <c r="AB381" s="1469"/>
      <c r="AC381" s="1469"/>
      <c r="AD381" s="1469"/>
      <c r="AE381" s="1469"/>
      <c r="AF381" s="1481"/>
      <c r="AG381" s="1481"/>
      <c r="AH381" s="1481"/>
      <c r="AI381" s="1481"/>
      <c r="AJ381" s="1469"/>
      <c r="AK381" s="1469"/>
      <c r="AL381" s="1469"/>
      <c r="AM381" s="1469"/>
      <c r="AN381" s="1469"/>
      <c r="AO381" s="1469"/>
      <c r="AP381" s="1469"/>
      <c r="AQ381" s="1469"/>
      <c r="AR381" s="1469"/>
      <c r="AS381" s="1469"/>
      <c r="AT381" s="1469"/>
      <c r="AU381" s="1469"/>
      <c r="AV381" s="1469"/>
      <c r="AW381" s="1469"/>
      <c r="AX381" s="1469"/>
      <c r="AY381" s="1469"/>
      <c r="AZ381" s="1469"/>
      <c r="BA381" s="1469"/>
      <c r="BB381" s="1469"/>
      <c r="BC381" s="1469"/>
      <c r="BD381" s="1469"/>
      <c r="BE381" s="1469"/>
      <c r="BF381" s="1469"/>
      <c r="BG381" s="1469"/>
      <c r="BH381" s="1469"/>
      <c r="BI381" s="1469"/>
      <c r="BJ381" s="1469"/>
      <c r="BK381" s="1469"/>
      <c r="BL381" s="1469"/>
      <c r="BM381" s="1469"/>
      <c r="BN381" s="1469"/>
      <c r="BO381" s="1469"/>
      <c r="BP381" s="1469"/>
      <c r="BQ381" s="1469"/>
      <c r="BR381" s="1469"/>
      <c r="BS381" s="1469"/>
      <c r="BT381" s="1469"/>
      <c r="BU381" s="1469"/>
      <c r="BV381" s="1469"/>
      <c r="BW381" s="1469"/>
      <c r="BX381" s="1469"/>
      <c r="BY381" s="1469"/>
      <c r="BZ381" s="1469"/>
      <c r="CA381" s="1469"/>
      <c r="CB381" s="1469"/>
      <c r="CC381" s="1469"/>
      <c r="CD381" s="1469"/>
      <c r="CE381" s="1469"/>
      <c r="CF381" s="1469"/>
      <c r="CG381" s="1469"/>
      <c r="CH381" s="1469"/>
      <c r="CI381" s="1469"/>
      <c r="CJ381" s="1469"/>
      <c r="CK381" s="1469"/>
      <c r="CL381" s="1469"/>
      <c r="CM381" s="1469"/>
      <c r="CN381" s="1469"/>
      <c r="CO381" s="1469"/>
      <c r="CP381" s="1469"/>
      <c r="CQ381" s="1469"/>
      <c r="CR381" s="1469"/>
      <c r="CS381" s="1469"/>
      <c r="CT381" s="1469"/>
      <c r="CU381" s="1469"/>
      <c r="CV381" s="1469"/>
      <c r="CW381" s="1469"/>
      <c r="CX381" s="1469"/>
      <c r="CY381" s="1469"/>
      <c r="CZ381" s="1469"/>
      <c r="DA381" s="1469"/>
      <c r="DB381" s="1469"/>
      <c r="DC381" s="1469"/>
      <c r="DD381" s="1469"/>
      <c r="DE381" s="1469"/>
      <c r="DF381" s="1469"/>
      <c r="DG381" s="1469"/>
      <c r="DH381" s="1469"/>
      <c r="DI381" s="1469"/>
      <c r="DJ381" s="1469"/>
      <c r="DK381" s="1469"/>
      <c r="DL381" s="1469"/>
      <c r="DM381" s="1469"/>
      <c r="DN381" s="1469"/>
      <c r="DO381" s="1469"/>
      <c r="DP381" s="1469"/>
    </row>
    <row r="382" spans="3:120" x14ac:dyDescent="0.25">
      <c r="C382" s="1469"/>
      <c r="D382" s="1469"/>
      <c r="E382" s="1469"/>
      <c r="F382" s="1469"/>
      <c r="G382" s="1469"/>
      <c r="H382" s="1469"/>
      <c r="I382" s="1469"/>
      <c r="J382" s="1469"/>
      <c r="K382" s="1469"/>
      <c r="L382" s="1469"/>
      <c r="M382" s="1469"/>
      <c r="N382" s="1469"/>
      <c r="O382" s="1469"/>
      <c r="P382" s="1469"/>
      <c r="Q382" s="1469"/>
      <c r="R382" s="1469"/>
      <c r="S382" s="1469"/>
      <c r="T382" s="1469"/>
      <c r="U382" s="1469"/>
      <c r="V382" s="1469"/>
      <c r="W382" s="1469"/>
      <c r="X382" s="1469"/>
      <c r="Y382" s="1469"/>
      <c r="Z382" s="1469"/>
      <c r="AA382" s="1469"/>
      <c r="AB382" s="1469"/>
      <c r="AC382" s="1469"/>
      <c r="AD382" s="1469"/>
      <c r="AE382" s="1469"/>
      <c r="AF382" s="1481"/>
      <c r="AG382" s="1481"/>
      <c r="AH382" s="1481"/>
      <c r="AI382" s="1481"/>
      <c r="AJ382" s="1469"/>
      <c r="AK382" s="1469"/>
      <c r="AL382" s="1469"/>
      <c r="AM382" s="1469"/>
      <c r="AN382" s="1469"/>
      <c r="AO382" s="1469"/>
      <c r="AP382" s="1469"/>
      <c r="AQ382" s="1469"/>
      <c r="AR382" s="1469"/>
      <c r="AS382" s="1469"/>
      <c r="AT382" s="1469"/>
      <c r="AU382" s="1469"/>
      <c r="AV382" s="1469"/>
      <c r="AW382" s="1469"/>
      <c r="AX382" s="1469"/>
      <c r="AY382" s="1469"/>
      <c r="AZ382" s="1469"/>
      <c r="BA382" s="1469"/>
      <c r="BB382" s="1469"/>
      <c r="BC382" s="1469"/>
      <c r="BD382" s="1469"/>
      <c r="BE382" s="1469"/>
      <c r="BF382" s="1469"/>
      <c r="BG382" s="1469"/>
      <c r="BH382" s="1469"/>
      <c r="BI382" s="1469"/>
      <c r="BJ382" s="1469"/>
      <c r="BK382" s="1469"/>
      <c r="BL382" s="1469"/>
      <c r="BM382" s="1469"/>
      <c r="BN382" s="1469"/>
      <c r="BO382" s="1469"/>
      <c r="BP382" s="1469"/>
      <c r="BQ382" s="1469"/>
      <c r="BR382" s="1469"/>
      <c r="BS382" s="1469"/>
      <c r="BT382" s="1469"/>
      <c r="BU382" s="1469"/>
      <c r="BV382" s="1469"/>
      <c r="BW382" s="1469"/>
      <c r="BX382" s="1469"/>
      <c r="BY382" s="1469"/>
      <c r="BZ382" s="1469"/>
      <c r="CA382" s="1469"/>
      <c r="CB382" s="1469"/>
      <c r="CC382" s="1469"/>
      <c r="CD382" s="1469"/>
      <c r="CE382" s="1469"/>
      <c r="CF382" s="1469"/>
      <c r="CG382" s="1469"/>
      <c r="CH382" s="1469"/>
      <c r="CI382" s="1469"/>
      <c r="CJ382" s="1469"/>
      <c r="CK382" s="1469"/>
      <c r="CL382" s="1469"/>
      <c r="CM382" s="1469"/>
      <c r="CN382" s="1469"/>
      <c r="CO382" s="1469"/>
      <c r="CP382" s="1469"/>
      <c r="CQ382" s="1469"/>
      <c r="CR382" s="1469"/>
      <c r="CS382" s="1469"/>
      <c r="CT382" s="1469"/>
      <c r="CU382" s="1469"/>
      <c r="CV382" s="1469"/>
      <c r="CW382" s="1469"/>
      <c r="CX382" s="1469"/>
      <c r="CY382" s="1469"/>
      <c r="CZ382" s="1469"/>
      <c r="DA382" s="1469"/>
      <c r="DB382" s="1469"/>
      <c r="DC382" s="1469"/>
      <c r="DD382" s="1469"/>
      <c r="DE382" s="1469"/>
      <c r="DF382" s="1469"/>
      <c r="DG382" s="1469"/>
      <c r="DH382" s="1469"/>
      <c r="DI382" s="1469"/>
      <c r="DJ382" s="1469"/>
      <c r="DK382" s="1469"/>
      <c r="DL382" s="1469"/>
      <c r="DM382" s="1469"/>
      <c r="DN382" s="1469"/>
      <c r="DO382" s="1469"/>
      <c r="DP382" s="1469"/>
    </row>
    <row r="383" spans="3:120" x14ac:dyDescent="0.25">
      <c r="C383" s="1469"/>
      <c r="D383" s="1469"/>
      <c r="E383" s="1469"/>
      <c r="F383" s="1469"/>
      <c r="G383" s="1469"/>
      <c r="H383" s="1469"/>
      <c r="I383" s="1469"/>
      <c r="J383" s="1469"/>
      <c r="K383" s="1469"/>
      <c r="L383" s="1469"/>
      <c r="M383" s="1469"/>
      <c r="N383" s="1469"/>
      <c r="O383" s="1469"/>
      <c r="P383" s="1469"/>
      <c r="Q383" s="1469"/>
      <c r="R383" s="1469"/>
      <c r="S383" s="1469"/>
      <c r="T383" s="1469"/>
      <c r="U383" s="1469"/>
      <c r="V383" s="1469"/>
      <c r="W383" s="1469"/>
      <c r="X383" s="1469"/>
      <c r="Y383" s="1469"/>
      <c r="Z383" s="1469"/>
      <c r="AA383" s="1469"/>
      <c r="AB383" s="1469"/>
      <c r="AC383" s="1469"/>
      <c r="AD383" s="1469"/>
      <c r="AE383" s="1469"/>
      <c r="AF383" s="1481"/>
      <c r="AG383" s="1481"/>
      <c r="AH383" s="1481"/>
      <c r="AI383" s="1481"/>
      <c r="AJ383" s="1469"/>
      <c r="AK383" s="1469"/>
      <c r="AL383" s="1469"/>
      <c r="AM383" s="1469"/>
      <c r="AN383" s="1469"/>
      <c r="AO383" s="1469"/>
      <c r="AP383" s="1469"/>
      <c r="AQ383" s="1469"/>
      <c r="AR383" s="1469"/>
      <c r="AS383" s="1469"/>
      <c r="AT383" s="1469"/>
      <c r="AU383" s="1469"/>
      <c r="AV383" s="1469"/>
      <c r="AW383" s="1469"/>
      <c r="AX383" s="1469"/>
      <c r="AY383" s="1469"/>
      <c r="AZ383" s="1469"/>
      <c r="BA383" s="1469"/>
      <c r="BB383" s="1469"/>
      <c r="BC383" s="1469"/>
      <c r="BD383" s="1469"/>
      <c r="BE383" s="1469"/>
      <c r="BF383" s="1469"/>
      <c r="BG383" s="1469"/>
      <c r="BH383" s="1469"/>
      <c r="BI383" s="1469"/>
      <c r="BJ383" s="1469"/>
      <c r="BK383" s="1469"/>
      <c r="BL383" s="1469"/>
      <c r="BM383" s="1469"/>
      <c r="BN383" s="1469"/>
      <c r="BO383" s="1469"/>
      <c r="BP383" s="1469"/>
      <c r="BQ383" s="1469"/>
      <c r="BR383" s="1469"/>
      <c r="BS383" s="1469"/>
      <c r="BT383" s="1469"/>
      <c r="BU383" s="1469"/>
      <c r="BV383" s="1469"/>
      <c r="BW383" s="1469"/>
      <c r="BX383" s="1469"/>
      <c r="BY383" s="1469"/>
      <c r="BZ383" s="1469"/>
      <c r="CA383" s="1469"/>
      <c r="CB383" s="1469"/>
      <c r="CC383" s="1469"/>
      <c r="CD383" s="1469"/>
      <c r="CE383" s="1469"/>
      <c r="CF383" s="1469"/>
      <c r="CG383" s="1469"/>
      <c r="CH383" s="1469"/>
      <c r="CI383" s="1469"/>
      <c r="CJ383" s="1469"/>
      <c r="CK383" s="1469"/>
      <c r="CL383" s="1469"/>
      <c r="CM383" s="1469"/>
      <c r="CN383" s="1469"/>
      <c r="CO383" s="1469"/>
      <c r="CP383" s="1469"/>
      <c r="CQ383" s="1469"/>
      <c r="CR383" s="1469"/>
      <c r="CS383" s="1469"/>
      <c r="CT383" s="1469"/>
      <c r="CU383" s="1469"/>
      <c r="CV383" s="1469"/>
      <c r="CW383" s="1469"/>
      <c r="CX383" s="1469"/>
      <c r="CY383" s="1469"/>
      <c r="CZ383" s="1469"/>
      <c r="DA383" s="1469"/>
      <c r="DB383" s="1469"/>
      <c r="DC383" s="1469"/>
      <c r="DD383" s="1469"/>
      <c r="DE383" s="1469"/>
      <c r="DF383" s="1469"/>
      <c r="DG383" s="1469"/>
      <c r="DH383" s="1469"/>
      <c r="DI383" s="1469"/>
      <c r="DJ383" s="1469"/>
      <c r="DK383" s="1469"/>
      <c r="DL383" s="1469"/>
      <c r="DM383" s="1469"/>
      <c r="DN383" s="1469"/>
      <c r="DO383" s="1469"/>
      <c r="DP383" s="1469"/>
    </row>
    <row r="384" spans="3:120" x14ac:dyDescent="0.25">
      <c r="C384" s="1469"/>
      <c r="D384" s="1469"/>
      <c r="E384" s="1469"/>
      <c r="F384" s="1469"/>
      <c r="G384" s="1469"/>
      <c r="H384" s="1469"/>
      <c r="I384" s="1469"/>
      <c r="J384" s="1469"/>
      <c r="K384" s="1469"/>
      <c r="L384" s="1469"/>
      <c r="M384" s="1469"/>
      <c r="N384" s="1469"/>
      <c r="O384" s="1469"/>
      <c r="P384" s="1469"/>
      <c r="Q384" s="1469"/>
      <c r="R384" s="1469"/>
      <c r="S384" s="1469"/>
      <c r="T384" s="1469"/>
      <c r="U384" s="1469"/>
      <c r="V384" s="1469"/>
      <c r="W384" s="1469"/>
      <c r="X384" s="1469"/>
      <c r="Y384" s="1469"/>
      <c r="Z384" s="1469"/>
      <c r="AA384" s="1469"/>
      <c r="AB384" s="1469"/>
      <c r="AC384" s="1469"/>
      <c r="AD384" s="1469"/>
      <c r="AE384" s="1469"/>
      <c r="AF384" s="1481"/>
      <c r="AG384" s="1481"/>
      <c r="AH384" s="1481"/>
      <c r="AI384" s="1481"/>
      <c r="AJ384" s="1469"/>
      <c r="AK384" s="1469"/>
      <c r="AL384" s="1469"/>
      <c r="AM384" s="1469"/>
      <c r="AN384" s="1469"/>
      <c r="AO384" s="1469"/>
      <c r="AP384" s="1469"/>
      <c r="AQ384" s="1469"/>
      <c r="AR384" s="1469"/>
      <c r="AS384" s="1469"/>
      <c r="AT384" s="1469"/>
      <c r="AU384" s="1469"/>
      <c r="AV384" s="1469"/>
      <c r="AW384" s="1469"/>
      <c r="AX384" s="1469"/>
      <c r="AY384" s="1469"/>
      <c r="AZ384" s="1469"/>
      <c r="BA384" s="1469"/>
      <c r="BB384" s="1469"/>
      <c r="BC384" s="1469"/>
      <c r="BD384" s="1469"/>
      <c r="BE384" s="1469"/>
      <c r="BF384" s="1469"/>
      <c r="BG384" s="1469"/>
      <c r="BH384" s="1469"/>
      <c r="BI384" s="1469"/>
      <c r="BJ384" s="1469"/>
      <c r="BK384" s="1469"/>
      <c r="BL384" s="1469"/>
      <c r="BM384" s="1469"/>
      <c r="BN384" s="1469"/>
      <c r="BO384" s="1469"/>
      <c r="BP384" s="1469"/>
      <c r="BQ384" s="1469"/>
      <c r="BR384" s="1469"/>
      <c r="BS384" s="1469"/>
      <c r="BT384" s="1469"/>
      <c r="BU384" s="1469"/>
      <c r="BV384" s="1469"/>
      <c r="BW384" s="1469"/>
      <c r="BX384" s="1469"/>
      <c r="BY384" s="1469"/>
      <c r="BZ384" s="1469"/>
      <c r="CA384" s="1469"/>
      <c r="CB384" s="1469"/>
      <c r="CC384" s="1469"/>
      <c r="CD384" s="1469"/>
      <c r="CE384" s="1469"/>
      <c r="CF384" s="1469"/>
      <c r="CG384" s="1469"/>
      <c r="CH384" s="1469"/>
      <c r="CI384" s="1469"/>
      <c r="CJ384" s="1469"/>
      <c r="CK384" s="1469"/>
      <c r="CL384" s="1469"/>
      <c r="CM384" s="1469"/>
      <c r="CN384" s="1469"/>
      <c r="CO384" s="1469"/>
      <c r="CP384" s="1469"/>
      <c r="CQ384" s="1469"/>
      <c r="CR384" s="1469"/>
      <c r="CS384" s="1469"/>
      <c r="CT384" s="1469"/>
      <c r="CU384" s="1469"/>
      <c r="CV384" s="1469"/>
      <c r="CW384" s="1469"/>
      <c r="CX384" s="1469"/>
      <c r="CY384" s="1469"/>
      <c r="CZ384" s="1469"/>
      <c r="DA384" s="1469"/>
      <c r="DB384" s="1469"/>
      <c r="DC384" s="1469"/>
      <c r="DD384" s="1469"/>
      <c r="DE384" s="1469"/>
      <c r="DF384" s="1469"/>
      <c r="DG384" s="1469"/>
      <c r="DH384" s="1469"/>
      <c r="DI384" s="1469"/>
      <c r="DJ384" s="1469"/>
      <c r="DK384" s="1469"/>
      <c r="DL384" s="1469"/>
      <c r="DM384" s="1469"/>
      <c r="DN384" s="1469"/>
      <c r="DO384" s="1469"/>
      <c r="DP384" s="1469"/>
    </row>
    <row r="385" spans="3:120" x14ac:dyDescent="0.25">
      <c r="C385" s="1469"/>
      <c r="D385" s="1469"/>
      <c r="E385" s="1469"/>
      <c r="F385" s="1469"/>
      <c r="G385" s="1469"/>
      <c r="H385" s="1469"/>
      <c r="I385" s="1469"/>
      <c r="J385" s="1469"/>
      <c r="K385" s="1469"/>
      <c r="L385" s="1469"/>
      <c r="M385" s="1469"/>
      <c r="N385" s="1469"/>
      <c r="O385" s="1469"/>
      <c r="P385" s="1469"/>
      <c r="Q385" s="1469"/>
      <c r="R385" s="1469"/>
      <c r="S385" s="1469"/>
      <c r="T385" s="1469"/>
      <c r="U385" s="1469"/>
      <c r="V385" s="1469"/>
      <c r="W385" s="1469"/>
      <c r="X385" s="1469"/>
      <c r="Y385" s="1469"/>
      <c r="Z385" s="1469"/>
      <c r="AA385" s="1469"/>
      <c r="AB385" s="1469"/>
      <c r="AC385" s="1469"/>
      <c r="AD385" s="1469"/>
      <c r="AE385" s="1469"/>
      <c r="AF385" s="1481"/>
      <c r="AG385" s="1481"/>
      <c r="AH385" s="1481"/>
      <c r="AI385" s="1481"/>
      <c r="AJ385" s="1469"/>
      <c r="AK385" s="1469"/>
      <c r="AL385" s="1469"/>
      <c r="AM385" s="1469"/>
      <c r="AN385" s="1469"/>
      <c r="AO385" s="1469"/>
      <c r="AP385" s="1469"/>
      <c r="AQ385" s="1469"/>
      <c r="AR385" s="1469"/>
      <c r="AS385" s="1469"/>
      <c r="AT385" s="1469"/>
      <c r="AU385" s="1469"/>
      <c r="AV385" s="1469"/>
      <c r="AW385" s="1469"/>
      <c r="AX385" s="1469"/>
      <c r="AY385" s="1469"/>
      <c r="AZ385" s="1469"/>
      <c r="BA385" s="1469"/>
      <c r="BB385" s="1469"/>
      <c r="BC385" s="1469"/>
      <c r="BD385" s="1469"/>
      <c r="BE385" s="1469"/>
      <c r="BF385" s="1469"/>
      <c r="BG385" s="1469"/>
      <c r="BH385" s="1469"/>
      <c r="BI385" s="1469"/>
      <c r="BJ385" s="1469"/>
      <c r="BK385" s="1469"/>
      <c r="BL385" s="1469"/>
      <c r="BM385" s="1469"/>
      <c r="BN385" s="1469"/>
      <c r="BO385" s="1469"/>
      <c r="BP385" s="1469"/>
      <c r="BQ385" s="1469"/>
      <c r="BR385" s="1469"/>
      <c r="BS385" s="1469"/>
      <c r="BT385" s="1469"/>
      <c r="BU385" s="1469"/>
      <c r="BV385" s="1469"/>
      <c r="BW385" s="1469"/>
      <c r="BX385" s="1469"/>
      <c r="BY385" s="1469"/>
      <c r="BZ385" s="1469"/>
      <c r="CA385" s="1469"/>
      <c r="CB385" s="1469"/>
      <c r="CC385" s="1469"/>
      <c r="CD385" s="1469"/>
      <c r="CE385" s="1469"/>
      <c r="CF385" s="1469"/>
      <c r="CG385" s="1469"/>
      <c r="CH385" s="1469"/>
      <c r="CI385" s="1469"/>
      <c r="CJ385" s="1469"/>
      <c r="CK385" s="1469"/>
      <c r="CL385" s="1469"/>
      <c r="CM385" s="1469"/>
      <c r="CN385" s="1469"/>
      <c r="CO385" s="1469"/>
      <c r="CP385" s="1469"/>
      <c r="CQ385" s="1469"/>
      <c r="CR385" s="1469"/>
      <c r="CS385" s="1469"/>
      <c r="CT385" s="1469"/>
      <c r="CU385" s="1469"/>
      <c r="CV385" s="1469"/>
      <c r="CW385" s="1469"/>
      <c r="CX385" s="1469"/>
      <c r="CY385" s="1469"/>
      <c r="CZ385" s="1469"/>
      <c r="DA385" s="1469"/>
      <c r="DB385" s="1469"/>
      <c r="DC385" s="1469"/>
      <c r="DD385" s="1469"/>
      <c r="DE385" s="1469"/>
      <c r="DF385" s="1469"/>
      <c r="DG385" s="1469"/>
      <c r="DH385" s="1469"/>
      <c r="DI385" s="1469"/>
      <c r="DJ385" s="1469"/>
      <c r="DK385" s="1469"/>
      <c r="DL385" s="1469"/>
      <c r="DM385" s="1469"/>
      <c r="DN385" s="1469"/>
      <c r="DO385" s="1469"/>
      <c r="DP385" s="1469"/>
    </row>
    <row r="386" spans="3:120" x14ac:dyDescent="0.25">
      <c r="C386" s="1469"/>
      <c r="D386" s="1469"/>
      <c r="E386" s="1469"/>
      <c r="F386" s="1469"/>
      <c r="G386" s="1469"/>
      <c r="H386" s="1469"/>
      <c r="I386" s="1469"/>
      <c r="J386" s="1469"/>
      <c r="K386" s="1469"/>
      <c r="L386" s="1469"/>
      <c r="M386" s="1469"/>
      <c r="N386" s="1469"/>
      <c r="O386" s="1469"/>
      <c r="P386" s="1469"/>
      <c r="Q386" s="1469"/>
      <c r="R386" s="1469"/>
      <c r="S386" s="1469"/>
      <c r="T386" s="1469"/>
      <c r="U386" s="1469"/>
      <c r="V386" s="1469"/>
      <c r="W386" s="1469"/>
      <c r="X386" s="1469"/>
      <c r="Y386" s="1469"/>
      <c r="Z386" s="1469"/>
      <c r="AA386" s="1469"/>
      <c r="AB386" s="1469"/>
      <c r="AC386" s="1469"/>
      <c r="AD386" s="1469"/>
      <c r="AE386" s="1469"/>
      <c r="AF386" s="1481"/>
      <c r="AG386" s="1481"/>
      <c r="AH386" s="1481"/>
      <c r="AI386" s="1481"/>
      <c r="AJ386" s="1469"/>
      <c r="AK386" s="1469"/>
      <c r="AL386" s="1469"/>
      <c r="AM386" s="1469"/>
      <c r="AN386" s="1469"/>
      <c r="AO386" s="1469"/>
      <c r="AP386" s="1469"/>
      <c r="AQ386" s="1469"/>
      <c r="AR386" s="1469"/>
      <c r="AS386" s="1469"/>
      <c r="AT386" s="1469"/>
      <c r="AU386" s="1469"/>
      <c r="AV386" s="1469"/>
      <c r="AW386" s="1469"/>
      <c r="AX386" s="1469"/>
      <c r="AY386" s="1469"/>
      <c r="AZ386" s="1469"/>
      <c r="BA386" s="1469"/>
      <c r="BB386" s="1469"/>
      <c r="BC386" s="1469"/>
      <c r="BD386" s="1469"/>
      <c r="BE386" s="1469"/>
      <c r="BF386" s="1469"/>
      <c r="BG386" s="1469"/>
      <c r="BH386" s="1469"/>
      <c r="BI386" s="1469"/>
      <c r="BJ386" s="1469"/>
      <c r="BK386" s="1469"/>
      <c r="BL386" s="1469"/>
      <c r="BM386" s="1469"/>
      <c r="BN386" s="1469"/>
      <c r="BO386" s="1469"/>
      <c r="BP386" s="1469"/>
      <c r="BQ386" s="1469"/>
      <c r="BR386" s="1469"/>
      <c r="BS386" s="1469"/>
      <c r="BT386" s="1469"/>
      <c r="BU386" s="1469"/>
      <c r="BV386" s="1469"/>
      <c r="BW386" s="1469"/>
      <c r="BX386" s="1469"/>
      <c r="BY386" s="1469"/>
      <c r="BZ386" s="1469"/>
      <c r="CA386" s="1469"/>
      <c r="CB386" s="1469"/>
      <c r="CC386" s="1469"/>
      <c r="CD386" s="1469"/>
      <c r="CE386" s="1469"/>
      <c r="CF386" s="1469"/>
      <c r="CG386" s="1469"/>
      <c r="CH386" s="1469"/>
      <c r="CI386" s="1469"/>
      <c r="CJ386" s="1469"/>
      <c r="CK386" s="1469"/>
      <c r="CL386" s="1469"/>
      <c r="CM386" s="1469"/>
      <c r="CN386" s="1469"/>
      <c r="CO386" s="1469"/>
      <c r="CP386" s="1469"/>
      <c r="CQ386" s="1469"/>
      <c r="CR386" s="1469"/>
      <c r="CS386" s="1469"/>
      <c r="CT386" s="1469"/>
      <c r="CU386" s="1469"/>
      <c r="CV386" s="1469"/>
      <c r="CW386" s="1469"/>
      <c r="CX386" s="1469"/>
      <c r="CY386" s="1469"/>
      <c r="CZ386" s="1469"/>
      <c r="DA386" s="1469"/>
      <c r="DB386" s="1469"/>
      <c r="DC386" s="1469"/>
      <c r="DD386" s="1469"/>
      <c r="DE386" s="1469"/>
      <c r="DF386" s="1469"/>
      <c r="DG386" s="1469"/>
      <c r="DH386" s="1469"/>
      <c r="DI386" s="1469"/>
      <c r="DJ386" s="1469"/>
      <c r="DK386" s="1469"/>
      <c r="DL386" s="1469"/>
      <c r="DM386" s="1469"/>
      <c r="DN386" s="1469"/>
      <c r="DO386" s="1469"/>
      <c r="DP386" s="1469"/>
    </row>
    <row r="387" spans="3:120" x14ac:dyDescent="0.25">
      <c r="C387" s="1469"/>
      <c r="D387" s="1469"/>
      <c r="E387" s="1469"/>
      <c r="F387" s="1469"/>
      <c r="G387" s="1469"/>
      <c r="H387" s="1469"/>
      <c r="I387" s="1469"/>
      <c r="J387" s="1469"/>
      <c r="K387" s="1469"/>
      <c r="L387" s="1469"/>
      <c r="M387" s="1469"/>
      <c r="N387" s="1469"/>
      <c r="O387" s="1469"/>
      <c r="P387" s="1469"/>
      <c r="Q387" s="1469"/>
      <c r="R387" s="1469"/>
      <c r="S387" s="1469"/>
      <c r="T387" s="1469"/>
      <c r="U387" s="1469"/>
      <c r="V387" s="1469"/>
      <c r="W387" s="1469"/>
      <c r="X387" s="1469"/>
      <c r="Y387" s="1469"/>
      <c r="Z387" s="1469"/>
      <c r="AA387" s="1469"/>
      <c r="AB387" s="1469"/>
      <c r="AC387" s="1469"/>
      <c r="AD387" s="1469"/>
      <c r="AE387" s="1469"/>
      <c r="AF387" s="1481"/>
      <c r="AG387" s="1481"/>
      <c r="AH387" s="1481"/>
      <c r="AI387" s="1481"/>
      <c r="AJ387" s="1469"/>
      <c r="AK387" s="1469"/>
      <c r="AL387" s="1469"/>
      <c r="AM387" s="1469"/>
      <c r="AN387" s="1469"/>
      <c r="AO387" s="1469"/>
      <c r="AP387" s="1469"/>
      <c r="AQ387" s="1469"/>
      <c r="AR387" s="1469"/>
      <c r="AS387" s="1469"/>
      <c r="AT387" s="1469"/>
      <c r="AU387" s="1469"/>
      <c r="AV387" s="1469"/>
      <c r="AW387" s="1469"/>
      <c r="AX387" s="1469"/>
      <c r="AY387" s="1469"/>
      <c r="AZ387" s="1469"/>
      <c r="BA387" s="1469"/>
      <c r="BB387" s="1469"/>
      <c r="BC387" s="1469"/>
      <c r="BD387" s="1469"/>
      <c r="BE387" s="1469"/>
      <c r="BF387" s="1469"/>
      <c r="BG387" s="1469"/>
      <c r="BH387" s="1469"/>
      <c r="BI387" s="1469"/>
      <c r="BJ387" s="1469"/>
      <c r="BK387" s="1469"/>
      <c r="BL387" s="1469"/>
      <c r="BM387" s="1469"/>
      <c r="BN387" s="1469"/>
      <c r="BO387" s="1469"/>
      <c r="BP387" s="1469"/>
      <c r="BQ387" s="1469"/>
      <c r="BR387" s="1469"/>
      <c r="BS387" s="1469"/>
      <c r="BT387" s="1469"/>
      <c r="BU387" s="1469"/>
      <c r="BV387" s="1469"/>
      <c r="BW387" s="1469"/>
      <c r="BX387" s="1469"/>
      <c r="BY387" s="1469"/>
      <c r="BZ387" s="1469"/>
      <c r="CA387" s="1469"/>
      <c r="CB387" s="1469"/>
      <c r="CC387" s="1469"/>
      <c r="CD387" s="1469"/>
      <c r="CE387" s="1469"/>
      <c r="CF387" s="1469"/>
      <c r="CG387" s="1469"/>
      <c r="CH387" s="1469"/>
      <c r="CI387" s="1469"/>
      <c r="CJ387" s="1469"/>
      <c r="CK387" s="1469"/>
      <c r="CL387" s="1469"/>
      <c r="CM387" s="1469"/>
      <c r="CN387" s="1469"/>
      <c r="CO387" s="1469"/>
      <c r="CP387" s="1469"/>
      <c r="CQ387" s="1469"/>
      <c r="CR387" s="1469"/>
      <c r="CS387" s="1469"/>
      <c r="CT387" s="1469"/>
      <c r="CU387" s="1469"/>
      <c r="CV387" s="1469"/>
      <c r="CW387" s="1469"/>
      <c r="CX387" s="1469"/>
      <c r="CY387" s="1469"/>
      <c r="CZ387" s="1469"/>
      <c r="DA387" s="1469"/>
      <c r="DB387" s="1469"/>
      <c r="DC387" s="1469"/>
      <c r="DD387" s="1469"/>
      <c r="DE387" s="1469"/>
      <c r="DF387" s="1469"/>
      <c r="DG387" s="1469"/>
      <c r="DH387" s="1469"/>
      <c r="DI387" s="1469"/>
      <c r="DJ387" s="1469"/>
      <c r="DK387" s="1469"/>
      <c r="DL387" s="1469"/>
      <c r="DM387" s="1469"/>
      <c r="DN387" s="1469"/>
      <c r="DO387" s="1469"/>
      <c r="DP387" s="1469"/>
    </row>
    <row r="388" spans="3:120" x14ac:dyDescent="0.25">
      <c r="C388" s="1469"/>
      <c r="D388" s="1469"/>
      <c r="E388" s="1469"/>
      <c r="F388" s="1469"/>
      <c r="G388" s="1469"/>
      <c r="H388" s="1469"/>
      <c r="I388" s="1469"/>
      <c r="J388" s="1469"/>
      <c r="K388" s="1469"/>
      <c r="L388" s="1469"/>
      <c r="M388" s="1469"/>
      <c r="N388" s="1469"/>
      <c r="O388" s="1469"/>
      <c r="P388" s="1469"/>
      <c r="Q388" s="1469"/>
      <c r="R388" s="1469"/>
      <c r="S388" s="1469"/>
      <c r="T388" s="1469"/>
      <c r="U388" s="1469"/>
      <c r="V388" s="1469"/>
      <c r="W388" s="1469"/>
      <c r="X388" s="1469"/>
      <c r="Y388" s="1469"/>
      <c r="Z388" s="1469"/>
      <c r="AA388" s="1469"/>
      <c r="AB388" s="1469"/>
      <c r="AC388" s="1469"/>
      <c r="AD388" s="1469"/>
      <c r="AE388" s="1469"/>
      <c r="AF388" s="1481"/>
      <c r="AG388" s="1481"/>
      <c r="AH388" s="1481"/>
      <c r="AI388" s="1481"/>
      <c r="AJ388" s="1469"/>
      <c r="AK388" s="1469"/>
      <c r="AL388" s="1469"/>
      <c r="AM388" s="1469"/>
      <c r="AN388" s="1469"/>
      <c r="AO388" s="1469"/>
      <c r="AP388" s="1469"/>
      <c r="AQ388" s="1469"/>
      <c r="AR388" s="1469"/>
      <c r="AS388" s="1469"/>
      <c r="AT388" s="1469"/>
      <c r="AU388" s="1469"/>
      <c r="AV388" s="1469"/>
      <c r="AW388" s="1469"/>
      <c r="AX388" s="1469"/>
      <c r="AY388" s="1469"/>
      <c r="AZ388" s="1469"/>
      <c r="BA388" s="1469"/>
      <c r="BB388" s="1469"/>
      <c r="BC388" s="1469"/>
      <c r="BD388" s="1469"/>
      <c r="BE388" s="1469"/>
      <c r="BF388" s="1469"/>
      <c r="BG388" s="1469"/>
      <c r="BH388" s="1469"/>
      <c r="BI388" s="1469"/>
      <c r="BJ388" s="1469"/>
      <c r="BK388" s="1469"/>
      <c r="BL388" s="1469"/>
      <c r="BM388" s="1469"/>
      <c r="BN388" s="1469"/>
      <c r="BO388" s="1469"/>
      <c r="BP388" s="1469"/>
      <c r="BQ388" s="1469"/>
      <c r="BR388" s="1469"/>
      <c r="BS388" s="1469"/>
      <c r="BT388" s="1469"/>
      <c r="BU388" s="1469"/>
      <c r="BV388" s="1469"/>
      <c r="BW388" s="1469"/>
      <c r="BX388" s="1469"/>
      <c r="BY388" s="1469"/>
      <c r="BZ388" s="1469"/>
      <c r="CA388" s="1469"/>
      <c r="CB388" s="1469"/>
      <c r="CC388" s="1469"/>
      <c r="CD388" s="1469"/>
      <c r="CE388" s="1469"/>
      <c r="CF388" s="1469"/>
      <c r="CG388" s="1469"/>
      <c r="CH388" s="1469"/>
      <c r="CI388" s="1469"/>
      <c r="CJ388" s="1469"/>
      <c r="CK388" s="1469"/>
      <c r="CL388" s="1469"/>
      <c r="CM388" s="1469"/>
      <c r="CN388" s="1469"/>
      <c r="CO388" s="1469"/>
      <c r="CP388" s="1469"/>
      <c r="CQ388" s="1469"/>
      <c r="CR388" s="1469"/>
      <c r="CS388" s="1469"/>
      <c r="CT388" s="1469"/>
      <c r="CU388" s="1469"/>
      <c r="CV388" s="1469"/>
      <c r="CW388" s="1469"/>
      <c r="CX388" s="1469"/>
      <c r="CY388" s="1469"/>
      <c r="CZ388" s="1469"/>
      <c r="DA388" s="1469"/>
      <c r="DB388" s="1469"/>
      <c r="DC388" s="1469"/>
      <c r="DD388" s="1469"/>
      <c r="DE388" s="1469"/>
      <c r="DF388" s="1469"/>
      <c r="DG388" s="1469"/>
      <c r="DH388" s="1469"/>
      <c r="DI388" s="1469"/>
      <c r="DJ388" s="1469"/>
      <c r="DK388" s="1469"/>
      <c r="DL388" s="1469"/>
      <c r="DM388" s="1469"/>
      <c r="DN388" s="1469"/>
      <c r="DO388" s="1469"/>
      <c r="DP388" s="1469"/>
    </row>
    <row r="389" spans="3:120" x14ac:dyDescent="0.25">
      <c r="C389" s="1469"/>
      <c r="D389" s="1469"/>
      <c r="E389" s="1469"/>
      <c r="F389" s="1469"/>
      <c r="G389" s="1469"/>
      <c r="H389" s="1469"/>
      <c r="I389" s="1469"/>
      <c r="J389" s="1469"/>
      <c r="K389" s="1469"/>
      <c r="L389" s="1469"/>
      <c r="M389" s="1469"/>
      <c r="N389" s="1469"/>
      <c r="O389" s="1469"/>
      <c r="P389" s="1469"/>
      <c r="Q389" s="1469"/>
      <c r="R389" s="1469"/>
      <c r="S389" s="1469"/>
      <c r="T389" s="1469"/>
      <c r="U389" s="1469"/>
      <c r="V389" s="1469"/>
      <c r="W389" s="1469"/>
      <c r="X389" s="1469"/>
      <c r="Y389" s="1469"/>
      <c r="Z389" s="1469"/>
      <c r="AA389" s="1469"/>
      <c r="AB389" s="1469"/>
      <c r="AC389" s="1469"/>
      <c r="AD389" s="1469"/>
      <c r="AE389" s="1469"/>
      <c r="AF389" s="1481"/>
      <c r="AG389" s="1481"/>
      <c r="AH389" s="1481"/>
      <c r="AI389" s="1481"/>
      <c r="AJ389" s="1469"/>
      <c r="AK389" s="1469"/>
      <c r="AL389" s="1469"/>
      <c r="AM389" s="1469"/>
      <c r="AN389" s="1469"/>
      <c r="AO389" s="1469"/>
      <c r="AP389" s="1469"/>
      <c r="AQ389" s="1469"/>
      <c r="AR389" s="1469"/>
      <c r="AS389" s="1469"/>
      <c r="AT389" s="1469"/>
      <c r="AU389" s="1469"/>
      <c r="AV389" s="1469"/>
      <c r="AW389" s="1469"/>
      <c r="AX389" s="1469"/>
      <c r="AY389" s="1469"/>
      <c r="AZ389" s="1469"/>
      <c r="BA389" s="1469"/>
      <c r="BB389" s="1469"/>
      <c r="BC389" s="1469"/>
      <c r="BD389" s="1469"/>
      <c r="BE389" s="1469"/>
      <c r="BF389" s="1469"/>
      <c r="BG389" s="1469"/>
      <c r="BH389" s="1469"/>
      <c r="BI389" s="1469"/>
      <c r="BJ389" s="1469"/>
      <c r="BK389" s="1469"/>
      <c r="BL389" s="1469"/>
      <c r="BM389" s="1469"/>
      <c r="BN389" s="1469"/>
      <c r="BO389" s="1469"/>
      <c r="BP389" s="1469"/>
      <c r="BQ389" s="1469"/>
      <c r="BR389" s="1469"/>
      <c r="BS389" s="1469"/>
      <c r="BT389" s="1469"/>
      <c r="BU389" s="1469"/>
      <c r="BV389" s="1469"/>
      <c r="BW389" s="1469"/>
      <c r="BX389" s="1469"/>
      <c r="BY389" s="1469"/>
      <c r="BZ389" s="1469"/>
      <c r="CA389" s="1469"/>
      <c r="CB389" s="1469"/>
      <c r="CC389" s="1469"/>
      <c r="CD389" s="1469"/>
      <c r="CE389" s="1469"/>
      <c r="CF389" s="1469"/>
      <c r="CG389" s="1469"/>
      <c r="CH389" s="1469"/>
      <c r="CI389" s="1469"/>
      <c r="CJ389" s="1469"/>
      <c r="CK389" s="1469"/>
      <c r="CL389" s="1469"/>
      <c r="CM389" s="1469"/>
      <c r="CN389" s="1469"/>
      <c r="CO389" s="1469"/>
      <c r="CP389" s="1469"/>
      <c r="CQ389" s="1469"/>
      <c r="CR389" s="1469"/>
      <c r="CS389" s="1469"/>
      <c r="CT389" s="1469"/>
      <c r="CU389" s="1469"/>
      <c r="CV389" s="1469"/>
      <c r="CW389" s="1469"/>
      <c r="CX389" s="1469"/>
      <c r="CY389" s="1469"/>
      <c r="CZ389" s="1469"/>
      <c r="DA389" s="1469"/>
      <c r="DB389" s="1469"/>
      <c r="DC389" s="1469"/>
      <c r="DD389" s="1469"/>
      <c r="DE389" s="1469"/>
      <c r="DF389" s="1469"/>
      <c r="DG389" s="1469"/>
      <c r="DH389" s="1469"/>
      <c r="DI389" s="1469"/>
      <c r="DJ389" s="1469"/>
      <c r="DK389" s="1469"/>
      <c r="DL389" s="1469"/>
      <c r="DM389" s="1469"/>
      <c r="DN389" s="1469"/>
      <c r="DO389" s="1469"/>
      <c r="DP389" s="1469"/>
    </row>
    <row r="390" spans="3:120" x14ac:dyDescent="0.25">
      <c r="C390" s="1469"/>
      <c r="D390" s="1469"/>
      <c r="E390" s="1469"/>
      <c r="F390" s="1469"/>
      <c r="G390" s="1469"/>
      <c r="H390" s="1469"/>
      <c r="I390" s="1469"/>
      <c r="J390" s="1469"/>
      <c r="K390" s="1469"/>
      <c r="L390" s="1469"/>
      <c r="M390" s="1469"/>
      <c r="N390" s="1469"/>
      <c r="O390" s="1469"/>
      <c r="P390" s="1469"/>
      <c r="Q390" s="1469"/>
      <c r="R390" s="1469"/>
      <c r="S390" s="1469"/>
      <c r="T390" s="1469"/>
      <c r="U390" s="1469"/>
      <c r="V390" s="1469"/>
      <c r="W390" s="1469"/>
      <c r="X390" s="1469"/>
      <c r="Y390" s="1469"/>
      <c r="Z390" s="1469"/>
      <c r="AA390" s="1469"/>
      <c r="AB390" s="1469"/>
      <c r="AC390" s="1469"/>
      <c r="AD390" s="1469"/>
      <c r="AE390" s="1469"/>
      <c r="AF390" s="1481"/>
      <c r="AG390" s="1481"/>
      <c r="AH390" s="1481"/>
      <c r="AI390" s="1481"/>
      <c r="AJ390" s="1469"/>
      <c r="AK390" s="1469"/>
      <c r="AL390" s="1469"/>
      <c r="AM390" s="1469"/>
      <c r="AN390" s="1469"/>
      <c r="AO390" s="1469"/>
      <c r="AP390" s="1469"/>
      <c r="AQ390" s="1469"/>
      <c r="AR390" s="1469"/>
      <c r="AS390" s="1469"/>
      <c r="AT390" s="1469"/>
      <c r="AU390" s="1469"/>
      <c r="AV390" s="1469"/>
      <c r="AW390" s="1469"/>
      <c r="AX390" s="1469"/>
      <c r="AY390" s="1469"/>
      <c r="AZ390" s="1469"/>
      <c r="BA390" s="1469"/>
      <c r="BB390" s="1469"/>
      <c r="BC390" s="1469"/>
      <c r="BD390" s="1469"/>
      <c r="BE390" s="1469"/>
      <c r="BF390" s="1469"/>
      <c r="BG390" s="1469"/>
      <c r="BH390" s="1469"/>
      <c r="BI390" s="1469"/>
      <c r="BJ390" s="1469"/>
      <c r="BK390" s="1469"/>
      <c r="BL390" s="1469"/>
      <c r="BM390" s="1469"/>
      <c r="BN390" s="1469"/>
      <c r="BO390" s="1469"/>
      <c r="BP390" s="1469"/>
      <c r="BQ390" s="1469"/>
      <c r="BR390" s="1469"/>
      <c r="BS390" s="1469"/>
      <c r="BT390" s="1469"/>
      <c r="BU390" s="1469"/>
      <c r="BV390" s="1469"/>
      <c r="BW390" s="1469"/>
      <c r="BX390" s="1469"/>
      <c r="BY390" s="1469"/>
      <c r="BZ390" s="1469"/>
      <c r="CA390" s="1469"/>
      <c r="CB390" s="1469"/>
      <c r="CC390" s="1469"/>
      <c r="CD390" s="1469"/>
      <c r="CE390" s="1469"/>
      <c r="CF390" s="1469"/>
      <c r="CG390" s="1469"/>
      <c r="CH390" s="1469"/>
      <c r="CI390" s="1469"/>
      <c r="CJ390" s="1469"/>
      <c r="CK390" s="1469"/>
      <c r="CL390" s="1469"/>
      <c r="CM390" s="1469"/>
      <c r="CN390" s="1469"/>
      <c r="CO390" s="1469"/>
      <c r="CP390" s="1469"/>
      <c r="CQ390" s="1469"/>
      <c r="CR390" s="1469"/>
      <c r="CS390" s="1469"/>
      <c r="CT390" s="1469"/>
      <c r="CU390" s="1469"/>
      <c r="CV390" s="1469"/>
      <c r="CW390" s="1469"/>
      <c r="CX390" s="1469"/>
      <c r="CY390" s="1469"/>
      <c r="CZ390" s="1469"/>
      <c r="DA390" s="1469"/>
      <c r="DB390" s="1469"/>
      <c r="DC390" s="1469"/>
      <c r="DD390" s="1469"/>
      <c r="DE390" s="1469"/>
      <c r="DF390" s="1469"/>
      <c r="DG390" s="1469"/>
      <c r="DH390" s="1469"/>
      <c r="DI390" s="1469"/>
      <c r="DJ390" s="1469"/>
      <c r="DK390" s="1469"/>
      <c r="DL390" s="1469"/>
      <c r="DM390" s="1469"/>
      <c r="DN390" s="1469"/>
      <c r="DO390" s="1469"/>
      <c r="DP390" s="1469"/>
    </row>
    <row r="391" spans="3:120" x14ac:dyDescent="0.25">
      <c r="C391" s="1469"/>
      <c r="D391" s="1469"/>
      <c r="E391" s="1469"/>
      <c r="F391" s="1469"/>
      <c r="G391" s="1469"/>
      <c r="H391" s="1469"/>
      <c r="I391" s="1469"/>
      <c r="J391" s="1469"/>
      <c r="K391" s="1469"/>
      <c r="L391" s="1469"/>
      <c r="M391" s="1469"/>
      <c r="N391" s="1469"/>
      <c r="O391" s="1469"/>
      <c r="P391" s="1469"/>
      <c r="Q391" s="1469"/>
      <c r="R391" s="1469"/>
      <c r="S391" s="1469"/>
      <c r="T391" s="1469"/>
      <c r="U391" s="1469"/>
      <c r="V391" s="1469"/>
      <c r="W391" s="1469"/>
      <c r="X391" s="1469"/>
      <c r="Y391" s="1469"/>
      <c r="Z391" s="1469"/>
      <c r="AA391" s="1469"/>
      <c r="AB391" s="1469"/>
      <c r="AC391" s="1469"/>
      <c r="AD391" s="1469"/>
      <c r="AE391" s="1469"/>
      <c r="AF391" s="1481"/>
      <c r="AG391" s="1481"/>
      <c r="AH391" s="1481"/>
      <c r="AI391" s="1481"/>
      <c r="AJ391" s="1469"/>
      <c r="AK391" s="1469"/>
      <c r="AL391" s="1469"/>
      <c r="AM391" s="1469"/>
      <c r="AN391" s="1469"/>
      <c r="AO391" s="1469"/>
      <c r="AP391" s="1469"/>
      <c r="AQ391" s="1469"/>
      <c r="AR391" s="1469"/>
      <c r="AS391" s="1469"/>
      <c r="AT391" s="1469"/>
      <c r="AU391" s="1469"/>
      <c r="AV391" s="1469"/>
      <c r="AW391" s="1469"/>
      <c r="AX391" s="1469"/>
      <c r="AY391" s="1469"/>
      <c r="AZ391" s="1469"/>
      <c r="BA391" s="1469"/>
      <c r="BB391" s="1469"/>
      <c r="BC391" s="1469"/>
      <c r="BD391" s="1469"/>
      <c r="BE391" s="1469"/>
      <c r="BF391" s="1469"/>
      <c r="BG391" s="1469"/>
      <c r="BH391" s="1469"/>
      <c r="BI391" s="1469"/>
      <c r="BJ391" s="1469"/>
      <c r="BK391" s="1469"/>
      <c r="BL391" s="1469"/>
      <c r="BM391" s="1469"/>
      <c r="BN391" s="1469"/>
      <c r="BO391" s="1469"/>
      <c r="BP391" s="1469"/>
      <c r="BQ391" s="1469"/>
      <c r="BR391" s="1469"/>
      <c r="BS391" s="1469"/>
      <c r="BT391" s="1469"/>
      <c r="BU391" s="1469"/>
      <c r="BV391" s="1469"/>
      <c r="BW391" s="1469"/>
      <c r="BX391" s="1469"/>
      <c r="BY391" s="1469"/>
      <c r="BZ391" s="1469"/>
      <c r="CA391" s="1469"/>
      <c r="CB391" s="1469"/>
      <c r="CC391" s="1469"/>
      <c r="CD391" s="1469"/>
      <c r="CE391" s="1469"/>
      <c r="CF391" s="1469"/>
      <c r="CG391" s="1469"/>
      <c r="CH391" s="1469"/>
      <c r="CI391" s="1469"/>
      <c r="CJ391" s="1469"/>
      <c r="CK391" s="1469"/>
      <c r="CL391" s="1469"/>
      <c r="CM391" s="1469"/>
      <c r="CN391" s="1469"/>
      <c r="CO391" s="1469"/>
      <c r="CP391" s="1469"/>
      <c r="CQ391" s="1469"/>
      <c r="CR391" s="1469"/>
      <c r="CS391" s="1469"/>
      <c r="CT391" s="1469"/>
      <c r="CU391" s="1469"/>
      <c r="CV391" s="1469"/>
      <c r="CW391" s="1469"/>
      <c r="CX391" s="1469"/>
      <c r="CY391" s="1469"/>
      <c r="CZ391" s="1469"/>
      <c r="DA391" s="1469"/>
      <c r="DB391" s="1469"/>
      <c r="DC391" s="1469"/>
      <c r="DD391" s="1469"/>
      <c r="DE391" s="1469"/>
      <c r="DF391" s="1469"/>
      <c r="DG391" s="1469"/>
      <c r="DH391" s="1469"/>
      <c r="DI391" s="1469"/>
      <c r="DJ391" s="1469"/>
      <c r="DK391" s="1469"/>
      <c r="DL391" s="1469"/>
      <c r="DM391" s="1469"/>
      <c r="DN391" s="1469"/>
      <c r="DO391" s="1469"/>
      <c r="DP391" s="1469"/>
    </row>
    <row r="392" spans="3:120" x14ac:dyDescent="0.25">
      <c r="C392" s="1469"/>
      <c r="D392" s="1469"/>
      <c r="E392" s="1469"/>
      <c r="F392" s="1469"/>
      <c r="G392" s="1469"/>
      <c r="H392" s="1469"/>
      <c r="I392" s="1469"/>
      <c r="J392" s="1469"/>
      <c r="K392" s="1469"/>
      <c r="L392" s="1469"/>
      <c r="M392" s="1469"/>
      <c r="N392" s="1469"/>
      <c r="O392" s="1469"/>
      <c r="P392" s="1469"/>
      <c r="Q392" s="1469"/>
      <c r="R392" s="1469"/>
      <c r="S392" s="1469"/>
      <c r="T392" s="1469"/>
      <c r="U392" s="1469"/>
      <c r="V392" s="1469"/>
      <c r="W392" s="1469"/>
      <c r="X392" s="1469"/>
      <c r="Y392" s="1469"/>
      <c r="Z392" s="1469"/>
      <c r="AA392" s="1469"/>
      <c r="AB392" s="1469"/>
      <c r="AC392" s="1469"/>
      <c r="AD392" s="1469"/>
      <c r="AE392" s="1469"/>
      <c r="AF392" s="1481"/>
      <c r="AG392" s="1481"/>
      <c r="AH392" s="1481"/>
      <c r="AI392" s="1481"/>
      <c r="AJ392" s="1469"/>
      <c r="AK392" s="1469"/>
      <c r="AL392" s="1469"/>
      <c r="AM392" s="1469"/>
      <c r="AN392" s="1469"/>
      <c r="AO392" s="1469"/>
      <c r="AP392" s="1469"/>
      <c r="AQ392" s="1469"/>
      <c r="AR392" s="1469"/>
      <c r="AS392" s="1469"/>
      <c r="AT392" s="1469"/>
      <c r="AU392" s="1469"/>
      <c r="AV392" s="1469"/>
      <c r="AW392" s="1469"/>
      <c r="AX392" s="1469"/>
      <c r="AY392" s="1469"/>
      <c r="AZ392" s="1469"/>
      <c r="BA392" s="1469"/>
      <c r="BB392" s="1469"/>
      <c r="BC392" s="1469"/>
      <c r="BD392" s="1469"/>
      <c r="BE392" s="1469"/>
      <c r="BF392" s="1469"/>
      <c r="BG392" s="1469"/>
      <c r="BH392" s="1469"/>
      <c r="BI392" s="1469"/>
      <c r="BJ392" s="1469"/>
      <c r="BK392" s="1469"/>
      <c r="BL392" s="1469"/>
      <c r="BM392" s="1469"/>
      <c r="BN392" s="1469"/>
      <c r="BO392" s="1469"/>
      <c r="BP392" s="1469"/>
      <c r="BQ392" s="1469"/>
      <c r="BR392" s="1469"/>
      <c r="BS392" s="1469"/>
      <c r="BT392" s="1469"/>
      <c r="BU392" s="1469"/>
      <c r="BV392" s="1469"/>
      <c r="BW392" s="1469"/>
      <c r="BX392" s="1469"/>
      <c r="BY392" s="1469"/>
      <c r="BZ392" s="1469"/>
      <c r="CA392" s="1469"/>
      <c r="CB392" s="1469"/>
      <c r="CC392" s="1469"/>
      <c r="CD392" s="1469"/>
      <c r="CE392" s="1469"/>
      <c r="CF392" s="1469"/>
      <c r="CG392" s="1469"/>
      <c r="CH392" s="1469"/>
      <c r="CI392" s="1469"/>
      <c r="CJ392" s="1469"/>
      <c r="CK392" s="1469"/>
      <c r="CL392" s="1469"/>
      <c r="CM392" s="1469"/>
      <c r="CN392" s="1469"/>
      <c r="CO392" s="1469"/>
      <c r="CP392" s="1469"/>
      <c r="CQ392" s="1469"/>
      <c r="CR392" s="1469"/>
      <c r="CS392" s="1469"/>
      <c r="CT392" s="1469"/>
      <c r="CU392" s="1469"/>
      <c r="CV392" s="1469"/>
      <c r="CW392" s="1469"/>
      <c r="CX392" s="1469"/>
      <c r="CY392" s="1469"/>
      <c r="CZ392" s="1469"/>
      <c r="DA392" s="1469"/>
      <c r="DB392" s="1469"/>
      <c r="DC392" s="1469"/>
      <c r="DD392" s="1469"/>
      <c r="DE392" s="1469"/>
      <c r="DF392" s="1469"/>
      <c r="DG392" s="1469"/>
      <c r="DH392" s="1469"/>
      <c r="DI392" s="1469"/>
      <c r="DJ392" s="1469"/>
      <c r="DK392" s="1469"/>
      <c r="DL392" s="1469"/>
      <c r="DM392" s="1469"/>
      <c r="DN392" s="1469"/>
      <c r="DO392" s="1469"/>
      <c r="DP392" s="1469"/>
    </row>
    <row r="393" spans="3:120" x14ac:dyDescent="0.25">
      <c r="C393" s="1469"/>
      <c r="D393" s="1469"/>
      <c r="E393" s="1469"/>
      <c r="F393" s="1469"/>
      <c r="G393" s="1469"/>
      <c r="H393" s="1469"/>
      <c r="I393" s="1469"/>
      <c r="J393" s="1469"/>
      <c r="K393" s="1469"/>
      <c r="L393" s="1469"/>
      <c r="M393" s="1469"/>
      <c r="N393" s="1469"/>
      <c r="O393" s="1469"/>
      <c r="P393" s="1469"/>
      <c r="Q393" s="1469"/>
      <c r="R393" s="1469"/>
      <c r="S393" s="1469"/>
      <c r="T393" s="1469"/>
      <c r="U393" s="1469"/>
      <c r="V393" s="1469"/>
      <c r="W393" s="1469"/>
      <c r="X393" s="1469"/>
      <c r="Y393" s="1469"/>
      <c r="Z393" s="1469"/>
      <c r="AA393" s="1469"/>
      <c r="AB393" s="1469"/>
      <c r="AC393" s="1469"/>
      <c r="AD393" s="1469"/>
      <c r="AE393" s="1469"/>
      <c r="AF393" s="1481"/>
      <c r="AG393" s="1481"/>
      <c r="AH393" s="1481"/>
      <c r="AI393" s="1481"/>
      <c r="AJ393" s="1469"/>
      <c r="AK393" s="1469"/>
      <c r="AL393" s="1469"/>
      <c r="AM393" s="1469"/>
      <c r="AN393" s="1469"/>
      <c r="AO393" s="1469"/>
      <c r="AP393" s="1469"/>
      <c r="AQ393" s="1469"/>
      <c r="AR393" s="1469"/>
      <c r="AS393" s="1469"/>
      <c r="AT393" s="1469"/>
      <c r="AU393" s="1469"/>
      <c r="AV393" s="1469"/>
      <c r="AW393" s="1469"/>
      <c r="AX393" s="1469"/>
      <c r="AY393" s="1469"/>
      <c r="AZ393" s="1469"/>
      <c r="BA393" s="1469"/>
      <c r="BB393" s="1469"/>
      <c r="BC393" s="1469"/>
      <c r="BD393" s="1469"/>
      <c r="BE393" s="1469"/>
      <c r="BF393" s="1469"/>
      <c r="BG393" s="1469"/>
      <c r="BH393" s="1469"/>
      <c r="BI393" s="1469"/>
      <c r="BJ393" s="1469"/>
      <c r="BK393" s="1469"/>
      <c r="BL393" s="1469"/>
      <c r="BM393" s="1469"/>
      <c r="BN393" s="1469"/>
      <c r="BO393" s="1469"/>
      <c r="BP393" s="1469"/>
      <c r="BQ393" s="1469"/>
      <c r="BR393" s="1469"/>
      <c r="BS393" s="1469"/>
      <c r="BT393" s="1469"/>
      <c r="BU393" s="1469"/>
      <c r="BV393" s="1469"/>
      <c r="BW393" s="1469"/>
      <c r="BX393" s="1469"/>
      <c r="BY393" s="1469"/>
      <c r="BZ393" s="1469"/>
      <c r="CA393" s="1469"/>
      <c r="CB393" s="1469"/>
      <c r="CC393" s="1469"/>
      <c r="CD393" s="1469"/>
      <c r="CE393" s="1469"/>
      <c r="CF393" s="1469"/>
      <c r="CG393" s="1469"/>
      <c r="CH393" s="1469"/>
      <c r="CI393" s="1469"/>
      <c r="CJ393" s="1469"/>
      <c r="CK393" s="1469"/>
      <c r="CL393" s="1469"/>
      <c r="CM393" s="1469"/>
      <c r="CN393" s="1469"/>
      <c r="CO393" s="1469"/>
      <c r="CP393" s="1469"/>
      <c r="CQ393" s="1469"/>
      <c r="CR393" s="1469"/>
      <c r="CS393" s="1469"/>
      <c r="CT393" s="1469"/>
      <c r="CU393" s="1469"/>
      <c r="CV393" s="1469"/>
      <c r="CW393" s="1469"/>
      <c r="CX393" s="1469"/>
      <c r="CY393" s="1469"/>
      <c r="CZ393" s="1469"/>
      <c r="DA393" s="1469"/>
      <c r="DB393" s="1469"/>
      <c r="DC393" s="1469"/>
      <c r="DD393" s="1469"/>
      <c r="DE393" s="1469"/>
      <c r="DF393" s="1469"/>
      <c r="DG393" s="1469"/>
      <c r="DH393" s="1469"/>
      <c r="DI393" s="1469"/>
      <c r="DJ393" s="1469"/>
      <c r="DK393" s="1469"/>
      <c r="DL393" s="1469"/>
      <c r="DM393" s="1469"/>
      <c r="DN393" s="1469"/>
      <c r="DO393" s="1469"/>
      <c r="DP393" s="1469"/>
    </row>
    <row r="394" spans="3:120" x14ac:dyDescent="0.25">
      <c r="C394" s="1469"/>
      <c r="D394" s="1469"/>
      <c r="E394" s="1469"/>
      <c r="F394" s="1469"/>
      <c r="G394" s="1469"/>
      <c r="H394" s="1469"/>
      <c r="I394" s="1469"/>
      <c r="J394" s="1469"/>
      <c r="K394" s="1469"/>
      <c r="L394" s="1469"/>
      <c r="M394" s="1469"/>
      <c r="N394" s="1469"/>
      <c r="O394" s="1469"/>
      <c r="P394" s="1469"/>
      <c r="Q394" s="1469"/>
      <c r="R394" s="1469"/>
      <c r="S394" s="1469"/>
      <c r="T394" s="1469"/>
      <c r="U394" s="1469"/>
      <c r="V394" s="1469"/>
      <c r="W394" s="1469"/>
      <c r="X394" s="1469"/>
      <c r="Y394" s="1469"/>
      <c r="Z394" s="1469"/>
      <c r="AA394" s="1469"/>
      <c r="AB394" s="1469"/>
      <c r="AC394" s="1469"/>
      <c r="AD394" s="1469"/>
      <c r="AE394" s="1469"/>
      <c r="AF394" s="1481"/>
      <c r="AG394" s="1481"/>
      <c r="AH394" s="1481"/>
      <c r="AI394" s="1481"/>
      <c r="AJ394" s="1469"/>
      <c r="AK394" s="1469"/>
      <c r="AL394" s="1469"/>
      <c r="AM394" s="1469"/>
      <c r="AN394" s="1469"/>
      <c r="AO394" s="1469"/>
      <c r="AP394" s="1469"/>
      <c r="AQ394" s="1469"/>
      <c r="AR394" s="1469"/>
      <c r="AS394" s="1469"/>
      <c r="AT394" s="1469"/>
      <c r="AU394" s="1469"/>
      <c r="AV394" s="1469"/>
      <c r="AW394" s="1469"/>
      <c r="AX394" s="1469"/>
      <c r="AY394" s="1469"/>
      <c r="AZ394" s="1469"/>
      <c r="BA394" s="1469"/>
      <c r="BB394" s="1469"/>
      <c r="BC394" s="1469"/>
      <c r="BD394" s="1469"/>
      <c r="BE394" s="1469"/>
      <c r="BF394" s="1469"/>
      <c r="BG394" s="1469"/>
      <c r="BH394" s="1469"/>
      <c r="BI394" s="1469"/>
      <c r="BJ394" s="1469"/>
      <c r="BK394" s="1469"/>
      <c r="BL394" s="1469"/>
      <c r="BM394" s="1469"/>
      <c r="BN394" s="1469"/>
      <c r="BO394" s="1469"/>
      <c r="BP394" s="1469"/>
      <c r="BQ394" s="1469"/>
      <c r="BR394" s="1469"/>
      <c r="BS394" s="1469"/>
      <c r="BT394" s="1469"/>
      <c r="BU394" s="1469"/>
      <c r="BV394" s="1469"/>
      <c r="BW394" s="1469"/>
      <c r="BX394" s="1469"/>
      <c r="BY394" s="1469"/>
      <c r="BZ394" s="1469"/>
      <c r="CA394" s="1469"/>
      <c r="CB394" s="1469"/>
      <c r="CC394" s="1469"/>
      <c r="CD394" s="1469"/>
      <c r="CE394" s="1469"/>
      <c r="CF394" s="1469"/>
      <c r="CG394" s="1469"/>
      <c r="CH394" s="1469"/>
      <c r="CI394" s="1469"/>
      <c r="CJ394" s="1469"/>
      <c r="CK394" s="1469"/>
      <c r="CL394" s="1469"/>
      <c r="CM394" s="1469"/>
      <c r="CN394" s="1469"/>
      <c r="CO394" s="1469"/>
      <c r="CP394" s="1469"/>
      <c r="CQ394" s="1469"/>
      <c r="CR394" s="1469"/>
      <c r="CS394" s="1469"/>
      <c r="CT394" s="1469"/>
      <c r="CU394" s="1469"/>
      <c r="CV394" s="1469"/>
      <c r="CW394" s="1469"/>
      <c r="CX394" s="1469"/>
      <c r="CY394" s="1469"/>
      <c r="CZ394" s="1469"/>
      <c r="DA394" s="1469"/>
      <c r="DB394" s="1469"/>
      <c r="DC394" s="1469"/>
      <c r="DD394" s="1469"/>
      <c r="DE394" s="1469"/>
      <c r="DF394" s="1469"/>
      <c r="DG394" s="1469"/>
      <c r="DH394" s="1469"/>
      <c r="DI394" s="1469"/>
      <c r="DJ394" s="1469"/>
      <c r="DK394" s="1469"/>
      <c r="DL394" s="1469"/>
      <c r="DM394" s="1469"/>
      <c r="DN394" s="1469"/>
      <c r="DO394" s="1469"/>
      <c r="DP394" s="1469"/>
    </row>
    <row r="395" spans="3:120" x14ac:dyDescent="0.25">
      <c r="AF395" s="1481"/>
      <c r="AG395" s="1481"/>
      <c r="AH395" s="1481"/>
      <c r="AI395" s="1481"/>
    </row>
    <row r="396" spans="3:120" x14ac:dyDescent="0.25">
      <c r="AF396" s="1481"/>
      <c r="AG396" s="1481"/>
      <c r="AH396" s="1481"/>
      <c r="AI396" s="1481"/>
    </row>
    <row r="397" spans="3:120" x14ac:dyDescent="0.25">
      <c r="AF397" s="1481"/>
      <c r="AG397" s="1481"/>
      <c r="AH397" s="1481"/>
      <c r="AI397" s="1481"/>
    </row>
    <row r="398" spans="3:120" x14ac:dyDescent="0.25">
      <c r="AF398" s="1481"/>
      <c r="AG398" s="1481"/>
      <c r="AH398" s="1481"/>
      <c r="AI398" s="1481"/>
    </row>
    <row r="399" spans="3:120" x14ac:dyDescent="0.25">
      <c r="AF399" s="1481"/>
      <c r="AG399" s="1481"/>
      <c r="AH399" s="1481"/>
      <c r="AI399" s="1481"/>
    </row>
    <row r="400" spans="3:120" x14ac:dyDescent="0.25">
      <c r="AF400" s="1481"/>
      <c r="AG400" s="1481"/>
      <c r="AH400" s="1481"/>
      <c r="AI400" s="1481"/>
    </row>
    <row r="401" spans="32:35" x14ac:dyDescent="0.25">
      <c r="AF401" s="1481"/>
      <c r="AG401" s="1481"/>
      <c r="AH401" s="1481"/>
      <c r="AI401" s="1481"/>
    </row>
    <row r="402" spans="32:35" x14ac:dyDescent="0.25">
      <c r="AF402" s="1481"/>
      <c r="AG402" s="1481"/>
      <c r="AH402" s="1481"/>
      <c r="AI402" s="1481"/>
    </row>
    <row r="403" spans="32:35" x14ac:dyDescent="0.25">
      <c r="AF403" s="1481"/>
      <c r="AG403" s="1481"/>
      <c r="AH403" s="1481"/>
      <c r="AI403" s="1481"/>
    </row>
    <row r="404" spans="32:35" x14ac:dyDescent="0.25">
      <c r="AF404" s="1481"/>
      <c r="AG404" s="1481"/>
      <c r="AH404" s="1481"/>
      <c r="AI404" s="1481"/>
    </row>
    <row r="405" spans="32:35" x14ac:dyDescent="0.25">
      <c r="AF405" s="1481"/>
      <c r="AG405" s="1481"/>
      <c r="AH405" s="1481"/>
      <c r="AI405" s="1481"/>
    </row>
    <row r="406" spans="32:35" x14ac:dyDescent="0.25">
      <c r="AF406" s="1481"/>
      <c r="AG406" s="1481"/>
      <c r="AH406" s="1481"/>
      <c r="AI406" s="1481"/>
    </row>
    <row r="407" spans="32:35" x14ac:dyDescent="0.25">
      <c r="AF407" s="1481"/>
      <c r="AG407" s="1481"/>
      <c r="AH407" s="1481"/>
      <c r="AI407" s="1481"/>
    </row>
    <row r="408" spans="32:35" x14ac:dyDescent="0.25">
      <c r="AF408" s="1481"/>
      <c r="AG408" s="1481"/>
      <c r="AH408" s="1481"/>
      <c r="AI408" s="1481"/>
    </row>
    <row r="409" spans="32:35" x14ac:dyDescent="0.25">
      <c r="AF409" s="1481"/>
      <c r="AG409" s="1481"/>
      <c r="AH409" s="1481"/>
      <c r="AI409" s="1481"/>
    </row>
    <row r="410" spans="32:35" x14ac:dyDescent="0.25">
      <c r="AF410" s="1481"/>
      <c r="AG410" s="1481"/>
      <c r="AH410" s="1481"/>
      <c r="AI410" s="1481"/>
    </row>
    <row r="411" spans="32:35" x14ac:dyDescent="0.25">
      <c r="AF411" s="1481"/>
      <c r="AG411" s="1481"/>
      <c r="AH411" s="1481"/>
      <c r="AI411" s="1481"/>
    </row>
    <row r="412" spans="32:35" x14ac:dyDescent="0.25">
      <c r="AF412" s="1481"/>
      <c r="AG412" s="1481"/>
      <c r="AH412" s="1481"/>
      <c r="AI412" s="1481"/>
    </row>
    <row r="413" spans="32:35" x14ac:dyDescent="0.25">
      <c r="AF413" s="1481"/>
      <c r="AG413" s="1481"/>
      <c r="AH413" s="1481"/>
      <c r="AI413" s="1481"/>
    </row>
    <row r="414" spans="32:35" x14ac:dyDescent="0.25">
      <c r="AF414" s="1481"/>
      <c r="AG414" s="1481"/>
      <c r="AH414" s="1481"/>
      <c r="AI414" s="1481"/>
    </row>
    <row r="415" spans="32:35" x14ac:dyDescent="0.25">
      <c r="AF415" s="1481"/>
      <c r="AG415" s="1481"/>
      <c r="AH415" s="1481"/>
      <c r="AI415" s="1481"/>
    </row>
    <row r="416" spans="32:35" x14ac:dyDescent="0.25">
      <c r="AF416" s="1481"/>
      <c r="AG416" s="1481"/>
      <c r="AH416" s="1481"/>
      <c r="AI416" s="1481"/>
    </row>
    <row r="417" spans="32:35" x14ac:dyDescent="0.25">
      <c r="AF417" s="1481"/>
      <c r="AG417" s="1481"/>
      <c r="AH417" s="1481"/>
      <c r="AI417" s="1481"/>
    </row>
    <row r="418" spans="32:35" x14ac:dyDescent="0.25">
      <c r="AF418" s="1481"/>
      <c r="AG418" s="1481"/>
      <c r="AH418" s="1481"/>
      <c r="AI418" s="1481"/>
    </row>
    <row r="419" spans="32:35" x14ac:dyDescent="0.25">
      <c r="AF419" s="1481"/>
      <c r="AG419" s="1481"/>
      <c r="AH419" s="1481"/>
      <c r="AI419" s="1481"/>
    </row>
    <row r="420" spans="32:35" x14ac:dyDescent="0.25">
      <c r="AF420" s="1481"/>
      <c r="AG420" s="1481"/>
      <c r="AH420" s="1481"/>
      <c r="AI420" s="1481"/>
    </row>
    <row r="421" spans="32:35" x14ac:dyDescent="0.25">
      <c r="AF421" s="1481"/>
      <c r="AG421" s="1481"/>
      <c r="AH421" s="1481"/>
      <c r="AI421" s="1481"/>
    </row>
    <row r="422" spans="32:35" x14ac:dyDescent="0.25">
      <c r="AF422" s="1481"/>
      <c r="AG422" s="1481"/>
      <c r="AH422" s="1481"/>
      <c r="AI422" s="1481"/>
    </row>
    <row r="423" spans="32:35" x14ac:dyDescent="0.25">
      <c r="AF423" s="1481"/>
      <c r="AG423" s="1481"/>
      <c r="AH423" s="1481"/>
      <c r="AI423" s="1481"/>
    </row>
    <row r="424" spans="32:35" x14ac:dyDescent="0.25">
      <c r="AF424" s="1481"/>
      <c r="AG424" s="1481"/>
      <c r="AH424" s="1481"/>
      <c r="AI424" s="1481"/>
    </row>
    <row r="425" spans="32:35" x14ac:dyDescent="0.25">
      <c r="AF425" s="1481"/>
      <c r="AG425" s="1481"/>
      <c r="AH425" s="1481"/>
      <c r="AI425" s="1481"/>
    </row>
    <row r="426" spans="32:35" x14ac:dyDescent="0.25">
      <c r="AF426" s="1481"/>
      <c r="AG426" s="1481"/>
      <c r="AH426" s="1481"/>
      <c r="AI426" s="1481"/>
    </row>
    <row r="427" spans="32:35" x14ac:dyDescent="0.25">
      <c r="AF427" s="1481"/>
      <c r="AG427" s="1481"/>
      <c r="AH427" s="1481"/>
      <c r="AI427" s="1481"/>
    </row>
    <row r="428" spans="32:35" x14ac:dyDescent="0.25">
      <c r="AF428" s="1481"/>
      <c r="AG428" s="1481"/>
      <c r="AH428" s="1481"/>
      <c r="AI428" s="1481"/>
    </row>
    <row r="429" spans="32:35" x14ac:dyDescent="0.25">
      <c r="AF429" s="1481"/>
      <c r="AG429" s="1481"/>
      <c r="AH429" s="1481"/>
      <c r="AI429" s="1481"/>
    </row>
    <row r="430" spans="32:35" x14ac:dyDescent="0.25">
      <c r="AF430" s="1481"/>
      <c r="AG430" s="1481"/>
      <c r="AH430" s="1481"/>
      <c r="AI430" s="1481"/>
    </row>
    <row r="431" spans="32:35" x14ac:dyDescent="0.25">
      <c r="AF431" s="1481"/>
      <c r="AG431" s="1481"/>
      <c r="AH431" s="1481"/>
      <c r="AI431" s="1481"/>
    </row>
    <row r="432" spans="32:35" x14ac:dyDescent="0.25">
      <c r="AF432" s="1481"/>
      <c r="AG432" s="1481"/>
      <c r="AH432" s="1481"/>
      <c r="AI432" s="1481"/>
    </row>
    <row r="433" spans="32:35" x14ac:dyDescent="0.25">
      <c r="AF433" s="1481"/>
      <c r="AG433" s="1481"/>
      <c r="AH433" s="1481"/>
      <c r="AI433" s="1481"/>
    </row>
    <row r="434" spans="32:35" x14ac:dyDescent="0.25">
      <c r="AF434" s="1481"/>
      <c r="AG434" s="1481"/>
      <c r="AH434" s="1481"/>
      <c r="AI434" s="1481"/>
    </row>
    <row r="435" spans="32:35" x14ac:dyDescent="0.25">
      <c r="AF435" s="1481"/>
      <c r="AG435" s="1481"/>
      <c r="AH435" s="1481"/>
      <c r="AI435" s="1481"/>
    </row>
    <row r="436" spans="32:35" x14ac:dyDescent="0.25">
      <c r="AF436" s="1481"/>
      <c r="AG436" s="1481"/>
      <c r="AH436" s="1481"/>
      <c r="AI436" s="1481"/>
    </row>
    <row r="437" spans="32:35" x14ac:dyDescent="0.25">
      <c r="AF437" s="1481"/>
      <c r="AG437" s="1481"/>
      <c r="AH437" s="1481"/>
      <c r="AI437" s="1481"/>
    </row>
    <row r="438" spans="32:35" x14ac:dyDescent="0.25">
      <c r="AF438" s="1481"/>
      <c r="AG438" s="1481"/>
      <c r="AH438" s="1481"/>
      <c r="AI438" s="1481"/>
    </row>
    <row r="439" spans="32:35" x14ac:dyDescent="0.25">
      <c r="AF439" s="1481"/>
      <c r="AG439" s="1481"/>
      <c r="AH439" s="1481"/>
      <c r="AI439" s="1481"/>
    </row>
    <row r="440" spans="32:35" x14ac:dyDescent="0.25">
      <c r="AF440" s="1481"/>
      <c r="AG440" s="1481"/>
      <c r="AH440" s="1481"/>
      <c r="AI440" s="1481"/>
    </row>
    <row r="441" spans="32:35" x14ac:dyDescent="0.25">
      <c r="AF441" s="1481"/>
      <c r="AG441" s="1481"/>
      <c r="AH441" s="1481"/>
      <c r="AI441" s="1481"/>
    </row>
    <row r="442" spans="32:35" x14ac:dyDescent="0.25">
      <c r="AF442" s="1481"/>
      <c r="AG442" s="1481"/>
      <c r="AH442" s="1481"/>
      <c r="AI442" s="1481"/>
    </row>
    <row r="443" spans="32:35" x14ac:dyDescent="0.25">
      <c r="AF443" s="1481"/>
      <c r="AG443" s="1481"/>
      <c r="AH443" s="1481"/>
      <c r="AI443" s="1481"/>
    </row>
    <row r="444" spans="32:35" x14ac:dyDescent="0.25">
      <c r="AF444" s="1481"/>
      <c r="AG444" s="1481"/>
      <c r="AH444" s="1481"/>
      <c r="AI444" s="1481"/>
    </row>
    <row r="445" spans="32:35" x14ac:dyDescent="0.25">
      <c r="AF445" s="1481"/>
      <c r="AG445" s="1481"/>
      <c r="AH445" s="1481"/>
      <c r="AI445" s="1481"/>
    </row>
    <row r="446" spans="32:35" x14ac:dyDescent="0.25">
      <c r="AF446" s="1481"/>
      <c r="AG446" s="1481"/>
      <c r="AH446" s="1481"/>
      <c r="AI446" s="1481"/>
    </row>
    <row r="447" spans="32:35" x14ac:dyDescent="0.25">
      <c r="AF447" s="1481"/>
      <c r="AG447" s="1481"/>
      <c r="AH447" s="1481"/>
      <c r="AI447" s="1481"/>
    </row>
    <row r="448" spans="32:35" x14ac:dyDescent="0.25">
      <c r="AF448" s="1481"/>
      <c r="AG448" s="1481"/>
      <c r="AH448" s="1481"/>
      <c r="AI448" s="1481"/>
    </row>
    <row r="449" spans="32:35" x14ac:dyDescent="0.25">
      <c r="AF449" s="1481"/>
      <c r="AG449" s="1481"/>
      <c r="AH449" s="1481"/>
      <c r="AI449" s="1481"/>
    </row>
    <row r="450" spans="32:35" x14ac:dyDescent="0.25">
      <c r="AF450" s="1481"/>
      <c r="AG450" s="1481"/>
      <c r="AH450" s="1481"/>
      <c r="AI450" s="1481"/>
    </row>
    <row r="451" spans="32:35" x14ac:dyDescent="0.25">
      <c r="AF451" s="1481"/>
      <c r="AG451" s="1481"/>
      <c r="AH451" s="1481"/>
      <c r="AI451" s="1481"/>
    </row>
    <row r="452" spans="32:35" x14ac:dyDescent="0.25">
      <c r="AF452" s="1481"/>
      <c r="AG452" s="1481"/>
      <c r="AH452" s="1481"/>
      <c r="AI452" s="1481"/>
    </row>
    <row r="453" spans="32:35" x14ac:dyDescent="0.25">
      <c r="AF453" s="1481"/>
      <c r="AG453" s="1481"/>
      <c r="AH453" s="1481"/>
      <c r="AI453" s="1481"/>
    </row>
    <row r="454" spans="32:35" x14ac:dyDescent="0.25">
      <c r="AF454" s="1481"/>
      <c r="AG454" s="1481"/>
      <c r="AH454" s="1481"/>
      <c r="AI454" s="1481"/>
    </row>
    <row r="455" spans="32:35" x14ac:dyDescent="0.25">
      <c r="AF455" s="1481"/>
      <c r="AG455" s="1481"/>
      <c r="AH455" s="1481"/>
      <c r="AI455" s="1481"/>
    </row>
    <row r="456" spans="32:35" x14ac:dyDescent="0.25">
      <c r="AF456" s="1481"/>
      <c r="AG456" s="1481"/>
      <c r="AH456" s="1481"/>
      <c r="AI456" s="1481"/>
    </row>
    <row r="457" spans="32:35" x14ac:dyDescent="0.25">
      <c r="AF457" s="1481"/>
      <c r="AG457" s="1481"/>
      <c r="AH457" s="1481"/>
      <c r="AI457" s="1481"/>
    </row>
    <row r="458" spans="32:35" x14ac:dyDescent="0.25">
      <c r="AF458" s="1481"/>
      <c r="AG458" s="1481"/>
      <c r="AH458" s="1481"/>
      <c r="AI458" s="1481"/>
    </row>
    <row r="459" spans="32:35" x14ac:dyDescent="0.25">
      <c r="AF459" s="1481"/>
      <c r="AG459" s="1481"/>
      <c r="AH459" s="1481"/>
      <c r="AI459" s="1481"/>
    </row>
    <row r="460" spans="32:35" x14ac:dyDescent="0.25">
      <c r="AF460" s="1481"/>
      <c r="AG460" s="1481"/>
      <c r="AH460" s="1481"/>
      <c r="AI460" s="1481"/>
    </row>
    <row r="461" spans="32:35" x14ac:dyDescent="0.25">
      <c r="AF461" s="1481"/>
      <c r="AG461" s="1481"/>
      <c r="AH461" s="1481"/>
      <c r="AI461" s="1481"/>
    </row>
    <row r="462" spans="32:35" x14ac:dyDescent="0.25">
      <c r="AF462" s="1481"/>
      <c r="AG462" s="1481"/>
      <c r="AH462" s="1481"/>
      <c r="AI462" s="1481"/>
    </row>
    <row r="463" spans="32:35" x14ac:dyDescent="0.25">
      <c r="AF463" s="1481"/>
      <c r="AG463" s="1481"/>
      <c r="AH463" s="1481"/>
      <c r="AI463" s="1481"/>
    </row>
    <row r="464" spans="32:35" x14ac:dyDescent="0.25">
      <c r="AF464" s="1481"/>
      <c r="AG464" s="1481"/>
      <c r="AH464" s="1481"/>
      <c r="AI464" s="1481"/>
    </row>
    <row r="465" spans="32:35" x14ac:dyDescent="0.25">
      <c r="AF465" s="1481"/>
      <c r="AG465" s="1481"/>
      <c r="AH465" s="1481"/>
      <c r="AI465" s="1481"/>
    </row>
    <row r="466" spans="32:35" x14ac:dyDescent="0.25">
      <c r="AF466" s="1481"/>
      <c r="AG466" s="1481"/>
      <c r="AH466" s="1481"/>
      <c r="AI466" s="1481"/>
    </row>
    <row r="467" spans="32:35" x14ac:dyDescent="0.25">
      <c r="AF467" s="1481"/>
      <c r="AG467" s="1481"/>
      <c r="AH467" s="1481"/>
      <c r="AI467" s="1481"/>
    </row>
    <row r="468" spans="32:35" x14ac:dyDescent="0.25">
      <c r="AF468" s="1481"/>
      <c r="AG468" s="1481"/>
      <c r="AH468" s="1481"/>
      <c r="AI468" s="1481"/>
    </row>
    <row r="469" spans="32:35" x14ac:dyDescent="0.25">
      <c r="AF469" s="1481"/>
      <c r="AG469" s="1481"/>
      <c r="AH469" s="1481"/>
      <c r="AI469" s="1481"/>
    </row>
    <row r="470" spans="32:35" x14ac:dyDescent="0.25">
      <c r="AF470" s="1481"/>
      <c r="AG470" s="1481"/>
      <c r="AH470" s="1481"/>
      <c r="AI470" s="1481"/>
    </row>
    <row r="471" spans="32:35" x14ac:dyDescent="0.25">
      <c r="AF471" s="1481"/>
      <c r="AG471" s="1481"/>
      <c r="AH471" s="1481"/>
      <c r="AI471" s="1481"/>
    </row>
    <row r="472" spans="32:35" x14ac:dyDescent="0.25">
      <c r="AF472" s="1481"/>
      <c r="AG472" s="1481"/>
      <c r="AH472" s="1481"/>
      <c r="AI472" s="1481"/>
    </row>
    <row r="473" spans="32:35" x14ac:dyDescent="0.25">
      <c r="AF473" s="1481"/>
      <c r="AG473" s="1481"/>
      <c r="AH473" s="1481"/>
      <c r="AI473" s="1481"/>
    </row>
    <row r="474" spans="32:35" x14ac:dyDescent="0.25">
      <c r="AF474" s="1481"/>
      <c r="AG474" s="1481"/>
      <c r="AH474" s="1481"/>
      <c r="AI474" s="1481"/>
    </row>
    <row r="475" spans="32:35" x14ac:dyDescent="0.25">
      <c r="AF475" s="1481"/>
      <c r="AG475" s="1481"/>
      <c r="AH475" s="1481"/>
      <c r="AI475" s="1481"/>
    </row>
    <row r="476" spans="32:35" x14ac:dyDescent="0.25">
      <c r="AF476" s="1481"/>
      <c r="AG476" s="1481"/>
      <c r="AH476" s="1481"/>
      <c r="AI476" s="1481"/>
    </row>
    <row r="477" spans="32:35" x14ac:dyDescent="0.25">
      <c r="AF477" s="1481"/>
      <c r="AG477" s="1481"/>
      <c r="AH477" s="1481"/>
      <c r="AI477" s="1481"/>
    </row>
    <row r="478" spans="32:35" x14ac:dyDescent="0.25">
      <c r="AF478" s="1481"/>
      <c r="AG478" s="1481"/>
      <c r="AH478" s="1481"/>
      <c r="AI478" s="1481"/>
    </row>
    <row r="479" spans="32:35" x14ac:dyDescent="0.25">
      <c r="AF479" s="1481"/>
      <c r="AG479" s="1481"/>
      <c r="AH479" s="1481"/>
      <c r="AI479" s="1481"/>
    </row>
    <row r="480" spans="32:35" x14ac:dyDescent="0.25">
      <c r="AF480" s="1481"/>
      <c r="AG480" s="1481"/>
      <c r="AH480" s="1481"/>
      <c r="AI480" s="1481"/>
    </row>
    <row r="481" spans="32:35" x14ac:dyDescent="0.25">
      <c r="AF481" s="1481"/>
      <c r="AG481" s="1481"/>
      <c r="AH481" s="1481"/>
      <c r="AI481" s="1481"/>
    </row>
    <row r="482" spans="32:35" x14ac:dyDescent="0.25">
      <c r="AF482" s="1481"/>
      <c r="AG482" s="1481"/>
      <c r="AH482" s="1481"/>
      <c r="AI482" s="1481"/>
    </row>
    <row r="483" spans="32:35" x14ac:dyDescent="0.25">
      <c r="AF483" s="1481"/>
      <c r="AG483" s="1481"/>
      <c r="AH483" s="1481"/>
      <c r="AI483" s="1481"/>
    </row>
    <row r="484" spans="32:35" x14ac:dyDescent="0.25">
      <c r="AF484" s="1481"/>
      <c r="AG484" s="1481"/>
      <c r="AH484" s="1481"/>
      <c r="AI484" s="1481"/>
    </row>
    <row r="485" spans="32:35" x14ac:dyDescent="0.25">
      <c r="AF485" s="1481"/>
      <c r="AG485" s="1481"/>
      <c r="AH485" s="1481"/>
      <c r="AI485" s="1481"/>
    </row>
    <row r="486" spans="32:35" x14ac:dyDescent="0.25">
      <c r="AF486" s="1481"/>
      <c r="AG486" s="1481"/>
      <c r="AH486" s="1481"/>
      <c r="AI486" s="1481"/>
    </row>
    <row r="487" spans="32:35" x14ac:dyDescent="0.25">
      <c r="AF487" s="1481"/>
      <c r="AG487" s="1481"/>
      <c r="AH487" s="1481"/>
      <c r="AI487" s="1481"/>
    </row>
    <row r="488" spans="32:35" x14ac:dyDescent="0.25">
      <c r="AF488" s="1481"/>
      <c r="AG488" s="1481"/>
      <c r="AH488" s="1481"/>
      <c r="AI488" s="1481"/>
    </row>
    <row r="489" spans="32:35" x14ac:dyDescent="0.25">
      <c r="AF489" s="1481"/>
      <c r="AG489" s="1481"/>
      <c r="AH489" s="1481"/>
      <c r="AI489" s="1481"/>
    </row>
    <row r="490" spans="32:35" x14ac:dyDescent="0.25">
      <c r="AF490" s="1481"/>
      <c r="AG490" s="1481"/>
      <c r="AH490" s="1481"/>
      <c r="AI490" s="1481"/>
    </row>
    <row r="491" spans="32:35" x14ac:dyDescent="0.25">
      <c r="AF491" s="1481"/>
      <c r="AG491" s="1481"/>
      <c r="AH491" s="1481"/>
      <c r="AI491" s="1481"/>
    </row>
    <row r="492" spans="32:35" x14ac:dyDescent="0.25">
      <c r="AF492" s="1481"/>
      <c r="AG492" s="1481"/>
      <c r="AH492" s="1481"/>
      <c r="AI492" s="1481"/>
    </row>
    <row r="493" spans="32:35" x14ac:dyDescent="0.25">
      <c r="AF493" s="1481"/>
      <c r="AG493" s="1481"/>
      <c r="AH493" s="1481"/>
      <c r="AI493" s="1481"/>
    </row>
    <row r="494" spans="32:35" x14ac:dyDescent="0.25">
      <c r="AF494" s="1481"/>
      <c r="AG494" s="1481"/>
      <c r="AH494" s="1481"/>
      <c r="AI494" s="1481"/>
    </row>
    <row r="495" spans="32:35" x14ac:dyDescent="0.25">
      <c r="AF495" s="1481"/>
      <c r="AG495" s="1481"/>
      <c r="AH495" s="1481"/>
      <c r="AI495" s="1481"/>
    </row>
    <row r="496" spans="32:35" x14ac:dyDescent="0.25">
      <c r="AF496" s="1481"/>
      <c r="AG496" s="1481"/>
      <c r="AH496" s="1481"/>
      <c r="AI496" s="1481"/>
    </row>
    <row r="497" spans="32:35" x14ac:dyDescent="0.25">
      <c r="AF497" s="1481"/>
      <c r="AG497" s="1481"/>
      <c r="AH497" s="1481"/>
      <c r="AI497" s="1481"/>
    </row>
    <row r="498" spans="32:35" x14ac:dyDescent="0.25">
      <c r="AF498" s="1481"/>
      <c r="AG498" s="1481"/>
      <c r="AH498" s="1481"/>
      <c r="AI498" s="1481"/>
    </row>
    <row r="499" spans="32:35" x14ac:dyDescent="0.25">
      <c r="AF499" s="1481"/>
      <c r="AG499" s="1481"/>
      <c r="AH499" s="1481"/>
      <c r="AI499" s="1481"/>
    </row>
    <row r="500" spans="32:35" x14ac:dyDescent="0.25">
      <c r="AF500" s="1481"/>
      <c r="AG500" s="1481"/>
      <c r="AH500" s="1481"/>
      <c r="AI500" s="1481"/>
    </row>
    <row r="501" spans="32:35" x14ac:dyDescent="0.25">
      <c r="AF501" s="1481"/>
      <c r="AG501" s="1481"/>
      <c r="AH501" s="1481"/>
      <c r="AI501" s="1481"/>
    </row>
    <row r="502" spans="32:35" x14ac:dyDescent="0.25">
      <c r="AF502" s="1481"/>
      <c r="AG502" s="1481"/>
      <c r="AH502" s="1481"/>
      <c r="AI502" s="1481"/>
    </row>
    <row r="503" spans="32:35" x14ac:dyDescent="0.25">
      <c r="AF503" s="1481"/>
      <c r="AG503" s="1481"/>
      <c r="AH503" s="1481"/>
      <c r="AI503" s="1481"/>
    </row>
    <row r="504" spans="32:35" x14ac:dyDescent="0.25">
      <c r="AF504" s="1481"/>
      <c r="AG504" s="1481"/>
      <c r="AH504" s="1481"/>
      <c r="AI504" s="1481"/>
    </row>
    <row r="505" spans="32:35" x14ac:dyDescent="0.25">
      <c r="AF505" s="1481"/>
      <c r="AG505" s="1481"/>
      <c r="AH505" s="1481"/>
      <c r="AI505" s="1481"/>
    </row>
    <row r="506" spans="32:35" x14ac:dyDescent="0.25">
      <c r="AF506" s="1481"/>
      <c r="AG506" s="1481"/>
      <c r="AH506" s="1481"/>
      <c r="AI506" s="1481"/>
    </row>
    <row r="507" spans="32:35" x14ac:dyDescent="0.25">
      <c r="AF507" s="1481"/>
      <c r="AG507" s="1481"/>
      <c r="AH507" s="1481"/>
      <c r="AI507" s="1481"/>
    </row>
    <row r="508" spans="32:35" x14ac:dyDescent="0.25">
      <c r="AF508" s="1481"/>
      <c r="AG508" s="1481"/>
      <c r="AH508" s="1481"/>
      <c r="AI508" s="1481"/>
    </row>
    <row r="509" spans="32:35" x14ac:dyDescent="0.25">
      <c r="AF509" s="1481"/>
      <c r="AG509" s="1481"/>
      <c r="AH509" s="1481"/>
      <c r="AI509" s="1481"/>
    </row>
    <row r="510" spans="32:35" x14ac:dyDescent="0.25">
      <c r="AF510" s="1481"/>
      <c r="AG510" s="1481"/>
      <c r="AH510" s="1481"/>
      <c r="AI510" s="1481"/>
    </row>
    <row r="511" spans="32:35" x14ac:dyDescent="0.25">
      <c r="AF511" s="1481"/>
      <c r="AG511" s="1481"/>
      <c r="AH511" s="1481"/>
      <c r="AI511" s="1481"/>
    </row>
    <row r="512" spans="32:35" x14ac:dyDescent="0.25">
      <c r="AF512" s="1481"/>
      <c r="AG512" s="1481"/>
      <c r="AH512" s="1481"/>
      <c r="AI512" s="1481"/>
    </row>
    <row r="513" spans="32:35" x14ac:dyDescent="0.25">
      <c r="AF513" s="1481"/>
      <c r="AG513" s="1481"/>
      <c r="AH513" s="1481"/>
      <c r="AI513" s="1481"/>
    </row>
    <row r="514" spans="32:35" x14ac:dyDescent="0.25">
      <c r="AF514" s="1481"/>
      <c r="AG514" s="1481"/>
      <c r="AH514" s="1481"/>
      <c r="AI514" s="1481"/>
    </row>
    <row r="515" spans="32:35" x14ac:dyDescent="0.25">
      <c r="AF515" s="1481"/>
      <c r="AG515" s="1481"/>
      <c r="AH515" s="1481"/>
      <c r="AI515" s="1481"/>
    </row>
    <row r="516" spans="32:35" x14ac:dyDescent="0.25">
      <c r="AF516" s="1481"/>
      <c r="AG516" s="1481"/>
      <c r="AH516" s="1481"/>
      <c r="AI516" s="1481"/>
    </row>
    <row r="517" spans="32:35" x14ac:dyDescent="0.25">
      <c r="AF517" s="1481"/>
      <c r="AG517" s="1481"/>
      <c r="AH517" s="1481"/>
      <c r="AI517" s="1481"/>
    </row>
    <row r="518" spans="32:35" x14ac:dyDescent="0.25">
      <c r="AF518" s="1481"/>
      <c r="AG518" s="1481"/>
      <c r="AH518" s="1481"/>
      <c r="AI518" s="1481"/>
    </row>
    <row r="519" spans="32:35" x14ac:dyDescent="0.25">
      <c r="AF519" s="1481"/>
      <c r="AG519" s="1481"/>
      <c r="AH519" s="1481"/>
      <c r="AI519" s="1481"/>
    </row>
    <row r="520" spans="32:35" x14ac:dyDescent="0.25">
      <c r="AF520" s="1481"/>
      <c r="AG520" s="1481"/>
      <c r="AH520" s="1481"/>
      <c r="AI520" s="1481"/>
    </row>
    <row r="521" spans="32:35" x14ac:dyDescent="0.25">
      <c r="AF521" s="1481"/>
      <c r="AG521" s="1481"/>
      <c r="AH521" s="1481"/>
      <c r="AI521" s="1481"/>
    </row>
    <row r="522" spans="32:35" x14ac:dyDescent="0.25">
      <c r="AF522" s="1481"/>
      <c r="AG522" s="1481"/>
      <c r="AH522" s="1481"/>
      <c r="AI522" s="1481"/>
    </row>
    <row r="523" spans="32:35" x14ac:dyDescent="0.25">
      <c r="AF523" s="1481"/>
      <c r="AG523" s="1481"/>
      <c r="AH523" s="1481"/>
      <c r="AI523" s="1481"/>
    </row>
    <row r="524" spans="32:35" x14ac:dyDescent="0.25">
      <c r="AF524" s="1481"/>
      <c r="AG524" s="1481"/>
      <c r="AH524" s="1481"/>
      <c r="AI524" s="1481"/>
    </row>
    <row r="525" spans="32:35" x14ac:dyDescent="0.25">
      <c r="AF525" s="1481"/>
      <c r="AG525" s="1481"/>
      <c r="AH525" s="1481"/>
      <c r="AI525" s="1481"/>
    </row>
    <row r="526" spans="32:35" x14ac:dyDescent="0.25">
      <c r="AF526" s="1481"/>
      <c r="AG526" s="1481"/>
      <c r="AH526" s="1481"/>
      <c r="AI526" s="1481"/>
    </row>
    <row r="527" spans="32:35" x14ac:dyDescent="0.25">
      <c r="AF527" s="1481"/>
      <c r="AG527" s="1481"/>
      <c r="AH527" s="1481"/>
      <c r="AI527" s="1481"/>
    </row>
    <row r="528" spans="32:35" x14ac:dyDescent="0.25">
      <c r="AF528" s="1481"/>
      <c r="AG528" s="1481"/>
      <c r="AH528" s="1481"/>
      <c r="AI528" s="1481"/>
    </row>
    <row r="529" spans="32:35" x14ac:dyDescent="0.25">
      <c r="AF529" s="1481"/>
      <c r="AG529" s="1481"/>
      <c r="AH529" s="1481"/>
      <c r="AI529" s="1481"/>
    </row>
    <row r="530" spans="32:35" x14ac:dyDescent="0.25">
      <c r="AF530" s="1481"/>
      <c r="AG530" s="1481"/>
      <c r="AH530" s="1481"/>
      <c r="AI530" s="1481"/>
    </row>
    <row r="531" spans="32:35" x14ac:dyDescent="0.25">
      <c r="AF531" s="1481"/>
      <c r="AG531" s="1481"/>
      <c r="AH531" s="1481"/>
      <c r="AI531" s="1481"/>
    </row>
    <row r="532" spans="32:35" x14ac:dyDescent="0.25">
      <c r="AF532" s="1481"/>
      <c r="AG532" s="1481"/>
      <c r="AH532" s="1481"/>
      <c r="AI532" s="1481"/>
    </row>
    <row r="533" spans="32:35" x14ac:dyDescent="0.25">
      <c r="AF533" s="1481"/>
      <c r="AG533" s="1481"/>
      <c r="AH533" s="1481"/>
      <c r="AI533" s="1481"/>
    </row>
    <row r="534" spans="32:35" x14ac:dyDescent="0.25">
      <c r="AF534" s="1481"/>
      <c r="AG534" s="1481"/>
      <c r="AH534" s="1481"/>
      <c r="AI534" s="1481"/>
    </row>
    <row r="535" spans="32:35" x14ac:dyDescent="0.25">
      <c r="AF535" s="1481"/>
      <c r="AG535" s="1481"/>
      <c r="AH535" s="1481"/>
      <c r="AI535" s="1481"/>
    </row>
    <row r="536" spans="32:35" x14ac:dyDescent="0.25">
      <c r="AF536" s="1481"/>
      <c r="AG536" s="1481"/>
      <c r="AH536" s="1481"/>
      <c r="AI536" s="1481"/>
    </row>
    <row r="537" spans="32:35" x14ac:dyDescent="0.25">
      <c r="AF537" s="1481"/>
      <c r="AG537" s="1481"/>
      <c r="AH537" s="1481"/>
      <c r="AI537" s="1481"/>
    </row>
    <row r="538" spans="32:35" x14ac:dyDescent="0.25">
      <c r="AF538" s="1481"/>
      <c r="AG538" s="1481"/>
      <c r="AH538" s="1481"/>
      <c r="AI538" s="1481"/>
    </row>
    <row r="539" spans="32:35" x14ac:dyDescent="0.25">
      <c r="AF539" s="1481"/>
      <c r="AG539" s="1481"/>
      <c r="AH539" s="1481"/>
      <c r="AI539" s="1481"/>
    </row>
    <row r="540" spans="32:35" x14ac:dyDescent="0.25">
      <c r="AF540" s="1481"/>
      <c r="AG540" s="1481"/>
      <c r="AH540" s="1481"/>
      <c r="AI540" s="1481"/>
    </row>
    <row r="541" spans="32:35" x14ac:dyDescent="0.25">
      <c r="AF541" s="1481"/>
      <c r="AG541" s="1481"/>
      <c r="AH541" s="1481"/>
      <c r="AI541" s="1481"/>
    </row>
    <row r="542" spans="32:35" x14ac:dyDescent="0.25">
      <c r="AF542" s="1481"/>
      <c r="AG542" s="1481"/>
      <c r="AH542" s="1481"/>
      <c r="AI542" s="1481"/>
    </row>
    <row r="543" spans="32:35" x14ac:dyDescent="0.25">
      <c r="AF543" s="1481"/>
      <c r="AG543" s="1481"/>
      <c r="AH543" s="1481"/>
      <c r="AI543" s="1481"/>
    </row>
    <row r="544" spans="32:35" x14ac:dyDescent="0.25">
      <c r="AF544" s="1481"/>
      <c r="AG544" s="1481"/>
      <c r="AH544" s="1481"/>
      <c r="AI544" s="1481"/>
    </row>
    <row r="545" spans="32:35" x14ac:dyDescent="0.25">
      <c r="AF545" s="1481"/>
      <c r="AG545" s="1481"/>
      <c r="AH545" s="1481"/>
      <c r="AI545" s="1481"/>
    </row>
    <row r="546" spans="32:35" x14ac:dyDescent="0.25">
      <c r="AF546" s="1481"/>
      <c r="AG546" s="1481"/>
      <c r="AH546" s="1481"/>
      <c r="AI546" s="1481"/>
    </row>
    <row r="547" spans="32:35" x14ac:dyDescent="0.25">
      <c r="AF547" s="1481"/>
      <c r="AG547" s="1481"/>
      <c r="AH547" s="1481"/>
      <c r="AI547" s="1481"/>
    </row>
    <row r="548" spans="32:35" x14ac:dyDescent="0.25">
      <c r="AF548" s="1481"/>
      <c r="AG548" s="1481"/>
      <c r="AH548" s="1481"/>
      <c r="AI548" s="1481"/>
    </row>
    <row r="549" spans="32:35" x14ac:dyDescent="0.25">
      <c r="AF549" s="1481"/>
      <c r="AG549" s="1481"/>
      <c r="AH549" s="1481"/>
      <c r="AI549" s="1481"/>
    </row>
    <row r="550" spans="32:35" x14ac:dyDescent="0.25">
      <c r="AF550" s="1481"/>
      <c r="AG550" s="1481"/>
      <c r="AH550" s="1481"/>
      <c r="AI550" s="1481"/>
    </row>
    <row r="551" spans="32:35" x14ac:dyDescent="0.25">
      <c r="AF551" s="1481"/>
      <c r="AG551" s="1481"/>
      <c r="AH551" s="1481"/>
      <c r="AI551" s="1481"/>
    </row>
    <row r="552" spans="32:35" x14ac:dyDescent="0.25">
      <c r="AF552" s="1481"/>
      <c r="AG552" s="1481"/>
      <c r="AH552" s="1481"/>
      <c r="AI552" s="1481"/>
    </row>
    <row r="553" spans="32:35" x14ac:dyDescent="0.25">
      <c r="AF553" s="1481"/>
      <c r="AG553" s="1481"/>
      <c r="AH553" s="1481"/>
      <c r="AI553" s="1481"/>
    </row>
    <row r="554" spans="32:35" x14ac:dyDescent="0.25">
      <c r="AF554" s="1481"/>
      <c r="AG554" s="1481"/>
      <c r="AH554" s="1481"/>
      <c r="AI554" s="1481"/>
    </row>
    <row r="555" spans="32:35" x14ac:dyDescent="0.25">
      <c r="AF555" s="1481"/>
      <c r="AG555" s="1481"/>
      <c r="AH555" s="1481"/>
      <c r="AI555" s="1481"/>
    </row>
    <row r="556" spans="32:35" x14ac:dyDescent="0.25">
      <c r="AF556" s="1481"/>
      <c r="AG556" s="1481"/>
      <c r="AH556" s="1481"/>
      <c r="AI556" s="1481"/>
    </row>
    <row r="557" spans="32:35" x14ac:dyDescent="0.25">
      <c r="AF557" s="1481"/>
      <c r="AG557" s="1481"/>
      <c r="AH557" s="1481"/>
      <c r="AI557" s="1481"/>
    </row>
    <row r="558" spans="32:35" x14ac:dyDescent="0.25">
      <c r="AF558" s="1481"/>
      <c r="AG558" s="1481"/>
      <c r="AH558" s="1481"/>
      <c r="AI558" s="1481"/>
    </row>
    <row r="559" spans="32:35" x14ac:dyDescent="0.25">
      <c r="AF559" s="1481"/>
      <c r="AG559" s="1481"/>
      <c r="AH559" s="1481"/>
      <c r="AI559" s="1481"/>
    </row>
    <row r="560" spans="32:35" x14ac:dyDescent="0.25">
      <c r="AF560" s="1481"/>
      <c r="AG560" s="1481"/>
      <c r="AH560" s="1481"/>
      <c r="AI560" s="1481"/>
    </row>
    <row r="561" spans="32:35" x14ac:dyDescent="0.25">
      <c r="AF561" s="1481"/>
      <c r="AG561" s="1481"/>
      <c r="AH561" s="1481"/>
      <c r="AI561" s="1481"/>
    </row>
    <row r="562" spans="32:35" x14ac:dyDescent="0.25">
      <c r="AF562" s="1481"/>
      <c r="AG562" s="1481"/>
      <c r="AH562" s="1481"/>
      <c r="AI562" s="1481"/>
    </row>
    <row r="563" spans="32:35" x14ac:dyDescent="0.25">
      <c r="AF563" s="1481"/>
      <c r="AG563" s="1481"/>
      <c r="AH563" s="1481"/>
      <c r="AI563" s="1481"/>
    </row>
    <row r="564" spans="32:35" x14ac:dyDescent="0.25">
      <c r="AF564" s="1481"/>
      <c r="AG564" s="1481"/>
      <c r="AH564" s="1481"/>
      <c r="AI564" s="1481"/>
    </row>
    <row r="565" spans="32:35" x14ac:dyDescent="0.25">
      <c r="AF565" s="1481"/>
      <c r="AG565" s="1481"/>
      <c r="AH565" s="1481"/>
      <c r="AI565" s="1481"/>
    </row>
    <row r="566" spans="32:35" x14ac:dyDescent="0.25">
      <c r="AF566" s="1481"/>
      <c r="AG566" s="1481"/>
      <c r="AH566" s="1481"/>
      <c r="AI566" s="1481"/>
    </row>
    <row r="567" spans="32:35" x14ac:dyDescent="0.25">
      <c r="AF567" s="1481"/>
      <c r="AG567" s="1481"/>
      <c r="AH567" s="1481"/>
      <c r="AI567" s="1481"/>
    </row>
    <row r="568" spans="32:35" x14ac:dyDescent="0.25">
      <c r="AF568" s="1481"/>
      <c r="AG568" s="1481"/>
      <c r="AH568" s="1481"/>
      <c r="AI568" s="1481"/>
    </row>
    <row r="569" spans="32:35" x14ac:dyDescent="0.25">
      <c r="AF569" s="1481"/>
      <c r="AG569" s="1481"/>
      <c r="AH569" s="1481"/>
      <c r="AI569" s="1481"/>
    </row>
    <row r="570" spans="32:35" x14ac:dyDescent="0.25">
      <c r="AF570" s="1481"/>
      <c r="AG570" s="1481"/>
      <c r="AH570" s="1481"/>
      <c r="AI570" s="1481"/>
    </row>
    <row r="571" spans="32:35" x14ac:dyDescent="0.25">
      <c r="AF571" s="1481"/>
      <c r="AG571" s="1481"/>
      <c r="AH571" s="1481"/>
      <c r="AI571" s="1481"/>
    </row>
    <row r="572" spans="32:35" x14ac:dyDescent="0.25">
      <c r="AF572" s="1481"/>
      <c r="AG572" s="1481"/>
      <c r="AH572" s="1481"/>
      <c r="AI572" s="1481"/>
    </row>
    <row r="573" spans="32:35" x14ac:dyDescent="0.25">
      <c r="AF573" s="1481"/>
      <c r="AG573" s="1481"/>
      <c r="AH573" s="1481"/>
      <c r="AI573" s="1481"/>
    </row>
    <row r="574" spans="32:35" x14ac:dyDescent="0.25">
      <c r="AF574" s="1481"/>
      <c r="AG574" s="1481"/>
      <c r="AH574" s="1481"/>
      <c r="AI574" s="1481"/>
    </row>
    <row r="575" spans="32:35" x14ac:dyDescent="0.25">
      <c r="AF575" s="1481"/>
      <c r="AG575" s="1481"/>
      <c r="AH575" s="1481"/>
      <c r="AI575" s="1481"/>
    </row>
    <row r="576" spans="32:35" x14ac:dyDescent="0.25">
      <c r="AF576" s="1481"/>
      <c r="AG576" s="1481"/>
      <c r="AH576" s="1481"/>
      <c r="AI576" s="1481"/>
    </row>
    <row r="577" spans="32:35" x14ac:dyDescent="0.25">
      <c r="AF577" s="1481"/>
      <c r="AG577" s="1481"/>
      <c r="AH577" s="1481"/>
      <c r="AI577" s="1481"/>
    </row>
    <row r="578" spans="32:35" x14ac:dyDescent="0.25">
      <c r="AF578" s="1481"/>
      <c r="AG578" s="1481"/>
      <c r="AH578" s="1481"/>
      <c r="AI578" s="1481"/>
    </row>
    <row r="579" spans="32:35" x14ac:dyDescent="0.25">
      <c r="AF579" s="1481"/>
      <c r="AG579" s="1481"/>
      <c r="AH579" s="1481"/>
      <c r="AI579" s="1481"/>
    </row>
    <row r="580" spans="32:35" x14ac:dyDescent="0.25">
      <c r="AF580" s="1481"/>
      <c r="AG580" s="1481"/>
      <c r="AH580" s="1481"/>
      <c r="AI580" s="1481"/>
    </row>
    <row r="581" spans="32:35" x14ac:dyDescent="0.25">
      <c r="AF581" s="1481"/>
      <c r="AG581" s="1481"/>
      <c r="AH581" s="1481"/>
      <c r="AI581" s="1481"/>
    </row>
    <row r="582" spans="32:35" x14ac:dyDescent="0.25">
      <c r="AF582" s="1481"/>
      <c r="AG582" s="1481"/>
      <c r="AH582" s="1481"/>
      <c r="AI582" s="1481"/>
    </row>
    <row r="583" spans="32:35" x14ac:dyDescent="0.25">
      <c r="AF583" s="1481"/>
      <c r="AG583" s="1481"/>
      <c r="AH583" s="1481"/>
      <c r="AI583" s="1481"/>
    </row>
    <row r="584" spans="32:35" x14ac:dyDescent="0.25">
      <c r="AF584" s="1481"/>
      <c r="AG584" s="1481"/>
      <c r="AH584" s="1481"/>
      <c r="AI584" s="1481"/>
    </row>
    <row r="585" spans="32:35" x14ac:dyDescent="0.25">
      <c r="AF585" s="1481"/>
      <c r="AG585" s="1481"/>
      <c r="AH585" s="1481"/>
      <c r="AI585" s="1481"/>
    </row>
    <row r="586" spans="32:35" x14ac:dyDescent="0.25">
      <c r="AF586" s="1481"/>
      <c r="AG586" s="1481"/>
      <c r="AH586" s="1481"/>
      <c r="AI586" s="1481"/>
    </row>
    <row r="587" spans="32:35" x14ac:dyDescent="0.25">
      <c r="AF587" s="1481"/>
      <c r="AG587" s="1481"/>
      <c r="AH587" s="1481"/>
      <c r="AI587" s="1481"/>
    </row>
    <row r="588" spans="32:35" x14ac:dyDescent="0.25">
      <c r="AF588" s="1481"/>
      <c r="AG588" s="1481"/>
      <c r="AH588" s="1481"/>
      <c r="AI588" s="1481"/>
    </row>
    <row r="589" spans="32:35" x14ac:dyDescent="0.25">
      <c r="AF589" s="1481"/>
      <c r="AG589" s="1481"/>
      <c r="AH589" s="1481"/>
      <c r="AI589" s="1481"/>
    </row>
    <row r="590" spans="32:35" x14ac:dyDescent="0.25">
      <c r="AF590" s="1481"/>
      <c r="AG590" s="1481"/>
      <c r="AH590" s="1481"/>
      <c r="AI590" s="1481"/>
    </row>
    <row r="591" spans="32:35" x14ac:dyDescent="0.25">
      <c r="AF591" s="1481"/>
      <c r="AG591" s="1481"/>
      <c r="AH591" s="1481"/>
      <c r="AI591" s="1481"/>
    </row>
    <row r="592" spans="32:35" x14ac:dyDescent="0.25">
      <c r="AF592" s="1481"/>
      <c r="AG592" s="1481"/>
      <c r="AH592" s="1481"/>
      <c r="AI592" s="1481"/>
    </row>
    <row r="593" spans="32:35" x14ac:dyDescent="0.25">
      <c r="AF593" s="1481"/>
      <c r="AG593" s="1481"/>
      <c r="AH593" s="1481"/>
      <c r="AI593" s="1481"/>
    </row>
    <row r="594" spans="32:35" x14ac:dyDescent="0.25">
      <c r="AF594" s="1481"/>
      <c r="AG594" s="1481"/>
      <c r="AH594" s="1481"/>
      <c r="AI594" s="1481"/>
    </row>
    <row r="595" spans="32:35" x14ac:dyDescent="0.25">
      <c r="AF595" s="1481"/>
      <c r="AG595" s="1481"/>
      <c r="AH595" s="1481"/>
      <c r="AI595" s="1481"/>
    </row>
    <row r="596" spans="32:35" x14ac:dyDescent="0.25">
      <c r="AF596" s="1481"/>
      <c r="AG596" s="1481"/>
      <c r="AH596" s="1481"/>
      <c r="AI596" s="1481"/>
    </row>
    <row r="597" spans="32:35" x14ac:dyDescent="0.25">
      <c r="AF597" s="1481"/>
      <c r="AG597" s="1481"/>
      <c r="AH597" s="1481"/>
      <c r="AI597" s="1481"/>
    </row>
    <row r="598" spans="32:35" x14ac:dyDescent="0.25">
      <c r="AF598" s="1481"/>
      <c r="AG598" s="1481"/>
      <c r="AH598" s="1481"/>
      <c r="AI598" s="1481"/>
    </row>
    <row r="599" spans="32:35" x14ac:dyDescent="0.25">
      <c r="AF599" s="1481"/>
      <c r="AG599" s="1481"/>
      <c r="AH599" s="1481"/>
      <c r="AI599" s="1481"/>
    </row>
    <row r="600" spans="32:35" x14ac:dyDescent="0.25">
      <c r="AF600" s="1481"/>
      <c r="AG600" s="1481"/>
      <c r="AH600" s="1481"/>
      <c r="AI600" s="1481"/>
    </row>
    <row r="601" spans="32:35" x14ac:dyDescent="0.25">
      <c r="AF601" s="1481"/>
      <c r="AG601" s="1481"/>
      <c r="AH601" s="1481"/>
      <c r="AI601" s="1481"/>
    </row>
    <row r="602" spans="32:35" x14ac:dyDescent="0.25">
      <c r="AF602" s="1481"/>
      <c r="AG602" s="1481"/>
      <c r="AH602" s="1481"/>
      <c r="AI602" s="1481"/>
    </row>
    <row r="603" spans="32:35" x14ac:dyDescent="0.25">
      <c r="AF603" s="1481"/>
      <c r="AG603" s="1481"/>
      <c r="AH603" s="1481"/>
      <c r="AI603" s="1481"/>
    </row>
    <row r="604" spans="32:35" x14ac:dyDescent="0.25">
      <c r="AF604" s="1481"/>
      <c r="AG604" s="1481"/>
      <c r="AH604" s="1481"/>
      <c r="AI604" s="1481"/>
    </row>
    <row r="605" spans="32:35" x14ac:dyDescent="0.25">
      <c r="AF605" s="1481"/>
      <c r="AG605" s="1481"/>
      <c r="AH605" s="1481"/>
      <c r="AI605" s="1481"/>
    </row>
    <row r="606" spans="32:35" x14ac:dyDescent="0.25">
      <c r="AF606" s="1481"/>
      <c r="AG606" s="1481"/>
      <c r="AH606" s="1481"/>
      <c r="AI606" s="1481"/>
    </row>
    <row r="607" spans="32:35" x14ac:dyDescent="0.25">
      <c r="AF607" s="1481"/>
      <c r="AG607" s="1481"/>
      <c r="AH607" s="1481"/>
      <c r="AI607" s="1481"/>
    </row>
    <row r="608" spans="32:35" x14ac:dyDescent="0.25">
      <c r="AF608" s="1481"/>
      <c r="AG608" s="1481"/>
      <c r="AH608" s="1481"/>
      <c r="AI608" s="1481"/>
    </row>
    <row r="609" spans="32:35" x14ac:dyDescent="0.25">
      <c r="AF609" s="1481"/>
      <c r="AG609" s="1481"/>
      <c r="AH609" s="1481"/>
      <c r="AI609" s="1481"/>
    </row>
    <row r="610" spans="32:35" x14ac:dyDescent="0.25">
      <c r="AF610" s="1481"/>
      <c r="AG610" s="1481"/>
      <c r="AH610" s="1481"/>
      <c r="AI610" s="1481"/>
    </row>
    <row r="611" spans="32:35" x14ac:dyDescent="0.25">
      <c r="AF611" s="1481"/>
      <c r="AG611" s="1481"/>
      <c r="AH611" s="1481"/>
      <c r="AI611" s="1481"/>
    </row>
    <row r="612" spans="32:35" x14ac:dyDescent="0.25">
      <c r="AF612" s="1481"/>
      <c r="AG612" s="1481"/>
      <c r="AH612" s="1481"/>
      <c r="AI612" s="1481"/>
    </row>
    <row r="613" spans="32:35" x14ac:dyDescent="0.25">
      <c r="AF613" s="1481"/>
      <c r="AG613" s="1481"/>
      <c r="AH613" s="1481"/>
      <c r="AI613" s="1481"/>
    </row>
    <row r="614" spans="32:35" x14ac:dyDescent="0.25">
      <c r="AF614" s="1481"/>
      <c r="AG614" s="1481"/>
      <c r="AH614" s="1481"/>
      <c r="AI614" s="1481"/>
    </row>
    <row r="615" spans="32:35" x14ac:dyDescent="0.25">
      <c r="AF615" s="1481"/>
      <c r="AG615" s="1481"/>
      <c r="AH615" s="1481"/>
      <c r="AI615" s="1481"/>
    </row>
    <row r="616" spans="32:35" x14ac:dyDescent="0.25">
      <c r="AF616" s="1481"/>
      <c r="AG616" s="1481"/>
      <c r="AH616" s="1481"/>
      <c r="AI616" s="1481"/>
    </row>
    <row r="617" spans="32:35" x14ac:dyDescent="0.25">
      <c r="AF617" s="1481"/>
      <c r="AG617" s="1481"/>
      <c r="AH617" s="1481"/>
      <c r="AI617" s="1481"/>
    </row>
    <row r="618" spans="32:35" x14ac:dyDescent="0.25">
      <c r="AF618" s="1481"/>
      <c r="AG618" s="1481"/>
      <c r="AH618" s="1481"/>
      <c r="AI618" s="1481"/>
    </row>
    <row r="619" spans="32:35" x14ac:dyDescent="0.25">
      <c r="AF619" s="1481"/>
      <c r="AG619" s="1481"/>
      <c r="AH619" s="1481"/>
      <c r="AI619" s="1481"/>
    </row>
    <row r="620" spans="32:35" x14ac:dyDescent="0.25">
      <c r="AF620" s="1481"/>
      <c r="AG620" s="1481"/>
      <c r="AH620" s="1481"/>
      <c r="AI620" s="1481"/>
    </row>
    <row r="621" spans="32:35" x14ac:dyDescent="0.25">
      <c r="AF621" s="1481"/>
      <c r="AG621" s="1481"/>
      <c r="AH621" s="1481"/>
      <c r="AI621" s="1481"/>
    </row>
    <row r="622" spans="32:35" x14ac:dyDescent="0.25">
      <c r="AF622" s="1481"/>
      <c r="AG622" s="1481"/>
      <c r="AH622" s="1481"/>
      <c r="AI622" s="1481"/>
    </row>
    <row r="623" spans="32:35" x14ac:dyDescent="0.25">
      <c r="AF623" s="1481"/>
      <c r="AG623" s="1481"/>
      <c r="AH623" s="1481"/>
      <c r="AI623" s="1481"/>
    </row>
    <row r="624" spans="32:35" x14ac:dyDescent="0.25">
      <c r="AF624" s="1481"/>
      <c r="AG624" s="1481"/>
      <c r="AH624" s="1481"/>
      <c r="AI624" s="1481"/>
    </row>
    <row r="625" spans="32:35" x14ac:dyDescent="0.25">
      <c r="AF625" s="1481"/>
      <c r="AG625" s="1481"/>
      <c r="AH625" s="1481"/>
      <c r="AI625" s="1481"/>
    </row>
    <row r="626" spans="32:35" x14ac:dyDescent="0.25">
      <c r="AF626" s="1481"/>
      <c r="AG626" s="1481"/>
      <c r="AH626" s="1481"/>
      <c r="AI626" s="1481"/>
    </row>
    <row r="627" spans="32:35" x14ac:dyDescent="0.25">
      <c r="AF627" s="1481"/>
      <c r="AG627" s="1481"/>
      <c r="AH627" s="1481"/>
      <c r="AI627" s="1481"/>
    </row>
    <row r="628" spans="32:35" x14ac:dyDescent="0.25">
      <c r="AF628" s="1481"/>
      <c r="AG628" s="1481"/>
      <c r="AH628" s="1481"/>
      <c r="AI628" s="1481"/>
    </row>
    <row r="629" spans="32:35" x14ac:dyDescent="0.25">
      <c r="AF629" s="1481"/>
      <c r="AG629" s="1481"/>
      <c r="AH629" s="1481"/>
      <c r="AI629" s="1481"/>
    </row>
    <row r="630" spans="32:35" x14ac:dyDescent="0.25">
      <c r="AF630" s="1481"/>
      <c r="AG630" s="1481"/>
      <c r="AH630" s="1481"/>
      <c r="AI630" s="1481"/>
    </row>
    <row r="631" spans="32:35" x14ac:dyDescent="0.25">
      <c r="AF631" s="1481"/>
      <c r="AG631" s="1481"/>
      <c r="AH631" s="1481"/>
      <c r="AI631" s="1481"/>
    </row>
    <row r="632" spans="32:35" x14ac:dyDescent="0.25">
      <c r="AF632" s="1481"/>
      <c r="AG632" s="1481"/>
      <c r="AH632" s="1481"/>
      <c r="AI632" s="1481"/>
    </row>
    <row r="633" spans="32:35" x14ac:dyDescent="0.25">
      <c r="AF633" s="1481"/>
      <c r="AG633" s="1481"/>
      <c r="AH633" s="1481"/>
      <c r="AI633" s="1481"/>
    </row>
    <row r="634" spans="32:35" x14ac:dyDescent="0.25">
      <c r="AF634" s="1481"/>
      <c r="AG634" s="1481"/>
      <c r="AH634" s="1481"/>
      <c r="AI634" s="1481"/>
    </row>
    <row r="635" spans="32:35" x14ac:dyDescent="0.25">
      <c r="AF635" s="1481"/>
      <c r="AG635" s="1481"/>
      <c r="AH635" s="1481"/>
      <c r="AI635" s="1481"/>
    </row>
    <row r="636" spans="32:35" x14ac:dyDescent="0.25">
      <c r="AF636" s="1481"/>
      <c r="AG636" s="1481"/>
      <c r="AH636" s="1481"/>
      <c r="AI636" s="1481"/>
    </row>
    <row r="637" spans="32:35" x14ac:dyDescent="0.25">
      <c r="AF637" s="1481"/>
      <c r="AG637" s="1481"/>
      <c r="AH637" s="1481"/>
      <c r="AI637" s="1481"/>
    </row>
    <row r="638" spans="32:35" x14ac:dyDescent="0.25">
      <c r="AF638" s="1481"/>
      <c r="AG638" s="1481"/>
      <c r="AH638" s="1481"/>
      <c r="AI638" s="1481"/>
    </row>
    <row r="639" spans="32:35" x14ac:dyDescent="0.25">
      <c r="AF639" s="1481"/>
      <c r="AG639" s="1481"/>
      <c r="AH639" s="1481"/>
      <c r="AI639" s="1481"/>
    </row>
    <row r="640" spans="32:35" x14ac:dyDescent="0.25">
      <c r="AF640" s="1481"/>
      <c r="AG640" s="1481"/>
      <c r="AH640" s="1481"/>
      <c r="AI640" s="1481"/>
    </row>
    <row r="641" spans="32:35" x14ac:dyDescent="0.25">
      <c r="AF641" s="1481"/>
      <c r="AG641" s="1481"/>
      <c r="AH641" s="1481"/>
      <c r="AI641" s="1481"/>
    </row>
    <row r="642" spans="32:35" x14ac:dyDescent="0.25">
      <c r="AF642" s="1481"/>
      <c r="AG642" s="1481"/>
      <c r="AH642" s="1481"/>
      <c r="AI642" s="1481"/>
    </row>
    <row r="643" spans="32:35" x14ac:dyDescent="0.25">
      <c r="AF643" s="1481"/>
      <c r="AG643" s="1481"/>
      <c r="AH643" s="1481"/>
      <c r="AI643" s="1481"/>
    </row>
    <row r="644" spans="32:35" x14ac:dyDescent="0.25">
      <c r="AF644" s="1481"/>
      <c r="AG644" s="1481"/>
      <c r="AH644" s="1481"/>
      <c r="AI644" s="1481"/>
    </row>
    <row r="645" spans="32:35" x14ac:dyDescent="0.25">
      <c r="AF645" s="1481"/>
      <c r="AG645" s="1481"/>
      <c r="AH645" s="1481"/>
      <c r="AI645" s="1481"/>
    </row>
    <row r="646" spans="32:35" x14ac:dyDescent="0.25">
      <c r="AF646" s="1481"/>
      <c r="AG646" s="1481"/>
      <c r="AH646" s="1481"/>
      <c r="AI646" s="1481"/>
    </row>
    <row r="647" spans="32:35" x14ac:dyDescent="0.25">
      <c r="AF647" s="1481"/>
      <c r="AG647" s="1481"/>
      <c r="AH647" s="1481"/>
      <c r="AI647" s="1481"/>
    </row>
    <row r="648" spans="32:35" x14ac:dyDescent="0.25">
      <c r="AF648" s="1481"/>
      <c r="AG648" s="1481"/>
      <c r="AH648" s="1481"/>
      <c r="AI648" s="1481"/>
    </row>
    <row r="649" spans="32:35" x14ac:dyDescent="0.25">
      <c r="AF649" s="1481"/>
      <c r="AG649" s="1481"/>
      <c r="AH649" s="1481"/>
      <c r="AI649" s="1481"/>
    </row>
    <row r="650" spans="32:35" x14ac:dyDescent="0.25">
      <c r="AF650" s="1481"/>
      <c r="AG650" s="1481"/>
      <c r="AH650" s="1481"/>
      <c r="AI650" s="1481"/>
    </row>
    <row r="651" spans="32:35" x14ac:dyDescent="0.25">
      <c r="AF651" s="1481"/>
      <c r="AG651" s="1481"/>
      <c r="AH651" s="1481"/>
      <c r="AI651" s="1481"/>
    </row>
    <row r="652" spans="32:35" x14ac:dyDescent="0.25">
      <c r="AF652" s="1481"/>
      <c r="AG652" s="1481"/>
      <c r="AH652" s="1481"/>
      <c r="AI652" s="1481"/>
    </row>
    <row r="653" spans="32:35" x14ac:dyDescent="0.25">
      <c r="AF653" s="1481"/>
      <c r="AG653" s="1481"/>
      <c r="AH653" s="1481"/>
      <c r="AI653" s="1481"/>
    </row>
    <row r="654" spans="32:35" x14ac:dyDescent="0.25">
      <c r="AF654" s="1481"/>
      <c r="AG654" s="1481"/>
      <c r="AH654" s="1481"/>
      <c r="AI654" s="1481"/>
    </row>
    <row r="655" spans="32:35" x14ac:dyDescent="0.25">
      <c r="AF655" s="1481"/>
      <c r="AG655" s="1481"/>
      <c r="AH655" s="1481"/>
      <c r="AI655" s="1481"/>
    </row>
    <row r="656" spans="32:35" x14ac:dyDescent="0.25">
      <c r="AF656" s="1481"/>
      <c r="AG656" s="1481"/>
      <c r="AH656" s="1481"/>
      <c r="AI656" s="1481"/>
    </row>
    <row r="657" spans="32:35" x14ac:dyDescent="0.25">
      <c r="AF657" s="1481"/>
      <c r="AG657" s="1481"/>
      <c r="AH657" s="1481"/>
      <c r="AI657" s="1481"/>
    </row>
    <row r="658" spans="32:35" x14ac:dyDescent="0.25">
      <c r="AF658" s="1481"/>
      <c r="AG658" s="1481"/>
      <c r="AH658" s="1481"/>
      <c r="AI658" s="1481"/>
    </row>
    <row r="659" spans="32:35" x14ac:dyDescent="0.25">
      <c r="AF659" s="1481"/>
      <c r="AG659" s="1481"/>
      <c r="AH659" s="1481"/>
      <c r="AI659" s="1481"/>
    </row>
    <row r="660" spans="32:35" x14ac:dyDescent="0.25">
      <c r="AF660" s="1481"/>
      <c r="AG660" s="1481"/>
      <c r="AH660" s="1481"/>
      <c r="AI660" s="1481"/>
    </row>
    <row r="661" spans="32:35" x14ac:dyDescent="0.25">
      <c r="AF661" s="1481"/>
      <c r="AG661" s="1481"/>
      <c r="AH661" s="1481"/>
      <c r="AI661" s="1481"/>
    </row>
    <row r="662" spans="32:35" x14ac:dyDescent="0.25">
      <c r="AF662" s="1481"/>
      <c r="AG662" s="1481"/>
      <c r="AH662" s="1481"/>
      <c r="AI662" s="1481"/>
    </row>
    <row r="663" spans="32:35" x14ac:dyDescent="0.25">
      <c r="AF663" s="1481"/>
      <c r="AG663" s="1481"/>
      <c r="AH663" s="1481"/>
      <c r="AI663" s="1481"/>
    </row>
    <row r="664" spans="32:35" x14ac:dyDescent="0.25">
      <c r="AF664" s="1481"/>
      <c r="AG664" s="1481"/>
      <c r="AH664" s="1481"/>
      <c r="AI664" s="1481"/>
    </row>
    <row r="665" spans="32:35" x14ac:dyDescent="0.25">
      <c r="AF665" s="1481"/>
      <c r="AG665" s="1481"/>
      <c r="AH665" s="1481"/>
      <c r="AI665" s="1481"/>
    </row>
    <row r="666" spans="32:35" x14ac:dyDescent="0.25">
      <c r="AF666" s="1481"/>
      <c r="AG666" s="1481"/>
      <c r="AH666" s="1481"/>
      <c r="AI666" s="1481"/>
    </row>
    <row r="667" spans="32:35" x14ac:dyDescent="0.25">
      <c r="AF667" s="1481"/>
      <c r="AG667" s="1481"/>
      <c r="AH667" s="1481"/>
      <c r="AI667" s="1481"/>
    </row>
    <row r="668" spans="32:35" x14ac:dyDescent="0.25">
      <c r="AF668" s="1481"/>
      <c r="AG668" s="1481"/>
      <c r="AH668" s="1481"/>
      <c r="AI668" s="1481"/>
    </row>
    <row r="669" spans="32:35" x14ac:dyDescent="0.25">
      <c r="AF669" s="1481"/>
      <c r="AG669" s="1481"/>
      <c r="AH669" s="1481"/>
      <c r="AI669" s="1481"/>
    </row>
    <row r="670" spans="32:35" x14ac:dyDescent="0.25">
      <c r="AF670" s="1481"/>
      <c r="AG670" s="1481"/>
      <c r="AH670" s="1481"/>
      <c r="AI670" s="1481"/>
    </row>
    <row r="671" spans="32:35" x14ac:dyDescent="0.25">
      <c r="AF671" s="1481"/>
      <c r="AG671" s="1481"/>
      <c r="AH671" s="1481"/>
      <c r="AI671" s="1481"/>
    </row>
    <row r="672" spans="32:35" x14ac:dyDescent="0.25">
      <c r="AF672" s="1481"/>
      <c r="AG672" s="1481"/>
      <c r="AH672" s="1481"/>
      <c r="AI672" s="1481"/>
    </row>
    <row r="673" spans="32:35" x14ac:dyDescent="0.25">
      <c r="AF673" s="1481"/>
      <c r="AG673" s="1481"/>
      <c r="AH673" s="1481"/>
      <c r="AI673" s="1481"/>
    </row>
    <row r="674" spans="32:35" x14ac:dyDescent="0.25">
      <c r="AF674" s="1481"/>
      <c r="AG674" s="1481"/>
      <c r="AH674" s="1481"/>
      <c r="AI674" s="1481"/>
    </row>
    <row r="675" spans="32:35" x14ac:dyDescent="0.25">
      <c r="AF675" s="1481"/>
      <c r="AG675" s="1481"/>
      <c r="AH675" s="1481"/>
      <c r="AI675" s="1481"/>
    </row>
    <row r="676" spans="32:35" x14ac:dyDescent="0.25">
      <c r="AF676" s="1481"/>
      <c r="AG676" s="1481"/>
      <c r="AH676" s="1481"/>
      <c r="AI676" s="1481"/>
    </row>
    <row r="677" spans="32:35" x14ac:dyDescent="0.25">
      <c r="AF677" s="1481"/>
      <c r="AG677" s="1481"/>
      <c r="AH677" s="1481"/>
      <c r="AI677" s="1481"/>
    </row>
    <row r="678" spans="32:35" x14ac:dyDescent="0.25">
      <c r="AF678" s="1481"/>
      <c r="AG678" s="1481"/>
      <c r="AH678" s="1481"/>
      <c r="AI678" s="1481"/>
    </row>
    <row r="679" spans="32:35" x14ac:dyDescent="0.25">
      <c r="AF679" s="1481"/>
      <c r="AG679" s="1481"/>
      <c r="AH679" s="1481"/>
      <c r="AI679" s="1481"/>
    </row>
    <row r="680" spans="32:35" x14ac:dyDescent="0.25">
      <c r="AF680" s="1481"/>
      <c r="AG680" s="1481"/>
      <c r="AH680" s="1481"/>
      <c r="AI680" s="1481"/>
    </row>
    <row r="681" spans="32:35" x14ac:dyDescent="0.25">
      <c r="AF681" s="1481"/>
      <c r="AG681" s="1481"/>
      <c r="AH681" s="1481"/>
      <c r="AI681" s="1481"/>
    </row>
    <row r="682" spans="32:35" x14ac:dyDescent="0.25">
      <c r="AF682" s="1481"/>
      <c r="AG682" s="1481"/>
      <c r="AH682" s="1481"/>
      <c r="AI682" s="1481"/>
    </row>
    <row r="683" spans="32:35" x14ac:dyDescent="0.25">
      <c r="AF683" s="1481"/>
      <c r="AG683" s="1481"/>
      <c r="AH683" s="1481"/>
      <c r="AI683" s="1481"/>
    </row>
    <row r="684" spans="32:35" x14ac:dyDescent="0.25">
      <c r="AF684" s="1481"/>
      <c r="AG684" s="1481"/>
      <c r="AH684" s="1481"/>
      <c r="AI684" s="1481"/>
    </row>
    <row r="685" spans="32:35" x14ac:dyDescent="0.25">
      <c r="AF685" s="1481"/>
      <c r="AG685" s="1481"/>
      <c r="AH685" s="1481"/>
      <c r="AI685" s="1481"/>
    </row>
    <row r="686" spans="32:35" x14ac:dyDescent="0.25">
      <c r="AF686" s="1481"/>
      <c r="AG686" s="1481"/>
      <c r="AH686" s="1481"/>
      <c r="AI686" s="1481"/>
    </row>
    <row r="687" spans="32:35" x14ac:dyDescent="0.25">
      <c r="AF687" s="1481"/>
      <c r="AG687" s="1481"/>
      <c r="AH687" s="1481"/>
      <c r="AI687" s="1481"/>
    </row>
    <row r="688" spans="32:35" x14ac:dyDescent="0.25">
      <c r="AF688" s="1481"/>
      <c r="AG688" s="1481"/>
      <c r="AH688" s="1481"/>
      <c r="AI688" s="1481"/>
    </row>
    <row r="689" spans="32:35" x14ac:dyDescent="0.25">
      <c r="AF689" s="1481"/>
      <c r="AG689" s="1481"/>
      <c r="AH689" s="1481"/>
      <c r="AI689" s="1481"/>
    </row>
    <row r="690" spans="32:35" x14ac:dyDescent="0.25">
      <c r="AF690" s="1481"/>
      <c r="AG690" s="1481"/>
      <c r="AH690" s="1481"/>
      <c r="AI690" s="1481"/>
    </row>
    <row r="691" spans="32:35" x14ac:dyDescent="0.25">
      <c r="AF691" s="1481"/>
      <c r="AG691" s="1481"/>
      <c r="AH691" s="1481"/>
      <c r="AI691" s="1481"/>
    </row>
    <row r="692" spans="32:35" x14ac:dyDescent="0.25">
      <c r="AF692" s="1481"/>
      <c r="AG692" s="1481"/>
      <c r="AH692" s="1481"/>
      <c r="AI692" s="1481"/>
    </row>
    <row r="693" spans="32:35" x14ac:dyDescent="0.25">
      <c r="AF693" s="1481"/>
      <c r="AG693" s="1481"/>
      <c r="AH693" s="1481"/>
      <c r="AI693" s="1481"/>
    </row>
    <row r="694" spans="32:35" x14ac:dyDescent="0.25">
      <c r="AF694" s="1481"/>
      <c r="AG694" s="1481"/>
      <c r="AH694" s="1481"/>
      <c r="AI694" s="1481"/>
    </row>
    <row r="695" spans="32:35" x14ac:dyDescent="0.25">
      <c r="AF695" s="1481"/>
      <c r="AG695" s="1481"/>
      <c r="AH695" s="1481"/>
      <c r="AI695" s="1481"/>
    </row>
    <row r="696" spans="32:35" x14ac:dyDescent="0.25">
      <c r="AF696" s="1481"/>
      <c r="AG696" s="1481"/>
      <c r="AH696" s="1481"/>
      <c r="AI696" s="1481"/>
    </row>
    <row r="697" spans="32:35" x14ac:dyDescent="0.25">
      <c r="AF697" s="1481"/>
      <c r="AG697" s="1481"/>
      <c r="AH697" s="1481"/>
      <c r="AI697" s="1481"/>
    </row>
    <row r="698" spans="32:35" x14ac:dyDescent="0.25">
      <c r="AF698" s="1481"/>
      <c r="AG698" s="1481"/>
      <c r="AH698" s="1481"/>
      <c r="AI698" s="1481"/>
    </row>
    <row r="699" spans="32:35" x14ac:dyDescent="0.25">
      <c r="AF699" s="1481"/>
      <c r="AG699" s="1481"/>
      <c r="AH699" s="1481"/>
      <c r="AI699" s="1481"/>
    </row>
    <row r="700" spans="32:35" x14ac:dyDescent="0.25">
      <c r="AF700" s="1481"/>
      <c r="AG700" s="1481"/>
      <c r="AH700" s="1481"/>
      <c r="AI700" s="1481"/>
    </row>
    <row r="701" spans="32:35" x14ac:dyDescent="0.25">
      <c r="AF701" s="1481"/>
      <c r="AG701" s="1481"/>
      <c r="AH701" s="1481"/>
      <c r="AI701" s="1481"/>
    </row>
    <row r="702" spans="32:35" x14ac:dyDescent="0.25">
      <c r="AF702" s="1481"/>
      <c r="AG702" s="1481"/>
      <c r="AH702" s="1481"/>
      <c r="AI702" s="1481"/>
    </row>
    <row r="703" spans="32:35" x14ac:dyDescent="0.25">
      <c r="AF703" s="1481"/>
      <c r="AG703" s="1481"/>
      <c r="AH703" s="1481"/>
      <c r="AI703" s="1481"/>
    </row>
    <row r="704" spans="32:35" x14ac:dyDescent="0.25">
      <c r="AF704" s="1481"/>
      <c r="AG704" s="1481"/>
      <c r="AH704" s="1481"/>
      <c r="AI704" s="1481"/>
    </row>
    <row r="705" spans="32:35" x14ac:dyDescent="0.25">
      <c r="AF705" s="1481"/>
      <c r="AG705" s="1481"/>
      <c r="AH705" s="1481"/>
      <c r="AI705" s="1481"/>
    </row>
    <row r="706" spans="32:35" x14ac:dyDescent="0.25">
      <c r="AF706" s="1481"/>
      <c r="AG706" s="1481"/>
      <c r="AH706" s="1481"/>
      <c r="AI706" s="1481"/>
    </row>
    <row r="707" spans="32:35" x14ac:dyDescent="0.25">
      <c r="AF707" s="1481"/>
      <c r="AG707" s="1481"/>
      <c r="AH707" s="1481"/>
      <c r="AI707" s="1481"/>
    </row>
    <row r="708" spans="32:35" x14ac:dyDescent="0.25">
      <c r="AF708" s="1481"/>
      <c r="AG708" s="1481"/>
      <c r="AH708" s="1481"/>
      <c r="AI708" s="1481"/>
    </row>
    <row r="709" spans="32:35" x14ac:dyDescent="0.25">
      <c r="AF709" s="1481"/>
      <c r="AG709" s="1481"/>
      <c r="AH709" s="1481"/>
      <c r="AI709" s="1481"/>
    </row>
    <row r="710" spans="32:35" x14ac:dyDescent="0.25">
      <c r="AF710" s="1481"/>
      <c r="AG710" s="1481"/>
      <c r="AH710" s="1481"/>
      <c r="AI710" s="1481"/>
    </row>
    <row r="711" spans="32:35" x14ac:dyDescent="0.25">
      <c r="AF711" s="1481"/>
      <c r="AG711" s="1481"/>
      <c r="AH711" s="1481"/>
      <c r="AI711" s="1481"/>
    </row>
    <row r="712" spans="32:35" x14ac:dyDescent="0.25">
      <c r="AF712" s="1481"/>
      <c r="AG712" s="1481"/>
      <c r="AH712" s="1481"/>
      <c r="AI712" s="1481"/>
    </row>
    <row r="713" spans="32:35" x14ac:dyDescent="0.25">
      <c r="AF713" s="1481"/>
      <c r="AG713" s="1481"/>
      <c r="AH713" s="1481"/>
      <c r="AI713" s="1481"/>
    </row>
    <row r="714" spans="32:35" x14ac:dyDescent="0.25">
      <c r="AF714" s="1481"/>
      <c r="AG714" s="1481"/>
      <c r="AH714" s="1481"/>
      <c r="AI714" s="1481"/>
    </row>
    <row r="715" spans="32:35" x14ac:dyDescent="0.25">
      <c r="AF715" s="1481"/>
      <c r="AG715" s="1481"/>
      <c r="AH715" s="1481"/>
      <c r="AI715" s="1481"/>
    </row>
    <row r="716" spans="32:35" x14ac:dyDescent="0.25">
      <c r="AF716" s="1481"/>
      <c r="AG716" s="1481"/>
      <c r="AH716" s="1481"/>
      <c r="AI716" s="1481"/>
    </row>
    <row r="717" spans="32:35" x14ac:dyDescent="0.25">
      <c r="AF717" s="1481"/>
      <c r="AG717" s="1481"/>
      <c r="AH717" s="1481"/>
      <c r="AI717" s="1481"/>
    </row>
    <row r="718" spans="32:35" x14ac:dyDescent="0.25">
      <c r="AF718" s="1481"/>
      <c r="AG718" s="1481"/>
      <c r="AH718" s="1481"/>
      <c r="AI718" s="1481"/>
    </row>
    <row r="719" spans="32:35" x14ac:dyDescent="0.25">
      <c r="AF719" s="1481"/>
      <c r="AG719" s="1481"/>
      <c r="AH719" s="1481"/>
      <c r="AI719" s="1481"/>
    </row>
    <row r="720" spans="32:35" x14ac:dyDescent="0.25">
      <c r="AF720" s="1481"/>
      <c r="AG720" s="1481"/>
      <c r="AH720" s="1481"/>
      <c r="AI720" s="1481"/>
    </row>
    <row r="721" spans="32:35" x14ac:dyDescent="0.25">
      <c r="AF721" s="1481"/>
      <c r="AG721" s="1481"/>
      <c r="AH721" s="1481"/>
      <c r="AI721" s="1481"/>
    </row>
    <row r="722" spans="32:35" x14ac:dyDescent="0.25">
      <c r="AF722" s="1481"/>
      <c r="AG722" s="1481"/>
      <c r="AH722" s="1481"/>
      <c r="AI722" s="1481"/>
    </row>
    <row r="723" spans="32:35" x14ac:dyDescent="0.25">
      <c r="AF723" s="1481"/>
      <c r="AG723" s="1481"/>
      <c r="AH723" s="1481"/>
      <c r="AI723" s="1481"/>
    </row>
    <row r="724" spans="32:35" x14ac:dyDescent="0.25">
      <c r="AF724" s="1481"/>
      <c r="AG724" s="1481"/>
      <c r="AH724" s="1481"/>
      <c r="AI724" s="1481"/>
    </row>
    <row r="725" spans="32:35" x14ac:dyDescent="0.25">
      <c r="AF725" s="1481"/>
      <c r="AG725" s="1481"/>
      <c r="AH725" s="1481"/>
      <c r="AI725" s="1481"/>
    </row>
    <row r="726" spans="32:35" x14ac:dyDescent="0.25">
      <c r="AF726" s="1481"/>
      <c r="AG726" s="1481"/>
      <c r="AH726" s="1481"/>
      <c r="AI726" s="1481"/>
    </row>
    <row r="727" spans="32:35" x14ac:dyDescent="0.25">
      <c r="AF727" s="1481"/>
      <c r="AG727" s="1481"/>
      <c r="AH727" s="1481"/>
      <c r="AI727" s="1481"/>
    </row>
    <row r="728" spans="32:35" x14ac:dyDescent="0.25">
      <c r="AF728" s="1481"/>
      <c r="AG728" s="1481"/>
      <c r="AH728" s="1481"/>
      <c r="AI728" s="1481"/>
    </row>
    <row r="729" spans="32:35" x14ac:dyDescent="0.25">
      <c r="AF729" s="1481"/>
      <c r="AG729" s="1481"/>
      <c r="AH729" s="1481"/>
      <c r="AI729" s="1481"/>
    </row>
    <row r="730" spans="32:35" x14ac:dyDescent="0.25">
      <c r="AF730" s="1481"/>
      <c r="AG730" s="1481"/>
      <c r="AH730" s="1481"/>
      <c r="AI730" s="1481"/>
    </row>
    <row r="731" spans="32:35" x14ac:dyDescent="0.25">
      <c r="AF731" s="1481"/>
      <c r="AG731" s="1481"/>
      <c r="AH731" s="1481"/>
      <c r="AI731" s="1481"/>
    </row>
    <row r="732" spans="32:35" x14ac:dyDescent="0.25">
      <c r="AF732" s="1481"/>
      <c r="AG732" s="1481"/>
      <c r="AH732" s="1481"/>
      <c r="AI732" s="1481"/>
    </row>
    <row r="733" spans="32:35" x14ac:dyDescent="0.25">
      <c r="AF733" s="1481"/>
      <c r="AG733" s="1481"/>
      <c r="AH733" s="1481"/>
      <c r="AI733" s="1481"/>
    </row>
    <row r="734" spans="32:35" x14ac:dyDescent="0.25">
      <c r="AF734" s="1481"/>
      <c r="AG734" s="1481"/>
      <c r="AH734" s="1481"/>
      <c r="AI734" s="1481"/>
    </row>
    <row r="735" spans="32:35" x14ac:dyDescent="0.25">
      <c r="AF735" s="1481"/>
      <c r="AG735" s="1481"/>
      <c r="AH735" s="1481"/>
      <c r="AI735" s="1481"/>
    </row>
    <row r="736" spans="32:35" x14ac:dyDescent="0.25">
      <c r="AF736" s="1481"/>
      <c r="AG736" s="1481"/>
      <c r="AH736" s="1481"/>
      <c r="AI736" s="1481"/>
    </row>
    <row r="737" spans="32:35" x14ac:dyDescent="0.25">
      <c r="AF737" s="1481"/>
      <c r="AG737" s="1481"/>
      <c r="AH737" s="1481"/>
      <c r="AI737" s="1481"/>
    </row>
    <row r="738" spans="32:35" x14ac:dyDescent="0.25">
      <c r="AF738" s="1481"/>
      <c r="AG738" s="1481"/>
      <c r="AH738" s="1481"/>
      <c r="AI738" s="1481"/>
    </row>
    <row r="739" spans="32:35" x14ac:dyDescent="0.25">
      <c r="AF739" s="1481"/>
      <c r="AG739" s="1481"/>
      <c r="AH739" s="1481"/>
      <c r="AI739" s="1481"/>
    </row>
    <row r="740" spans="32:35" x14ac:dyDescent="0.25">
      <c r="AF740" s="1481"/>
      <c r="AG740" s="1481"/>
      <c r="AH740" s="1481"/>
      <c r="AI740" s="1481"/>
    </row>
    <row r="741" spans="32:35" x14ac:dyDescent="0.25">
      <c r="AF741" s="1481"/>
      <c r="AG741" s="1481"/>
      <c r="AH741" s="1481"/>
      <c r="AI741" s="1481"/>
    </row>
    <row r="742" spans="32:35" x14ac:dyDescent="0.25">
      <c r="AF742" s="1481"/>
      <c r="AG742" s="1481"/>
      <c r="AH742" s="1481"/>
      <c r="AI742" s="1481"/>
    </row>
    <row r="743" spans="32:35" x14ac:dyDescent="0.25">
      <c r="AF743" s="1481"/>
      <c r="AG743" s="1481"/>
      <c r="AH743" s="1481"/>
      <c r="AI743" s="1481"/>
    </row>
    <row r="744" spans="32:35" x14ac:dyDescent="0.25">
      <c r="AF744" s="1481"/>
      <c r="AG744" s="1481"/>
      <c r="AH744" s="1481"/>
      <c r="AI744" s="1481"/>
    </row>
    <row r="745" spans="32:35" x14ac:dyDescent="0.25">
      <c r="AF745" s="1481"/>
      <c r="AG745" s="1481"/>
      <c r="AH745" s="1481"/>
      <c r="AI745" s="1481"/>
    </row>
    <row r="746" spans="32:35" x14ac:dyDescent="0.25">
      <c r="AF746" s="1481"/>
      <c r="AG746" s="1481"/>
      <c r="AH746" s="1481"/>
      <c r="AI746" s="1481"/>
    </row>
    <row r="747" spans="32:35" x14ac:dyDescent="0.25">
      <c r="AF747" s="1481"/>
      <c r="AG747" s="1481"/>
      <c r="AH747" s="1481"/>
      <c r="AI747" s="1481"/>
    </row>
    <row r="748" spans="32:35" x14ac:dyDescent="0.25">
      <c r="AF748" s="1481"/>
      <c r="AG748" s="1481"/>
      <c r="AH748" s="1481"/>
      <c r="AI748" s="1481"/>
    </row>
    <row r="749" spans="32:35" x14ac:dyDescent="0.25">
      <c r="AF749" s="1481"/>
      <c r="AG749" s="1481"/>
      <c r="AH749" s="1481"/>
      <c r="AI749" s="1481"/>
    </row>
    <row r="750" spans="32:35" x14ac:dyDescent="0.25">
      <c r="AF750" s="1481"/>
      <c r="AG750" s="1481"/>
      <c r="AH750" s="1481"/>
      <c r="AI750" s="1481"/>
    </row>
    <row r="751" spans="32:35" x14ac:dyDescent="0.25">
      <c r="AF751" s="1481"/>
      <c r="AG751" s="1481"/>
      <c r="AH751" s="1481"/>
      <c r="AI751" s="1481"/>
    </row>
    <row r="752" spans="32:35" x14ac:dyDescent="0.25">
      <c r="AF752" s="1481"/>
      <c r="AG752" s="1481"/>
      <c r="AH752" s="1481"/>
      <c r="AI752" s="1481"/>
    </row>
    <row r="753" spans="32:35" x14ac:dyDescent="0.25">
      <c r="AF753" s="1481"/>
      <c r="AG753" s="1481"/>
      <c r="AH753" s="1481"/>
      <c r="AI753" s="1481"/>
    </row>
    <row r="754" spans="32:35" x14ac:dyDescent="0.25">
      <c r="AF754" s="1481"/>
      <c r="AG754" s="1481"/>
      <c r="AH754" s="1481"/>
      <c r="AI754" s="1481"/>
    </row>
    <row r="755" spans="32:35" x14ac:dyDescent="0.25">
      <c r="AF755" s="1481"/>
      <c r="AG755" s="1481"/>
      <c r="AH755" s="1481"/>
      <c r="AI755" s="1481"/>
    </row>
    <row r="756" spans="32:35" x14ac:dyDescent="0.25">
      <c r="AF756" s="1481"/>
      <c r="AG756" s="1481"/>
      <c r="AH756" s="1481"/>
      <c r="AI756" s="1481"/>
    </row>
    <row r="757" spans="32:35" x14ac:dyDescent="0.25">
      <c r="AF757" s="1481"/>
      <c r="AG757" s="1481"/>
      <c r="AH757" s="1481"/>
      <c r="AI757" s="1481"/>
    </row>
    <row r="758" spans="32:35" x14ac:dyDescent="0.25">
      <c r="AF758" s="1481"/>
      <c r="AG758" s="1481"/>
      <c r="AH758" s="1481"/>
      <c r="AI758" s="1481"/>
    </row>
    <row r="759" spans="32:35" x14ac:dyDescent="0.25">
      <c r="AF759" s="1481"/>
      <c r="AG759" s="1481"/>
      <c r="AH759" s="1481"/>
      <c r="AI759" s="1481"/>
    </row>
    <row r="760" spans="32:35" x14ac:dyDescent="0.25">
      <c r="AF760" s="1481"/>
      <c r="AG760" s="1481"/>
      <c r="AH760" s="1481"/>
      <c r="AI760" s="1481"/>
    </row>
    <row r="761" spans="32:35" x14ac:dyDescent="0.25">
      <c r="AF761" s="1481"/>
      <c r="AG761" s="1481"/>
      <c r="AH761" s="1481"/>
      <c r="AI761" s="1481"/>
    </row>
    <row r="762" spans="32:35" x14ac:dyDescent="0.25">
      <c r="AF762" s="1481"/>
      <c r="AG762" s="1481"/>
      <c r="AH762" s="1481"/>
      <c r="AI762" s="1481"/>
    </row>
    <row r="763" spans="32:35" x14ac:dyDescent="0.25">
      <c r="AF763" s="1481"/>
      <c r="AG763" s="1481"/>
      <c r="AH763" s="1481"/>
      <c r="AI763" s="1481"/>
    </row>
    <row r="764" spans="32:35" x14ac:dyDescent="0.25">
      <c r="AF764" s="1481"/>
      <c r="AG764" s="1481"/>
      <c r="AH764" s="1481"/>
      <c r="AI764" s="1481"/>
    </row>
    <row r="765" spans="32:35" x14ac:dyDescent="0.25">
      <c r="AF765" s="1481"/>
      <c r="AG765" s="1481"/>
      <c r="AH765" s="1481"/>
      <c r="AI765" s="1481"/>
    </row>
    <row r="766" spans="32:35" x14ac:dyDescent="0.25">
      <c r="AF766" s="1481"/>
      <c r="AG766" s="1481"/>
      <c r="AH766" s="1481"/>
      <c r="AI766" s="1481"/>
    </row>
    <row r="767" spans="32:35" x14ac:dyDescent="0.25">
      <c r="AF767" s="1481"/>
      <c r="AG767" s="1481"/>
      <c r="AH767" s="1481"/>
      <c r="AI767" s="1481"/>
    </row>
    <row r="768" spans="32:35" x14ac:dyDescent="0.25">
      <c r="AF768" s="1481"/>
      <c r="AG768" s="1481"/>
      <c r="AH768" s="1481"/>
      <c r="AI768" s="1481"/>
    </row>
    <row r="769" spans="32:35" x14ac:dyDescent="0.25">
      <c r="AF769" s="1481"/>
      <c r="AG769" s="1481"/>
      <c r="AH769" s="1481"/>
      <c r="AI769" s="1481"/>
    </row>
    <row r="770" spans="32:35" x14ac:dyDescent="0.25">
      <c r="AF770" s="1481"/>
      <c r="AG770" s="1481"/>
      <c r="AH770" s="1481"/>
      <c r="AI770" s="1481"/>
    </row>
    <row r="771" spans="32:35" x14ac:dyDescent="0.25">
      <c r="AF771" s="1481"/>
      <c r="AG771" s="1481"/>
      <c r="AH771" s="1481"/>
      <c r="AI771" s="1481"/>
    </row>
    <row r="772" spans="32:35" x14ac:dyDescent="0.25">
      <c r="AF772" s="1481"/>
      <c r="AG772" s="1481"/>
      <c r="AH772" s="1481"/>
      <c r="AI772" s="1481"/>
    </row>
    <row r="773" spans="32:35" x14ac:dyDescent="0.25">
      <c r="AF773" s="1481"/>
      <c r="AG773" s="1481"/>
      <c r="AH773" s="1481"/>
      <c r="AI773" s="1481"/>
    </row>
    <row r="774" spans="32:35" x14ac:dyDescent="0.25">
      <c r="AF774" s="1481"/>
      <c r="AG774" s="1481"/>
      <c r="AH774" s="1481"/>
      <c r="AI774" s="1481"/>
    </row>
    <row r="775" spans="32:35" x14ac:dyDescent="0.25">
      <c r="AF775" s="1481"/>
      <c r="AG775" s="1481"/>
      <c r="AH775" s="1481"/>
      <c r="AI775" s="1481"/>
    </row>
    <row r="776" spans="32:35" x14ac:dyDescent="0.25">
      <c r="AF776" s="1481"/>
      <c r="AG776" s="1481"/>
      <c r="AH776" s="1481"/>
      <c r="AI776" s="1481"/>
    </row>
    <row r="777" spans="32:35" x14ac:dyDescent="0.25">
      <c r="AF777" s="1481"/>
      <c r="AG777" s="1481"/>
      <c r="AH777" s="1481"/>
      <c r="AI777" s="1481"/>
    </row>
    <row r="778" spans="32:35" x14ac:dyDescent="0.25">
      <c r="AF778" s="1481"/>
      <c r="AG778" s="1481"/>
      <c r="AH778" s="1481"/>
      <c r="AI778" s="1481"/>
    </row>
    <row r="779" spans="32:35" x14ac:dyDescent="0.25">
      <c r="AF779" s="1481"/>
      <c r="AG779" s="1481"/>
      <c r="AH779" s="1481"/>
      <c r="AI779" s="1481"/>
    </row>
    <row r="780" spans="32:35" x14ac:dyDescent="0.25">
      <c r="AF780" s="1481"/>
      <c r="AG780" s="1481"/>
      <c r="AH780" s="1481"/>
      <c r="AI780" s="1481"/>
    </row>
    <row r="781" spans="32:35" x14ac:dyDescent="0.25">
      <c r="AF781" s="1481"/>
      <c r="AG781" s="1481"/>
      <c r="AH781" s="1481"/>
      <c r="AI781" s="1481"/>
    </row>
    <row r="782" spans="32:35" x14ac:dyDescent="0.25">
      <c r="AF782" s="1481"/>
      <c r="AG782" s="1481"/>
      <c r="AH782" s="1481"/>
      <c r="AI782" s="1481"/>
    </row>
    <row r="783" spans="32:35" x14ac:dyDescent="0.25">
      <c r="AF783" s="1481"/>
      <c r="AG783" s="1481"/>
      <c r="AH783" s="1481"/>
      <c r="AI783" s="1481"/>
    </row>
    <row r="784" spans="32:35" x14ac:dyDescent="0.25">
      <c r="AF784" s="1481"/>
      <c r="AG784" s="1481"/>
      <c r="AH784" s="1481"/>
      <c r="AI784" s="1481"/>
    </row>
    <row r="785" spans="32:35" x14ac:dyDescent="0.25">
      <c r="AF785" s="1481"/>
      <c r="AG785" s="1481"/>
      <c r="AH785" s="1481"/>
      <c r="AI785" s="1481"/>
    </row>
    <row r="786" spans="32:35" x14ac:dyDescent="0.25">
      <c r="AF786" s="1481"/>
      <c r="AG786" s="1481"/>
      <c r="AH786" s="1481"/>
      <c r="AI786" s="1481"/>
    </row>
    <row r="787" spans="32:35" x14ac:dyDescent="0.25">
      <c r="AF787" s="1481"/>
      <c r="AG787" s="1481"/>
      <c r="AH787" s="1481"/>
      <c r="AI787" s="1481"/>
    </row>
    <row r="788" spans="32:35" x14ac:dyDescent="0.25">
      <c r="AF788" s="1481"/>
      <c r="AG788" s="1481"/>
      <c r="AH788" s="1481"/>
      <c r="AI788" s="1481"/>
    </row>
    <row r="789" spans="32:35" x14ac:dyDescent="0.25">
      <c r="AF789" s="1481"/>
      <c r="AG789" s="1481"/>
      <c r="AH789" s="1481"/>
      <c r="AI789" s="1481"/>
    </row>
    <row r="790" spans="32:35" x14ac:dyDescent="0.25">
      <c r="AF790" s="1481"/>
      <c r="AG790" s="1481"/>
      <c r="AH790" s="1481"/>
      <c r="AI790" s="1481"/>
    </row>
    <row r="791" spans="32:35" x14ac:dyDescent="0.25">
      <c r="AF791" s="1481"/>
      <c r="AG791" s="1481"/>
      <c r="AH791" s="1481"/>
      <c r="AI791" s="1481"/>
    </row>
    <row r="792" spans="32:35" x14ac:dyDescent="0.25">
      <c r="AF792" s="1481"/>
      <c r="AG792" s="1481"/>
      <c r="AH792" s="1481"/>
      <c r="AI792" s="1481"/>
    </row>
    <row r="793" spans="32:35" x14ac:dyDescent="0.25">
      <c r="AF793" s="1481"/>
      <c r="AG793" s="1481"/>
      <c r="AH793" s="1481"/>
      <c r="AI793" s="1481"/>
    </row>
    <row r="794" spans="32:35" x14ac:dyDescent="0.25">
      <c r="AF794" s="1481"/>
      <c r="AG794" s="1481"/>
      <c r="AH794" s="1481"/>
      <c r="AI794" s="1481"/>
    </row>
    <row r="795" spans="32:35" x14ac:dyDescent="0.25">
      <c r="AF795" s="1481"/>
      <c r="AG795" s="1481"/>
      <c r="AH795" s="1481"/>
      <c r="AI795" s="1481"/>
    </row>
    <row r="796" spans="32:35" x14ac:dyDescent="0.25">
      <c r="AF796" s="1481"/>
      <c r="AG796" s="1481"/>
      <c r="AH796" s="1481"/>
      <c r="AI796" s="1481"/>
    </row>
    <row r="797" spans="32:35" x14ac:dyDescent="0.25">
      <c r="AF797" s="1481"/>
      <c r="AG797" s="1481"/>
      <c r="AH797" s="1481"/>
      <c r="AI797" s="1481"/>
    </row>
    <row r="798" spans="32:35" x14ac:dyDescent="0.25">
      <c r="AF798" s="1481"/>
      <c r="AG798" s="1481"/>
      <c r="AH798" s="1481"/>
      <c r="AI798" s="1481"/>
    </row>
    <row r="799" spans="32:35" x14ac:dyDescent="0.25">
      <c r="AF799" s="1481"/>
      <c r="AG799" s="1481"/>
      <c r="AH799" s="1481"/>
      <c r="AI799" s="1481"/>
    </row>
    <row r="800" spans="32:35" x14ac:dyDescent="0.25">
      <c r="AF800" s="1481"/>
      <c r="AG800" s="1481"/>
      <c r="AH800" s="1481"/>
      <c r="AI800" s="1481"/>
    </row>
    <row r="801" spans="32:35" x14ac:dyDescent="0.25">
      <c r="AF801" s="1481"/>
      <c r="AG801" s="1481"/>
      <c r="AH801" s="1481"/>
      <c r="AI801" s="1481"/>
    </row>
    <row r="802" spans="32:35" x14ac:dyDescent="0.25">
      <c r="AF802" s="1481"/>
      <c r="AG802" s="1481"/>
      <c r="AH802" s="1481"/>
      <c r="AI802" s="1481"/>
    </row>
    <row r="803" spans="32:35" x14ac:dyDescent="0.25">
      <c r="AF803" s="1481"/>
      <c r="AG803" s="1481"/>
      <c r="AH803" s="1481"/>
      <c r="AI803" s="1481"/>
    </row>
    <row r="804" spans="32:35" x14ac:dyDescent="0.25">
      <c r="AF804" s="1481"/>
      <c r="AG804" s="1481"/>
      <c r="AH804" s="1481"/>
      <c r="AI804" s="1481"/>
    </row>
    <row r="805" spans="32:35" x14ac:dyDescent="0.25">
      <c r="AF805" s="1481"/>
      <c r="AG805" s="1481"/>
      <c r="AH805" s="1481"/>
      <c r="AI805" s="1481"/>
    </row>
    <row r="806" spans="32:35" x14ac:dyDescent="0.25">
      <c r="AF806" s="1481"/>
      <c r="AG806" s="1481"/>
      <c r="AH806" s="1481"/>
      <c r="AI806" s="1481"/>
    </row>
    <row r="807" spans="32:35" x14ac:dyDescent="0.25">
      <c r="AF807" s="1481"/>
      <c r="AG807" s="1481"/>
      <c r="AH807" s="1481"/>
      <c r="AI807" s="1481"/>
    </row>
    <row r="808" spans="32:35" x14ac:dyDescent="0.25">
      <c r="AF808" s="1481"/>
      <c r="AG808" s="1481"/>
      <c r="AH808" s="1481"/>
      <c r="AI808" s="1481"/>
    </row>
    <row r="809" spans="32:35" x14ac:dyDescent="0.25">
      <c r="AF809" s="1481"/>
      <c r="AG809" s="1481"/>
      <c r="AH809" s="1481"/>
      <c r="AI809" s="1481"/>
    </row>
    <row r="810" spans="32:35" x14ac:dyDescent="0.25">
      <c r="AF810" s="1481"/>
      <c r="AG810" s="1481"/>
      <c r="AH810" s="1481"/>
      <c r="AI810" s="1481"/>
    </row>
    <row r="811" spans="32:35" x14ac:dyDescent="0.25">
      <c r="AF811" s="1481"/>
      <c r="AG811" s="1481"/>
      <c r="AH811" s="1481"/>
      <c r="AI811" s="1481"/>
    </row>
    <row r="812" spans="32:35" x14ac:dyDescent="0.25">
      <c r="AF812" s="1481"/>
      <c r="AG812" s="1481"/>
      <c r="AH812" s="1481"/>
      <c r="AI812" s="1481"/>
    </row>
    <row r="813" spans="32:35" x14ac:dyDescent="0.25">
      <c r="AF813" s="1481"/>
      <c r="AG813" s="1481"/>
      <c r="AH813" s="1481"/>
      <c r="AI813" s="1481"/>
    </row>
    <row r="814" spans="32:35" x14ac:dyDescent="0.25">
      <c r="AF814" s="1481"/>
      <c r="AG814" s="1481"/>
      <c r="AH814" s="1481"/>
      <c r="AI814" s="1481"/>
    </row>
    <row r="815" spans="32:35" x14ac:dyDescent="0.25">
      <c r="AF815" s="1481"/>
      <c r="AG815" s="1481"/>
      <c r="AH815" s="1481"/>
      <c r="AI815" s="1481"/>
    </row>
    <row r="816" spans="32:35" x14ac:dyDescent="0.25">
      <c r="AF816" s="1481"/>
      <c r="AG816" s="1481"/>
      <c r="AH816" s="1481"/>
      <c r="AI816" s="1481"/>
    </row>
    <row r="817" spans="32:35" x14ac:dyDescent="0.25">
      <c r="AF817" s="1481"/>
      <c r="AG817" s="1481"/>
      <c r="AH817" s="1481"/>
      <c r="AI817" s="1481"/>
    </row>
    <row r="818" spans="32:35" x14ac:dyDescent="0.25">
      <c r="AF818" s="1481"/>
      <c r="AG818" s="1481"/>
      <c r="AH818" s="1481"/>
      <c r="AI818" s="1481"/>
    </row>
    <row r="819" spans="32:35" x14ac:dyDescent="0.25">
      <c r="AF819" s="1481"/>
      <c r="AG819" s="1481"/>
      <c r="AH819" s="1481"/>
      <c r="AI819" s="1481"/>
    </row>
    <row r="820" spans="32:35" x14ac:dyDescent="0.25">
      <c r="AF820" s="1481"/>
      <c r="AG820" s="1481"/>
      <c r="AH820" s="1481"/>
      <c r="AI820" s="1481"/>
    </row>
    <row r="821" spans="32:35" x14ac:dyDescent="0.25">
      <c r="AF821" s="1481"/>
      <c r="AG821" s="1481"/>
      <c r="AH821" s="1481"/>
      <c r="AI821" s="1481"/>
    </row>
    <row r="822" spans="32:35" x14ac:dyDescent="0.25">
      <c r="AF822" s="1481"/>
      <c r="AG822" s="1481"/>
      <c r="AH822" s="1481"/>
      <c r="AI822" s="1481"/>
    </row>
    <row r="823" spans="32:35" x14ac:dyDescent="0.25">
      <c r="AF823" s="1481"/>
      <c r="AG823" s="1481"/>
      <c r="AH823" s="1481"/>
      <c r="AI823" s="1481"/>
    </row>
    <row r="824" spans="32:35" x14ac:dyDescent="0.25">
      <c r="AF824" s="1481"/>
      <c r="AG824" s="1481"/>
      <c r="AH824" s="1481"/>
      <c r="AI824" s="1481"/>
    </row>
    <row r="825" spans="32:35" x14ac:dyDescent="0.25">
      <c r="AF825" s="1481"/>
      <c r="AG825" s="1481"/>
      <c r="AH825" s="1481"/>
      <c r="AI825" s="1481"/>
    </row>
    <row r="826" spans="32:35" x14ac:dyDescent="0.25">
      <c r="AF826" s="1481"/>
      <c r="AG826" s="1481"/>
      <c r="AH826" s="1481"/>
      <c r="AI826" s="1481"/>
    </row>
    <row r="827" spans="32:35" x14ac:dyDescent="0.25">
      <c r="AF827" s="1481"/>
      <c r="AG827" s="1481"/>
      <c r="AH827" s="1481"/>
      <c r="AI827" s="1481"/>
    </row>
    <row r="828" spans="32:35" x14ac:dyDescent="0.25">
      <c r="AF828" s="1481"/>
      <c r="AG828" s="1481"/>
      <c r="AH828" s="1481"/>
      <c r="AI828" s="1481"/>
    </row>
    <row r="829" spans="32:35" x14ac:dyDescent="0.25">
      <c r="AF829" s="1481"/>
      <c r="AG829" s="1481"/>
      <c r="AH829" s="1481"/>
      <c r="AI829" s="1481"/>
    </row>
    <row r="830" spans="32:35" x14ac:dyDescent="0.25">
      <c r="AF830" s="1481"/>
      <c r="AG830" s="1481"/>
      <c r="AH830" s="1481"/>
      <c r="AI830" s="1481"/>
    </row>
    <row r="831" spans="32:35" x14ac:dyDescent="0.25">
      <c r="AF831" s="1481"/>
      <c r="AG831" s="1481"/>
      <c r="AH831" s="1481"/>
      <c r="AI831" s="1481"/>
    </row>
    <row r="832" spans="32:35" x14ac:dyDescent="0.25">
      <c r="AF832" s="1481"/>
      <c r="AG832" s="1481"/>
      <c r="AH832" s="1481"/>
      <c r="AI832" s="1481"/>
    </row>
    <row r="833" spans="32:35" x14ac:dyDescent="0.25">
      <c r="AF833" s="1481"/>
      <c r="AG833" s="1481"/>
      <c r="AH833" s="1481"/>
      <c r="AI833" s="1481"/>
    </row>
    <row r="834" spans="32:35" x14ac:dyDescent="0.25">
      <c r="AF834" s="1481"/>
      <c r="AG834" s="1481"/>
      <c r="AH834" s="1481"/>
      <c r="AI834" s="1481"/>
    </row>
    <row r="835" spans="32:35" x14ac:dyDescent="0.25">
      <c r="AF835" s="1481"/>
      <c r="AG835" s="1481"/>
      <c r="AH835" s="1481"/>
      <c r="AI835" s="1481"/>
    </row>
    <row r="836" spans="32:35" x14ac:dyDescent="0.25">
      <c r="AF836" s="1481"/>
      <c r="AG836" s="1481"/>
      <c r="AH836" s="1481"/>
      <c r="AI836" s="1481"/>
    </row>
    <row r="837" spans="32:35" x14ac:dyDescent="0.25">
      <c r="AF837" s="1481"/>
      <c r="AG837" s="1481"/>
      <c r="AH837" s="1481"/>
      <c r="AI837" s="1481"/>
    </row>
    <row r="838" spans="32:35" x14ac:dyDescent="0.25">
      <c r="AF838" s="1481"/>
      <c r="AG838" s="1481"/>
      <c r="AH838" s="1481"/>
      <c r="AI838" s="1481"/>
    </row>
    <row r="839" spans="32:35" x14ac:dyDescent="0.25">
      <c r="AF839" s="1481"/>
      <c r="AG839" s="1481"/>
      <c r="AH839" s="1481"/>
      <c r="AI839" s="1481"/>
    </row>
    <row r="840" spans="32:35" x14ac:dyDescent="0.25">
      <c r="AF840" s="1481"/>
      <c r="AG840" s="1481"/>
      <c r="AH840" s="1481"/>
      <c r="AI840" s="1481"/>
    </row>
    <row r="841" spans="32:35" x14ac:dyDescent="0.25">
      <c r="AF841" s="1481"/>
      <c r="AG841" s="1481"/>
      <c r="AH841" s="1481"/>
      <c r="AI841" s="1481"/>
    </row>
    <row r="842" spans="32:35" x14ac:dyDescent="0.25">
      <c r="AF842" s="1481"/>
      <c r="AG842" s="1481"/>
      <c r="AH842" s="1481"/>
      <c r="AI842" s="1481"/>
    </row>
    <row r="843" spans="32:35" x14ac:dyDescent="0.25">
      <c r="AF843" s="1481"/>
      <c r="AG843" s="1481"/>
      <c r="AH843" s="1481"/>
      <c r="AI843" s="1481"/>
    </row>
    <row r="844" spans="32:35" x14ac:dyDescent="0.25">
      <c r="AF844" s="1481"/>
      <c r="AG844" s="1481"/>
      <c r="AH844" s="1481"/>
      <c r="AI844" s="1481"/>
    </row>
    <row r="845" spans="32:35" x14ac:dyDescent="0.25">
      <c r="AF845" s="1481"/>
      <c r="AG845" s="1481"/>
      <c r="AH845" s="1481"/>
      <c r="AI845" s="1481"/>
    </row>
    <row r="846" spans="32:35" x14ac:dyDescent="0.25">
      <c r="AF846" s="1481"/>
      <c r="AG846" s="1481"/>
      <c r="AH846" s="1481"/>
      <c r="AI846" s="1481"/>
    </row>
    <row r="847" spans="32:35" x14ac:dyDescent="0.25">
      <c r="AF847" s="1481"/>
      <c r="AG847" s="1481"/>
      <c r="AH847" s="1481"/>
      <c r="AI847" s="1481"/>
    </row>
    <row r="848" spans="32:35" x14ac:dyDescent="0.25">
      <c r="AF848" s="1481"/>
      <c r="AG848" s="1481"/>
      <c r="AH848" s="1481"/>
      <c r="AI848" s="1481"/>
    </row>
    <row r="849" spans="32:35" x14ac:dyDescent="0.25">
      <c r="AF849" s="1481"/>
      <c r="AG849" s="1481"/>
      <c r="AH849" s="1481"/>
      <c r="AI849" s="1481"/>
    </row>
    <row r="850" spans="32:35" x14ac:dyDescent="0.25">
      <c r="AF850" s="1481"/>
      <c r="AG850" s="1481"/>
      <c r="AH850" s="1481"/>
      <c r="AI850" s="1481"/>
    </row>
    <row r="851" spans="32:35" x14ac:dyDescent="0.25">
      <c r="AF851" s="1481"/>
      <c r="AG851" s="1481"/>
      <c r="AH851" s="1481"/>
      <c r="AI851" s="1481"/>
    </row>
    <row r="852" spans="32:35" x14ac:dyDescent="0.25">
      <c r="AF852" s="1481"/>
      <c r="AG852" s="1481"/>
      <c r="AH852" s="1481"/>
      <c r="AI852" s="1481"/>
    </row>
    <row r="853" spans="32:35" x14ac:dyDescent="0.25">
      <c r="AF853" s="1481"/>
      <c r="AG853" s="1481"/>
      <c r="AH853" s="1481"/>
      <c r="AI853" s="1481"/>
    </row>
    <row r="854" spans="32:35" x14ac:dyDescent="0.25">
      <c r="AF854" s="1481"/>
      <c r="AG854" s="1481"/>
      <c r="AH854" s="1481"/>
      <c r="AI854" s="1481"/>
    </row>
    <row r="855" spans="32:35" x14ac:dyDescent="0.25">
      <c r="AF855" s="1481"/>
      <c r="AG855" s="1481"/>
      <c r="AH855" s="1481"/>
      <c r="AI855" s="1481"/>
    </row>
    <row r="856" spans="32:35" x14ac:dyDescent="0.25">
      <c r="AF856" s="1481"/>
      <c r="AG856" s="1481"/>
      <c r="AH856" s="1481"/>
      <c r="AI856" s="1481"/>
    </row>
    <row r="857" spans="32:35" x14ac:dyDescent="0.25">
      <c r="AF857" s="1481"/>
      <c r="AG857" s="1481"/>
      <c r="AH857" s="1481"/>
      <c r="AI857" s="1481"/>
    </row>
    <row r="858" spans="32:35" x14ac:dyDescent="0.25">
      <c r="AF858" s="1481"/>
      <c r="AG858" s="1481"/>
      <c r="AH858" s="1481"/>
      <c r="AI858" s="1481"/>
    </row>
    <row r="859" spans="32:35" x14ac:dyDescent="0.25">
      <c r="AF859" s="1481"/>
      <c r="AG859" s="1481"/>
      <c r="AH859" s="1481"/>
      <c r="AI859" s="1481"/>
    </row>
    <row r="860" spans="32:35" x14ac:dyDescent="0.25">
      <c r="AF860" s="1481"/>
      <c r="AG860" s="1481"/>
      <c r="AH860" s="1481"/>
      <c r="AI860" s="1481"/>
    </row>
    <row r="861" spans="32:35" x14ac:dyDescent="0.25">
      <c r="AF861" s="1481"/>
      <c r="AG861" s="1481"/>
      <c r="AH861" s="1481"/>
      <c r="AI861" s="1481"/>
    </row>
    <row r="862" spans="32:35" x14ac:dyDescent="0.25">
      <c r="AF862" s="1481"/>
      <c r="AG862" s="1481"/>
      <c r="AH862" s="1481"/>
      <c r="AI862" s="1481"/>
    </row>
    <row r="863" spans="32:35" x14ac:dyDescent="0.25">
      <c r="AF863" s="1481"/>
      <c r="AG863" s="1481"/>
      <c r="AH863" s="1481"/>
      <c r="AI863" s="1481"/>
    </row>
    <row r="864" spans="32:35" x14ac:dyDescent="0.25">
      <c r="AF864" s="1481"/>
      <c r="AG864" s="1481"/>
      <c r="AH864" s="1481"/>
      <c r="AI864" s="1481"/>
    </row>
    <row r="865" spans="32:35" x14ac:dyDescent="0.25">
      <c r="AF865" s="1481"/>
      <c r="AG865" s="1481"/>
      <c r="AH865" s="1481"/>
      <c r="AI865" s="1481"/>
    </row>
    <row r="866" spans="32:35" x14ac:dyDescent="0.25">
      <c r="AF866" s="1481"/>
      <c r="AG866" s="1481"/>
      <c r="AH866" s="1481"/>
      <c r="AI866" s="1481"/>
    </row>
    <row r="867" spans="32:35" x14ac:dyDescent="0.25">
      <c r="AF867" s="1481"/>
      <c r="AG867" s="1481"/>
      <c r="AH867" s="1481"/>
      <c r="AI867" s="1481"/>
    </row>
    <row r="868" spans="32:35" x14ac:dyDescent="0.25">
      <c r="AF868" s="1481"/>
      <c r="AG868" s="1481"/>
      <c r="AH868" s="1481"/>
      <c r="AI868" s="1481"/>
    </row>
    <row r="869" spans="32:35" x14ac:dyDescent="0.25">
      <c r="AF869" s="1481"/>
      <c r="AG869" s="1481"/>
      <c r="AH869" s="1481"/>
      <c r="AI869" s="1481"/>
    </row>
    <row r="870" spans="32:35" x14ac:dyDescent="0.25">
      <c r="AF870" s="1481"/>
      <c r="AG870" s="1481"/>
      <c r="AH870" s="1481"/>
      <c r="AI870" s="1481"/>
    </row>
    <row r="871" spans="32:35" x14ac:dyDescent="0.25">
      <c r="AF871" s="1481"/>
      <c r="AG871" s="1481"/>
      <c r="AH871" s="1481"/>
      <c r="AI871" s="1481"/>
    </row>
    <row r="872" spans="32:35" x14ac:dyDescent="0.25">
      <c r="AF872" s="1481"/>
      <c r="AG872" s="1481"/>
      <c r="AH872" s="1481"/>
      <c r="AI872" s="1481"/>
    </row>
    <row r="873" spans="32:35" x14ac:dyDescent="0.25">
      <c r="AF873" s="1481"/>
      <c r="AG873" s="1481"/>
      <c r="AH873" s="1481"/>
      <c r="AI873" s="1481"/>
    </row>
    <row r="874" spans="32:35" x14ac:dyDescent="0.25">
      <c r="AF874" s="1481"/>
      <c r="AG874" s="1481"/>
      <c r="AH874" s="1481"/>
      <c r="AI874" s="1481"/>
    </row>
    <row r="875" spans="32:35" x14ac:dyDescent="0.25">
      <c r="AF875" s="1481"/>
      <c r="AG875" s="1481"/>
      <c r="AH875" s="1481"/>
      <c r="AI875" s="1481"/>
    </row>
    <row r="876" spans="32:35" x14ac:dyDescent="0.25">
      <c r="AF876" s="1481"/>
      <c r="AG876" s="1481"/>
      <c r="AH876" s="1481"/>
      <c r="AI876" s="1481"/>
    </row>
    <row r="877" spans="32:35" x14ac:dyDescent="0.25">
      <c r="AF877" s="1481"/>
      <c r="AG877" s="1481"/>
      <c r="AH877" s="1481"/>
      <c r="AI877" s="1481"/>
    </row>
    <row r="878" spans="32:35" x14ac:dyDescent="0.25">
      <c r="AF878" s="1481"/>
      <c r="AG878" s="1481"/>
      <c r="AH878" s="1481"/>
      <c r="AI878" s="1481"/>
    </row>
    <row r="879" spans="32:35" x14ac:dyDescent="0.25">
      <c r="AF879" s="1481"/>
      <c r="AG879" s="1481"/>
      <c r="AH879" s="1481"/>
      <c r="AI879" s="1481"/>
    </row>
    <row r="880" spans="32:35" x14ac:dyDescent="0.25">
      <c r="AF880" s="1481"/>
      <c r="AG880" s="1481"/>
      <c r="AH880" s="1481"/>
      <c r="AI880" s="1481"/>
    </row>
    <row r="881" spans="32:35" x14ac:dyDescent="0.25">
      <c r="AF881" s="1481"/>
      <c r="AG881" s="1481"/>
      <c r="AH881" s="1481"/>
      <c r="AI881" s="1481"/>
    </row>
    <row r="882" spans="32:35" x14ac:dyDescent="0.25">
      <c r="AF882" s="1481"/>
      <c r="AG882" s="1481"/>
      <c r="AH882" s="1481"/>
      <c r="AI882" s="1481"/>
    </row>
    <row r="883" spans="32:35" x14ac:dyDescent="0.25">
      <c r="AF883" s="1481"/>
      <c r="AG883" s="1481"/>
      <c r="AH883" s="1481"/>
      <c r="AI883" s="1481"/>
    </row>
    <row r="884" spans="32:35" x14ac:dyDescent="0.25">
      <c r="AF884" s="1481"/>
      <c r="AG884" s="1481"/>
      <c r="AH884" s="1481"/>
      <c r="AI884" s="1481"/>
    </row>
    <row r="885" spans="32:35" x14ac:dyDescent="0.25">
      <c r="AF885" s="1481"/>
      <c r="AG885" s="1481"/>
      <c r="AH885" s="1481"/>
      <c r="AI885" s="1481"/>
    </row>
    <row r="886" spans="32:35" x14ac:dyDescent="0.25">
      <c r="AF886" s="1481"/>
      <c r="AG886" s="1481"/>
      <c r="AH886" s="1481"/>
      <c r="AI886" s="1481"/>
    </row>
    <row r="887" spans="32:35" x14ac:dyDescent="0.25">
      <c r="AF887" s="1481"/>
      <c r="AG887" s="1481"/>
      <c r="AH887" s="1481"/>
      <c r="AI887" s="1481"/>
    </row>
    <row r="888" spans="32:35" x14ac:dyDescent="0.25">
      <c r="AF888" s="1481"/>
      <c r="AG888" s="1481"/>
      <c r="AH888" s="1481"/>
      <c r="AI888" s="1481"/>
    </row>
    <row r="889" spans="32:35" x14ac:dyDescent="0.25">
      <c r="AF889" s="1481"/>
      <c r="AG889" s="1481"/>
      <c r="AH889" s="1481"/>
      <c r="AI889" s="1481"/>
    </row>
    <row r="890" spans="32:35" x14ac:dyDescent="0.25">
      <c r="AF890" s="1481"/>
      <c r="AG890" s="1481"/>
      <c r="AH890" s="1481"/>
      <c r="AI890" s="1481"/>
    </row>
    <row r="891" spans="32:35" x14ac:dyDescent="0.25">
      <c r="AF891" s="1481"/>
      <c r="AG891" s="1481"/>
      <c r="AH891" s="1481"/>
      <c r="AI891" s="1481"/>
    </row>
    <row r="892" spans="32:35" x14ac:dyDescent="0.25">
      <c r="AF892" s="1481"/>
      <c r="AG892" s="1481"/>
      <c r="AH892" s="1481"/>
      <c r="AI892" s="1481"/>
    </row>
    <row r="893" spans="32:35" x14ac:dyDescent="0.25">
      <c r="AF893" s="1481"/>
      <c r="AG893" s="1481"/>
      <c r="AH893" s="1481"/>
      <c r="AI893" s="1481"/>
    </row>
    <row r="894" spans="32:35" x14ac:dyDescent="0.25">
      <c r="AF894" s="1481"/>
      <c r="AG894" s="1481"/>
      <c r="AH894" s="1481"/>
      <c r="AI894" s="1481"/>
    </row>
    <row r="895" spans="32:35" x14ac:dyDescent="0.25">
      <c r="AF895" s="1481"/>
      <c r="AG895" s="1481"/>
      <c r="AH895" s="1481"/>
      <c r="AI895" s="1481"/>
    </row>
    <row r="896" spans="32:35" x14ac:dyDescent="0.25">
      <c r="AF896" s="1481"/>
      <c r="AG896" s="1481"/>
      <c r="AH896" s="1481"/>
      <c r="AI896" s="1481"/>
    </row>
    <row r="897" spans="32:35" x14ac:dyDescent="0.25">
      <c r="AF897" s="1481"/>
      <c r="AG897" s="1481"/>
      <c r="AH897" s="1481"/>
      <c r="AI897" s="1481"/>
    </row>
    <row r="898" spans="32:35" x14ac:dyDescent="0.25">
      <c r="AF898" s="1481"/>
      <c r="AG898" s="1481"/>
      <c r="AH898" s="1481"/>
      <c r="AI898" s="1481"/>
    </row>
    <row r="899" spans="32:35" x14ac:dyDescent="0.25">
      <c r="AF899" s="1481"/>
      <c r="AG899" s="1481"/>
      <c r="AH899" s="1481"/>
      <c r="AI899" s="1481"/>
    </row>
    <row r="900" spans="32:35" x14ac:dyDescent="0.25">
      <c r="AF900" s="1481"/>
      <c r="AG900" s="1481"/>
      <c r="AH900" s="1481"/>
      <c r="AI900" s="1481"/>
    </row>
    <row r="901" spans="32:35" x14ac:dyDescent="0.25">
      <c r="AF901" s="1481"/>
      <c r="AG901" s="1481"/>
      <c r="AH901" s="1481"/>
      <c r="AI901" s="1481"/>
    </row>
    <row r="902" spans="32:35" x14ac:dyDescent="0.25">
      <c r="AF902" s="1481"/>
      <c r="AG902" s="1481"/>
      <c r="AH902" s="1481"/>
      <c r="AI902" s="1481"/>
    </row>
    <row r="903" spans="32:35" x14ac:dyDescent="0.25">
      <c r="AF903" s="1481"/>
      <c r="AG903" s="1481"/>
      <c r="AH903" s="1481"/>
      <c r="AI903" s="1481"/>
    </row>
    <row r="904" spans="32:35" x14ac:dyDescent="0.25">
      <c r="AF904" s="1481"/>
      <c r="AG904" s="1481"/>
      <c r="AH904" s="1481"/>
      <c r="AI904" s="1481"/>
    </row>
    <row r="905" spans="32:35" x14ac:dyDescent="0.25">
      <c r="AF905" s="1481"/>
      <c r="AG905" s="1481"/>
      <c r="AH905" s="1481"/>
      <c r="AI905" s="1481"/>
    </row>
    <row r="906" spans="32:35" x14ac:dyDescent="0.25">
      <c r="AF906" s="1481"/>
      <c r="AG906" s="1481"/>
      <c r="AH906" s="1481"/>
      <c r="AI906" s="1481"/>
    </row>
    <row r="907" spans="32:35" x14ac:dyDescent="0.25">
      <c r="AF907" s="1481"/>
      <c r="AG907" s="1481"/>
      <c r="AH907" s="1481"/>
      <c r="AI907" s="1481"/>
    </row>
    <row r="908" spans="32:35" x14ac:dyDescent="0.25">
      <c r="AF908" s="1481"/>
      <c r="AG908" s="1481"/>
      <c r="AH908" s="1481"/>
      <c r="AI908" s="1481"/>
    </row>
    <row r="909" spans="32:35" x14ac:dyDescent="0.25">
      <c r="AF909" s="1481"/>
      <c r="AG909" s="1481"/>
      <c r="AH909" s="1481"/>
      <c r="AI909" s="1481"/>
    </row>
    <row r="910" spans="32:35" x14ac:dyDescent="0.25">
      <c r="AF910" s="1481"/>
      <c r="AG910" s="1481"/>
      <c r="AH910" s="1481"/>
      <c r="AI910" s="1481"/>
    </row>
    <row r="911" spans="32:35" x14ac:dyDescent="0.25">
      <c r="AF911" s="1481"/>
      <c r="AG911" s="1481"/>
      <c r="AH911" s="1481"/>
      <c r="AI911" s="1481"/>
    </row>
    <row r="912" spans="32:35" x14ac:dyDescent="0.25">
      <c r="AF912" s="1481"/>
      <c r="AG912" s="1481"/>
      <c r="AH912" s="1481"/>
      <c r="AI912" s="1481"/>
    </row>
    <row r="913" spans="32:35" x14ac:dyDescent="0.25">
      <c r="AF913" s="1481"/>
      <c r="AG913" s="1481"/>
      <c r="AH913" s="1481"/>
      <c r="AI913" s="1481"/>
    </row>
    <row r="914" spans="32:35" x14ac:dyDescent="0.25">
      <c r="AF914" s="1481"/>
      <c r="AG914" s="1481"/>
      <c r="AH914" s="1481"/>
      <c r="AI914" s="1481"/>
    </row>
    <row r="915" spans="32:35" x14ac:dyDescent="0.25">
      <c r="AF915" s="1481"/>
      <c r="AG915" s="1481"/>
      <c r="AH915" s="1481"/>
      <c r="AI915" s="1481"/>
    </row>
    <row r="916" spans="32:35" x14ac:dyDescent="0.25">
      <c r="AF916" s="1481"/>
      <c r="AG916" s="1481"/>
      <c r="AH916" s="1481"/>
      <c r="AI916" s="1481"/>
    </row>
    <row r="917" spans="32:35" x14ac:dyDescent="0.25">
      <c r="AF917" s="1481"/>
      <c r="AG917" s="1481"/>
      <c r="AH917" s="1481"/>
      <c r="AI917" s="1481"/>
    </row>
    <row r="918" spans="32:35" x14ac:dyDescent="0.25">
      <c r="AF918" s="1481"/>
      <c r="AG918" s="1481"/>
      <c r="AH918" s="1481"/>
      <c r="AI918" s="1481"/>
    </row>
    <row r="919" spans="32:35" x14ac:dyDescent="0.25">
      <c r="AF919" s="1481"/>
      <c r="AG919" s="1481"/>
      <c r="AH919" s="1481"/>
      <c r="AI919" s="1481"/>
    </row>
    <row r="920" spans="32:35" x14ac:dyDescent="0.25">
      <c r="AF920" s="1481"/>
      <c r="AG920" s="1481"/>
      <c r="AH920" s="1481"/>
      <c r="AI920" s="1481"/>
    </row>
    <row r="921" spans="32:35" x14ac:dyDescent="0.25">
      <c r="AF921" s="1481"/>
      <c r="AG921" s="1481"/>
      <c r="AH921" s="1481"/>
      <c r="AI921" s="1481"/>
    </row>
    <row r="922" spans="32:35" x14ac:dyDescent="0.25">
      <c r="AF922" s="1481"/>
      <c r="AG922" s="1481"/>
      <c r="AH922" s="1481"/>
      <c r="AI922" s="1481"/>
    </row>
    <row r="923" spans="32:35" x14ac:dyDescent="0.25">
      <c r="AF923" s="1481"/>
      <c r="AG923" s="1481"/>
      <c r="AH923" s="1481"/>
      <c r="AI923" s="1481"/>
    </row>
    <row r="924" spans="32:35" x14ac:dyDescent="0.25">
      <c r="AF924" s="1481"/>
      <c r="AG924" s="1481"/>
      <c r="AH924" s="1481"/>
      <c r="AI924" s="1481"/>
    </row>
    <row r="925" spans="32:35" x14ac:dyDescent="0.25">
      <c r="AF925" s="1481"/>
      <c r="AG925" s="1481"/>
      <c r="AH925" s="1481"/>
      <c r="AI925" s="1481"/>
    </row>
    <row r="926" spans="32:35" x14ac:dyDescent="0.25">
      <c r="AF926" s="1481"/>
      <c r="AG926" s="1481"/>
      <c r="AH926" s="1481"/>
      <c r="AI926" s="1481"/>
    </row>
    <row r="927" spans="32:35" x14ac:dyDescent="0.25">
      <c r="AF927" s="1481"/>
      <c r="AG927" s="1481"/>
      <c r="AH927" s="1481"/>
      <c r="AI927" s="1481"/>
    </row>
    <row r="928" spans="32:35" x14ac:dyDescent="0.25">
      <c r="AF928" s="1481"/>
      <c r="AG928" s="1481"/>
      <c r="AH928" s="1481"/>
      <c r="AI928" s="1481"/>
    </row>
    <row r="929" spans="32:35" x14ac:dyDescent="0.25">
      <c r="AF929" s="1481"/>
      <c r="AG929" s="1481"/>
      <c r="AH929" s="1481"/>
      <c r="AI929" s="1481"/>
    </row>
    <row r="930" spans="32:35" x14ac:dyDescent="0.25">
      <c r="AF930" s="1481"/>
      <c r="AG930" s="1481"/>
      <c r="AH930" s="1481"/>
      <c r="AI930" s="1481"/>
    </row>
    <row r="931" spans="32:35" x14ac:dyDescent="0.25">
      <c r="AF931" s="1481"/>
      <c r="AG931" s="1481"/>
      <c r="AH931" s="1481"/>
      <c r="AI931" s="1481"/>
    </row>
    <row r="932" spans="32:35" x14ac:dyDescent="0.25">
      <c r="AF932" s="1481"/>
      <c r="AG932" s="1481"/>
      <c r="AH932" s="1481"/>
      <c r="AI932" s="1481"/>
    </row>
    <row r="933" spans="32:35" x14ac:dyDescent="0.25">
      <c r="AF933" s="1481"/>
      <c r="AG933" s="1481"/>
      <c r="AH933" s="1481"/>
      <c r="AI933" s="1481"/>
    </row>
    <row r="934" spans="32:35" x14ac:dyDescent="0.25">
      <c r="AF934" s="1481"/>
      <c r="AG934" s="1481"/>
      <c r="AH934" s="1481"/>
      <c r="AI934" s="1481"/>
    </row>
    <row r="935" spans="32:35" x14ac:dyDescent="0.25">
      <c r="AF935" s="1481"/>
      <c r="AG935" s="1481"/>
      <c r="AH935" s="1481"/>
      <c r="AI935" s="1481"/>
    </row>
    <row r="936" spans="32:35" x14ac:dyDescent="0.25">
      <c r="AF936" s="1481"/>
      <c r="AG936" s="1481"/>
      <c r="AH936" s="1481"/>
      <c r="AI936" s="1481"/>
    </row>
    <row r="937" spans="32:35" x14ac:dyDescent="0.25">
      <c r="AF937" s="1481"/>
      <c r="AG937" s="1481"/>
      <c r="AH937" s="1481"/>
      <c r="AI937" s="1481"/>
    </row>
    <row r="938" spans="32:35" x14ac:dyDescent="0.25">
      <c r="AF938" s="1481"/>
      <c r="AG938" s="1481"/>
      <c r="AH938" s="1481"/>
      <c r="AI938" s="1481"/>
    </row>
    <row r="939" spans="32:35" x14ac:dyDescent="0.25">
      <c r="AF939" s="1481"/>
      <c r="AG939" s="1481"/>
      <c r="AH939" s="1481"/>
      <c r="AI939" s="1481"/>
    </row>
    <row r="940" spans="32:35" x14ac:dyDescent="0.25">
      <c r="AF940" s="1481"/>
      <c r="AG940" s="1481"/>
      <c r="AH940" s="1481"/>
      <c r="AI940" s="1481"/>
    </row>
    <row r="941" spans="32:35" x14ac:dyDescent="0.25">
      <c r="AF941" s="1481"/>
      <c r="AG941" s="1481"/>
      <c r="AH941" s="1481"/>
      <c r="AI941" s="1481"/>
    </row>
    <row r="942" spans="32:35" x14ac:dyDescent="0.25">
      <c r="AF942" s="1481"/>
      <c r="AG942" s="1481"/>
      <c r="AH942" s="1481"/>
      <c r="AI942" s="1481"/>
    </row>
    <row r="943" spans="32:35" x14ac:dyDescent="0.25">
      <c r="AF943" s="1481"/>
      <c r="AG943" s="1481"/>
      <c r="AH943" s="1481"/>
      <c r="AI943" s="1481"/>
    </row>
    <row r="944" spans="32:35" x14ac:dyDescent="0.25">
      <c r="AF944" s="1481"/>
      <c r="AG944" s="1481"/>
      <c r="AH944" s="1481"/>
      <c r="AI944" s="1481"/>
    </row>
    <row r="945" spans="32:35" x14ac:dyDescent="0.25">
      <c r="AF945" s="1481"/>
      <c r="AG945" s="1481"/>
      <c r="AH945" s="1481"/>
      <c r="AI945" s="1481"/>
    </row>
    <row r="946" spans="32:35" x14ac:dyDescent="0.25">
      <c r="AF946" s="1481"/>
      <c r="AG946" s="1481"/>
      <c r="AH946" s="1481"/>
      <c r="AI946" s="1481"/>
    </row>
    <row r="947" spans="32:35" x14ac:dyDescent="0.25">
      <c r="AF947" s="1481"/>
      <c r="AG947" s="1481"/>
      <c r="AH947" s="1481"/>
      <c r="AI947" s="1481"/>
    </row>
    <row r="948" spans="32:35" x14ac:dyDescent="0.25">
      <c r="AF948" s="1481"/>
      <c r="AG948" s="1481"/>
      <c r="AH948" s="1481"/>
      <c r="AI948" s="1481"/>
    </row>
    <row r="949" spans="32:35" x14ac:dyDescent="0.25">
      <c r="AF949" s="1481"/>
      <c r="AG949" s="1481"/>
      <c r="AH949" s="1481"/>
      <c r="AI949" s="1481"/>
    </row>
    <row r="950" spans="32:35" x14ac:dyDescent="0.25">
      <c r="AF950" s="1481"/>
      <c r="AG950" s="1481"/>
      <c r="AH950" s="1481"/>
      <c r="AI950" s="1481"/>
    </row>
    <row r="951" spans="32:35" x14ac:dyDescent="0.25">
      <c r="AF951" s="1481"/>
      <c r="AG951" s="1481"/>
      <c r="AH951" s="1481"/>
      <c r="AI951" s="1481"/>
    </row>
    <row r="952" spans="32:35" x14ac:dyDescent="0.25">
      <c r="AF952" s="1481"/>
      <c r="AG952" s="1481"/>
      <c r="AH952" s="1481"/>
      <c r="AI952" s="1481"/>
    </row>
    <row r="953" spans="32:35" x14ac:dyDescent="0.25">
      <c r="AF953" s="1481"/>
      <c r="AG953" s="1481"/>
      <c r="AH953" s="1481"/>
      <c r="AI953" s="1481"/>
    </row>
    <row r="954" spans="32:35" x14ac:dyDescent="0.25">
      <c r="AF954" s="1481"/>
      <c r="AG954" s="1481"/>
      <c r="AH954" s="1481"/>
      <c r="AI954" s="1481"/>
    </row>
    <row r="955" spans="32:35" x14ac:dyDescent="0.25">
      <c r="AF955" s="1481"/>
      <c r="AG955" s="1481"/>
      <c r="AH955" s="1481"/>
      <c r="AI955" s="1481"/>
    </row>
    <row r="956" spans="32:35" x14ac:dyDescent="0.25">
      <c r="AF956" s="1481"/>
      <c r="AG956" s="1481"/>
      <c r="AH956" s="1481"/>
      <c r="AI956" s="1481"/>
    </row>
    <row r="957" spans="32:35" x14ac:dyDescent="0.25">
      <c r="AF957" s="1481"/>
      <c r="AG957" s="1481"/>
      <c r="AH957" s="1481"/>
      <c r="AI957" s="1481"/>
    </row>
    <row r="958" spans="32:35" x14ac:dyDescent="0.25">
      <c r="AF958" s="1481"/>
      <c r="AG958" s="1481"/>
      <c r="AH958" s="1481"/>
      <c r="AI958" s="1481"/>
    </row>
    <row r="959" spans="32:35" x14ac:dyDescent="0.25">
      <c r="AF959" s="1481"/>
      <c r="AG959" s="1481"/>
      <c r="AH959" s="1481"/>
      <c r="AI959" s="1481"/>
    </row>
    <row r="960" spans="32:35" x14ac:dyDescent="0.25">
      <c r="AF960" s="1481"/>
      <c r="AG960" s="1481"/>
      <c r="AH960" s="1481"/>
      <c r="AI960" s="1481"/>
    </row>
    <row r="961" spans="32:35" x14ac:dyDescent="0.25">
      <c r="AF961" s="1481"/>
      <c r="AG961" s="1481"/>
      <c r="AH961" s="1481"/>
      <c r="AI961" s="1481"/>
    </row>
    <row r="962" spans="32:35" x14ac:dyDescent="0.25">
      <c r="AF962" s="1481"/>
      <c r="AG962" s="1481"/>
      <c r="AH962" s="1481"/>
      <c r="AI962" s="1481"/>
    </row>
    <row r="963" spans="32:35" x14ac:dyDescent="0.25">
      <c r="AF963" s="1481"/>
      <c r="AG963" s="1481"/>
      <c r="AH963" s="1481"/>
      <c r="AI963" s="1481"/>
    </row>
    <row r="964" spans="32:35" x14ac:dyDescent="0.25">
      <c r="AF964" s="1481"/>
      <c r="AG964" s="1481"/>
      <c r="AH964" s="1481"/>
      <c r="AI964" s="1481"/>
    </row>
    <row r="965" spans="32:35" x14ac:dyDescent="0.25">
      <c r="AF965" s="1481"/>
      <c r="AG965" s="1481"/>
      <c r="AH965" s="1481"/>
      <c r="AI965" s="1481"/>
    </row>
    <row r="966" spans="32:35" x14ac:dyDescent="0.25">
      <c r="AF966" s="1481"/>
      <c r="AG966" s="1481"/>
      <c r="AH966" s="1481"/>
      <c r="AI966" s="1481"/>
    </row>
    <row r="967" spans="32:35" x14ac:dyDescent="0.25">
      <c r="AF967" s="1481"/>
      <c r="AG967" s="1481"/>
      <c r="AH967" s="1481"/>
      <c r="AI967" s="1481"/>
    </row>
    <row r="968" spans="32:35" x14ac:dyDescent="0.25">
      <c r="AF968" s="1481"/>
      <c r="AG968" s="1481"/>
      <c r="AH968" s="1481"/>
      <c r="AI968" s="1481"/>
    </row>
    <row r="969" spans="32:35" x14ac:dyDescent="0.25">
      <c r="AF969" s="1481"/>
      <c r="AG969" s="1481"/>
      <c r="AH969" s="1481"/>
      <c r="AI969" s="1481"/>
    </row>
    <row r="970" spans="32:35" x14ac:dyDescent="0.25">
      <c r="AF970" s="1481"/>
      <c r="AG970" s="1481"/>
      <c r="AH970" s="1481"/>
      <c r="AI970" s="1481"/>
    </row>
    <row r="971" spans="32:35" x14ac:dyDescent="0.25">
      <c r="AF971" s="1481"/>
      <c r="AG971" s="1481"/>
      <c r="AH971" s="1481"/>
      <c r="AI971" s="1481"/>
    </row>
    <row r="972" spans="32:35" x14ac:dyDescent="0.25">
      <c r="AF972" s="1481"/>
      <c r="AG972" s="1481"/>
      <c r="AH972" s="1481"/>
      <c r="AI972" s="1481"/>
    </row>
    <row r="973" spans="32:35" x14ac:dyDescent="0.25">
      <c r="AF973" s="1481"/>
      <c r="AG973" s="1481"/>
      <c r="AH973" s="1481"/>
      <c r="AI973" s="1481"/>
    </row>
    <row r="974" spans="32:35" x14ac:dyDescent="0.25">
      <c r="AF974" s="1481"/>
      <c r="AG974" s="1481"/>
      <c r="AH974" s="1481"/>
      <c r="AI974" s="1481"/>
    </row>
    <row r="975" spans="32:35" x14ac:dyDescent="0.25">
      <c r="AF975" s="1481"/>
      <c r="AG975" s="1481"/>
      <c r="AH975" s="1481"/>
      <c r="AI975" s="1481"/>
    </row>
    <row r="976" spans="32:35" x14ac:dyDescent="0.25">
      <c r="AF976" s="1481"/>
      <c r="AG976" s="1481"/>
      <c r="AH976" s="1481"/>
      <c r="AI976" s="1481"/>
    </row>
    <row r="977" spans="32:35" x14ac:dyDescent="0.25">
      <c r="AF977" s="1481"/>
      <c r="AG977" s="1481"/>
      <c r="AH977" s="1481"/>
      <c r="AI977" s="1481"/>
    </row>
    <row r="978" spans="32:35" x14ac:dyDescent="0.25">
      <c r="AF978" s="1481"/>
      <c r="AG978" s="1481"/>
      <c r="AH978" s="1481"/>
      <c r="AI978" s="1481"/>
    </row>
    <row r="979" spans="32:35" x14ac:dyDescent="0.25">
      <c r="AF979" s="1481"/>
      <c r="AG979" s="1481"/>
      <c r="AH979" s="1481"/>
      <c r="AI979" s="1481"/>
    </row>
    <row r="980" spans="32:35" x14ac:dyDescent="0.25">
      <c r="AF980" s="1481"/>
      <c r="AG980" s="1481"/>
      <c r="AH980" s="1481"/>
      <c r="AI980" s="1481"/>
    </row>
    <row r="981" spans="32:35" x14ac:dyDescent="0.25">
      <c r="AF981" s="1481"/>
      <c r="AG981" s="1481"/>
      <c r="AH981" s="1481"/>
      <c r="AI981" s="1481"/>
    </row>
    <row r="982" spans="32:35" x14ac:dyDescent="0.25">
      <c r="AF982" s="1481"/>
      <c r="AG982" s="1481"/>
      <c r="AH982" s="1481"/>
      <c r="AI982" s="1481"/>
    </row>
    <row r="983" spans="32:35" x14ac:dyDescent="0.25">
      <c r="AF983" s="1481"/>
      <c r="AG983" s="1481"/>
      <c r="AH983" s="1481"/>
      <c r="AI983" s="1481"/>
    </row>
    <row r="984" spans="32:35" x14ac:dyDescent="0.25">
      <c r="AF984" s="1481"/>
      <c r="AG984" s="1481"/>
      <c r="AH984" s="1481"/>
      <c r="AI984" s="1481"/>
    </row>
    <row r="985" spans="32:35" x14ac:dyDescent="0.25">
      <c r="AF985" s="1481"/>
      <c r="AG985" s="1481"/>
      <c r="AH985" s="1481"/>
      <c r="AI985" s="1481"/>
    </row>
    <row r="986" spans="32:35" x14ac:dyDescent="0.25">
      <c r="AF986" s="1481"/>
      <c r="AG986" s="1481"/>
      <c r="AH986" s="1481"/>
      <c r="AI986" s="1481"/>
    </row>
    <row r="987" spans="32:35" x14ac:dyDescent="0.25">
      <c r="AF987" s="1481"/>
      <c r="AG987" s="1481"/>
      <c r="AH987" s="1481"/>
      <c r="AI987" s="1481"/>
    </row>
    <row r="988" spans="32:35" x14ac:dyDescent="0.25">
      <c r="AF988" s="1481"/>
      <c r="AG988" s="1481"/>
      <c r="AH988" s="1481"/>
      <c r="AI988" s="1481"/>
    </row>
    <row r="989" spans="32:35" x14ac:dyDescent="0.25">
      <c r="AF989" s="1481"/>
      <c r="AG989" s="1481"/>
      <c r="AH989" s="1481"/>
      <c r="AI989" s="1481"/>
    </row>
    <row r="990" spans="32:35" x14ac:dyDescent="0.25">
      <c r="AF990" s="1481"/>
      <c r="AG990" s="1481"/>
      <c r="AH990" s="1481"/>
      <c r="AI990" s="1481"/>
    </row>
    <row r="991" spans="32:35" x14ac:dyDescent="0.25">
      <c r="AF991" s="1481"/>
      <c r="AG991" s="1481"/>
      <c r="AH991" s="1481"/>
      <c r="AI991" s="1481"/>
    </row>
    <row r="992" spans="32:35" x14ac:dyDescent="0.25">
      <c r="AF992" s="1481"/>
      <c r="AG992" s="1481"/>
      <c r="AH992" s="1481"/>
      <c r="AI992" s="1481"/>
    </row>
    <row r="993" spans="32:35" x14ac:dyDescent="0.25">
      <c r="AF993" s="1481"/>
      <c r="AG993" s="1481"/>
      <c r="AH993" s="1481"/>
      <c r="AI993" s="1481"/>
    </row>
    <row r="994" spans="32:35" x14ac:dyDescent="0.25">
      <c r="AF994" s="1481"/>
      <c r="AG994" s="1481"/>
      <c r="AH994" s="1481"/>
      <c r="AI994" s="1481"/>
    </row>
    <row r="995" spans="32:35" x14ac:dyDescent="0.25">
      <c r="AF995" s="1481"/>
      <c r="AG995" s="1481"/>
      <c r="AH995" s="1481"/>
      <c r="AI995" s="1481"/>
    </row>
    <row r="996" spans="32:35" x14ac:dyDescent="0.25">
      <c r="AF996" s="1481"/>
      <c r="AG996" s="1481"/>
      <c r="AH996" s="1481"/>
      <c r="AI996" s="1481"/>
    </row>
    <row r="997" spans="32:35" x14ac:dyDescent="0.25">
      <c r="AF997" s="1481"/>
      <c r="AG997" s="1481"/>
      <c r="AH997" s="1481"/>
      <c r="AI997" s="1481"/>
    </row>
    <row r="998" spans="32:35" x14ac:dyDescent="0.25">
      <c r="AF998" s="1481"/>
      <c r="AG998" s="1481"/>
      <c r="AH998" s="1481"/>
      <c r="AI998" s="1481"/>
    </row>
    <row r="999" spans="32:35" x14ac:dyDescent="0.25">
      <c r="AF999" s="1481"/>
      <c r="AG999" s="1481"/>
      <c r="AH999" s="1481"/>
      <c r="AI999" s="1481"/>
    </row>
    <row r="1000" spans="32:35" x14ac:dyDescent="0.25">
      <c r="AF1000" s="1481"/>
      <c r="AG1000" s="1481"/>
      <c r="AH1000" s="1481"/>
      <c r="AI1000" s="1481"/>
    </row>
    <row r="1001" spans="32:35" x14ac:dyDescent="0.25">
      <c r="AF1001" s="1481"/>
      <c r="AG1001" s="1481"/>
      <c r="AH1001" s="1481"/>
      <c r="AI1001" s="1481"/>
    </row>
    <row r="1002" spans="32:35" x14ac:dyDescent="0.25">
      <c r="AF1002" s="1481"/>
      <c r="AG1002" s="1481"/>
      <c r="AH1002" s="1481"/>
      <c r="AI1002" s="1481"/>
    </row>
    <row r="1003" spans="32:35" x14ac:dyDescent="0.25">
      <c r="AF1003" s="1481"/>
      <c r="AG1003" s="1481"/>
      <c r="AH1003" s="1481"/>
      <c r="AI1003" s="1481"/>
    </row>
    <row r="1004" spans="32:35" x14ac:dyDescent="0.25">
      <c r="AF1004" s="1481"/>
      <c r="AG1004" s="1481"/>
      <c r="AH1004" s="1481"/>
      <c r="AI1004" s="1481"/>
    </row>
    <row r="1005" spans="32:35" x14ac:dyDescent="0.25">
      <c r="AF1005" s="1481"/>
      <c r="AG1005" s="1481"/>
      <c r="AH1005" s="1481"/>
      <c r="AI1005" s="1481"/>
    </row>
    <row r="1006" spans="32:35" x14ac:dyDescent="0.25">
      <c r="AF1006" s="1481"/>
      <c r="AG1006" s="1481"/>
      <c r="AH1006" s="1481"/>
      <c r="AI1006" s="1481"/>
    </row>
    <row r="1007" spans="32:35" x14ac:dyDescent="0.25">
      <c r="AF1007" s="1481"/>
      <c r="AG1007" s="1481"/>
      <c r="AH1007" s="1481"/>
      <c r="AI1007" s="1481"/>
    </row>
    <row r="1008" spans="32:35" x14ac:dyDescent="0.25">
      <c r="AF1008" s="1481"/>
      <c r="AG1008" s="1481"/>
      <c r="AH1008" s="1481"/>
      <c r="AI1008" s="1481"/>
    </row>
    <row r="1009" spans="32:35" x14ac:dyDescent="0.25">
      <c r="AF1009" s="1481"/>
      <c r="AG1009" s="1481"/>
      <c r="AH1009" s="1481"/>
      <c r="AI1009" s="1481"/>
    </row>
    <row r="1010" spans="32:35" x14ac:dyDescent="0.25">
      <c r="AF1010" s="1481"/>
      <c r="AG1010" s="1481"/>
      <c r="AH1010" s="1481"/>
      <c r="AI1010" s="1481"/>
    </row>
    <row r="1011" spans="32:35" x14ac:dyDescent="0.25">
      <c r="AF1011" s="1481"/>
      <c r="AG1011" s="1481"/>
      <c r="AH1011" s="1481"/>
      <c r="AI1011" s="1481"/>
    </row>
    <row r="1012" spans="32:35" x14ac:dyDescent="0.25">
      <c r="AF1012" s="1481"/>
      <c r="AG1012" s="1481"/>
      <c r="AH1012" s="1481"/>
      <c r="AI1012" s="1481"/>
    </row>
    <row r="1013" spans="32:35" x14ac:dyDescent="0.25">
      <c r="AF1013" s="1481"/>
      <c r="AG1013" s="1481"/>
      <c r="AH1013" s="1481"/>
      <c r="AI1013" s="1481"/>
    </row>
    <row r="1014" spans="32:35" x14ac:dyDescent="0.25">
      <c r="AF1014" s="1481"/>
      <c r="AG1014" s="1481"/>
      <c r="AH1014" s="1481"/>
      <c r="AI1014" s="1481"/>
    </row>
    <row r="1015" spans="32:35" x14ac:dyDescent="0.25">
      <c r="AF1015" s="1481"/>
      <c r="AG1015" s="1481"/>
      <c r="AH1015" s="1481"/>
      <c r="AI1015" s="1481"/>
    </row>
    <row r="1016" spans="32:35" x14ac:dyDescent="0.25">
      <c r="AF1016" s="1481"/>
      <c r="AG1016" s="1481"/>
      <c r="AH1016" s="1481"/>
      <c r="AI1016" s="1481"/>
    </row>
    <row r="1017" spans="32:35" x14ac:dyDescent="0.25">
      <c r="AF1017" s="1481"/>
      <c r="AG1017" s="1481"/>
      <c r="AH1017" s="1481"/>
      <c r="AI1017" s="1481"/>
    </row>
    <row r="1018" spans="32:35" x14ac:dyDescent="0.25">
      <c r="AF1018" s="1481"/>
      <c r="AG1018" s="1481"/>
      <c r="AH1018" s="1481"/>
      <c r="AI1018" s="1481"/>
    </row>
    <row r="1019" spans="32:35" x14ac:dyDescent="0.25">
      <c r="AF1019" s="1481"/>
      <c r="AG1019" s="1481"/>
      <c r="AH1019" s="1481"/>
      <c r="AI1019" s="1481"/>
    </row>
    <row r="1020" spans="32:35" x14ac:dyDescent="0.25">
      <c r="AF1020" s="1481"/>
      <c r="AG1020" s="1481"/>
      <c r="AH1020" s="1481"/>
      <c r="AI1020" s="1481"/>
    </row>
    <row r="1021" spans="32:35" x14ac:dyDescent="0.25">
      <c r="AF1021" s="1481"/>
      <c r="AG1021" s="1481"/>
      <c r="AH1021" s="1481"/>
      <c r="AI1021" s="1481"/>
    </row>
    <row r="1022" spans="32:35" x14ac:dyDescent="0.25">
      <c r="AF1022" s="1481"/>
      <c r="AG1022" s="1481"/>
      <c r="AH1022" s="1481"/>
      <c r="AI1022" s="1481"/>
    </row>
    <row r="1023" spans="32:35" x14ac:dyDescent="0.25">
      <c r="AF1023" s="1481"/>
      <c r="AG1023" s="1481"/>
      <c r="AH1023" s="1481"/>
      <c r="AI1023" s="1481"/>
    </row>
    <row r="1024" spans="32:35" x14ac:dyDescent="0.25">
      <c r="AF1024" s="1481"/>
      <c r="AG1024" s="1481"/>
      <c r="AH1024" s="1481"/>
      <c r="AI1024" s="1481"/>
    </row>
    <row r="1025" spans="32:35" x14ac:dyDescent="0.25">
      <c r="AF1025" s="1481"/>
      <c r="AG1025" s="1481"/>
      <c r="AH1025" s="1481"/>
      <c r="AI1025" s="1481"/>
    </row>
    <row r="1026" spans="32:35" x14ac:dyDescent="0.25">
      <c r="AF1026" s="1481"/>
      <c r="AG1026" s="1481"/>
      <c r="AH1026" s="1481"/>
      <c r="AI1026" s="1481"/>
    </row>
    <row r="1027" spans="32:35" x14ac:dyDescent="0.25">
      <c r="AF1027" s="1481"/>
      <c r="AG1027" s="1481"/>
      <c r="AH1027" s="1481"/>
      <c r="AI1027" s="1481"/>
    </row>
    <row r="1028" spans="32:35" x14ac:dyDescent="0.25">
      <c r="AF1028" s="1481"/>
      <c r="AG1028" s="1481"/>
      <c r="AH1028" s="1481"/>
      <c r="AI1028" s="1481"/>
    </row>
    <row r="1029" spans="32:35" x14ac:dyDescent="0.25">
      <c r="AF1029" s="1481"/>
      <c r="AG1029" s="1481"/>
      <c r="AH1029" s="1481"/>
      <c r="AI1029" s="1481"/>
    </row>
    <row r="1030" spans="32:35" x14ac:dyDescent="0.25">
      <c r="AF1030" s="1481"/>
      <c r="AG1030" s="1481"/>
      <c r="AH1030" s="1481"/>
      <c r="AI1030" s="1481"/>
    </row>
    <row r="1031" spans="32:35" x14ac:dyDescent="0.25">
      <c r="AF1031" s="1481"/>
      <c r="AG1031" s="1481"/>
      <c r="AH1031" s="1481"/>
      <c r="AI1031" s="1481"/>
    </row>
    <row r="1032" spans="32:35" x14ac:dyDescent="0.25">
      <c r="AF1032" s="1481"/>
      <c r="AG1032" s="1481"/>
      <c r="AH1032" s="1481"/>
      <c r="AI1032" s="1481"/>
    </row>
    <row r="1033" spans="32:35" x14ac:dyDescent="0.25">
      <c r="AF1033" s="1481"/>
      <c r="AG1033" s="1481"/>
      <c r="AH1033" s="1481"/>
      <c r="AI1033" s="1481"/>
    </row>
    <row r="1034" spans="32:35" x14ac:dyDescent="0.25">
      <c r="AF1034" s="1481"/>
      <c r="AG1034" s="1481"/>
      <c r="AH1034" s="1481"/>
      <c r="AI1034" s="1481"/>
    </row>
    <row r="1035" spans="32:35" x14ac:dyDescent="0.25">
      <c r="AF1035" s="1481"/>
      <c r="AG1035" s="1481"/>
      <c r="AH1035" s="1481"/>
      <c r="AI1035" s="1481"/>
    </row>
    <row r="1036" spans="32:35" x14ac:dyDescent="0.25">
      <c r="AF1036" s="1481"/>
      <c r="AG1036" s="1481"/>
      <c r="AH1036" s="1481"/>
      <c r="AI1036" s="1481"/>
    </row>
    <row r="1037" spans="32:35" x14ac:dyDescent="0.25">
      <c r="AF1037" s="1481"/>
      <c r="AG1037" s="1481"/>
      <c r="AH1037" s="1481"/>
      <c r="AI1037" s="1481"/>
    </row>
    <row r="1038" spans="32:35" x14ac:dyDescent="0.25">
      <c r="AF1038" s="1481"/>
      <c r="AG1038" s="1481"/>
      <c r="AH1038" s="1481"/>
      <c r="AI1038" s="1481"/>
    </row>
    <row r="1039" spans="32:35" x14ac:dyDescent="0.25">
      <c r="AF1039" s="1481"/>
      <c r="AG1039" s="1481"/>
      <c r="AH1039" s="1481"/>
      <c r="AI1039" s="1481"/>
    </row>
    <row r="1040" spans="32:35" x14ac:dyDescent="0.25">
      <c r="AF1040" s="1481"/>
      <c r="AG1040" s="1481"/>
      <c r="AH1040" s="1481"/>
      <c r="AI1040" s="1481"/>
    </row>
    <row r="1041" spans="32:35" x14ac:dyDescent="0.25">
      <c r="AF1041" s="1481"/>
      <c r="AG1041" s="1481"/>
      <c r="AH1041" s="1481"/>
      <c r="AI1041" s="1481"/>
    </row>
    <row r="1042" spans="32:35" x14ac:dyDescent="0.25">
      <c r="AF1042" s="1481"/>
      <c r="AG1042" s="1481"/>
      <c r="AH1042" s="1481"/>
      <c r="AI1042" s="1481"/>
    </row>
    <row r="1043" spans="32:35" x14ac:dyDescent="0.25">
      <c r="AF1043" s="1481"/>
      <c r="AG1043" s="1481"/>
      <c r="AH1043" s="1481"/>
      <c r="AI1043" s="1481"/>
    </row>
    <row r="1044" spans="32:35" x14ac:dyDescent="0.25">
      <c r="AF1044" s="1481"/>
      <c r="AG1044" s="1481"/>
      <c r="AH1044" s="1481"/>
      <c r="AI1044" s="1481"/>
    </row>
    <row r="1045" spans="32:35" x14ac:dyDescent="0.25">
      <c r="AF1045" s="1481"/>
      <c r="AG1045" s="1481"/>
      <c r="AH1045" s="1481"/>
      <c r="AI1045" s="1481"/>
    </row>
    <row r="1046" spans="32:35" x14ac:dyDescent="0.25">
      <c r="AF1046" s="1481"/>
      <c r="AG1046" s="1481"/>
      <c r="AH1046" s="1481"/>
      <c r="AI1046" s="1481"/>
    </row>
    <row r="1047" spans="32:35" x14ac:dyDescent="0.25">
      <c r="AF1047" s="1481"/>
      <c r="AG1047" s="1481"/>
      <c r="AH1047" s="1481"/>
      <c r="AI1047" s="1481"/>
    </row>
    <row r="1048" spans="32:35" x14ac:dyDescent="0.25">
      <c r="AF1048" s="1481"/>
      <c r="AG1048" s="1481"/>
      <c r="AH1048" s="1481"/>
      <c r="AI1048" s="1481"/>
    </row>
    <row r="1049" spans="32:35" x14ac:dyDescent="0.25">
      <c r="AF1049" s="1481"/>
      <c r="AG1049" s="1481"/>
      <c r="AH1049" s="1481"/>
      <c r="AI1049" s="1481"/>
    </row>
    <row r="1050" spans="32:35" x14ac:dyDescent="0.25">
      <c r="AF1050" s="1481"/>
      <c r="AG1050" s="1481"/>
      <c r="AH1050" s="1481"/>
      <c r="AI1050" s="1481"/>
    </row>
    <row r="1051" spans="32:35" x14ac:dyDescent="0.25">
      <c r="AF1051" s="1481"/>
      <c r="AG1051" s="1481"/>
      <c r="AH1051" s="1481"/>
      <c r="AI1051" s="1481"/>
    </row>
    <row r="1052" spans="32:35" x14ac:dyDescent="0.25">
      <c r="AF1052" s="1481"/>
      <c r="AG1052" s="1481"/>
      <c r="AH1052" s="1481"/>
      <c r="AI1052" s="1481"/>
    </row>
    <row r="1053" spans="32:35" x14ac:dyDescent="0.25">
      <c r="AF1053" s="1481"/>
      <c r="AG1053" s="1481"/>
      <c r="AH1053" s="1481"/>
      <c r="AI1053" s="1481"/>
    </row>
    <row r="1054" spans="32:35" x14ac:dyDescent="0.25">
      <c r="AF1054" s="1481"/>
      <c r="AG1054" s="1481"/>
      <c r="AH1054" s="1481"/>
      <c r="AI1054" s="1481"/>
    </row>
    <row r="1055" spans="32:35" x14ac:dyDescent="0.25">
      <c r="AF1055" s="1481"/>
      <c r="AG1055" s="1481"/>
      <c r="AH1055" s="1481"/>
      <c r="AI1055" s="1481"/>
    </row>
    <row r="1056" spans="32:35" x14ac:dyDescent="0.25">
      <c r="AF1056" s="1481"/>
      <c r="AG1056" s="1481"/>
      <c r="AH1056" s="1481"/>
      <c r="AI1056" s="1481"/>
    </row>
    <row r="1057" spans="32:35" x14ac:dyDescent="0.25">
      <c r="AF1057" s="1481"/>
      <c r="AG1057" s="1481"/>
      <c r="AH1057" s="1481"/>
      <c r="AI1057" s="1481"/>
    </row>
    <row r="1058" spans="32:35" x14ac:dyDescent="0.25">
      <c r="AF1058" s="1481"/>
      <c r="AG1058" s="1481"/>
      <c r="AH1058" s="1481"/>
      <c r="AI1058" s="1481"/>
    </row>
    <row r="1059" spans="32:35" x14ac:dyDescent="0.25">
      <c r="AF1059" s="1481"/>
      <c r="AG1059" s="1481"/>
      <c r="AH1059" s="1481"/>
      <c r="AI1059" s="1481"/>
    </row>
    <row r="1060" spans="32:35" x14ac:dyDescent="0.25">
      <c r="AF1060" s="1481"/>
      <c r="AG1060" s="1481"/>
      <c r="AH1060" s="1481"/>
      <c r="AI1060" s="1481"/>
    </row>
    <row r="1061" spans="32:35" x14ac:dyDescent="0.25">
      <c r="AF1061" s="1481"/>
      <c r="AG1061" s="1481"/>
      <c r="AH1061" s="1481"/>
      <c r="AI1061" s="1481"/>
    </row>
    <row r="1062" spans="32:35" x14ac:dyDescent="0.25">
      <c r="AF1062" s="1481"/>
      <c r="AG1062" s="1481"/>
      <c r="AH1062" s="1481"/>
      <c r="AI1062" s="1481"/>
    </row>
    <row r="1063" spans="32:35" x14ac:dyDescent="0.25">
      <c r="AF1063" s="1481"/>
      <c r="AG1063" s="1481"/>
      <c r="AH1063" s="1481"/>
      <c r="AI1063" s="1481"/>
    </row>
    <row r="1064" spans="32:35" x14ac:dyDescent="0.25">
      <c r="AF1064" s="1481"/>
      <c r="AG1064" s="1481"/>
      <c r="AH1064" s="1481"/>
      <c r="AI1064" s="1481"/>
    </row>
    <row r="1065" spans="32:35" x14ac:dyDescent="0.25">
      <c r="AF1065" s="1481"/>
      <c r="AG1065" s="1481"/>
      <c r="AH1065" s="1481"/>
      <c r="AI1065" s="1481"/>
    </row>
    <row r="1066" spans="32:35" x14ac:dyDescent="0.25">
      <c r="AF1066" s="1481"/>
      <c r="AG1066" s="1481"/>
      <c r="AH1066" s="1481"/>
      <c r="AI1066" s="1481"/>
    </row>
    <row r="1067" spans="32:35" x14ac:dyDescent="0.25">
      <c r="AF1067" s="1481"/>
      <c r="AG1067" s="1481"/>
      <c r="AH1067" s="1481"/>
      <c r="AI1067" s="1481"/>
    </row>
    <row r="1068" spans="32:35" x14ac:dyDescent="0.25">
      <c r="AF1068" s="1481"/>
      <c r="AG1068" s="1481"/>
      <c r="AH1068" s="1481"/>
      <c r="AI1068" s="1481"/>
    </row>
    <row r="1069" spans="32:35" x14ac:dyDescent="0.25">
      <c r="AF1069" s="1481"/>
      <c r="AG1069" s="1481"/>
      <c r="AH1069" s="1481"/>
      <c r="AI1069" s="1481"/>
    </row>
    <row r="1070" spans="32:35" x14ac:dyDescent="0.25">
      <c r="AF1070" s="1481"/>
      <c r="AG1070" s="1481"/>
      <c r="AH1070" s="1481"/>
      <c r="AI1070" s="1481"/>
    </row>
    <row r="1071" spans="32:35" x14ac:dyDescent="0.25">
      <c r="AF1071" s="1481"/>
      <c r="AG1071" s="1481"/>
      <c r="AH1071" s="1481"/>
      <c r="AI1071" s="1481"/>
    </row>
    <row r="1072" spans="32:35" x14ac:dyDescent="0.25">
      <c r="AF1072" s="1481"/>
      <c r="AG1072" s="1481"/>
      <c r="AH1072" s="1481"/>
      <c r="AI1072" s="1481"/>
    </row>
    <row r="1073" spans="32:35" x14ac:dyDescent="0.25">
      <c r="AF1073" s="1481"/>
      <c r="AG1073" s="1481"/>
      <c r="AH1073" s="1481"/>
      <c r="AI1073" s="1481"/>
    </row>
    <row r="1074" spans="32:35" x14ac:dyDescent="0.25">
      <c r="AF1074" s="1481"/>
      <c r="AG1074" s="1481"/>
      <c r="AH1074" s="1481"/>
      <c r="AI1074" s="1481"/>
    </row>
    <row r="1075" spans="32:35" x14ac:dyDescent="0.25">
      <c r="AF1075" s="1481"/>
      <c r="AG1075" s="1481"/>
      <c r="AH1075" s="1481"/>
      <c r="AI1075" s="1481"/>
    </row>
    <row r="1076" spans="32:35" x14ac:dyDescent="0.25">
      <c r="AF1076" s="1481"/>
      <c r="AG1076" s="1481"/>
      <c r="AH1076" s="1481"/>
      <c r="AI1076" s="1481"/>
    </row>
    <row r="1077" spans="32:35" x14ac:dyDescent="0.25">
      <c r="AF1077" s="1481"/>
      <c r="AG1077" s="1481"/>
      <c r="AH1077" s="1481"/>
      <c r="AI1077" s="1481"/>
    </row>
    <row r="1078" spans="32:35" x14ac:dyDescent="0.25">
      <c r="AF1078" s="1481"/>
      <c r="AG1078" s="1481"/>
      <c r="AH1078" s="1481"/>
      <c r="AI1078" s="1481"/>
    </row>
    <row r="1079" spans="32:35" x14ac:dyDescent="0.25">
      <c r="AF1079" s="1481"/>
      <c r="AG1079" s="1481"/>
      <c r="AH1079" s="1481"/>
      <c r="AI1079" s="1481"/>
    </row>
    <row r="1080" spans="32:35" x14ac:dyDescent="0.25">
      <c r="AF1080" s="1481"/>
      <c r="AG1080" s="1481"/>
      <c r="AH1080" s="1481"/>
      <c r="AI1080" s="1481"/>
    </row>
    <row r="1081" spans="32:35" x14ac:dyDescent="0.25">
      <c r="AF1081" s="1481"/>
      <c r="AG1081" s="1481"/>
      <c r="AH1081" s="1481"/>
      <c r="AI1081" s="1481"/>
    </row>
    <row r="1082" spans="32:35" x14ac:dyDescent="0.25">
      <c r="AF1082" s="1481"/>
      <c r="AG1082" s="1481"/>
      <c r="AH1082" s="1481"/>
      <c r="AI1082" s="1481"/>
    </row>
    <row r="1083" spans="32:35" x14ac:dyDescent="0.25">
      <c r="AF1083" s="1481"/>
      <c r="AG1083" s="1481"/>
      <c r="AH1083" s="1481"/>
      <c r="AI1083" s="1481"/>
    </row>
    <row r="1084" spans="32:35" x14ac:dyDescent="0.25">
      <c r="AF1084" s="1481"/>
      <c r="AG1084" s="1481"/>
      <c r="AH1084" s="1481"/>
      <c r="AI1084" s="1481"/>
    </row>
    <row r="1085" spans="32:35" x14ac:dyDescent="0.25">
      <c r="AF1085" s="1481"/>
      <c r="AG1085" s="1481"/>
      <c r="AH1085" s="1481"/>
      <c r="AI1085" s="1481"/>
    </row>
    <row r="1086" spans="32:35" x14ac:dyDescent="0.25">
      <c r="AF1086" s="1481"/>
      <c r="AG1086" s="1481"/>
      <c r="AH1086" s="1481"/>
      <c r="AI1086" s="1481"/>
    </row>
    <row r="1087" spans="32:35" x14ac:dyDescent="0.25">
      <c r="AF1087" s="1481"/>
      <c r="AG1087" s="1481"/>
      <c r="AH1087" s="1481"/>
      <c r="AI1087" s="1481"/>
    </row>
    <row r="1088" spans="32:35" x14ac:dyDescent="0.25">
      <c r="AF1088" s="1481"/>
      <c r="AG1088" s="1481"/>
      <c r="AH1088" s="1481"/>
      <c r="AI1088" s="1481"/>
    </row>
    <row r="1089" spans="32:35" x14ac:dyDescent="0.25">
      <c r="AF1089" s="1481"/>
      <c r="AG1089" s="1481"/>
      <c r="AH1089" s="1481"/>
      <c r="AI1089" s="1481"/>
    </row>
    <row r="1090" spans="32:35" x14ac:dyDescent="0.25">
      <c r="AF1090" s="1481"/>
      <c r="AG1090" s="1481"/>
      <c r="AH1090" s="1481"/>
      <c r="AI1090" s="1481"/>
    </row>
    <row r="1091" spans="32:35" x14ac:dyDescent="0.25">
      <c r="AF1091" s="1481"/>
      <c r="AG1091" s="1481"/>
      <c r="AH1091" s="1481"/>
      <c r="AI1091" s="1481"/>
    </row>
    <row r="1092" spans="32:35" x14ac:dyDescent="0.25">
      <c r="AF1092" s="1481"/>
      <c r="AG1092" s="1481"/>
      <c r="AH1092" s="1481"/>
      <c r="AI1092" s="1481"/>
    </row>
    <row r="1093" spans="32:35" x14ac:dyDescent="0.25">
      <c r="AF1093" s="1481"/>
      <c r="AG1093" s="1481"/>
      <c r="AH1093" s="1481"/>
      <c r="AI1093" s="1481"/>
    </row>
    <row r="1094" spans="32:35" x14ac:dyDescent="0.25">
      <c r="AF1094" s="1481"/>
      <c r="AG1094" s="1481"/>
      <c r="AH1094" s="1481"/>
      <c r="AI1094" s="1481"/>
    </row>
    <row r="1095" spans="32:35" x14ac:dyDescent="0.25">
      <c r="AF1095" s="1481"/>
      <c r="AG1095" s="1481"/>
      <c r="AH1095" s="1481"/>
      <c r="AI1095" s="1481"/>
    </row>
    <row r="1096" spans="32:35" x14ac:dyDescent="0.25">
      <c r="AF1096" s="1481"/>
      <c r="AG1096" s="1481"/>
      <c r="AH1096" s="1481"/>
      <c r="AI1096" s="1481"/>
    </row>
    <row r="1097" spans="32:35" x14ac:dyDescent="0.25">
      <c r="AF1097" s="1481"/>
      <c r="AG1097" s="1481"/>
      <c r="AH1097" s="1481"/>
      <c r="AI1097" s="1481"/>
    </row>
    <row r="1098" spans="32:35" x14ac:dyDescent="0.25">
      <c r="AF1098" s="1481"/>
      <c r="AG1098" s="1481"/>
      <c r="AH1098" s="1481"/>
      <c r="AI1098" s="1481"/>
    </row>
    <row r="1099" spans="32:35" x14ac:dyDescent="0.25">
      <c r="AF1099" s="1481"/>
      <c r="AG1099" s="1481"/>
      <c r="AH1099" s="1481"/>
      <c r="AI1099" s="1481"/>
    </row>
    <row r="1100" spans="32:35" x14ac:dyDescent="0.25">
      <c r="AF1100" s="1481"/>
      <c r="AG1100" s="1481"/>
      <c r="AH1100" s="1481"/>
      <c r="AI1100" s="1481"/>
    </row>
    <row r="1101" spans="32:35" x14ac:dyDescent="0.25">
      <c r="AF1101" s="1481"/>
      <c r="AG1101" s="1481"/>
      <c r="AH1101" s="1481"/>
      <c r="AI1101" s="1481"/>
    </row>
    <row r="1102" spans="32:35" x14ac:dyDescent="0.25">
      <c r="AF1102" s="1481"/>
      <c r="AG1102" s="1481"/>
      <c r="AH1102" s="1481"/>
      <c r="AI1102" s="1481"/>
    </row>
    <row r="1103" spans="32:35" x14ac:dyDescent="0.25">
      <c r="AF1103" s="1481"/>
      <c r="AG1103" s="1481"/>
      <c r="AH1103" s="1481"/>
      <c r="AI1103" s="1481"/>
    </row>
    <row r="1104" spans="32:35" x14ac:dyDescent="0.25">
      <c r="AF1104" s="1481"/>
      <c r="AG1104" s="1481"/>
      <c r="AH1104" s="1481"/>
      <c r="AI1104" s="1481"/>
    </row>
    <row r="1105" spans="32:35" x14ac:dyDescent="0.25">
      <c r="AF1105" s="1481"/>
      <c r="AG1105" s="1481"/>
      <c r="AH1105" s="1481"/>
      <c r="AI1105" s="1481"/>
    </row>
    <row r="1106" spans="32:35" x14ac:dyDescent="0.25">
      <c r="AF1106" s="1481"/>
      <c r="AG1106" s="1481"/>
      <c r="AH1106" s="1481"/>
      <c r="AI1106" s="1481"/>
    </row>
    <row r="1107" spans="32:35" x14ac:dyDescent="0.25">
      <c r="AF1107" s="1481"/>
      <c r="AG1107" s="1481"/>
      <c r="AH1107" s="1481"/>
      <c r="AI1107" s="1481"/>
    </row>
    <row r="1108" spans="32:35" x14ac:dyDescent="0.25">
      <c r="AF1108" s="1481"/>
      <c r="AG1108" s="1481"/>
      <c r="AH1108" s="1481"/>
      <c r="AI1108" s="1481"/>
    </row>
    <row r="1109" spans="32:35" x14ac:dyDescent="0.25">
      <c r="AF1109" s="1481"/>
      <c r="AG1109" s="1481"/>
      <c r="AH1109" s="1481"/>
      <c r="AI1109" s="1481"/>
    </row>
    <row r="1110" spans="32:35" x14ac:dyDescent="0.25">
      <c r="AF1110" s="1481"/>
      <c r="AG1110" s="1481"/>
      <c r="AH1110" s="1481"/>
      <c r="AI1110" s="1481"/>
    </row>
    <row r="1111" spans="32:35" x14ac:dyDescent="0.25">
      <c r="AF1111" s="1481"/>
      <c r="AG1111" s="1481"/>
      <c r="AH1111" s="1481"/>
      <c r="AI1111" s="1481"/>
    </row>
    <row r="1112" spans="32:35" x14ac:dyDescent="0.25">
      <c r="AF1112" s="1481"/>
      <c r="AG1112" s="1481"/>
      <c r="AH1112" s="1481"/>
      <c r="AI1112" s="1481"/>
    </row>
    <row r="1113" spans="32:35" x14ac:dyDescent="0.25">
      <c r="AF1113" s="1481"/>
      <c r="AG1113" s="1481"/>
      <c r="AH1113" s="1481"/>
      <c r="AI1113" s="1481"/>
    </row>
    <row r="1114" spans="32:35" x14ac:dyDescent="0.25">
      <c r="AF1114" s="1481"/>
      <c r="AG1114" s="1481"/>
      <c r="AH1114" s="1481"/>
      <c r="AI1114" s="1481"/>
    </row>
    <row r="1115" spans="32:35" x14ac:dyDescent="0.25">
      <c r="AF1115" s="1481"/>
      <c r="AG1115" s="1481"/>
      <c r="AH1115" s="1481"/>
      <c r="AI1115" s="1481"/>
    </row>
    <row r="1116" spans="32:35" x14ac:dyDescent="0.25">
      <c r="AF1116" s="1481"/>
      <c r="AG1116" s="1481"/>
      <c r="AH1116" s="1481"/>
      <c r="AI1116" s="1481"/>
    </row>
    <row r="1117" spans="32:35" x14ac:dyDescent="0.25">
      <c r="AF1117" s="1481"/>
      <c r="AG1117" s="1481"/>
      <c r="AH1117" s="1481"/>
      <c r="AI1117" s="1481"/>
    </row>
    <row r="1118" spans="32:35" x14ac:dyDescent="0.25">
      <c r="AF1118" s="1481"/>
      <c r="AG1118" s="1481"/>
      <c r="AH1118" s="1481"/>
      <c r="AI1118" s="1481"/>
    </row>
    <row r="1119" spans="32:35" x14ac:dyDescent="0.25">
      <c r="AF1119" s="1481"/>
      <c r="AG1119" s="1481"/>
      <c r="AH1119" s="1481"/>
      <c r="AI1119" s="1481"/>
    </row>
    <row r="1120" spans="32:35" x14ac:dyDescent="0.25">
      <c r="AF1120" s="1481"/>
      <c r="AG1120" s="1481"/>
      <c r="AH1120" s="1481"/>
      <c r="AI1120" s="1481"/>
    </row>
    <row r="1121" spans="32:35" x14ac:dyDescent="0.25">
      <c r="AF1121" s="1481"/>
      <c r="AG1121" s="1481"/>
      <c r="AH1121" s="1481"/>
      <c r="AI1121" s="1481"/>
    </row>
    <row r="1122" spans="32:35" x14ac:dyDescent="0.25">
      <c r="AF1122" s="1481"/>
      <c r="AG1122" s="1481"/>
      <c r="AH1122" s="1481"/>
      <c r="AI1122" s="1481"/>
    </row>
    <row r="1123" spans="32:35" x14ac:dyDescent="0.25">
      <c r="AF1123" s="1481"/>
      <c r="AG1123" s="1481"/>
      <c r="AH1123" s="1481"/>
      <c r="AI1123" s="1481"/>
    </row>
    <row r="1124" spans="32:35" x14ac:dyDescent="0.25">
      <c r="AF1124" s="1481"/>
      <c r="AG1124" s="1481"/>
      <c r="AH1124" s="1481"/>
      <c r="AI1124" s="1481"/>
    </row>
    <row r="1125" spans="32:35" x14ac:dyDescent="0.25">
      <c r="AF1125" s="1481"/>
      <c r="AG1125" s="1481"/>
      <c r="AH1125" s="1481"/>
      <c r="AI1125" s="1481"/>
    </row>
    <row r="1126" spans="32:35" x14ac:dyDescent="0.25">
      <c r="AF1126" s="1481"/>
      <c r="AG1126" s="1481"/>
      <c r="AH1126" s="1481"/>
      <c r="AI1126" s="1481"/>
    </row>
    <row r="1127" spans="32:35" x14ac:dyDescent="0.25">
      <c r="AF1127" s="1481"/>
      <c r="AG1127" s="1481"/>
      <c r="AH1127" s="1481"/>
      <c r="AI1127" s="1481"/>
    </row>
    <row r="1128" spans="32:35" x14ac:dyDescent="0.25">
      <c r="AF1128" s="1481"/>
      <c r="AG1128" s="1481"/>
      <c r="AH1128" s="1481"/>
      <c r="AI1128" s="1481"/>
    </row>
    <row r="1129" spans="32:35" x14ac:dyDescent="0.25">
      <c r="AF1129" s="1481"/>
      <c r="AG1129" s="1481"/>
      <c r="AH1129" s="1481"/>
      <c r="AI1129" s="1481"/>
    </row>
    <row r="1130" spans="32:35" x14ac:dyDescent="0.25">
      <c r="AF1130" s="1481"/>
      <c r="AG1130" s="1481"/>
      <c r="AH1130" s="1481"/>
      <c r="AI1130" s="1481"/>
    </row>
    <row r="1131" spans="32:35" x14ac:dyDescent="0.25">
      <c r="AF1131" s="1481"/>
      <c r="AG1131" s="1481"/>
      <c r="AH1131" s="1481"/>
      <c r="AI1131" s="1481"/>
    </row>
    <row r="1132" spans="32:35" x14ac:dyDescent="0.25">
      <c r="AF1132" s="1481"/>
      <c r="AG1132" s="1481"/>
      <c r="AH1132" s="1481"/>
      <c r="AI1132" s="1481"/>
    </row>
    <row r="1133" spans="32:35" x14ac:dyDescent="0.25">
      <c r="AF1133" s="1481"/>
      <c r="AG1133" s="1481"/>
      <c r="AH1133" s="1481"/>
      <c r="AI1133" s="1481"/>
    </row>
    <row r="1134" spans="32:35" x14ac:dyDescent="0.25">
      <c r="AF1134" s="1481"/>
      <c r="AG1134" s="1481"/>
      <c r="AH1134" s="1481"/>
      <c r="AI1134" s="1481"/>
    </row>
    <row r="1135" spans="32:35" x14ac:dyDescent="0.25">
      <c r="AF1135" s="1481"/>
      <c r="AG1135" s="1481"/>
      <c r="AH1135" s="1481"/>
      <c r="AI1135" s="1481"/>
    </row>
    <row r="1136" spans="32:35" x14ac:dyDescent="0.25">
      <c r="AF1136" s="1481"/>
      <c r="AG1136" s="1481"/>
      <c r="AH1136" s="1481"/>
      <c r="AI1136" s="1481"/>
    </row>
    <row r="1137" spans="32:35" x14ac:dyDescent="0.25">
      <c r="AF1137" s="1481"/>
      <c r="AG1137" s="1481"/>
      <c r="AH1137" s="1481"/>
      <c r="AI1137" s="1481"/>
    </row>
    <row r="1138" spans="32:35" x14ac:dyDescent="0.25">
      <c r="AF1138" s="1481"/>
      <c r="AG1138" s="1481"/>
      <c r="AH1138" s="1481"/>
      <c r="AI1138" s="1481"/>
    </row>
    <row r="1139" spans="32:35" x14ac:dyDescent="0.25">
      <c r="AF1139" s="1481"/>
      <c r="AG1139" s="1481"/>
      <c r="AH1139" s="1481"/>
      <c r="AI1139" s="1481"/>
    </row>
    <row r="1140" spans="32:35" x14ac:dyDescent="0.25">
      <c r="AF1140" s="1481"/>
      <c r="AG1140" s="1481"/>
      <c r="AH1140" s="1481"/>
      <c r="AI1140" s="1481"/>
    </row>
    <row r="1141" spans="32:35" x14ac:dyDescent="0.25">
      <c r="AF1141" s="1481"/>
      <c r="AG1141" s="1481"/>
      <c r="AH1141" s="1481"/>
      <c r="AI1141" s="1481"/>
    </row>
    <row r="1142" spans="32:35" x14ac:dyDescent="0.25">
      <c r="AF1142" s="1481"/>
      <c r="AG1142" s="1481"/>
      <c r="AH1142" s="1481"/>
      <c r="AI1142" s="1481"/>
    </row>
    <row r="1143" spans="32:35" x14ac:dyDescent="0.25">
      <c r="AF1143" s="1481"/>
      <c r="AG1143" s="1481"/>
      <c r="AH1143" s="1481"/>
      <c r="AI1143" s="1481"/>
    </row>
    <row r="1144" spans="32:35" x14ac:dyDescent="0.25">
      <c r="AF1144" s="1481"/>
      <c r="AG1144" s="1481"/>
      <c r="AH1144" s="1481"/>
      <c r="AI1144" s="1481"/>
    </row>
    <row r="1145" spans="32:35" x14ac:dyDescent="0.25">
      <c r="AF1145" s="1481"/>
      <c r="AG1145" s="1481"/>
      <c r="AH1145" s="1481"/>
      <c r="AI1145" s="1481"/>
    </row>
    <row r="1146" spans="32:35" x14ac:dyDescent="0.25">
      <c r="AF1146" s="1481"/>
      <c r="AG1146" s="1481"/>
      <c r="AH1146" s="1481"/>
      <c r="AI1146" s="1481"/>
    </row>
    <row r="1147" spans="32:35" x14ac:dyDescent="0.25">
      <c r="AF1147" s="1481"/>
      <c r="AG1147" s="1481"/>
      <c r="AH1147" s="1481"/>
      <c r="AI1147" s="1481"/>
    </row>
    <row r="1148" spans="32:35" x14ac:dyDescent="0.25">
      <c r="AF1148" s="1481"/>
      <c r="AG1148" s="1481"/>
      <c r="AH1148" s="1481"/>
      <c r="AI1148" s="1481"/>
    </row>
    <row r="1149" spans="32:35" x14ac:dyDescent="0.25">
      <c r="AF1149" s="1481"/>
      <c r="AG1149" s="1481"/>
      <c r="AH1149" s="1481"/>
      <c r="AI1149" s="1481"/>
    </row>
    <row r="1150" spans="32:35" x14ac:dyDescent="0.25">
      <c r="AF1150" s="1481"/>
      <c r="AG1150" s="1481"/>
      <c r="AH1150" s="1481"/>
      <c r="AI1150" s="1481"/>
    </row>
    <row r="1151" spans="32:35" x14ac:dyDescent="0.25">
      <c r="AF1151" s="1481"/>
      <c r="AG1151" s="1481"/>
      <c r="AH1151" s="1481"/>
      <c r="AI1151" s="1481"/>
    </row>
    <row r="1152" spans="32:35" x14ac:dyDescent="0.25">
      <c r="AF1152" s="1481"/>
      <c r="AG1152" s="1481"/>
      <c r="AH1152" s="1481"/>
      <c r="AI1152" s="1481"/>
    </row>
    <row r="1153" spans="32:35" x14ac:dyDescent="0.25">
      <c r="AF1153" s="1481"/>
      <c r="AG1153" s="1481"/>
      <c r="AH1153" s="1481"/>
      <c r="AI1153" s="1481"/>
    </row>
    <row r="1154" spans="32:35" x14ac:dyDescent="0.25">
      <c r="AF1154" s="1481"/>
      <c r="AG1154" s="1481"/>
      <c r="AH1154" s="1481"/>
      <c r="AI1154" s="1481"/>
    </row>
    <row r="1155" spans="32:35" x14ac:dyDescent="0.25">
      <c r="AF1155" s="1481"/>
      <c r="AG1155" s="1481"/>
      <c r="AH1155" s="1481"/>
      <c r="AI1155" s="1481"/>
    </row>
    <row r="1156" spans="32:35" x14ac:dyDescent="0.25">
      <c r="AF1156" s="1481"/>
      <c r="AG1156" s="1481"/>
      <c r="AH1156" s="1481"/>
      <c r="AI1156" s="1481"/>
    </row>
    <row r="1157" spans="32:35" x14ac:dyDescent="0.25">
      <c r="AF1157" s="1481"/>
      <c r="AG1157" s="1481"/>
      <c r="AH1157" s="1481"/>
      <c r="AI1157" s="1481"/>
    </row>
    <row r="1158" spans="32:35" x14ac:dyDescent="0.25">
      <c r="AF1158" s="1481"/>
      <c r="AG1158" s="1481"/>
      <c r="AH1158" s="1481"/>
      <c r="AI1158" s="1481"/>
    </row>
    <row r="1159" spans="32:35" x14ac:dyDescent="0.25">
      <c r="AF1159" s="1481"/>
      <c r="AG1159" s="1481"/>
      <c r="AH1159" s="1481"/>
      <c r="AI1159" s="1481"/>
    </row>
    <row r="1160" spans="32:35" x14ac:dyDescent="0.25">
      <c r="AF1160" s="1481"/>
      <c r="AG1160" s="1481"/>
      <c r="AH1160" s="1481"/>
      <c r="AI1160" s="1481"/>
    </row>
    <row r="1161" spans="32:35" x14ac:dyDescent="0.25">
      <c r="AF1161" s="1481"/>
      <c r="AG1161" s="1481"/>
      <c r="AH1161" s="1481"/>
      <c r="AI1161" s="1481"/>
    </row>
    <row r="1162" spans="32:35" x14ac:dyDescent="0.25">
      <c r="AF1162" s="1481"/>
      <c r="AG1162" s="1481"/>
      <c r="AH1162" s="1481"/>
      <c r="AI1162" s="1481"/>
    </row>
    <row r="1163" spans="32:35" x14ac:dyDescent="0.25">
      <c r="AF1163" s="1481"/>
      <c r="AG1163" s="1481"/>
      <c r="AH1163" s="1481"/>
      <c r="AI1163" s="1481"/>
    </row>
    <row r="1164" spans="32:35" x14ac:dyDescent="0.25">
      <c r="AF1164" s="1481"/>
      <c r="AG1164" s="1481"/>
      <c r="AH1164" s="1481"/>
      <c r="AI1164" s="1481"/>
    </row>
    <row r="1165" spans="32:35" x14ac:dyDescent="0.25">
      <c r="AF1165" s="1481"/>
      <c r="AG1165" s="1481"/>
      <c r="AH1165" s="1481"/>
      <c r="AI1165" s="1481"/>
    </row>
    <row r="1166" spans="32:35" x14ac:dyDescent="0.25">
      <c r="AF1166" s="1481"/>
      <c r="AG1166" s="1481"/>
      <c r="AH1166" s="1481"/>
      <c r="AI1166" s="1481"/>
    </row>
    <row r="1167" spans="32:35" x14ac:dyDescent="0.25">
      <c r="AF1167" s="1481"/>
      <c r="AG1167" s="1481"/>
      <c r="AH1167" s="1481"/>
      <c r="AI1167" s="1481"/>
    </row>
    <row r="1168" spans="32:35" x14ac:dyDescent="0.25">
      <c r="AF1168" s="1481"/>
      <c r="AG1168" s="1481"/>
      <c r="AH1168" s="1481"/>
      <c r="AI1168" s="1481"/>
    </row>
    <row r="1169" spans="32:35" x14ac:dyDescent="0.25">
      <c r="AF1169" s="1481"/>
      <c r="AG1169" s="1481"/>
      <c r="AH1169" s="1481"/>
      <c r="AI1169" s="1481"/>
    </row>
    <row r="1170" spans="32:35" x14ac:dyDescent="0.25">
      <c r="AF1170" s="1481"/>
      <c r="AG1170" s="1481"/>
      <c r="AH1170" s="1481"/>
      <c r="AI1170" s="1481"/>
    </row>
    <row r="1171" spans="32:35" x14ac:dyDescent="0.25">
      <c r="AF1171" s="1481"/>
      <c r="AG1171" s="1481"/>
      <c r="AH1171" s="1481"/>
      <c r="AI1171" s="1481"/>
    </row>
    <row r="1172" spans="32:35" x14ac:dyDescent="0.25">
      <c r="AF1172" s="1481"/>
      <c r="AG1172" s="1481"/>
      <c r="AH1172" s="1481"/>
      <c r="AI1172" s="1481"/>
    </row>
    <row r="1173" spans="32:35" x14ac:dyDescent="0.25">
      <c r="AF1173" s="1481"/>
      <c r="AG1173" s="1481"/>
      <c r="AH1173" s="1481"/>
      <c r="AI1173" s="1481"/>
    </row>
    <row r="1174" spans="32:35" x14ac:dyDescent="0.25">
      <c r="AF1174" s="1481"/>
      <c r="AG1174" s="1481"/>
      <c r="AH1174" s="1481"/>
      <c r="AI1174" s="1481"/>
    </row>
    <row r="1175" spans="32:35" x14ac:dyDescent="0.25">
      <c r="AF1175" s="1481"/>
      <c r="AG1175" s="1481"/>
      <c r="AH1175" s="1481"/>
      <c r="AI1175" s="1481"/>
    </row>
    <row r="1176" spans="32:35" x14ac:dyDescent="0.25">
      <c r="AF1176" s="1481"/>
      <c r="AG1176" s="1481"/>
      <c r="AH1176" s="1481"/>
      <c r="AI1176" s="1481"/>
    </row>
    <row r="1177" spans="32:35" x14ac:dyDescent="0.25">
      <c r="AF1177" s="1481"/>
      <c r="AG1177" s="1481"/>
      <c r="AH1177" s="1481"/>
      <c r="AI1177" s="1481"/>
    </row>
    <row r="1178" spans="32:35" x14ac:dyDescent="0.25">
      <c r="AF1178" s="1481"/>
      <c r="AG1178" s="1481"/>
      <c r="AH1178" s="1481"/>
      <c r="AI1178" s="1481"/>
    </row>
    <row r="1179" spans="32:35" x14ac:dyDescent="0.25">
      <c r="AF1179" s="1481"/>
      <c r="AG1179" s="1481"/>
      <c r="AH1179" s="1481"/>
      <c r="AI1179" s="1481"/>
    </row>
    <row r="1180" spans="32:35" x14ac:dyDescent="0.25">
      <c r="AF1180" s="1481"/>
      <c r="AG1180" s="1481"/>
      <c r="AH1180" s="1481"/>
      <c r="AI1180" s="1481"/>
    </row>
    <row r="1181" spans="32:35" x14ac:dyDescent="0.25">
      <c r="AF1181" s="1481"/>
      <c r="AG1181" s="1481"/>
      <c r="AH1181" s="1481"/>
      <c r="AI1181" s="1481"/>
    </row>
    <row r="1182" spans="32:35" x14ac:dyDescent="0.25">
      <c r="AF1182" s="1481"/>
      <c r="AG1182" s="1481"/>
      <c r="AH1182" s="1481"/>
      <c r="AI1182" s="1481"/>
    </row>
    <row r="1183" spans="32:35" x14ac:dyDescent="0.25">
      <c r="AF1183" s="1481"/>
      <c r="AG1183" s="1481"/>
      <c r="AH1183" s="1481"/>
      <c r="AI1183" s="1481"/>
    </row>
    <row r="1184" spans="32:35" x14ac:dyDescent="0.25">
      <c r="AF1184" s="1481"/>
      <c r="AG1184" s="1481"/>
      <c r="AH1184" s="1481"/>
      <c r="AI1184" s="1481"/>
    </row>
    <row r="1185" spans="32:35" x14ac:dyDescent="0.25">
      <c r="AF1185" s="1481"/>
      <c r="AG1185" s="1481"/>
      <c r="AH1185" s="1481"/>
      <c r="AI1185" s="1481"/>
    </row>
    <row r="1186" spans="32:35" x14ac:dyDescent="0.25">
      <c r="AF1186" s="1481"/>
      <c r="AG1186" s="1481"/>
      <c r="AH1186" s="1481"/>
      <c r="AI1186" s="1481"/>
    </row>
    <row r="1187" spans="32:35" x14ac:dyDescent="0.25">
      <c r="AF1187" s="1481"/>
      <c r="AG1187" s="1481"/>
      <c r="AH1187" s="1481"/>
      <c r="AI1187" s="1481"/>
    </row>
    <row r="1188" spans="32:35" x14ac:dyDescent="0.25">
      <c r="AF1188" s="1481"/>
      <c r="AG1188" s="1481"/>
      <c r="AH1188" s="1481"/>
      <c r="AI1188" s="1481"/>
    </row>
    <row r="1189" spans="32:35" x14ac:dyDescent="0.25">
      <c r="AF1189" s="1481"/>
      <c r="AG1189" s="1481"/>
      <c r="AH1189" s="1481"/>
      <c r="AI1189" s="1481"/>
    </row>
    <row r="1190" spans="32:35" x14ac:dyDescent="0.25">
      <c r="AF1190" s="1481"/>
      <c r="AG1190" s="1481"/>
      <c r="AH1190" s="1481"/>
      <c r="AI1190" s="1481"/>
    </row>
    <row r="1191" spans="32:35" x14ac:dyDescent="0.25">
      <c r="AF1191" s="1481"/>
      <c r="AG1191" s="1481"/>
      <c r="AH1191" s="1481"/>
      <c r="AI1191" s="1481"/>
    </row>
    <row r="1192" spans="32:35" x14ac:dyDescent="0.25">
      <c r="AF1192" s="1481"/>
      <c r="AG1192" s="1481"/>
      <c r="AH1192" s="1481"/>
      <c r="AI1192" s="1481"/>
    </row>
    <row r="1193" spans="32:35" x14ac:dyDescent="0.25">
      <c r="AF1193" s="1481"/>
      <c r="AG1193" s="1481"/>
      <c r="AH1193" s="1481"/>
      <c r="AI1193" s="1481"/>
    </row>
    <row r="1194" spans="32:35" x14ac:dyDescent="0.25">
      <c r="AF1194" s="1481"/>
      <c r="AG1194" s="1481"/>
      <c r="AH1194" s="1481"/>
      <c r="AI1194" s="1481"/>
    </row>
    <row r="1195" spans="32:35" x14ac:dyDescent="0.25">
      <c r="AF1195" s="1481"/>
      <c r="AG1195" s="1481"/>
      <c r="AH1195" s="1481"/>
      <c r="AI1195" s="1481"/>
    </row>
    <row r="1196" spans="32:35" x14ac:dyDescent="0.25">
      <c r="AF1196" s="1481"/>
      <c r="AG1196" s="1481"/>
      <c r="AH1196" s="1481"/>
      <c r="AI1196" s="1481"/>
    </row>
    <row r="1197" spans="32:35" x14ac:dyDescent="0.25">
      <c r="AF1197" s="1481"/>
      <c r="AG1197" s="1481"/>
      <c r="AH1197" s="1481"/>
      <c r="AI1197" s="1481"/>
    </row>
    <row r="1198" spans="32:35" x14ac:dyDescent="0.25">
      <c r="AF1198" s="1481"/>
      <c r="AG1198" s="1481"/>
      <c r="AH1198" s="1481"/>
      <c r="AI1198" s="1481"/>
    </row>
    <row r="1199" spans="32:35" x14ac:dyDescent="0.25">
      <c r="AF1199" s="1481"/>
      <c r="AG1199" s="1481"/>
      <c r="AH1199" s="1481"/>
      <c r="AI1199" s="1481"/>
    </row>
    <row r="1200" spans="32:35" x14ac:dyDescent="0.25">
      <c r="AF1200" s="1481"/>
      <c r="AG1200" s="1481"/>
      <c r="AH1200" s="1481"/>
      <c r="AI1200" s="1481"/>
    </row>
    <row r="1201" spans="32:35" x14ac:dyDescent="0.25">
      <c r="AF1201" s="1481"/>
      <c r="AG1201" s="1481"/>
      <c r="AH1201" s="1481"/>
      <c r="AI1201" s="1481"/>
    </row>
    <row r="1202" spans="32:35" x14ac:dyDescent="0.25">
      <c r="AF1202" s="1481"/>
      <c r="AG1202" s="1481"/>
      <c r="AH1202" s="1481"/>
      <c r="AI1202" s="1481"/>
    </row>
    <row r="1203" spans="32:35" x14ac:dyDescent="0.25">
      <c r="AF1203" s="1481"/>
      <c r="AG1203" s="1481"/>
      <c r="AH1203" s="1481"/>
      <c r="AI1203" s="1481"/>
    </row>
    <row r="1204" spans="32:35" x14ac:dyDescent="0.25">
      <c r="AF1204" s="1481"/>
      <c r="AG1204" s="1481"/>
      <c r="AH1204" s="1481"/>
      <c r="AI1204" s="1481"/>
    </row>
    <row r="1205" spans="32:35" x14ac:dyDescent="0.25">
      <c r="AF1205" s="1481"/>
      <c r="AG1205" s="1481"/>
      <c r="AH1205" s="1481"/>
      <c r="AI1205" s="1481"/>
    </row>
    <row r="1206" spans="32:35" x14ac:dyDescent="0.25">
      <c r="AF1206" s="1481"/>
      <c r="AG1206" s="1481"/>
      <c r="AH1206" s="1481"/>
      <c r="AI1206" s="1481"/>
    </row>
    <row r="1207" spans="32:35" x14ac:dyDescent="0.25">
      <c r="AF1207" s="1481"/>
      <c r="AG1207" s="1481"/>
      <c r="AH1207" s="1481"/>
      <c r="AI1207" s="1481"/>
    </row>
    <row r="1208" spans="32:35" x14ac:dyDescent="0.25">
      <c r="AF1208" s="1481"/>
      <c r="AG1208" s="1481"/>
      <c r="AH1208" s="1481"/>
      <c r="AI1208" s="1481"/>
    </row>
    <row r="1209" spans="32:35" x14ac:dyDescent="0.25">
      <c r="AF1209" s="1481"/>
      <c r="AG1209" s="1481"/>
      <c r="AH1209" s="1481"/>
      <c r="AI1209" s="1481"/>
    </row>
    <row r="1210" spans="32:35" x14ac:dyDescent="0.25">
      <c r="AF1210" s="1481"/>
      <c r="AG1210" s="1481"/>
      <c r="AH1210" s="1481"/>
      <c r="AI1210" s="1481"/>
    </row>
    <row r="1211" spans="32:35" x14ac:dyDescent="0.25">
      <c r="AF1211" s="1481"/>
      <c r="AG1211" s="1481"/>
      <c r="AH1211" s="1481"/>
      <c r="AI1211" s="1481"/>
    </row>
    <row r="1212" spans="32:35" x14ac:dyDescent="0.25">
      <c r="AF1212" s="1481"/>
      <c r="AG1212" s="1481"/>
      <c r="AH1212" s="1481"/>
      <c r="AI1212" s="1481"/>
    </row>
    <row r="1213" spans="32:35" x14ac:dyDescent="0.25">
      <c r="AF1213" s="1481"/>
      <c r="AG1213" s="1481"/>
      <c r="AH1213" s="1481"/>
      <c r="AI1213" s="1481"/>
    </row>
    <row r="1214" spans="32:35" x14ac:dyDescent="0.25">
      <c r="AF1214" s="1481"/>
      <c r="AG1214" s="1481"/>
      <c r="AH1214" s="1481"/>
      <c r="AI1214" s="1481"/>
    </row>
    <row r="1215" spans="32:35" x14ac:dyDescent="0.25">
      <c r="AF1215" s="1481"/>
      <c r="AG1215" s="1481"/>
      <c r="AH1215" s="1481"/>
      <c r="AI1215" s="1481"/>
    </row>
    <row r="1216" spans="32:35" x14ac:dyDescent="0.25">
      <c r="AF1216" s="1481"/>
      <c r="AG1216" s="1481"/>
      <c r="AH1216" s="1481"/>
      <c r="AI1216" s="1481"/>
    </row>
    <row r="1217" spans="32:35" x14ac:dyDescent="0.25">
      <c r="AF1217" s="1481"/>
      <c r="AG1217" s="1481"/>
      <c r="AH1217" s="1481"/>
      <c r="AI1217" s="1481"/>
    </row>
    <row r="1218" spans="32:35" x14ac:dyDescent="0.25">
      <c r="AF1218" s="1481"/>
      <c r="AG1218" s="1481"/>
      <c r="AH1218" s="1481"/>
      <c r="AI1218" s="1481"/>
    </row>
    <row r="1219" spans="32:35" x14ac:dyDescent="0.25">
      <c r="AF1219" s="1481"/>
      <c r="AG1219" s="1481"/>
      <c r="AH1219" s="1481"/>
      <c r="AI1219" s="1481"/>
    </row>
    <row r="1220" spans="32:35" x14ac:dyDescent="0.25">
      <c r="AF1220" s="1481"/>
      <c r="AG1220" s="1481"/>
      <c r="AH1220" s="1481"/>
      <c r="AI1220" s="1481"/>
    </row>
    <row r="1221" spans="32:35" x14ac:dyDescent="0.25">
      <c r="AF1221" s="1481"/>
      <c r="AG1221" s="1481"/>
      <c r="AH1221" s="1481"/>
      <c r="AI1221" s="1481"/>
    </row>
    <row r="1222" spans="32:35" x14ac:dyDescent="0.25">
      <c r="AF1222" s="1481"/>
      <c r="AG1222" s="1481"/>
      <c r="AH1222" s="1481"/>
      <c r="AI1222" s="1481"/>
    </row>
    <row r="1223" spans="32:35" x14ac:dyDescent="0.25">
      <c r="AF1223" s="1481"/>
      <c r="AG1223" s="1481"/>
      <c r="AH1223" s="1481"/>
      <c r="AI1223" s="1481"/>
    </row>
    <row r="1224" spans="32:35" x14ac:dyDescent="0.25">
      <c r="AF1224" s="1481"/>
      <c r="AG1224" s="1481"/>
      <c r="AH1224" s="1481"/>
      <c r="AI1224" s="1481"/>
    </row>
    <row r="1225" spans="32:35" x14ac:dyDescent="0.25">
      <c r="AF1225" s="1481"/>
      <c r="AG1225" s="1481"/>
      <c r="AH1225" s="1481"/>
      <c r="AI1225" s="1481"/>
    </row>
    <row r="1226" spans="32:35" x14ac:dyDescent="0.25">
      <c r="AF1226" s="1481"/>
      <c r="AG1226" s="1481"/>
      <c r="AH1226" s="1481"/>
      <c r="AI1226" s="1481"/>
    </row>
    <row r="1227" spans="32:35" x14ac:dyDescent="0.25">
      <c r="AF1227" s="1481"/>
      <c r="AG1227" s="1481"/>
      <c r="AH1227" s="1481"/>
      <c r="AI1227" s="1481"/>
    </row>
    <row r="1228" spans="32:35" x14ac:dyDescent="0.25">
      <c r="AF1228" s="1481"/>
      <c r="AG1228" s="1481"/>
      <c r="AH1228" s="1481"/>
      <c r="AI1228" s="1481"/>
    </row>
    <row r="1229" spans="32:35" x14ac:dyDescent="0.25">
      <c r="AF1229" s="1481"/>
      <c r="AG1229" s="1481"/>
      <c r="AH1229" s="1481"/>
      <c r="AI1229" s="1481"/>
    </row>
    <row r="1230" spans="32:35" x14ac:dyDescent="0.25">
      <c r="AF1230" s="1481"/>
      <c r="AG1230" s="1481"/>
      <c r="AH1230" s="1481"/>
      <c r="AI1230" s="1481"/>
    </row>
    <row r="1231" spans="32:35" x14ac:dyDescent="0.25">
      <c r="AF1231" s="1481"/>
      <c r="AG1231" s="1481"/>
      <c r="AH1231" s="1481"/>
      <c r="AI1231" s="1481"/>
    </row>
    <row r="1232" spans="32:35" x14ac:dyDescent="0.25">
      <c r="AF1232" s="1481"/>
      <c r="AG1232" s="1481"/>
      <c r="AH1232" s="1481"/>
      <c r="AI1232" s="1481"/>
    </row>
    <row r="1233" spans="32:35" x14ac:dyDescent="0.25">
      <c r="AF1233" s="1481"/>
      <c r="AG1233" s="1481"/>
      <c r="AH1233" s="1481"/>
      <c r="AI1233" s="1481"/>
    </row>
    <row r="1234" spans="32:35" x14ac:dyDescent="0.25">
      <c r="AF1234" s="1481"/>
      <c r="AG1234" s="1481"/>
      <c r="AH1234" s="1481"/>
      <c r="AI1234" s="1481"/>
    </row>
    <row r="1235" spans="32:35" x14ac:dyDescent="0.25">
      <c r="AF1235" s="1481"/>
      <c r="AG1235" s="1481"/>
      <c r="AH1235" s="1481"/>
      <c r="AI1235" s="1481"/>
    </row>
    <row r="1236" spans="32:35" x14ac:dyDescent="0.25">
      <c r="AF1236" s="1481"/>
      <c r="AG1236" s="1481"/>
      <c r="AH1236" s="1481"/>
      <c r="AI1236" s="1481"/>
    </row>
    <row r="1237" spans="32:35" x14ac:dyDescent="0.25">
      <c r="AF1237" s="1481"/>
      <c r="AG1237" s="1481"/>
      <c r="AH1237" s="1481"/>
      <c r="AI1237" s="1481"/>
    </row>
    <row r="1238" spans="32:35" x14ac:dyDescent="0.25">
      <c r="AF1238" s="1481"/>
      <c r="AG1238" s="1481"/>
      <c r="AH1238" s="1481"/>
      <c r="AI1238" s="1481"/>
    </row>
    <row r="1239" spans="32:35" x14ac:dyDescent="0.25">
      <c r="AF1239" s="1481"/>
      <c r="AG1239" s="1481"/>
      <c r="AH1239" s="1481"/>
      <c r="AI1239" s="1481"/>
    </row>
    <row r="1240" spans="32:35" x14ac:dyDescent="0.25">
      <c r="AF1240" s="1481"/>
      <c r="AG1240" s="1481"/>
      <c r="AH1240" s="1481"/>
      <c r="AI1240" s="1481"/>
    </row>
    <row r="1241" spans="32:35" x14ac:dyDescent="0.25">
      <c r="AF1241" s="1481"/>
      <c r="AG1241" s="1481"/>
      <c r="AH1241" s="1481"/>
      <c r="AI1241" s="1481"/>
    </row>
    <row r="1242" spans="32:35" x14ac:dyDescent="0.25">
      <c r="AF1242" s="1481"/>
      <c r="AG1242" s="1481"/>
      <c r="AH1242" s="1481"/>
      <c r="AI1242" s="1481"/>
    </row>
    <row r="1243" spans="32:35" x14ac:dyDescent="0.25">
      <c r="AF1243" s="1481"/>
      <c r="AG1243" s="1481"/>
      <c r="AH1243" s="1481"/>
      <c r="AI1243" s="1481"/>
    </row>
    <row r="1244" spans="32:35" x14ac:dyDescent="0.25">
      <c r="AF1244" s="1481"/>
      <c r="AG1244" s="1481"/>
      <c r="AH1244" s="1481"/>
      <c r="AI1244" s="1481"/>
    </row>
    <row r="1245" spans="32:35" x14ac:dyDescent="0.25">
      <c r="AF1245" s="1481"/>
      <c r="AG1245" s="1481"/>
      <c r="AH1245" s="1481"/>
      <c r="AI1245" s="1481"/>
    </row>
    <row r="1246" spans="32:35" x14ac:dyDescent="0.25">
      <c r="AF1246" s="1481"/>
      <c r="AG1246" s="1481"/>
      <c r="AH1246" s="1481"/>
      <c r="AI1246" s="1481"/>
    </row>
    <row r="1247" spans="32:35" x14ac:dyDescent="0.25">
      <c r="AF1247" s="1481"/>
      <c r="AG1247" s="1481"/>
      <c r="AH1247" s="1481"/>
      <c r="AI1247" s="1481"/>
    </row>
    <row r="1248" spans="32:35" x14ac:dyDescent="0.25">
      <c r="AF1248" s="1481"/>
      <c r="AG1248" s="1481"/>
      <c r="AH1248" s="1481"/>
      <c r="AI1248" s="1481"/>
    </row>
    <row r="1249" spans="32:35" x14ac:dyDescent="0.25">
      <c r="AF1249" s="1481"/>
      <c r="AG1249" s="1481"/>
      <c r="AH1249" s="1481"/>
      <c r="AI1249" s="1481"/>
    </row>
    <row r="1250" spans="32:35" x14ac:dyDescent="0.25">
      <c r="AF1250" s="1481"/>
      <c r="AG1250" s="1481"/>
      <c r="AH1250" s="1481"/>
      <c r="AI1250" s="1481"/>
    </row>
    <row r="1251" spans="32:35" x14ac:dyDescent="0.25">
      <c r="AF1251" s="1481"/>
      <c r="AG1251" s="1481"/>
      <c r="AH1251" s="1481"/>
      <c r="AI1251" s="1481"/>
    </row>
    <row r="1252" spans="32:35" x14ac:dyDescent="0.25">
      <c r="AF1252" s="1481"/>
      <c r="AG1252" s="1481"/>
      <c r="AH1252" s="1481"/>
      <c r="AI1252" s="1481"/>
    </row>
    <row r="1253" spans="32:35" x14ac:dyDescent="0.25">
      <c r="AF1253" s="1481"/>
      <c r="AG1253" s="1481"/>
      <c r="AH1253" s="1481"/>
      <c r="AI1253" s="1481"/>
    </row>
    <row r="1254" spans="32:35" x14ac:dyDescent="0.25">
      <c r="AF1254" s="1481"/>
      <c r="AG1254" s="1481"/>
      <c r="AH1254" s="1481"/>
      <c r="AI1254" s="1481"/>
    </row>
    <row r="1255" spans="32:35" x14ac:dyDescent="0.25">
      <c r="AF1255" s="1481"/>
      <c r="AG1255" s="1481"/>
      <c r="AH1255" s="1481"/>
      <c r="AI1255" s="1481"/>
    </row>
    <row r="1256" spans="32:35" x14ac:dyDescent="0.25">
      <c r="AF1256" s="1481"/>
      <c r="AG1256" s="1481"/>
      <c r="AH1256" s="1481"/>
      <c r="AI1256" s="1481"/>
    </row>
    <row r="1257" spans="32:35" x14ac:dyDescent="0.25">
      <c r="AF1257" s="1481"/>
      <c r="AG1257" s="1481"/>
      <c r="AH1257" s="1481"/>
      <c r="AI1257" s="1481"/>
    </row>
    <row r="1258" spans="32:35" x14ac:dyDescent="0.25">
      <c r="AF1258" s="1481"/>
      <c r="AG1258" s="1481"/>
      <c r="AH1258" s="1481"/>
      <c r="AI1258" s="1481"/>
    </row>
    <row r="1259" spans="32:35" x14ac:dyDescent="0.25">
      <c r="AF1259" s="1481"/>
      <c r="AG1259" s="1481"/>
      <c r="AH1259" s="1481"/>
      <c r="AI1259" s="1481"/>
    </row>
    <row r="1260" spans="32:35" x14ac:dyDescent="0.25">
      <c r="AF1260" s="1481"/>
      <c r="AG1260" s="1481"/>
      <c r="AH1260" s="1481"/>
      <c r="AI1260" s="1481"/>
    </row>
    <row r="1261" spans="32:35" x14ac:dyDescent="0.25">
      <c r="AF1261" s="1481"/>
      <c r="AG1261" s="1481"/>
      <c r="AH1261" s="1481"/>
      <c r="AI1261" s="1481"/>
    </row>
    <row r="1262" spans="32:35" x14ac:dyDescent="0.25">
      <c r="AF1262" s="1481"/>
      <c r="AG1262" s="1481"/>
      <c r="AH1262" s="1481"/>
      <c r="AI1262" s="1481"/>
    </row>
    <row r="1263" spans="32:35" x14ac:dyDescent="0.25">
      <c r="AF1263" s="1481"/>
      <c r="AG1263" s="1481"/>
      <c r="AH1263" s="1481"/>
      <c r="AI1263" s="1481"/>
    </row>
    <row r="1264" spans="32:35" x14ac:dyDescent="0.25">
      <c r="AF1264" s="1481"/>
      <c r="AG1264" s="1481"/>
      <c r="AH1264" s="1481"/>
      <c r="AI1264" s="1481"/>
    </row>
    <row r="1265" spans="32:35" x14ac:dyDescent="0.25">
      <c r="AF1265" s="1481"/>
      <c r="AG1265" s="1481"/>
      <c r="AH1265" s="1481"/>
      <c r="AI1265" s="1481"/>
    </row>
    <row r="1266" spans="32:35" x14ac:dyDescent="0.25">
      <c r="AF1266" s="1481"/>
      <c r="AG1266" s="1481"/>
      <c r="AH1266" s="1481"/>
      <c r="AI1266" s="1481"/>
    </row>
    <row r="1267" spans="32:35" x14ac:dyDescent="0.25">
      <c r="AF1267" s="1481"/>
      <c r="AG1267" s="1481"/>
      <c r="AH1267" s="1481"/>
      <c r="AI1267" s="1481"/>
    </row>
    <row r="1268" spans="32:35" x14ac:dyDescent="0.25">
      <c r="AF1268" s="1481"/>
      <c r="AG1268" s="1481"/>
      <c r="AH1268" s="1481"/>
      <c r="AI1268" s="1481"/>
    </row>
    <row r="1269" spans="32:35" x14ac:dyDescent="0.25">
      <c r="AF1269" s="1481"/>
      <c r="AG1269" s="1481"/>
      <c r="AH1269" s="1481"/>
      <c r="AI1269" s="1481"/>
    </row>
    <row r="1270" spans="32:35" x14ac:dyDescent="0.25">
      <c r="AF1270" s="1481"/>
      <c r="AG1270" s="1481"/>
      <c r="AH1270" s="1481"/>
      <c r="AI1270" s="1481"/>
    </row>
    <row r="1271" spans="32:35" x14ac:dyDescent="0.25">
      <c r="AF1271" s="1481"/>
      <c r="AG1271" s="1481"/>
      <c r="AH1271" s="1481"/>
      <c r="AI1271" s="1481"/>
    </row>
    <row r="1272" spans="32:35" x14ac:dyDescent="0.25">
      <c r="AF1272" s="1481"/>
      <c r="AG1272" s="1481"/>
      <c r="AH1272" s="1481"/>
      <c r="AI1272" s="1481"/>
    </row>
    <row r="1273" spans="32:35" x14ac:dyDescent="0.25">
      <c r="AF1273" s="1481"/>
      <c r="AG1273" s="1481"/>
      <c r="AH1273" s="1481"/>
      <c r="AI1273" s="1481"/>
    </row>
    <row r="1274" spans="32:35" x14ac:dyDescent="0.25">
      <c r="AF1274" s="1481"/>
      <c r="AG1274" s="1481"/>
      <c r="AH1274" s="1481"/>
      <c r="AI1274" s="1481"/>
    </row>
    <row r="1275" spans="32:35" x14ac:dyDescent="0.25">
      <c r="AF1275" s="1481"/>
      <c r="AG1275" s="1481"/>
      <c r="AH1275" s="1481"/>
      <c r="AI1275" s="1481"/>
    </row>
    <row r="1276" spans="32:35" x14ac:dyDescent="0.25">
      <c r="AF1276" s="1481"/>
      <c r="AG1276" s="1481"/>
      <c r="AH1276" s="1481"/>
      <c r="AI1276" s="1481"/>
    </row>
    <row r="1277" spans="32:35" x14ac:dyDescent="0.25">
      <c r="AF1277" s="1481"/>
      <c r="AG1277" s="1481"/>
      <c r="AH1277" s="1481"/>
      <c r="AI1277" s="1481"/>
    </row>
    <row r="1278" spans="32:35" x14ac:dyDescent="0.25">
      <c r="AF1278" s="1481"/>
      <c r="AG1278" s="1481"/>
      <c r="AH1278" s="1481"/>
      <c r="AI1278" s="1481"/>
    </row>
    <row r="1279" spans="32:35" x14ac:dyDescent="0.25">
      <c r="AF1279" s="1481"/>
      <c r="AG1279" s="1481"/>
      <c r="AH1279" s="1481"/>
      <c r="AI1279" s="1481"/>
    </row>
    <row r="1280" spans="32:35" x14ac:dyDescent="0.25">
      <c r="AF1280" s="1481"/>
      <c r="AG1280" s="1481"/>
      <c r="AH1280" s="1481"/>
      <c r="AI1280" s="1481"/>
    </row>
    <row r="1281" spans="32:35" x14ac:dyDescent="0.25">
      <c r="AF1281" s="1481"/>
      <c r="AG1281" s="1481"/>
      <c r="AH1281" s="1481"/>
      <c r="AI1281" s="1481"/>
    </row>
    <row r="1282" spans="32:35" x14ac:dyDescent="0.25">
      <c r="AF1282" s="1481"/>
      <c r="AG1282" s="1481"/>
      <c r="AH1282" s="1481"/>
      <c r="AI1282" s="1481"/>
    </row>
    <row r="1283" spans="32:35" x14ac:dyDescent="0.25">
      <c r="AF1283" s="1481"/>
      <c r="AG1283" s="1481"/>
      <c r="AH1283" s="1481"/>
      <c r="AI1283" s="1481"/>
    </row>
    <row r="1284" spans="32:35" x14ac:dyDescent="0.25">
      <c r="AF1284" s="1481"/>
      <c r="AG1284" s="1481"/>
      <c r="AH1284" s="1481"/>
      <c r="AI1284" s="1481"/>
    </row>
    <row r="1285" spans="32:35" x14ac:dyDescent="0.25">
      <c r="AF1285" s="1481"/>
      <c r="AG1285" s="1481"/>
      <c r="AH1285" s="1481"/>
      <c r="AI1285" s="1481"/>
    </row>
    <row r="1286" spans="32:35" x14ac:dyDescent="0.25">
      <c r="AF1286" s="1481"/>
      <c r="AG1286" s="1481"/>
      <c r="AH1286" s="1481"/>
      <c r="AI1286" s="1481"/>
    </row>
    <row r="1287" spans="32:35" x14ac:dyDescent="0.25">
      <c r="AF1287" s="1481"/>
      <c r="AG1287" s="1481"/>
      <c r="AH1287" s="1481"/>
      <c r="AI1287" s="1481"/>
    </row>
    <row r="1288" spans="32:35" x14ac:dyDescent="0.25">
      <c r="AF1288" s="1481"/>
      <c r="AG1288" s="1481"/>
      <c r="AH1288" s="1481"/>
      <c r="AI1288" s="1481"/>
    </row>
    <row r="1289" spans="32:35" x14ac:dyDescent="0.25">
      <c r="AF1289" s="1481"/>
      <c r="AG1289" s="1481"/>
      <c r="AH1289" s="1481"/>
      <c r="AI1289" s="1481"/>
    </row>
    <row r="1290" spans="32:35" x14ac:dyDescent="0.25">
      <c r="AF1290" s="1481"/>
      <c r="AG1290" s="1481"/>
      <c r="AH1290" s="1481"/>
      <c r="AI1290" s="1481"/>
    </row>
    <row r="1291" spans="32:35" x14ac:dyDescent="0.25">
      <c r="AF1291" s="1481"/>
      <c r="AG1291" s="1481"/>
      <c r="AH1291" s="1481"/>
      <c r="AI1291" s="1481"/>
    </row>
    <row r="1292" spans="32:35" x14ac:dyDescent="0.25">
      <c r="AF1292" s="1481"/>
      <c r="AG1292" s="1481"/>
      <c r="AH1292" s="1481"/>
      <c r="AI1292" s="1481"/>
    </row>
    <row r="1293" spans="32:35" x14ac:dyDescent="0.25">
      <c r="AF1293" s="1481"/>
      <c r="AG1293" s="1481"/>
      <c r="AH1293" s="1481"/>
      <c r="AI1293" s="1481"/>
    </row>
    <row r="1294" spans="32:35" x14ac:dyDescent="0.25">
      <c r="AF1294" s="1481"/>
      <c r="AG1294" s="1481"/>
      <c r="AH1294" s="1481"/>
      <c r="AI1294" s="1481"/>
    </row>
    <row r="1295" spans="32:35" x14ac:dyDescent="0.25">
      <c r="AF1295" s="1481"/>
      <c r="AG1295" s="1481"/>
      <c r="AH1295" s="1481"/>
      <c r="AI1295" s="1481"/>
    </row>
    <row r="1296" spans="32:35" x14ac:dyDescent="0.25">
      <c r="AF1296" s="1481"/>
      <c r="AG1296" s="1481"/>
      <c r="AH1296" s="1481"/>
      <c r="AI1296" s="1481"/>
    </row>
    <row r="1297" spans="32:35" x14ac:dyDescent="0.25">
      <c r="AF1297" s="1481"/>
      <c r="AG1297" s="1481"/>
      <c r="AH1297" s="1481"/>
      <c r="AI1297" s="1481"/>
    </row>
    <row r="1298" spans="32:35" x14ac:dyDescent="0.25">
      <c r="AF1298" s="1481"/>
      <c r="AG1298" s="1481"/>
      <c r="AH1298" s="1481"/>
      <c r="AI1298" s="1481"/>
    </row>
    <row r="1299" spans="32:35" x14ac:dyDescent="0.25">
      <c r="AF1299" s="1481"/>
      <c r="AG1299" s="1481"/>
      <c r="AH1299" s="1481"/>
      <c r="AI1299" s="1481"/>
    </row>
    <row r="1300" spans="32:35" x14ac:dyDescent="0.25">
      <c r="AF1300" s="1481"/>
      <c r="AG1300" s="1481"/>
      <c r="AH1300" s="1481"/>
      <c r="AI1300" s="1481"/>
    </row>
    <row r="1301" spans="32:35" x14ac:dyDescent="0.25">
      <c r="AF1301" s="1481"/>
      <c r="AG1301" s="1481"/>
      <c r="AH1301" s="1481"/>
      <c r="AI1301" s="1481"/>
    </row>
    <row r="1302" spans="32:35" x14ac:dyDescent="0.25">
      <c r="AF1302" s="1481"/>
      <c r="AG1302" s="1481"/>
      <c r="AH1302" s="1481"/>
      <c r="AI1302" s="1481"/>
    </row>
    <row r="1303" spans="32:35" x14ac:dyDescent="0.25">
      <c r="AF1303" s="1481"/>
      <c r="AG1303" s="1481"/>
      <c r="AH1303" s="1481"/>
      <c r="AI1303" s="1481"/>
    </row>
    <row r="1304" spans="32:35" x14ac:dyDescent="0.25">
      <c r="AF1304" s="1481"/>
      <c r="AG1304" s="1481"/>
      <c r="AH1304" s="1481"/>
      <c r="AI1304" s="1481"/>
    </row>
    <row r="1305" spans="32:35" x14ac:dyDescent="0.25">
      <c r="AF1305" s="1481"/>
      <c r="AG1305" s="1481"/>
      <c r="AH1305" s="1481"/>
      <c r="AI1305" s="1481"/>
    </row>
    <row r="1306" spans="32:35" x14ac:dyDescent="0.25">
      <c r="AF1306" s="1481"/>
      <c r="AG1306" s="1481"/>
      <c r="AH1306" s="1481"/>
      <c r="AI1306" s="1481"/>
    </row>
    <row r="1307" spans="32:35" x14ac:dyDescent="0.25">
      <c r="AF1307" s="1481"/>
      <c r="AG1307" s="1481"/>
      <c r="AH1307" s="1481"/>
      <c r="AI1307" s="1481"/>
    </row>
    <row r="1308" spans="32:35" x14ac:dyDescent="0.25">
      <c r="AF1308" s="1481"/>
      <c r="AG1308" s="1481"/>
      <c r="AH1308" s="1481"/>
      <c r="AI1308" s="1481"/>
    </row>
    <row r="1309" spans="32:35" x14ac:dyDescent="0.25">
      <c r="AF1309" s="1481"/>
      <c r="AG1309" s="1481"/>
      <c r="AH1309" s="1481"/>
      <c r="AI1309" s="1481"/>
    </row>
    <row r="1310" spans="32:35" x14ac:dyDescent="0.25">
      <c r="AF1310" s="1481"/>
      <c r="AG1310" s="1481"/>
      <c r="AH1310" s="1481"/>
      <c r="AI1310" s="1481"/>
    </row>
    <row r="1311" spans="32:35" x14ac:dyDescent="0.25">
      <c r="AF1311" s="1481"/>
      <c r="AG1311" s="1481"/>
      <c r="AH1311" s="1481"/>
      <c r="AI1311" s="1481"/>
    </row>
    <row r="1312" spans="32:35" x14ac:dyDescent="0.25">
      <c r="AF1312" s="1481"/>
      <c r="AG1312" s="1481"/>
      <c r="AH1312" s="1481"/>
      <c r="AI1312" s="1481"/>
    </row>
    <row r="1313" spans="32:35" x14ac:dyDescent="0.25">
      <c r="AF1313" s="1481"/>
      <c r="AG1313" s="1481"/>
      <c r="AH1313" s="1481"/>
      <c r="AI1313" s="1481"/>
    </row>
    <row r="1314" spans="32:35" x14ac:dyDescent="0.25">
      <c r="AF1314" s="1481"/>
      <c r="AG1314" s="1481"/>
      <c r="AH1314" s="1481"/>
      <c r="AI1314" s="1481"/>
    </row>
    <row r="1315" spans="32:35" x14ac:dyDescent="0.25">
      <c r="AF1315" s="1481"/>
      <c r="AG1315" s="1481"/>
      <c r="AH1315" s="1481"/>
      <c r="AI1315" s="1481"/>
    </row>
    <row r="1316" spans="32:35" x14ac:dyDescent="0.25">
      <c r="AF1316" s="1481"/>
      <c r="AG1316" s="1481"/>
      <c r="AH1316" s="1481"/>
      <c r="AI1316" s="1481"/>
    </row>
    <row r="1317" spans="32:35" x14ac:dyDescent="0.25">
      <c r="AF1317" s="1481"/>
      <c r="AG1317" s="1481"/>
      <c r="AH1317" s="1481"/>
      <c r="AI1317" s="1481"/>
    </row>
    <row r="1318" spans="32:35" x14ac:dyDescent="0.25">
      <c r="AF1318" s="1481"/>
      <c r="AG1318" s="1481"/>
      <c r="AH1318" s="1481"/>
      <c r="AI1318" s="1481"/>
    </row>
    <row r="1319" spans="32:35" x14ac:dyDescent="0.25">
      <c r="AF1319" s="1481"/>
      <c r="AG1319" s="1481"/>
      <c r="AH1319" s="1481"/>
      <c r="AI1319" s="1481"/>
    </row>
    <row r="1320" spans="32:35" x14ac:dyDescent="0.25">
      <c r="AF1320" s="1481"/>
      <c r="AG1320" s="1481"/>
      <c r="AH1320" s="1481"/>
      <c r="AI1320" s="1481"/>
    </row>
    <row r="1321" spans="32:35" x14ac:dyDescent="0.25">
      <c r="AF1321" s="1481"/>
      <c r="AG1321" s="1481"/>
      <c r="AH1321" s="1481"/>
      <c r="AI1321" s="1481"/>
    </row>
    <row r="1322" spans="32:35" x14ac:dyDescent="0.25">
      <c r="AF1322" s="1481"/>
      <c r="AG1322" s="1481"/>
      <c r="AH1322" s="1481"/>
      <c r="AI1322" s="1481"/>
    </row>
    <row r="1323" spans="32:35" x14ac:dyDescent="0.25">
      <c r="AF1323" s="1481"/>
      <c r="AG1323" s="1481"/>
      <c r="AH1323" s="1481"/>
      <c r="AI1323" s="1481"/>
    </row>
    <row r="1324" spans="32:35" x14ac:dyDescent="0.25">
      <c r="AF1324" s="1481"/>
      <c r="AG1324" s="1481"/>
      <c r="AH1324" s="1481"/>
      <c r="AI1324" s="1481"/>
    </row>
    <row r="1325" spans="32:35" x14ac:dyDescent="0.25">
      <c r="AF1325" s="1481"/>
      <c r="AG1325" s="1481"/>
      <c r="AH1325" s="1481"/>
      <c r="AI1325" s="1481"/>
    </row>
    <row r="1326" spans="32:35" x14ac:dyDescent="0.25">
      <c r="AF1326" s="1481"/>
      <c r="AG1326" s="1481"/>
      <c r="AH1326" s="1481"/>
      <c r="AI1326" s="1481"/>
    </row>
    <row r="1327" spans="32:35" x14ac:dyDescent="0.25">
      <c r="AF1327" s="1481"/>
      <c r="AG1327" s="1481"/>
      <c r="AH1327" s="1481"/>
      <c r="AI1327" s="1481"/>
    </row>
    <row r="1328" spans="32:35" x14ac:dyDescent="0.25">
      <c r="AF1328" s="1481"/>
      <c r="AG1328" s="1481"/>
      <c r="AH1328" s="1481"/>
      <c r="AI1328" s="1481"/>
    </row>
    <row r="1329" spans="32:35" x14ac:dyDescent="0.25">
      <c r="AF1329" s="1481"/>
      <c r="AG1329" s="1481"/>
      <c r="AH1329" s="1481"/>
      <c r="AI1329" s="1481"/>
    </row>
    <row r="1330" spans="32:35" x14ac:dyDescent="0.25">
      <c r="AF1330" s="1481"/>
      <c r="AG1330" s="1481"/>
      <c r="AH1330" s="1481"/>
      <c r="AI1330" s="1481"/>
    </row>
    <row r="1331" spans="32:35" x14ac:dyDescent="0.25">
      <c r="AF1331" s="1481"/>
      <c r="AG1331" s="1481"/>
      <c r="AH1331" s="1481"/>
      <c r="AI1331" s="1481"/>
    </row>
    <row r="1332" spans="32:35" x14ac:dyDescent="0.25">
      <c r="AF1332" s="1481"/>
      <c r="AG1332" s="1481"/>
      <c r="AH1332" s="1481"/>
      <c r="AI1332" s="1481"/>
    </row>
    <row r="1333" spans="32:35" x14ac:dyDescent="0.25">
      <c r="AF1333" s="1481"/>
      <c r="AG1333" s="1481"/>
      <c r="AH1333" s="1481"/>
      <c r="AI1333" s="1481"/>
    </row>
    <row r="1334" spans="32:35" x14ac:dyDescent="0.25">
      <c r="AF1334" s="1481"/>
      <c r="AG1334" s="1481"/>
      <c r="AH1334" s="1481"/>
      <c r="AI1334" s="1481"/>
    </row>
    <row r="1335" spans="32:35" x14ac:dyDescent="0.25">
      <c r="AF1335" s="1481"/>
      <c r="AG1335" s="1481"/>
      <c r="AH1335" s="1481"/>
      <c r="AI1335" s="1481"/>
    </row>
    <row r="1336" spans="32:35" x14ac:dyDescent="0.25">
      <c r="AF1336" s="1481"/>
      <c r="AG1336" s="1481"/>
      <c r="AH1336" s="1481"/>
      <c r="AI1336" s="1481"/>
    </row>
    <row r="1337" spans="32:35" x14ac:dyDescent="0.25">
      <c r="AF1337" s="1481"/>
      <c r="AG1337" s="1481"/>
      <c r="AH1337" s="1481"/>
      <c r="AI1337" s="1481"/>
    </row>
    <row r="1338" spans="32:35" x14ac:dyDescent="0.25">
      <c r="AF1338" s="1481"/>
      <c r="AG1338" s="1481"/>
      <c r="AH1338" s="1481"/>
      <c r="AI1338" s="1481"/>
    </row>
    <row r="1339" spans="32:35" x14ac:dyDescent="0.25">
      <c r="AF1339" s="1481"/>
      <c r="AG1339" s="1481"/>
      <c r="AH1339" s="1481"/>
      <c r="AI1339" s="1481"/>
    </row>
    <row r="1340" spans="32:35" x14ac:dyDescent="0.25">
      <c r="AF1340" s="1481"/>
      <c r="AG1340" s="1481"/>
      <c r="AH1340" s="1481"/>
      <c r="AI1340" s="1481"/>
    </row>
    <row r="1341" spans="32:35" x14ac:dyDescent="0.25">
      <c r="AF1341" s="1481"/>
      <c r="AG1341" s="1481"/>
      <c r="AH1341" s="1481"/>
      <c r="AI1341" s="1481"/>
    </row>
    <row r="1342" spans="32:35" x14ac:dyDescent="0.25">
      <c r="AF1342" s="1481"/>
      <c r="AG1342" s="1481"/>
      <c r="AH1342" s="1481"/>
      <c r="AI1342" s="1481"/>
    </row>
    <row r="1343" spans="32:35" x14ac:dyDescent="0.25">
      <c r="AF1343" s="1481"/>
      <c r="AG1343" s="1481"/>
      <c r="AH1343" s="1481"/>
      <c r="AI1343" s="1481"/>
    </row>
    <row r="1344" spans="32:35" x14ac:dyDescent="0.25">
      <c r="AF1344" s="1481"/>
      <c r="AG1344" s="1481"/>
      <c r="AH1344" s="1481"/>
      <c r="AI1344" s="1481"/>
    </row>
    <row r="1345" spans="32:35" x14ac:dyDescent="0.25">
      <c r="AF1345" s="1481"/>
      <c r="AG1345" s="1481"/>
      <c r="AH1345" s="1481"/>
      <c r="AI1345" s="1481"/>
    </row>
    <row r="1346" spans="32:35" x14ac:dyDescent="0.25">
      <c r="AF1346" s="1481"/>
      <c r="AG1346" s="1481"/>
      <c r="AH1346" s="1481"/>
      <c r="AI1346" s="1481"/>
    </row>
    <row r="1347" spans="32:35" x14ac:dyDescent="0.25">
      <c r="AF1347" s="1481"/>
      <c r="AG1347" s="1481"/>
      <c r="AH1347" s="1481"/>
      <c r="AI1347" s="1481"/>
    </row>
    <row r="1348" spans="32:35" x14ac:dyDescent="0.25">
      <c r="AF1348" s="1481"/>
      <c r="AG1348" s="1481"/>
      <c r="AH1348" s="1481"/>
      <c r="AI1348" s="1481"/>
    </row>
    <row r="1349" spans="32:35" x14ac:dyDescent="0.25">
      <c r="AF1349" s="1481"/>
      <c r="AG1349" s="1481"/>
      <c r="AH1349" s="1481"/>
      <c r="AI1349" s="1481"/>
    </row>
    <row r="1350" spans="32:35" x14ac:dyDescent="0.25">
      <c r="AF1350" s="1481"/>
      <c r="AG1350" s="1481"/>
      <c r="AH1350" s="1481"/>
      <c r="AI1350" s="1481"/>
    </row>
    <row r="1351" spans="32:35" x14ac:dyDescent="0.25">
      <c r="AF1351" s="1481"/>
      <c r="AG1351" s="1481"/>
      <c r="AH1351" s="1481"/>
      <c r="AI1351" s="1481"/>
    </row>
    <row r="1352" spans="32:35" x14ac:dyDescent="0.25">
      <c r="AF1352" s="1481"/>
      <c r="AG1352" s="1481"/>
      <c r="AH1352" s="1481"/>
      <c r="AI1352" s="1481"/>
    </row>
    <row r="1353" spans="32:35" x14ac:dyDescent="0.25">
      <c r="AF1353" s="1481"/>
      <c r="AG1353" s="1481"/>
      <c r="AH1353" s="1481"/>
      <c r="AI1353" s="1481"/>
    </row>
    <row r="1354" spans="32:35" x14ac:dyDescent="0.25">
      <c r="AF1354" s="1481"/>
      <c r="AG1354" s="1481"/>
      <c r="AH1354" s="1481"/>
      <c r="AI1354" s="1481"/>
    </row>
    <row r="1355" spans="32:35" x14ac:dyDescent="0.25">
      <c r="AF1355" s="1481"/>
      <c r="AG1355" s="1481"/>
      <c r="AH1355" s="1481"/>
      <c r="AI1355" s="1481"/>
    </row>
    <row r="1356" spans="32:35" x14ac:dyDescent="0.25">
      <c r="AF1356" s="1481"/>
      <c r="AG1356" s="1481"/>
      <c r="AH1356" s="1481"/>
      <c r="AI1356" s="1481"/>
    </row>
    <row r="1357" spans="32:35" x14ac:dyDescent="0.25">
      <c r="AF1357" s="1481"/>
      <c r="AG1357" s="1481"/>
      <c r="AH1357" s="1481"/>
      <c r="AI1357" s="1481"/>
    </row>
    <row r="1358" spans="32:35" x14ac:dyDescent="0.25">
      <c r="AF1358" s="1481"/>
      <c r="AG1358" s="1481"/>
      <c r="AH1358" s="1481"/>
      <c r="AI1358" s="1481"/>
    </row>
    <row r="1359" spans="32:35" x14ac:dyDescent="0.25">
      <c r="AF1359" s="1481"/>
      <c r="AG1359" s="1481"/>
      <c r="AH1359" s="1481"/>
      <c r="AI1359" s="1481"/>
    </row>
    <row r="1360" spans="32:35" x14ac:dyDescent="0.25">
      <c r="AF1360" s="1481"/>
      <c r="AG1360" s="1481"/>
      <c r="AH1360" s="1481"/>
      <c r="AI1360" s="1481"/>
    </row>
    <row r="1361" spans="32:35" x14ac:dyDescent="0.25">
      <c r="AF1361" s="1481"/>
      <c r="AG1361" s="1481"/>
      <c r="AH1361" s="1481"/>
      <c r="AI1361" s="1481"/>
    </row>
    <row r="1362" spans="32:35" x14ac:dyDescent="0.25">
      <c r="AF1362" s="1481"/>
      <c r="AG1362" s="1481"/>
      <c r="AH1362" s="1481"/>
      <c r="AI1362" s="1481"/>
    </row>
    <row r="1363" spans="32:35" x14ac:dyDescent="0.25">
      <c r="AF1363" s="1481"/>
      <c r="AG1363" s="1481"/>
      <c r="AH1363" s="1481"/>
      <c r="AI1363" s="1481"/>
    </row>
    <row r="1364" spans="32:35" x14ac:dyDescent="0.25">
      <c r="AF1364" s="1481"/>
      <c r="AG1364" s="1481"/>
      <c r="AH1364" s="1481"/>
      <c r="AI1364" s="1481"/>
    </row>
    <row r="1365" spans="32:35" x14ac:dyDescent="0.25">
      <c r="AF1365" s="1481"/>
      <c r="AG1365" s="1481"/>
      <c r="AH1365" s="1481"/>
      <c r="AI1365" s="1481"/>
    </row>
    <row r="1366" spans="32:35" x14ac:dyDescent="0.25">
      <c r="AF1366" s="1481"/>
      <c r="AG1366" s="1481"/>
      <c r="AH1366" s="1481"/>
      <c r="AI1366" s="1481"/>
    </row>
    <row r="1367" spans="32:35" x14ac:dyDescent="0.25">
      <c r="AF1367" s="1481"/>
      <c r="AG1367" s="1481"/>
      <c r="AH1367" s="1481"/>
      <c r="AI1367" s="1481"/>
    </row>
    <row r="1368" spans="32:35" x14ac:dyDescent="0.25">
      <c r="AF1368" s="1481"/>
      <c r="AG1368" s="1481"/>
      <c r="AH1368" s="1481"/>
      <c r="AI1368" s="1481"/>
    </row>
    <row r="1369" spans="32:35" x14ac:dyDescent="0.25">
      <c r="AF1369" s="1481"/>
      <c r="AG1369" s="1481"/>
      <c r="AH1369" s="1481"/>
      <c r="AI1369" s="1481"/>
    </row>
    <row r="1370" spans="32:35" x14ac:dyDescent="0.25">
      <c r="AF1370" s="1481"/>
      <c r="AG1370" s="1481"/>
      <c r="AH1370" s="1481"/>
      <c r="AI1370" s="1481"/>
    </row>
    <row r="1371" spans="32:35" x14ac:dyDescent="0.25">
      <c r="AF1371" s="1481"/>
      <c r="AG1371" s="1481"/>
      <c r="AH1371" s="1481"/>
      <c r="AI1371" s="1481"/>
    </row>
    <row r="1372" spans="32:35" x14ac:dyDescent="0.25">
      <c r="AF1372" s="1481"/>
      <c r="AG1372" s="1481"/>
      <c r="AH1372" s="1481"/>
      <c r="AI1372" s="1481"/>
    </row>
    <row r="1373" spans="32:35" x14ac:dyDescent="0.25">
      <c r="AF1373" s="1481"/>
      <c r="AG1373" s="1481"/>
      <c r="AH1373" s="1481"/>
      <c r="AI1373" s="1481"/>
    </row>
    <row r="1374" spans="32:35" x14ac:dyDescent="0.25">
      <c r="AF1374" s="1481"/>
      <c r="AG1374" s="1481"/>
      <c r="AH1374" s="1481"/>
      <c r="AI1374" s="1481"/>
    </row>
    <row r="1375" spans="32:35" x14ac:dyDescent="0.25">
      <c r="AF1375" s="1481"/>
      <c r="AG1375" s="1481"/>
      <c r="AH1375" s="1481"/>
      <c r="AI1375" s="1481"/>
    </row>
    <row r="1376" spans="32:35" x14ac:dyDescent="0.25">
      <c r="AF1376" s="1481"/>
      <c r="AG1376" s="1481"/>
      <c r="AH1376" s="1481"/>
      <c r="AI1376" s="1481"/>
    </row>
    <row r="1377" spans="32:35" x14ac:dyDescent="0.25">
      <c r="AF1377" s="1481"/>
      <c r="AG1377" s="1481"/>
      <c r="AH1377" s="1481"/>
      <c r="AI1377" s="1481"/>
    </row>
    <row r="1378" spans="32:35" x14ac:dyDescent="0.25">
      <c r="AF1378" s="1481"/>
      <c r="AG1378" s="1481"/>
      <c r="AH1378" s="1481"/>
      <c r="AI1378" s="1481"/>
    </row>
    <row r="1379" spans="32:35" x14ac:dyDescent="0.25">
      <c r="AF1379" s="1481"/>
      <c r="AG1379" s="1481"/>
      <c r="AH1379" s="1481"/>
      <c r="AI1379" s="1481"/>
    </row>
    <row r="1380" spans="32:35" x14ac:dyDescent="0.25">
      <c r="AF1380" s="1481"/>
      <c r="AG1380" s="1481"/>
      <c r="AH1380" s="1481"/>
      <c r="AI1380" s="1481"/>
    </row>
    <row r="1381" spans="32:35" x14ac:dyDescent="0.25">
      <c r="AF1381" s="1481"/>
      <c r="AG1381" s="1481"/>
      <c r="AH1381" s="1481"/>
      <c r="AI1381" s="1481"/>
    </row>
    <row r="1382" spans="32:35" x14ac:dyDescent="0.25">
      <c r="AF1382" s="1481"/>
      <c r="AG1382" s="1481"/>
      <c r="AH1382" s="1481"/>
      <c r="AI1382" s="1481"/>
    </row>
    <row r="1383" spans="32:35" x14ac:dyDescent="0.25">
      <c r="AF1383" s="1481"/>
      <c r="AG1383" s="1481"/>
      <c r="AH1383" s="1481"/>
      <c r="AI1383" s="1481"/>
    </row>
    <row r="1384" spans="32:35" x14ac:dyDescent="0.25">
      <c r="AF1384" s="1481"/>
      <c r="AG1384" s="1481"/>
      <c r="AH1384" s="1481"/>
      <c r="AI1384" s="1481"/>
    </row>
  </sheetData>
  <mergeCells count="12">
    <mergeCell ref="A1:AU1"/>
    <mergeCell ref="A2:AU2"/>
    <mergeCell ref="A3:AU3"/>
    <mergeCell ref="A116:S116"/>
    <mergeCell ref="AU5:AU6"/>
    <mergeCell ref="C5:H5"/>
    <mergeCell ref="I5:N5"/>
    <mergeCell ref="O5:X5"/>
    <mergeCell ref="Y5:AF5"/>
    <mergeCell ref="AG5:AL5"/>
    <mergeCell ref="AM5:AN5"/>
    <mergeCell ref="AO5:AS5"/>
  </mergeCells>
  <conditionalFormatting sqref="A9:B9">
    <cfRule type="expression" dxfId="64" priority="45" stopIfTrue="1">
      <formula>$A$9&lt;&gt;""</formula>
    </cfRule>
  </conditionalFormatting>
  <conditionalFormatting sqref="A10:B10">
    <cfRule type="expression" dxfId="63" priority="44" stopIfTrue="1">
      <formula>$A$10&lt;&gt;""</formula>
    </cfRule>
  </conditionalFormatting>
  <conditionalFormatting sqref="A11:B11">
    <cfRule type="expression" dxfId="62" priority="43" stopIfTrue="1">
      <formula>$A$11&lt;&gt;""</formula>
    </cfRule>
  </conditionalFormatting>
  <conditionalFormatting sqref="A12:B12">
    <cfRule type="expression" dxfId="61" priority="42" stopIfTrue="1">
      <formula>$A$12&lt;&gt;""</formula>
    </cfRule>
  </conditionalFormatting>
  <conditionalFormatting sqref="A13:B13">
    <cfRule type="expression" dxfId="60" priority="41" stopIfTrue="1">
      <formula>$A$13&lt;&gt;""</formula>
    </cfRule>
  </conditionalFormatting>
  <conditionalFormatting sqref="A14:B14">
    <cfRule type="expression" dxfId="59" priority="40" stopIfTrue="1">
      <formula>$A$14&lt;&gt;""</formula>
    </cfRule>
  </conditionalFormatting>
  <conditionalFormatting sqref="A15:B15">
    <cfRule type="expression" dxfId="58" priority="39" stopIfTrue="1">
      <formula>$A$15&lt;&gt;""</formula>
    </cfRule>
  </conditionalFormatting>
  <conditionalFormatting sqref="A16:B16">
    <cfRule type="expression" dxfId="57" priority="38" stopIfTrue="1">
      <formula>$A$16&lt;&gt;""</formula>
    </cfRule>
  </conditionalFormatting>
  <conditionalFormatting sqref="A17:B17">
    <cfRule type="expression" dxfId="56" priority="37" stopIfTrue="1">
      <formula>$A$17&lt;&gt;""</formula>
    </cfRule>
  </conditionalFormatting>
  <conditionalFormatting sqref="A18:B18">
    <cfRule type="expression" dxfId="55" priority="36" stopIfTrue="1">
      <formula>$A$18&lt;&gt;""</formula>
    </cfRule>
  </conditionalFormatting>
  <conditionalFormatting sqref="A20:B20">
    <cfRule type="expression" dxfId="54" priority="35" stopIfTrue="1">
      <formula>$A$20&lt;&gt;""</formula>
    </cfRule>
  </conditionalFormatting>
  <conditionalFormatting sqref="A21:B21">
    <cfRule type="expression" dxfId="53" priority="34" stopIfTrue="1">
      <formula>$A$21&lt;&gt;""</formula>
    </cfRule>
  </conditionalFormatting>
  <conditionalFormatting sqref="A23:B23">
    <cfRule type="expression" dxfId="52" priority="32" stopIfTrue="1">
      <formula>$A$23&lt;&gt;""</formula>
    </cfRule>
  </conditionalFormatting>
  <conditionalFormatting sqref="A24:B24">
    <cfRule type="expression" dxfId="51" priority="31" stopIfTrue="1">
      <formula>$A$24&lt;&gt;""</formula>
    </cfRule>
  </conditionalFormatting>
  <conditionalFormatting sqref="A26:B26">
    <cfRule type="expression" dxfId="50" priority="30" stopIfTrue="1">
      <formula>$A$26&lt;&gt;""</formula>
    </cfRule>
  </conditionalFormatting>
  <conditionalFormatting sqref="A27:B27">
    <cfRule type="expression" dxfId="49" priority="29" stopIfTrue="1">
      <formula>$A$27&lt;&gt;""</formula>
    </cfRule>
  </conditionalFormatting>
  <conditionalFormatting sqref="A28:B28">
    <cfRule type="expression" dxfId="48" priority="28" stopIfTrue="1">
      <formula>$A$28&lt;&gt;""</formula>
    </cfRule>
  </conditionalFormatting>
  <conditionalFormatting sqref="A29:B29">
    <cfRule type="expression" dxfId="47" priority="27" stopIfTrue="1">
      <formula>$A$29&lt;&gt;""</formula>
    </cfRule>
  </conditionalFormatting>
  <conditionalFormatting sqref="A30:B30">
    <cfRule type="expression" dxfId="46" priority="26" stopIfTrue="1">
      <formula>$A$30&lt;&gt;""</formula>
    </cfRule>
  </conditionalFormatting>
  <conditionalFormatting sqref="A31:B31">
    <cfRule type="expression" dxfId="45" priority="25" stopIfTrue="1">
      <formula>$A$31&lt;&gt;""</formula>
    </cfRule>
  </conditionalFormatting>
  <conditionalFormatting sqref="A32:B32">
    <cfRule type="expression" dxfId="44" priority="24" stopIfTrue="1">
      <formula>$A$32&lt;&gt;""</formula>
    </cfRule>
  </conditionalFormatting>
  <conditionalFormatting sqref="A34:B34">
    <cfRule type="expression" dxfId="43" priority="22" stopIfTrue="1">
      <formula>$A$34&lt;&gt;""</formula>
    </cfRule>
  </conditionalFormatting>
  <conditionalFormatting sqref="A35:B35">
    <cfRule type="expression" dxfId="42" priority="21" stopIfTrue="1">
      <formula>$A$35&lt;&gt;""</formula>
    </cfRule>
  </conditionalFormatting>
  <conditionalFormatting sqref="A36:B36">
    <cfRule type="expression" dxfId="41" priority="20" stopIfTrue="1">
      <formula>$A$36&lt;&gt;""</formula>
    </cfRule>
  </conditionalFormatting>
  <conditionalFormatting sqref="A37:B37">
    <cfRule type="expression" dxfId="40" priority="19" stopIfTrue="1">
      <formula>$A$37&lt;&gt;""</formula>
    </cfRule>
  </conditionalFormatting>
  <conditionalFormatting sqref="A38:B38">
    <cfRule type="expression" dxfId="39" priority="18" stopIfTrue="1">
      <formula>$A$38&lt;&gt;""</formula>
    </cfRule>
  </conditionalFormatting>
  <conditionalFormatting sqref="A39:B39">
    <cfRule type="expression" dxfId="38" priority="17" stopIfTrue="1">
      <formula>$A$39&lt;&gt;""</formula>
    </cfRule>
  </conditionalFormatting>
  <conditionalFormatting sqref="A40:B40">
    <cfRule type="expression" dxfId="37" priority="16" stopIfTrue="1">
      <formula>$A$40&lt;&gt;""</formula>
    </cfRule>
  </conditionalFormatting>
  <conditionalFormatting sqref="A41:B41">
    <cfRule type="expression" dxfId="36" priority="15" stopIfTrue="1">
      <formula>$A$41&lt;&gt;""</formula>
    </cfRule>
  </conditionalFormatting>
  <conditionalFormatting sqref="A50:B50">
    <cfRule type="expression" dxfId="35" priority="13" stopIfTrue="1">
      <formula>$A$50&lt;&gt;""</formula>
    </cfRule>
  </conditionalFormatting>
  <conditionalFormatting sqref="A52:B52">
    <cfRule type="expression" dxfId="34" priority="12" stopIfTrue="1">
      <formula>$A$52&lt;&gt;""</formula>
    </cfRule>
  </conditionalFormatting>
  <conditionalFormatting sqref="A54:B54">
    <cfRule type="expression" dxfId="33" priority="11" stopIfTrue="1">
      <formula>$A$54&lt;&gt;""</formula>
    </cfRule>
  </conditionalFormatting>
  <conditionalFormatting sqref="A56:B56">
    <cfRule type="expression" dxfId="32" priority="10" stopIfTrue="1">
      <formula>$A$56&lt;&gt;""</formula>
    </cfRule>
  </conditionalFormatting>
  <conditionalFormatting sqref="A72:B72">
    <cfRule type="expression" dxfId="31" priority="9" stopIfTrue="1">
      <formula>$A$72&lt;&gt;""</formula>
    </cfRule>
  </conditionalFormatting>
  <conditionalFormatting sqref="A74:B74">
    <cfRule type="expression" dxfId="30" priority="8" stopIfTrue="1">
      <formula>$A$74&lt;&gt;""</formula>
    </cfRule>
  </conditionalFormatting>
  <conditionalFormatting sqref="A80:B80">
    <cfRule type="expression" dxfId="29" priority="7" stopIfTrue="1">
      <formula>$A$80&lt;&gt;""</formula>
    </cfRule>
  </conditionalFormatting>
  <conditionalFormatting sqref="A90:B90">
    <cfRule type="expression" dxfId="28" priority="6" stopIfTrue="1">
      <formula>$A$90&lt;&gt;""</formula>
    </cfRule>
  </conditionalFormatting>
  <conditionalFormatting sqref="A97:B97">
    <cfRule type="expression" dxfId="27" priority="5" stopIfTrue="1">
      <formula>$A$97&lt;&gt;""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390"/>
  <sheetViews>
    <sheetView workbookViewId="0">
      <selection activeCell="N37" sqref="N37"/>
    </sheetView>
  </sheetViews>
  <sheetFormatPr baseColWidth="10" defaultColWidth="13.7109375" defaultRowHeight="15" x14ac:dyDescent="0.25"/>
  <cols>
    <col min="1" max="46" width="11.42578125" style="1466" customWidth="1"/>
    <col min="47" max="47" width="11.42578125" style="1509" customWidth="1"/>
    <col min="48" max="51" width="11.42578125" style="1466" customWidth="1"/>
    <col min="52" max="52" width="0" style="1466" hidden="1" customWidth="1"/>
    <col min="53" max="256" width="11.42578125" style="1466" customWidth="1"/>
    <col min="257" max="307" width="11.42578125" style="1426" customWidth="1"/>
    <col min="308" max="308" width="0" style="1426" hidden="1" customWidth="1"/>
    <col min="309" max="563" width="11.42578125" style="1426" customWidth="1"/>
    <col min="564" max="564" width="0" style="1426" hidden="1" customWidth="1"/>
    <col min="565" max="819" width="11.42578125" style="1426" customWidth="1"/>
    <col min="820" max="820" width="0" style="1426" hidden="1" customWidth="1"/>
    <col min="821" max="1075" width="11.42578125" style="1426" customWidth="1"/>
    <col min="1076" max="1076" width="0" style="1426" hidden="1" customWidth="1"/>
    <col min="1077" max="1331" width="11.42578125" style="1426" customWidth="1"/>
    <col min="1332" max="1332" width="0" style="1426" hidden="1" customWidth="1"/>
    <col min="1333" max="1587" width="11.42578125" style="1426" customWidth="1"/>
    <col min="1588" max="1588" width="0" style="1426" hidden="1" customWidth="1"/>
    <col min="1589" max="1843" width="11.42578125" style="1426" customWidth="1"/>
    <col min="1844" max="1844" width="0" style="1426" hidden="1" customWidth="1"/>
    <col min="1845" max="2099" width="11.42578125" style="1426" customWidth="1"/>
    <col min="2100" max="2100" width="0" style="1426" hidden="1" customWidth="1"/>
    <col min="2101" max="2355" width="11.42578125" style="1426" customWidth="1"/>
    <col min="2356" max="2356" width="0" style="1426" hidden="1" customWidth="1"/>
    <col min="2357" max="2611" width="11.42578125" style="1426" customWidth="1"/>
    <col min="2612" max="2612" width="0" style="1426" hidden="1" customWidth="1"/>
    <col min="2613" max="2867" width="11.42578125" style="1426" customWidth="1"/>
    <col min="2868" max="2868" width="0" style="1426" hidden="1" customWidth="1"/>
    <col min="2869" max="3123" width="11.42578125" style="1426" customWidth="1"/>
    <col min="3124" max="3124" width="0" style="1426" hidden="1" customWidth="1"/>
    <col min="3125" max="3379" width="11.42578125" style="1426" customWidth="1"/>
    <col min="3380" max="3380" width="0" style="1426" hidden="1" customWidth="1"/>
    <col min="3381" max="3635" width="11.42578125" style="1426" customWidth="1"/>
    <col min="3636" max="3636" width="0" style="1426" hidden="1" customWidth="1"/>
    <col min="3637" max="3891" width="11.42578125" style="1426" customWidth="1"/>
    <col min="3892" max="3892" width="0" style="1426" hidden="1" customWidth="1"/>
    <col min="3893" max="4147" width="11.42578125" style="1426" customWidth="1"/>
    <col min="4148" max="4148" width="0" style="1426" hidden="1" customWidth="1"/>
    <col min="4149" max="4403" width="11.42578125" style="1426" customWidth="1"/>
    <col min="4404" max="4404" width="0" style="1426" hidden="1" customWidth="1"/>
    <col min="4405" max="4659" width="11.42578125" style="1426" customWidth="1"/>
    <col min="4660" max="4660" width="0" style="1426" hidden="1" customWidth="1"/>
    <col min="4661" max="4915" width="11.42578125" style="1426" customWidth="1"/>
    <col min="4916" max="4916" width="0" style="1426" hidden="1" customWidth="1"/>
    <col min="4917" max="5171" width="11.42578125" style="1426" customWidth="1"/>
    <col min="5172" max="5172" width="0" style="1426" hidden="1" customWidth="1"/>
    <col min="5173" max="5427" width="11.42578125" style="1426" customWidth="1"/>
    <col min="5428" max="5428" width="0" style="1426" hidden="1" customWidth="1"/>
    <col min="5429" max="5683" width="11.42578125" style="1426" customWidth="1"/>
    <col min="5684" max="5684" width="0" style="1426" hidden="1" customWidth="1"/>
    <col min="5685" max="5939" width="11.42578125" style="1426" customWidth="1"/>
    <col min="5940" max="5940" width="0" style="1426" hidden="1" customWidth="1"/>
    <col min="5941" max="6195" width="11.42578125" style="1426" customWidth="1"/>
    <col min="6196" max="6196" width="0" style="1426" hidden="1" customWidth="1"/>
    <col min="6197" max="6451" width="11.42578125" style="1426" customWidth="1"/>
    <col min="6452" max="6452" width="0" style="1426" hidden="1" customWidth="1"/>
    <col min="6453" max="6707" width="11.42578125" style="1426" customWidth="1"/>
    <col min="6708" max="6708" width="0" style="1426" hidden="1" customWidth="1"/>
    <col min="6709" max="6963" width="11.42578125" style="1426" customWidth="1"/>
    <col min="6964" max="6964" width="0" style="1426" hidden="1" customWidth="1"/>
    <col min="6965" max="7219" width="11.42578125" style="1426" customWidth="1"/>
    <col min="7220" max="7220" width="0" style="1426" hidden="1" customWidth="1"/>
    <col min="7221" max="7475" width="11.42578125" style="1426" customWidth="1"/>
    <col min="7476" max="7476" width="0" style="1426" hidden="1" customWidth="1"/>
    <col min="7477" max="7731" width="11.42578125" style="1426" customWidth="1"/>
    <col min="7732" max="7732" width="0" style="1426" hidden="1" customWidth="1"/>
    <col min="7733" max="7987" width="11.42578125" style="1426" customWidth="1"/>
    <col min="7988" max="7988" width="0" style="1426" hidden="1" customWidth="1"/>
    <col min="7989" max="8243" width="11.42578125" style="1426" customWidth="1"/>
    <col min="8244" max="8244" width="0" style="1426" hidden="1" customWidth="1"/>
    <col min="8245" max="8499" width="11.42578125" style="1426" customWidth="1"/>
    <col min="8500" max="8500" width="0" style="1426" hidden="1" customWidth="1"/>
    <col min="8501" max="8755" width="11.42578125" style="1426" customWidth="1"/>
    <col min="8756" max="8756" width="0" style="1426" hidden="1" customWidth="1"/>
    <col min="8757" max="9011" width="11.42578125" style="1426" customWidth="1"/>
    <col min="9012" max="9012" width="0" style="1426" hidden="1" customWidth="1"/>
    <col min="9013" max="9267" width="11.42578125" style="1426" customWidth="1"/>
    <col min="9268" max="9268" width="0" style="1426" hidden="1" customWidth="1"/>
    <col min="9269" max="9523" width="11.42578125" style="1426" customWidth="1"/>
    <col min="9524" max="9524" width="0" style="1426" hidden="1" customWidth="1"/>
    <col min="9525" max="9779" width="11.42578125" style="1426" customWidth="1"/>
    <col min="9780" max="9780" width="0" style="1426" hidden="1" customWidth="1"/>
    <col min="9781" max="10035" width="11.42578125" style="1426" customWidth="1"/>
    <col min="10036" max="10036" width="0" style="1426" hidden="1" customWidth="1"/>
    <col min="10037" max="10291" width="11.42578125" style="1426" customWidth="1"/>
    <col min="10292" max="10292" width="0" style="1426" hidden="1" customWidth="1"/>
    <col min="10293" max="10547" width="11.42578125" style="1426" customWidth="1"/>
    <col min="10548" max="10548" width="0" style="1426" hidden="1" customWidth="1"/>
    <col min="10549" max="10803" width="11.42578125" style="1426" customWidth="1"/>
    <col min="10804" max="10804" width="0" style="1426" hidden="1" customWidth="1"/>
    <col min="10805" max="11059" width="11.42578125" style="1426" customWidth="1"/>
    <col min="11060" max="11060" width="0" style="1426" hidden="1" customWidth="1"/>
    <col min="11061" max="11315" width="11.42578125" style="1426" customWidth="1"/>
    <col min="11316" max="11316" width="0" style="1426" hidden="1" customWidth="1"/>
    <col min="11317" max="11571" width="11.42578125" style="1426" customWidth="1"/>
    <col min="11572" max="11572" width="0" style="1426" hidden="1" customWidth="1"/>
    <col min="11573" max="11827" width="11.42578125" style="1426" customWidth="1"/>
    <col min="11828" max="11828" width="0" style="1426" hidden="1" customWidth="1"/>
    <col min="11829" max="12083" width="11.42578125" style="1426" customWidth="1"/>
    <col min="12084" max="12084" width="0" style="1426" hidden="1" customWidth="1"/>
    <col min="12085" max="12339" width="11.42578125" style="1426" customWidth="1"/>
    <col min="12340" max="12340" width="0" style="1426" hidden="1" customWidth="1"/>
    <col min="12341" max="12595" width="11.42578125" style="1426" customWidth="1"/>
    <col min="12596" max="12596" width="0" style="1426" hidden="1" customWidth="1"/>
    <col min="12597" max="12851" width="11.42578125" style="1426" customWidth="1"/>
    <col min="12852" max="12852" width="0" style="1426" hidden="1" customWidth="1"/>
    <col min="12853" max="13107" width="11.42578125" style="1426" customWidth="1"/>
    <col min="13108" max="13108" width="0" style="1426" hidden="1" customWidth="1"/>
    <col min="13109" max="13363" width="11.42578125" style="1426" customWidth="1"/>
    <col min="13364" max="13364" width="0" style="1426" hidden="1" customWidth="1"/>
    <col min="13365" max="13619" width="11.42578125" style="1426" customWidth="1"/>
    <col min="13620" max="13620" width="0" style="1426" hidden="1" customWidth="1"/>
    <col min="13621" max="13875" width="11.42578125" style="1426" customWidth="1"/>
    <col min="13876" max="13876" width="0" style="1426" hidden="1" customWidth="1"/>
    <col min="13877" max="14131" width="11.42578125" style="1426" customWidth="1"/>
    <col min="14132" max="14132" width="0" style="1426" hidden="1" customWidth="1"/>
    <col min="14133" max="14387" width="11.42578125" style="1426" customWidth="1"/>
    <col min="14388" max="14388" width="0" style="1426" hidden="1" customWidth="1"/>
    <col min="14389" max="14643" width="11.42578125" style="1426" customWidth="1"/>
    <col min="14644" max="14644" width="0" style="1426" hidden="1" customWidth="1"/>
    <col min="14645" max="14899" width="11.42578125" style="1426" customWidth="1"/>
    <col min="14900" max="14900" width="0" style="1426" hidden="1" customWidth="1"/>
    <col min="14901" max="15155" width="11.42578125" style="1426" customWidth="1"/>
    <col min="15156" max="15156" width="0" style="1426" hidden="1" customWidth="1"/>
    <col min="15157" max="15411" width="11.42578125" style="1426" customWidth="1"/>
    <col min="15412" max="15412" width="0" style="1426" hidden="1" customWidth="1"/>
    <col min="15413" max="15667" width="11.42578125" style="1426" customWidth="1"/>
    <col min="15668" max="15668" width="0" style="1426" hidden="1" customWidth="1"/>
    <col min="15669" max="15923" width="11.42578125" style="1426" customWidth="1"/>
    <col min="15924" max="15924" width="0" style="1426" hidden="1" customWidth="1"/>
    <col min="15925" max="16179" width="11.42578125" style="1426" customWidth="1"/>
    <col min="16180" max="16180" width="0" style="1426" hidden="1" customWidth="1"/>
    <col min="16181" max="16384" width="11.42578125" style="1426" customWidth="1"/>
  </cols>
  <sheetData>
    <row r="1" spans="1:52" ht="15" customHeight="1" thickBot="1" x14ac:dyDescent="0.3">
      <c r="A1" s="2005" t="s">
        <v>2117</v>
      </c>
      <c r="B1" s="2006"/>
      <c r="C1" s="2006"/>
      <c r="D1" s="2006"/>
      <c r="E1" s="2006"/>
      <c r="F1" s="2006"/>
      <c r="G1" s="2006"/>
      <c r="H1" s="2006"/>
      <c r="I1" s="2006"/>
      <c r="J1" s="2006"/>
      <c r="K1" s="2006"/>
      <c r="L1" s="2006"/>
      <c r="M1" s="2006"/>
      <c r="N1" s="2006"/>
      <c r="O1" s="2006"/>
      <c r="P1" s="2006"/>
      <c r="Q1" s="2006"/>
      <c r="R1" s="2006"/>
      <c r="S1" s="2006"/>
      <c r="T1" s="2006"/>
      <c r="U1" s="2006"/>
      <c r="V1" s="2006"/>
      <c r="W1" s="2006"/>
      <c r="X1" s="2006"/>
      <c r="Y1" s="2006"/>
      <c r="Z1" s="2006"/>
      <c r="AA1" s="2006"/>
      <c r="AB1" s="2006"/>
      <c r="AC1" s="2006"/>
      <c r="AD1" s="2006"/>
      <c r="AE1" s="2006"/>
      <c r="AF1" s="2006"/>
      <c r="AG1" s="2006"/>
      <c r="AH1" s="2006"/>
      <c r="AI1" s="2006"/>
      <c r="AJ1" s="2006"/>
      <c r="AK1" s="2006"/>
      <c r="AL1" s="2006"/>
      <c r="AM1" s="2006"/>
      <c r="AN1" s="2006"/>
      <c r="AO1" s="2006"/>
      <c r="AP1" s="2006"/>
      <c r="AQ1" s="2006"/>
      <c r="AR1" s="2006"/>
      <c r="AS1" s="2006"/>
      <c r="AT1" s="2006"/>
      <c r="AU1" s="2006"/>
    </row>
    <row r="2" spans="1:52" ht="15" customHeight="1" thickBot="1" x14ac:dyDescent="0.3">
      <c r="A2" s="2007" t="s">
        <v>1876</v>
      </c>
      <c r="B2" s="2008"/>
      <c r="C2" s="2008"/>
      <c r="D2" s="2008"/>
      <c r="E2" s="2008"/>
      <c r="F2" s="2008"/>
      <c r="G2" s="2008"/>
      <c r="H2" s="2008"/>
      <c r="I2" s="2008"/>
      <c r="J2" s="2008"/>
      <c r="K2" s="2008"/>
      <c r="L2" s="2008"/>
      <c r="M2" s="2008"/>
      <c r="N2" s="2008"/>
      <c r="O2" s="2008"/>
      <c r="P2" s="2008"/>
      <c r="Q2" s="2008"/>
      <c r="R2" s="2008"/>
      <c r="S2" s="2008"/>
      <c r="T2" s="2008"/>
      <c r="U2" s="2008"/>
      <c r="V2" s="2008"/>
      <c r="W2" s="2008"/>
      <c r="X2" s="2008"/>
      <c r="Y2" s="2008"/>
      <c r="Z2" s="2008"/>
      <c r="AA2" s="2008"/>
      <c r="AB2" s="2008"/>
      <c r="AC2" s="2008"/>
      <c r="AD2" s="2008"/>
      <c r="AE2" s="2008"/>
      <c r="AF2" s="2008"/>
      <c r="AG2" s="2008"/>
      <c r="AH2" s="2008"/>
      <c r="AI2" s="2008"/>
      <c r="AJ2" s="2008"/>
      <c r="AK2" s="2008"/>
      <c r="AL2" s="2008"/>
      <c r="AM2" s="2008"/>
      <c r="AN2" s="2008"/>
      <c r="AO2" s="2008"/>
      <c r="AP2" s="2008"/>
      <c r="AQ2" s="2008"/>
      <c r="AR2" s="2008"/>
      <c r="AS2" s="2008"/>
      <c r="AT2" s="2008"/>
      <c r="AU2" s="2008"/>
    </row>
    <row r="3" spans="1:52" ht="15.75" thickBot="1" x14ac:dyDescent="0.3">
      <c r="A3" s="2007" t="s">
        <v>2118</v>
      </c>
      <c r="B3" s="2008"/>
      <c r="C3" s="2008"/>
      <c r="D3" s="2008"/>
      <c r="E3" s="2008"/>
      <c r="F3" s="2008"/>
      <c r="G3" s="2008"/>
      <c r="H3" s="2008"/>
      <c r="I3" s="2008"/>
      <c r="J3" s="2008"/>
      <c r="K3" s="2008"/>
      <c r="L3" s="2008"/>
      <c r="M3" s="2008"/>
      <c r="N3" s="2008"/>
      <c r="O3" s="2008"/>
      <c r="P3" s="2008"/>
      <c r="Q3" s="2008"/>
      <c r="R3" s="2008"/>
      <c r="S3" s="2008"/>
      <c r="T3" s="2008"/>
      <c r="U3" s="2008"/>
      <c r="V3" s="2008"/>
      <c r="W3" s="2008"/>
      <c r="X3" s="2008"/>
      <c r="Y3" s="2008"/>
      <c r="Z3" s="2008"/>
      <c r="AA3" s="2008"/>
      <c r="AB3" s="2008"/>
      <c r="AC3" s="2008"/>
      <c r="AD3" s="2008"/>
      <c r="AE3" s="2008"/>
      <c r="AF3" s="2008"/>
      <c r="AG3" s="2008"/>
      <c r="AH3" s="2008"/>
      <c r="AI3" s="2008"/>
      <c r="AJ3" s="2008"/>
      <c r="AK3" s="2008"/>
      <c r="AL3" s="2008"/>
      <c r="AM3" s="2008"/>
      <c r="AN3" s="2008"/>
      <c r="AO3" s="2008"/>
      <c r="AP3" s="2008"/>
      <c r="AQ3" s="2008"/>
      <c r="AR3" s="2008"/>
      <c r="AS3" s="2008"/>
      <c r="AT3" s="2008"/>
      <c r="AU3" s="2008"/>
    </row>
    <row r="4" spans="1:52" ht="7.5" customHeight="1" thickBot="1" x14ac:dyDescent="0.35">
      <c r="A4" s="1447"/>
      <c r="B4" s="1487"/>
      <c r="C4" s="1447"/>
      <c r="D4" s="1447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7"/>
      <c r="Z4" s="1447"/>
      <c r="AA4" s="1447"/>
      <c r="AB4" s="1447"/>
      <c r="AC4" s="1447"/>
      <c r="AD4" s="1447"/>
      <c r="AE4" s="1447"/>
      <c r="AF4" s="1447"/>
      <c r="AG4" s="1447"/>
      <c r="AH4" s="1447"/>
      <c r="AI4" s="1447"/>
      <c r="AJ4" s="1447"/>
      <c r="AK4" s="1447"/>
      <c r="AL4" s="1447"/>
      <c r="AM4" s="1447"/>
      <c r="AN4" s="1447"/>
      <c r="AO4" s="1447"/>
      <c r="AP4" s="1447"/>
      <c r="AQ4" s="1447"/>
      <c r="AR4" s="1447"/>
      <c r="AS4" s="1447"/>
      <c r="AT4" s="1447"/>
      <c r="AU4" s="1508"/>
    </row>
    <row r="5" spans="1:52" ht="15" customHeight="1" thickBot="1" x14ac:dyDescent="0.3">
      <c r="A5" s="1483" t="s">
        <v>308</v>
      </c>
      <c r="B5" s="1488"/>
      <c r="C5" s="2012" t="s">
        <v>2060</v>
      </c>
      <c r="D5" s="2013" t="s">
        <v>2060</v>
      </c>
      <c r="E5" s="2013" t="s">
        <v>2060</v>
      </c>
      <c r="F5" s="2013" t="s">
        <v>2060</v>
      </c>
      <c r="G5" s="2013" t="s">
        <v>2060</v>
      </c>
      <c r="H5" s="2014" t="s">
        <v>2060</v>
      </c>
      <c r="I5" s="2012" t="s">
        <v>2061</v>
      </c>
      <c r="J5" s="2013" t="s">
        <v>2061</v>
      </c>
      <c r="K5" s="2013" t="s">
        <v>2061</v>
      </c>
      <c r="L5" s="2013" t="s">
        <v>2061</v>
      </c>
      <c r="M5" s="2013" t="s">
        <v>2061</v>
      </c>
      <c r="N5" s="2014" t="s">
        <v>2061</v>
      </c>
      <c r="O5" s="2012" t="s">
        <v>2062</v>
      </c>
      <c r="P5" s="2013" t="s">
        <v>2062</v>
      </c>
      <c r="Q5" s="2013" t="s">
        <v>2062</v>
      </c>
      <c r="R5" s="2013" t="s">
        <v>2062</v>
      </c>
      <c r="S5" s="2013" t="s">
        <v>2062</v>
      </c>
      <c r="T5" s="2013" t="s">
        <v>2062</v>
      </c>
      <c r="U5" s="2013" t="s">
        <v>2062</v>
      </c>
      <c r="V5" s="2013" t="s">
        <v>2062</v>
      </c>
      <c r="W5" s="2013" t="s">
        <v>2062</v>
      </c>
      <c r="X5" s="2014" t="s">
        <v>2062</v>
      </c>
      <c r="Y5" s="2012" t="s">
        <v>2063</v>
      </c>
      <c r="Z5" s="2013" t="s">
        <v>2063</v>
      </c>
      <c r="AA5" s="2013" t="s">
        <v>2063</v>
      </c>
      <c r="AB5" s="2013" t="s">
        <v>2063</v>
      </c>
      <c r="AC5" s="2013" t="s">
        <v>2063</v>
      </c>
      <c r="AD5" s="2013" t="s">
        <v>2063</v>
      </c>
      <c r="AE5" s="2013" t="s">
        <v>2063</v>
      </c>
      <c r="AF5" s="2014" t="s">
        <v>2063</v>
      </c>
      <c r="AG5" s="2012" t="s">
        <v>2064</v>
      </c>
      <c r="AH5" s="2013" t="s">
        <v>2064</v>
      </c>
      <c r="AI5" s="2013" t="s">
        <v>2064</v>
      </c>
      <c r="AJ5" s="2013" t="s">
        <v>2064</v>
      </c>
      <c r="AK5" s="2013" t="s">
        <v>2064</v>
      </c>
      <c r="AL5" s="2014" t="s">
        <v>2064</v>
      </c>
      <c r="AM5" s="2012" t="s">
        <v>2065</v>
      </c>
      <c r="AN5" s="2014" t="s">
        <v>2065</v>
      </c>
      <c r="AO5" s="2012" t="s">
        <v>2066</v>
      </c>
      <c r="AP5" s="2013" t="s">
        <v>2066</v>
      </c>
      <c r="AQ5" s="2013" t="s">
        <v>2066</v>
      </c>
      <c r="AR5" s="2013" t="s">
        <v>2066</v>
      </c>
      <c r="AS5" s="2014" t="s">
        <v>2066</v>
      </c>
      <c r="AT5" s="1482" t="s">
        <v>2116</v>
      </c>
      <c r="AU5" s="2015" t="s">
        <v>218</v>
      </c>
    </row>
    <row r="6" spans="1:52" ht="18.75" thickBot="1" x14ac:dyDescent="0.3">
      <c r="A6" s="1483" t="s">
        <v>322</v>
      </c>
      <c r="B6" s="1488"/>
      <c r="C6" s="1482" t="s">
        <v>2067</v>
      </c>
      <c r="D6" s="1483" t="s">
        <v>2068</v>
      </c>
      <c r="E6" s="1483" t="s">
        <v>2069</v>
      </c>
      <c r="F6" s="1483" t="s">
        <v>2070</v>
      </c>
      <c r="G6" s="1483" t="s">
        <v>2071</v>
      </c>
      <c r="H6" s="1484" t="s">
        <v>2072</v>
      </c>
      <c r="I6" s="1482" t="s">
        <v>2073</v>
      </c>
      <c r="J6" s="1483" t="s">
        <v>2074</v>
      </c>
      <c r="K6" s="1483" t="s">
        <v>2075</v>
      </c>
      <c r="L6" s="1483" t="s">
        <v>2076</v>
      </c>
      <c r="M6" s="1483" t="s">
        <v>2077</v>
      </c>
      <c r="N6" s="1484" t="s">
        <v>2078</v>
      </c>
      <c r="O6" s="1482" t="s">
        <v>2079</v>
      </c>
      <c r="P6" s="1483" t="s">
        <v>2080</v>
      </c>
      <c r="Q6" s="1483" t="s">
        <v>2081</v>
      </c>
      <c r="R6" s="1483" t="s">
        <v>2082</v>
      </c>
      <c r="S6" s="1483" t="s">
        <v>2083</v>
      </c>
      <c r="T6" s="1483" t="s">
        <v>2084</v>
      </c>
      <c r="U6" s="1483" t="s">
        <v>2085</v>
      </c>
      <c r="V6" s="1483" t="s">
        <v>2086</v>
      </c>
      <c r="W6" s="1483" t="s">
        <v>2087</v>
      </c>
      <c r="X6" s="1484" t="s">
        <v>2088</v>
      </c>
      <c r="Y6" s="1482" t="s">
        <v>2089</v>
      </c>
      <c r="Z6" s="1483" t="s">
        <v>2090</v>
      </c>
      <c r="AA6" s="1483" t="s">
        <v>2091</v>
      </c>
      <c r="AB6" s="1483" t="s">
        <v>2092</v>
      </c>
      <c r="AC6" s="1483" t="s">
        <v>2093</v>
      </c>
      <c r="AD6" s="1483" t="s">
        <v>2094</v>
      </c>
      <c r="AE6" s="1483" t="s">
        <v>2095</v>
      </c>
      <c r="AF6" s="1484" t="s">
        <v>2096</v>
      </c>
      <c r="AG6" s="1482" t="s">
        <v>2097</v>
      </c>
      <c r="AH6" s="1483" t="s">
        <v>2098</v>
      </c>
      <c r="AI6" s="1483" t="s">
        <v>2099</v>
      </c>
      <c r="AJ6" s="1483" t="s">
        <v>2100</v>
      </c>
      <c r="AK6" s="1483" t="s">
        <v>2101</v>
      </c>
      <c r="AL6" s="1484" t="s">
        <v>2102</v>
      </c>
      <c r="AM6" s="1482" t="s">
        <v>2103</v>
      </c>
      <c r="AN6" s="1484" t="s">
        <v>2104</v>
      </c>
      <c r="AO6" s="1482" t="s">
        <v>2105</v>
      </c>
      <c r="AP6" s="1483" t="s">
        <v>2106</v>
      </c>
      <c r="AQ6" s="1483" t="s">
        <v>2107</v>
      </c>
      <c r="AR6" s="1483" t="s">
        <v>2108</v>
      </c>
      <c r="AS6" s="1484" t="s">
        <v>2109</v>
      </c>
      <c r="AT6" s="1482" t="s">
        <v>2110</v>
      </c>
      <c r="AU6" s="2016" t="s">
        <v>218</v>
      </c>
    </row>
    <row r="7" spans="1:52" ht="7.5" customHeight="1" x14ac:dyDescent="0.25"/>
    <row r="8" spans="1:52" s="1478" customFormat="1" x14ac:dyDescent="0.25">
      <c r="A8" s="1493" t="s">
        <v>2111</v>
      </c>
      <c r="B8" s="1494"/>
      <c r="C8" s="1494">
        <f t="shared" ref="C8:AU8" si="0">SUM(C9:C21)</f>
        <v>0</v>
      </c>
      <c r="D8" s="1494">
        <f t="shared" si="0"/>
        <v>5.08919538338924E-3</v>
      </c>
      <c r="E8" s="1494">
        <f t="shared" si="0"/>
        <v>0</v>
      </c>
      <c r="F8" s="1494">
        <f t="shared" si="0"/>
        <v>0</v>
      </c>
      <c r="G8" s="1494">
        <f t="shared" si="0"/>
        <v>0</v>
      </c>
      <c r="H8" s="1494">
        <f t="shared" si="0"/>
        <v>0</v>
      </c>
      <c r="I8" s="1494">
        <f t="shared" si="0"/>
        <v>0</v>
      </c>
      <c r="J8" s="1494">
        <f t="shared" si="0"/>
        <v>0</v>
      </c>
      <c r="K8" s="1494">
        <f t="shared" si="0"/>
        <v>0</v>
      </c>
      <c r="L8" s="1494">
        <f t="shared" si="0"/>
        <v>0</v>
      </c>
      <c r="M8" s="1494">
        <f t="shared" si="0"/>
        <v>0</v>
      </c>
      <c r="N8" s="1494">
        <f t="shared" si="0"/>
        <v>0</v>
      </c>
      <c r="O8" s="1494">
        <f t="shared" si="0"/>
        <v>0</v>
      </c>
      <c r="P8" s="1494">
        <f t="shared" si="0"/>
        <v>0</v>
      </c>
      <c r="Q8" s="1494">
        <f t="shared" si="0"/>
        <v>0</v>
      </c>
      <c r="R8" s="1494">
        <f t="shared" si="0"/>
        <v>0</v>
      </c>
      <c r="S8" s="1494">
        <f t="shared" si="0"/>
        <v>0</v>
      </c>
      <c r="T8" s="1494">
        <f t="shared" si="0"/>
        <v>0</v>
      </c>
      <c r="U8" s="1494">
        <f t="shared" si="0"/>
        <v>0</v>
      </c>
      <c r="V8" s="1494">
        <f t="shared" si="0"/>
        <v>0</v>
      </c>
      <c r="W8" s="1494">
        <f t="shared" si="0"/>
        <v>0</v>
      </c>
      <c r="X8" s="1494">
        <f t="shared" si="0"/>
        <v>0</v>
      </c>
      <c r="Y8" s="1494">
        <f t="shared" si="0"/>
        <v>0</v>
      </c>
      <c r="Z8" s="1494">
        <f t="shared" si="0"/>
        <v>0</v>
      </c>
      <c r="AA8" s="1494">
        <f t="shared" si="0"/>
        <v>0</v>
      </c>
      <c r="AB8" s="1494">
        <f t="shared" si="0"/>
        <v>0</v>
      </c>
      <c r="AC8" s="1494">
        <f t="shared" si="0"/>
        <v>0</v>
      </c>
      <c r="AD8" s="1494">
        <f t="shared" si="0"/>
        <v>0</v>
      </c>
      <c r="AE8" s="1494">
        <f t="shared" si="0"/>
        <v>0</v>
      </c>
      <c r="AF8" s="1494">
        <f t="shared" si="0"/>
        <v>1.0432326341493442E-2</v>
      </c>
      <c r="AG8" s="1494">
        <f t="shared" si="0"/>
        <v>0.23675683616215609</v>
      </c>
      <c r="AH8" s="1494">
        <f t="shared" si="0"/>
        <v>3.009464024971379E-2</v>
      </c>
      <c r="AI8" s="1494">
        <f t="shared" si="0"/>
        <v>0</v>
      </c>
      <c r="AJ8" s="1494">
        <f t="shared" si="0"/>
        <v>0</v>
      </c>
      <c r="AK8" s="1494">
        <f t="shared" si="0"/>
        <v>0</v>
      </c>
      <c r="AL8" s="1494">
        <f t="shared" si="0"/>
        <v>1.1412561322134893E-2</v>
      </c>
      <c r="AM8" s="1494">
        <f t="shared" si="0"/>
        <v>0</v>
      </c>
      <c r="AN8" s="1494">
        <f t="shared" si="0"/>
        <v>0</v>
      </c>
      <c r="AO8" s="1494">
        <f t="shared" si="0"/>
        <v>0</v>
      </c>
      <c r="AP8" s="1494">
        <f t="shared" si="0"/>
        <v>0</v>
      </c>
      <c r="AQ8" s="1494">
        <f t="shared" si="0"/>
        <v>0</v>
      </c>
      <c r="AR8" s="1494">
        <f t="shared" si="0"/>
        <v>3.4637191136883756E-3</v>
      </c>
      <c r="AS8" s="1494">
        <f t="shared" si="0"/>
        <v>0</v>
      </c>
      <c r="AT8" s="1494">
        <f t="shared" si="0"/>
        <v>0</v>
      </c>
      <c r="AU8" s="1494">
        <f t="shared" si="0"/>
        <v>6.8840755512059731E-3</v>
      </c>
    </row>
    <row r="9" spans="1:52" x14ac:dyDescent="0.25">
      <c r="B9" s="1466" t="s">
        <v>61</v>
      </c>
      <c r="C9" s="1495"/>
      <c r="D9" s="1495"/>
      <c r="E9" s="1509"/>
      <c r="F9" s="1509"/>
      <c r="G9" s="1509"/>
      <c r="H9" s="1509"/>
      <c r="I9" s="1509"/>
      <c r="J9" s="1509"/>
      <c r="K9" s="1509"/>
      <c r="L9" s="1509"/>
      <c r="M9" s="1509"/>
      <c r="N9" s="1509"/>
      <c r="O9" s="1509"/>
      <c r="P9" s="1509"/>
      <c r="Q9" s="1509"/>
      <c r="R9" s="1509"/>
      <c r="S9" s="1509"/>
      <c r="T9" s="1509"/>
      <c r="U9" s="1509"/>
      <c r="V9" s="1509"/>
      <c r="W9" s="1509"/>
      <c r="X9" s="1509"/>
      <c r="Y9" s="1509"/>
      <c r="Z9" s="1509"/>
      <c r="AA9" s="1509"/>
      <c r="AB9" s="1509"/>
      <c r="AC9" s="1509"/>
      <c r="AD9" s="1509"/>
      <c r="AE9" s="1509"/>
      <c r="AF9" s="1509"/>
      <c r="AG9" s="1509">
        <v>8.9885204720503251E-2</v>
      </c>
      <c r="AH9" s="1509">
        <v>9.0994823149052606E-3</v>
      </c>
      <c r="AI9" s="1509"/>
      <c r="AJ9" s="1509"/>
      <c r="AK9" s="1509"/>
      <c r="AL9" s="1509"/>
      <c r="AM9" s="1509"/>
      <c r="AN9" s="1509"/>
      <c r="AO9" s="1509"/>
      <c r="AP9" s="1509"/>
      <c r="AQ9" s="1509"/>
      <c r="AR9" s="1509"/>
      <c r="AS9" s="1509"/>
      <c r="AT9" s="1509"/>
      <c r="AU9" s="1495">
        <f>AZ9/AZ115</f>
        <v>1.9370495009965122E-3</v>
      </c>
      <c r="AZ9" s="1466">
        <v>2549514.5099999998</v>
      </c>
    </row>
    <row r="10" spans="1:52" x14ac:dyDescent="0.25">
      <c r="B10" s="1466" t="s">
        <v>62</v>
      </c>
      <c r="C10" s="1495"/>
      <c r="D10" s="1495"/>
      <c r="E10" s="1509"/>
      <c r="F10" s="1509"/>
      <c r="G10" s="1509"/>
      <c r="H10" s="1509"/>
      <c r="I10" s="1509"/>
      <c r="J10" s="1509"/>
      <c r="K10" s="1509"/>
      <c r="L10" s="1509"/>
      <c r="M10" s="1509"/>
      <c r="N10" s="1509"/>
      <c r="O10" s="1509"/>
      <c r="P10" s="1509"/>
      <c r="Q10" s="1509"/>
      <c r="R10" s="1509"/>
      <c r="S10" s="1509"/>
      <c r="T10" s="1509"/>
      <c r="U10" s="1509"/>
      <c r="V10" s="1509"/>
      <c r="W10" s="1509"/>
      <c r="X10" s="1509"/>
      <c r="Y10" s="1509"/>
      <c r="Z10" s="1509"/>
      <c r="AA10" s="1509"/>
      <c r="AB10" s="1509"/>
      <c r="AC10" s="1509"/>
      <c r="AD10" s="1509"/>
      <c r="AE10" s="1509"/>
      <c r="AF10" s="1509">
        <v>4.5141435497470173E-4</v>
      </c>
      <c r="AG10" s="1509">
        <v>9.6345204202939405E-2</v>
      </c>
      <c r="AH10" s="1509">
        <v>2.099515793480853E-2</v>
      </c>
      <c r="AI10" s="1509"/>
      <c r="AJ10" s="1509"/>
      <c r="AK10" s="1509"/>
      <c r="AL10" s="1509">
        <v>1.1412561322134893E-2</v>
      </c>
      <c r="AM10" s="1509"/>
      <c r="AN10" s="1509"/>
      <c r="AO10" s="1509"/>
      <c r="AP10" s="1509"/>
      <c r="AQ10" s="1509"/>
      <c r="AR10" s="1509"/>
      <c r="AS10" s="1509"/>
      <c r="AT10" s="1509"/>
      <c r="AU10" s="1495">
        <f>AZ10/AZ115</f>
        <v>3.6515437202854898E-3</v>
      </c>
      <c r="AZ10" s="1466">
        <v>4806105.21</v>
      </c>
    </row>
    <row r="11" spans="1:52" x14ac:dyDescent="0.25">
      <c r="B11" s="1466" t="s">
        <v>53</v>
      </c>
      <c r="C11" s="1495"/>
      <c r="D11" s="1495">
        <v>6.0044117572393515E-5</v>
      </c>
      <c r="E11" s="1509"/>
      <c r="F11" s="1509"/>
      <c r="G11" s="1509"/>
      <c r="H11" s="1509"/>
      <c r="I11" s="1509"/>
      <c r="J11" s="1509"/>
      <c r="K11" s="1509"/>
      <c r="L11" s="1509"/>
      <c r="M11" s="1509"/>
      <c r="N11" s="1509"/>
      <c r="O11" s="1509"/>
      <c r="P11" s="1509"/>
      <c r="Q11" s="1509"/>
      <c r="R11" s="1509"/>
      <c r="S11" s="1509"/>
      <c r="T11" s="1509"/>
      <c r="U11" s="1509"/>
      <c r="V11" s="1509"/>
      <c r="W11" s="1509"/>
      <c r="X11" s="1509"/>
      <c r="Y11" s="1509"/>
      <c r="Z11" s="1509"/>
      <c r="AA11" s="1509"/>
      <c r="AB11" s="1509"/>
      <c r="AC11" s="1509"/>
      <c r="AD11" s="1509"/>
      <c r="AE11" s="1509"/>
      <c r="AF11" s="1509"/>
      <c r="AG11" s="1509"/>
      <c r="AH11" s="1509"/>
      <c r="AI11" s="1509"/>
      <c r="AJ11" s="1509"/>
      <c r="AK11" s="1509"/>
      <c r="AL11" s="1509"/>
      <c r="AM11" s="1509"/>
      <c r="AN11" s="1509"/>
      <c r="AO11" s="1509"/>
      <c r="AP11" s="1509"/>
      <c r="AQ11" s="1509"/>
      <c r="AR11" s="1509"/>
      <c r="AS11" s="1509"/>
      <c r="AT11" s="1509"/>
      <c r="AU11" s="1495">
        <f>AZ11/AZ115</f>
        <v>1.8588503497644567E-6</v>
      </c>
      <c r="AZ11" s="1466">
        <v>2446.59</v>
      </c>
    </row>
    <row r="12" spans="1:52" x14ac:dyDescent="0.25">
      <c r="B12" s="1466" t="s">
        <v>54</v>
      </c>
      <c r="C12" s="1495"/>
      <c r="D12" s="1495"/>
      <c r="E12" s="1509"/>
      <c r="F12" s="1509"/>
      <c r="G12" s="1509"/>
      <c r="H12" s="1509"/>
      <c r="I12" s="1509"/>
      <c r="J12" s="1509"/>
      <c r="K12" s="1509"/>
      <c r="L12" s="1509"/>
      <c r="M12" s="1509"/>
      <c r="N12" s="1509"/>
      <c r="O12" s="1509"/>
      <c r="P12" s="1509"/>
      <c r="Q12" s="1509"/>
      <c r="R12" s="1509"/>
      <c r="S12" s="1509"/>
      <c r="T12" s="1509"/>
      <c r="U12" s="1509"/>
      <c r="V12" s="1509"/>
      <c r="W12" s="1509"/>
      <c r="X12" s="1509"/>
      <c r="Y12" s="1509"/>
      <c r="Z12" s="1509"/>
      <c r="AA12" s="1509"/>
      <c r="AB12" s="1509"/>
      <c r="AC12" s="1509"/>
      <c r="AD12" s="1509"/>
      <c r="AE12" s="1509"/>
      <c r="AF12" s="1509">
        <v>9.9809119865187403E-3</v>
      </c>
      <c r="AG12" s="1509"/>
      <c r="AH12" s="1509"/>
      <c r="AI12" s="1509"/>
      <c r="AJ12" s="1509"/>
      <c r="AK12" s="1509"/>
      <c r="AL12" s="1509"/>
      <c r="AM12" s="1509"/>
      <c r="AN12" s="1509"/>
      <c r="AO12" s="1509"/>
      <c r="AP12" s="1509"/>
      <c r="AQ12" s="1509"/>
      <c r="AR12" s="1509"/>
      <c r="AS12" s="1509"/>
      <c r="AT12" s="1509"/>
      <c r="AU12" s="1495">
        <f>AZ12/AZ115</f>
        <v>1.6978876567877384E-4</v>
      </c>
      <c r="AZ12" s="1466">
        <v>223473.34</v>
      </c>
    </row>
    <row r="13" spans="1:52" x14ac:dyDescent="0.25">
      <c r="B13" s="1466" t="s">
        <v>20</v>
      </c>
      <c r="C13" s="1495"/>
      <c r="D13" s="1495"/>
      <c r="E13" s="1509"/>
      <c r="F13" s="1509"/>
      <c r="G13" s="1509"/>
      <c r="H13" s="1509"/>
      <c r="I13" s="1509"/>
      <c r="J13" s="1509"/>
      <c r="K13" s="1509"/>
      <c r="L13" s="1509"/>
      <c r="M13" s="1509"/>
      <c r="N13" s="1509"/>
      <c r="O13" s="1509"/>
      <c r="P13" s="1509"/>
      <c r="Q13" s="1509"/>
      <c r="R13" s="1509"/>
      <c r="S13" s="1509"/>
      <c r="T13" s="1509"/>
      <c r="U13" s="1509"/>
      <c r="V13" s="1509"/>
      <c r="W13" s="1509"/>
      <c r="X13" s="1509"/>
      <c r="Y13" s="1509"/>
      <c r="Z13" s="1509"/>
      <c r="AA13" s="1509"/>
      <c r="AB13" s="1509"/>
      <c r="AC13" s="1509"/>
      <c r="AD13" s="1509"/>
      <c r="AE13" s="1509"/>
      <c r="AF13" s="1509"/>
      <c r="AG13" s="1509">
        <v>1.5637731849699202E-2</v>
      </c>
      <c r="AH13" s="1509"/>
      <c r="AI13" s="1509"/>
      <c r="AJ13" s="1509"/>
      <c r="AK13" s="1509"/>
      <c r="AL13" s="1509"/>
      <c r="AM13" s="1509"/>
      <c r="AN13" s="1509"/>
      <c r="AO13" s="1509"/>
      <c r="AP13" s="1509"/>
      <c r="AQ13" s="1509"/>
      <c r="AR13" s="1509"/>
      <c r="AS13" s="1509"/>
      <c r="AT13" s="1509"/>
      <c r="AU13" s="1495">
        <f>AZ13/AZ115</f>
        <v>2.8596999341413498E-4</v>
      </c>
      <c r="AZ13" s="1466">
        <v>376389.27</v>
      </c>
    </row>
    <row r="14" spans="1:52" x14ac:dyDescent="0.25">
      <c r="B14" s="1466" t="s">
        <v>22</v>
      </c>
      <c r="C14" s="1495"/>
      <c r="D14" s="1495"/>
      <c r="E14" s="1509"/>
      <c r="F14" s="1509"/>
      <c r="G14" s="1509"/>
      <c r="H14" s="1509"/>
      <c r="I14" s="1509"/>
      <c r="J14" s="1509"/>
      <c r="K14" s="1509"/>
      <c r="L14" s="1509"/>
      <c r="M14" s="1509"/>
      <c r="N14" s="1509"/>
      <c r="O14" s="1509"/>
      <c r="P14" s="1509"/>
      <c r="Q14" s="1509"/>
      <c r="R14" s="1509"/>
      <c r="S14" s="1509"/>
      <c r="T14" s="1509"/>
      <c r="U14" s="1509"/>
      <c r="V14" s="1509"/>
      <c r="W14" s="1509"/>
      <c r="X14" s="1509"/>
      <c r="Y14" s="1509"/>
      <c r="Z14" s="1509"/>
      <c r="AA14" s="1509"/>
      <c r="AB14" s="1509"/>
      <c r="AC14" s="1509"/>
      <c r="AD14" s="1509"/>
      <c r="AE14" s="1509"/>
      <c r="AF14" s="1509"/>
      <c r="AG14" s="1509">
        <v>1.1010076836594626E-2</v>
      </c>
      <c r="AH14" s="1509"/>
      <c r="AI14" s="1509"/>
      <c r="AJ14" s="1509"/>
      <c r="AK14" s="1509"/>
      <c r="AL14" s="1509"/>
      <c r="AM14" s="1509"/>
      <c r="AN14" s="1509"/>
      <c r="AO14" s="1509"/>
      <c r="AP14" s="1509"/>
      <c r="AQ14" s="1509"/>
      <c r="AR14" s="1509">
        <v>3.4637191136883756E-3</v>
      </c>
      <c r="AS14" s="1509"/>
      <c r="AT14" s="1509"/>
      <c r="AU14" s="1495">
        <f>AZ14/AZ115</f>
        <v>2.4549931442057198E-4</v>
      </c>
      <c r="AZ14" s="1466">
        <v>323122.39</v>
      </c>
    </row>
    <row r="15" spans="1:52" x14ac:dyDescent="0.25">
      <c r="B15" s="1466" t="s">
        <v>90</v>
      </c>
      <c r="C15" s="1495"/>
      <c r="D15" s="1495"/>
      <c r="E15" s="1509"/>
      <c r="F15" s="1509"/>
      <c r="G15" s="1509"/>
      <c r="H15" s="1509"/>
      <c r="I15" s="1509"/>
      <c r="J15" s="1509"/>
      <c r="K15" s="1509"/>
      <c r="L15" s="1509"/>
      <c r="M15" s="1509"/>
      <c r="N15" s="1509"/>
      <c r="O15" s="1509"/>
      <c r="P15" s="1509"/>
      <c r="Q15" s="1509"/>
      <c r="R15" s="1509"/>
      <c r="S15" s="1509"/>
      <c r="T15" s="1509"/>
      <c r="U15" s="1509"/>
      <c r="V15" s="1509"/>
      <c r="W15" s="1509"/>
      <c r="X15" s="1509"/>
      <c r="Y15" s="1509"/>
      <c r="Z15" s="1509"/>
      <c r="AA15" s="1509"/>
      <c r="AB15" s="1509"/>
      <c r="AC15" s="1509"/>
      <c r="AD15" s="1509"/>
      <c r="AE15" s="1509"/>
      <c r="AF15" s="1509"/>
      <c r="AG15" s="1509">
        <v>1.6066501265683427E-2</v>
      </c>
      <c r="AH15" s="1509"/>
      <c r="AI15" s="1509"/>
      <c r="AJ15" s="1509"/>
      <c r="AK15" s="1509"/>
      <c r="AL15" s="1509"/>
      <c r="AM15" s="1509"/>
      <c r="AN15" s="1509"/>
      <c r="AO15" s="1509"/>
      <c r="AP15" s="1509"/>
      <c r="AQ15" s="1509"/>
      <c r="AR15" s="1509"/>
      <c r="AS15" s="1509"/>
      <c r="AT15" s="1509"/>
      <c r="AU15" s="1495">
        <f>AZ15/AZ115</f>
        <v>2.938109762525477E-4</v>
      </c>
      <c r="AZ15" s="1466">
        <v>386709.45</v>
      </c>
    </row>
    <row r="16" spans="1:52" x14ac:dyDescent="0.25">
      <c r="B16" s="1466" t="s">
        <v>44</v>
      </c>
      <c r="C16" s="1495"/>
      <c r="D16" s="1495"/>
      <c r="E16" s="1509"/>
      <c r="F16" s="1509"/>
      <c r="G16" s="1509"/>
      <c r="H16" s="1509"/>
      <c r="I16" s="1509"/>
      <c r="J16" s="1509"/>
      <c r="K16" s="1509"/>
      <c r="L16" s="1509"/>
      <c r="M16" s="1509"/>
      <c r="N16" s="1509"/>
      <c r="O16" s="1509"/>
      <c r="P16" s="1509"/>
      <c r="Q16" s="1509"/>
      <c r="R16" s="1509"/>
      <c r="S16" s="1509"/>
      <c r="T16" s="1509"/>
      <c r="U16" s="1509"/>
      <c r="V16" s="1509"/>
      <c r="W16" s="1509"/>
      <c r="X16" s="1509"/>
      <c r="Y16" s="1509"/>
      <c r="Z16" s="1509"/>
      <c r="AA16" s="1509"/>
      <c r="AB16" s="1509"/>
      <c r="AC16" s="1509"/>
      <c r="AD16" s="1509"/>
      <c r="AE16" s="1509"/>
      <c r="AF16" s="1509"/>
      <c r="AG16" s="1509">
        <v>2.2615251976396329E-3</v>
      </c>
      <c r="AH16" s="1509"/>
      <c r="AI16" s="1509"/>
      <c r="AJ16" s="1509"/>
      <c r="AK16" s="1509"/>
      <c r="AL16" s="1509"/>
      <c r="AM16" s="1509"/>
      <c r="AN16" s="1509"/>
      <c r="AO16" s="1509"/>
      <c r="AP16" s="1509"/>
      <c r="AQ16" s="1509"/>
      <c r="AR16" s="1509"/>
      <c r="AS16" s="1509"/>
      <c r="AT16" s="1509"/>
      <c r="AU16" s="1495">
        <f>AZ16/AZ115</f>
        <v>4.1356914934396077E-5</v>
      </c>
      <c r="AZ16" s="1466">
        <v>54433.33</v>
      </c>
    </row>
    <row r="17" spans="1:52" x14ac:dyDescent="0.25">
      <c r="B17" s="1466" t="s">
        <v>29</v>
      </c>
      <c r="C17" s="1495"/>
      <c r="D17" s="1495">
        <v>4.0906335266259527E-3</v>
      </c>
      <c r="E17" s="1509"/>
      <c r="F17" s="1509"/>
      <c r="G17" s="1509"/>
      <c r="H17" s="1509"/>
      <c r="I17" s="1509"/>
      <c r="J17" s="1509"/>
      <c r="K17" s="1509"/>
      <c r="L17" s="1509"/>
      <c r="M17" s="1509"/>
      <c r="N17" s="1509"/>
      <c r="O17" s="1509"/>
      <c r="P17" s="1509"/>
      <c r="Q17" s="1509"/>
      <c r="R17" s="1509"/>
      <c r="S17" s="1509"/>
      <c r="T17" s="1509"/>
      <c r="U17" s="1509"/>
      <c r="V17" s="1509"/>
      <c r="W17" s="1509"/>
      <c r="X17" s="1509"/>
      <c r="Y17" s="1509"/>
      <c r="Z17" s="1509"/>
      <c r="AA17" s="1509"/>
      <c r="AB17" s="1509"/>
      <c r="AC17" s="1509"/>
      <c r="AD17" s="1509"/>
      <c r="AE17" s="1509"/>
      <c r="AF17" s="1509"/>
      <c r="AG17" s="1509">
        <v>2.5499548487297576E-3</v>
      </c>
      <c r="AH17" s="1509"/>
      <c r="AI17" s="1509"/>
      <c r="AJ17" s="1509"/>
      <c r="AK17" s="1509"/>
      <c r="AL17" s="1509"/>
      <c r="AM17" s="1509"/>
      <c r="AN17" s="1509"/>
      <c r="AO17" s="1509"/>
      <c r="AP17" s="1509"/>
      <c r="AQ17" s="1509"/>
      <c r="AR17" s="1509"/>
      <c r="AS17" s="1509"/>
      <c r="AT17" s="1509"/>
      <c r="AU17" s="1495">
        <f>AZ17/AZ115</f>
        <v>1.7326962268175694E-4</v>
      </c>
      <c r="AZ17" s="1466">
        <v>228054.79</v>
      </c>
    </row>
    <row r="18" spans="1:52" x14ac:dyDescent="0.25">
      <c r="B18" s="1466" t="s">
        <v>17</v>
      </c>
      <c r="C18" s="1495"/>
      <c r="D18" s="1495">
        <v>8.0026133537147584E-4</v>
      </c>
      <c r="E18" s="1509"/>
      <c r="F18" s="1509"/>
      <c r="G18" s="1509"/>
      <c r="H18" s="1509"/>
      <c r="I18" s="1509"/>
      <c r="J18" s="1509"/>
      <c r="K18" s="1509"/>
      <c r="L18" s="1509"/>
      <c r="M18" s="1509"/>
      <c r="N18" s="1509"/>
      <c r="O18" s="1509"/>
      <c r="P18" s="1509"/>
      <c r="Q18" s="1509"/>
      <c r="R18" s="1509"/>
      <c r="S18" s="1509"/>
      <c r="T18" s="1509"/>
      <c r="U18" s="1509"/>
      <c r="V18" s="1509"/>
      <c r="W18" s="1509"/>
      <c r="X18" s="1509"/>
      <c r="Y18" s="1509"/>
      <c r="Z18" s="1509"/>
      <c r="AA18" s="1509"/>
      <c r="AB18" s="1509"/>
      <c r="AC18" s="1509"/>
      <c r="AD18" s="1509"/>
      <c r="AE18" s="1509"/>
      <c r="AF18" s="1509"/>
      <c r="AG18" s="1509"/>
      <c r="AH18" s="1509"/>
      <c r="AI18" s="1509"/>
      <c r="AJ18" s="1509"/>
      <c r="AK18" s="1509"/>
      <c r="AL18" s="1509"/>
      <c r="AM18" s="1509"/>
      <c r="AN18" s="1509"/>
      <c r="AO18" s="1509"/>
      <c r="AP18" s="1509"/>
      <c r="AQ18" s="1509"/>
      <c r="AR18" s="1509"/>
      <c r="AS18" s="1509"/>
      <c r="AT18" s="1509"/>
      <c r="AU18" s="1495">
        <f>AZ18/AZ115</f>
        <v>2.4774551168392509E-5</v>
      </c>
      <c r="AZ18" s="1466">
        <v>32607.88</v>
      </c>
    </row>
    <row r="19" spans="1:52" x14ac:dyDescent="0.25">
      <c r="B19" s="1466" t="s">
        <v>45</v>
      </c>
      <c r="C19" s="1495"/>
      <c r="D19" s="1495"/>
      <c r="E19" s="1509"/>
      <c r="F19" s="1509"/>
      <c r="G19" s="1509"/>
      <c r="H19" s="1509"/>
      <c r="I19" s="1509"/>
      <c r="J19" s="1509"/>
      <c r="K19" s="1509"/>
      <c r="L19" s="1509"/>
      <c r="M19" s="1509"/>
      <c r="N19" s="1509"/>
      <c r="O19" s="1509"/>
      <c r="P19" s="1509"/>
      <c r="Q19" s="1509"/>
      <c r="R19" s="1509"/>
      <c r="S19" s="1509"/>
      <c r="T19" s="1509"/>
      <c r="U19" s="1509"/>
      <c r="V19" s="1509"/>
      <c r="W19" s="1509"/>
      <c r="X19" s="1509"/>
      <c r="Y19" s="1509"/>
      <c r="Z19" s="1509"/>
      <c r="AA19" s="1509"/>
      <c r="AB19" s="1509"/>
      <c r="AC19" s="1509"/>
      <c r="AD19" s="1509"/>
      <c r="AE19" s="1509"/>
      <c r="AF19" s="1509"/>
      <c r="AG19" s="1509">
        <v>2.5000909156035812E-3</v>
      </c>
      <c r="AH19" s="1509"/>
      <c r="AI19" s="1509"/>
      <c r="AJ19" s="1509"/>
      <c r="AK19" s="1509"/>
      <c r="AL19" s="1509"/>
      <c r="AM19" s="1509"/>
      <c r="AN19" s="1509"/>
      <c r="AO19" s="1509"/>
      <c r="AP19" s="1509"/>
      <c r="AQ19" s="1509"/>
      <c r="AR19" s="1509"/>
      <c r="AS19" s="1509"/>
      <c r="AT19" s="1509"/>
      <c r="AU19" s="1495">
        <f>AZ19/AZ115</f>
        <v>4.5719608798871112E-5</v>
      </c>
      <c r="AZ19" s="1466">
        <v>60175.44</v>
      </c>
    </row>
    <row r="20" spans="1:52" x14ac:dyDescent="0.25">
      <c r="B20" s="1466" t="s">
        <v>25</v>
      </c>
      <c r="C20" s="1495"/>
      <c r="D20" s="1495">
        <v>1.3825640381941875E-4</v>
      </c>
      <c r="E20" s="1509"/>
      <c r="F20" s="1509"/>
      <c r="G20" s="1509"/>
      <c r="H20" s="1509"/>
      <c r="I20" s="1509"/>
      <c r="J20" s="1509"/>
      <c r="K20" s="1509"/>
      <c r="L20" s="1509"/>
      <c r="M20" s="1509"/>
      <c r="N20" s="1509"/>
      <c r="O20" s="1509"/>
      <c r="P20" s="1509"/>
      <c r="Q20" s="1509"/>
      <c r="R20" s="1509"/>
      <c r="S20" s="1509"/>
      <c r="T20" s="1509"/>
      <c r="U20" s="1509"/>
      <c r="V20" s="1509"/>
      <c r="W20" s="1509"/>
      <c r="X20" s="1509"/>
      <c r="Y20" s="1509"/>
      <c r="Z20" s="1509"/>
      <c r="AA20" s="1509"/>
      <c r="AB20" s="1509"/>
      <c r="AC20" s="1509"/>
      <c r="AD20" s="1509"/>
      <c r="AE20" s="1509"/>
      <c r="AF20" s="1509"/>
      <c r="AG20" s="1509"/>
      <c r="AH20" s="1509"/>
      <c r="AI20" s="1509"/>
      <c r="AJ20" s="1509"/>
      <c r="AK20" s="1509"/>
      <c r="AL20" s="1509"/>
      <c r="AM20" s="1509"/>
      <c r="AN20" s="1509"/>
      <c r="AO20" s="1509"/>
      <c r="AP20" s="1509"/>
      <c r="AQ20" s="1509"/>
      <c r="AR20" s="1509"/>
      <c r="AS20" s="1509"/>
      <c r="AT20" s="1509"/>
      <c r="AU20" s="1495">
        <f>AZ20/AZ115</f>
        <v>4.2801522445066698E-6</v>
      </c>
      <c r="AZ20" s="1466">
        <v>5633.47</v>
      </c>
    </row>
    <row r="21" spans="1:52" x14ac:dyDescent="0.25">
      <c r="B21" s="1466" t="s">
        <v>36</v>
      </c>
      <c r="C21" s="1495"/>
      <c r="D21" s="1495"/>
      <c r="E21" s="1509"/>
      <c r="F21" s="1509"/>
      <c r="G21" s="1509"/>
      <c r="H21" s="1509"/>
      <c r="I21" s="1509"/>
      <c r="J21" s="1509"/>
      <c r="K21" s="1509"/>
      <c r="L21" s="1509"/>
      <c r="M21" s="1509"/>
      <c r="N21" s="1509"/>
      <c r="O21" s="1509"/>
      <c r="P21" s="1509"/>
      <c r="Q21" s="1509"/>
      <c r="R21" s="1509"/>
      <c r="S21" s="1509"/>
      <c r="T21" s="1509"/>
      <c r="U21" s="1509"/>
      <c r="V21" s="1509"/>
      <c r="W21" s="1509"/>
      <c r="X21" s="1509"/>
      <c r="Y21" s="1509"/>
      <c r="Z21" s="1509"/>
      <c r="AA21" s="1509"/>
      <c r="AB21" s="1509"/>
      <c r="AC21" s="1509"/>
      <c r="AD21" s="1509"/>
      <c r="AE21" s="1509"/>
      <c r="AF21" s="1509"/>
      <c r="AG21" s="1509">
        <v>5.0054632476320606E-4</v>
      </c>
      <c r="AH21" s="1509"/>
      <c r="AI21" s="1509"/>
      <c r="AJ21" s="1509"/>
      <c r="AK21" s="1509"/>
      <c r="AL21" s="1509"/>
      <c r="AM21" s="1509"/>
      <c r="AN21" s="1509"/>
      <c r="AO21" s="1509"/>
      <c r="AP21" s="1509"/>
      <c r="AQ21" s="1509"/>
      <c r="AR21" s="1509"/>
      <c r="AS21" s="1509"/>
      <c r="AT21" s="1509"/>
      <c r="AU21" s="1495">
        <f>AZ21/AZ115</f>
        <v>9.1535799802550557E-6</v>
      </c>
      <c r="AZ21" s="1466">
        <v>12047.8</v>
      </c>
    </row>
    <row r="22" spans="1:52" x14ac:dyDescent="0.25">
      <c r="A22" s="1496" t="s">
        <v>249</v>
      </c>
      <c r="B22" s="1494"/>
      <c r="C22" s="1494">
        <f t="shared" ref="C22:AU22" si="1">SUM(C23:C32)</f>
        <v>6.2226987229085616E-3</v>
      </c>
      <c r="D22" s="1494">
        <f t="shared" si="1"/>
        <v>0.1673549427045134</v>
      </c>
      <c r="E22" s="1494">
        <f t="shared" si="1"/>
        <v>2.3573951844577775E-2</v>
      </c>
      <c r="F22" s="1494">
        <f t="shared" si="1"/>
        <v>0</v>
      </c>
      <c r="G22" s="1494">
        <f t="shared" si="1"/>
        <v>0</v>
      </c>
      <c r="H22" s="1494">
        <f t="shared" si="1"/>
        <v>0.19676798288778866</v>
      </c>
      <c r="I22" s="1494">
        <f t="shared" si="1"/>
        <v>0.16516789550689615</v>
      </c>
      <c r="J22" s="1494">
        <f t="shared" si="1"/>
        <v>8.4129667869247332E-2</v>
      </c>
      <c r="K22" s="1494">
        <f t="shared" si="1"/>
        <v>3.5127320010058055E-2</v>
      </c>
      <c r="L22" s="1494">
        <f t="shared" si="1"/>
        <v>0.1184384920714341</v>
      </c>
      <c r="M22" s="1494">
        <f t="shared" si="1"/>
        <v>0.10314856432371232</v>
      </c>
      <c r="N22" s="1494">
        <f t="shared" si="1"/>
        <v>0.17191321443419202</v>
      </c>
      <c r="O22" s="1494">
        <f t="shared" si="1"/>
        <v>6.2145463986509969E-2</v>
      </c>
      <c r="P22" s="1494">
        <f t="shared" si="1"/>
        <v>2.1748481735057553E-2</v>
      </c>
      <c r="Q22" s="1494">
        <f t="shared" si="1"/>
        <v>2.153480273568703E-3</v>
      </c>
      <c r="R22" s="1494">
        <f t="shared" si="1"/>
        <v>0.2242002434381769</v>
      </c>
      <c r="S22" s="1494">
        <f t="shared" si="1"/>
        <v>5.6842771083272679E-3</v>
      </c>
      <c r="T22" s="1494">
        <f t="shared" si="1"/>
        <v>4.9602395879662142E-2</v>
      </c>
      <c r="U22" s="1494">
        <f t="shared" si="1"/>
        <v>0.27968586730108885</v>
      </c>
      <c r="V22" s="1494">
        <f t="shared" si="1"/>
        <v>0.11027062137258556</v>
      </c>
      <c r="W22" s="1494">
        <f t="shared" si="1"/>
        <v>2.2128633217748318E-2</v>
      </c>
      <c r="X22" s="1494">
        <f t="shared" si="1"/>
        <v>0</v>
      </c>
      <c r="Y22" s="1494">
        <f t="shared" si="1"/>
        <v>0.14956785976157802</v>
      </c>
      <c r="Z22" s="1494">
        <f t="shared" si="1"/>
        <v>0.18176705638927365</v>
      </c>
      <c r="AA22" s="1494">
        <f t="shared" si="1"/>
        <v>4.5672283600821074E-2</v>
      </c>
      <c r="AB22" s="1494">
        <f t="shared" si="1"/>
        <v>0.15590263496501996</v>
      </c>
      <c r="AC22" s="1494">
        <f t="shared" si="1"/>
        <v>0.13048883708882236</v>
      </c>
      <c r="AD22" s="1494">
        <f t="shared" si="1"/>
        <v>0.1648021580314018</v>
      </c>
      <c r="AE22" s="1494">
        <f t="shared" si="1"/>
        <v>0.12198047409196401</v>
      </c>
      <c r="AF22" s="1494">
        <f t="shared" si="1"/>
        <v>0.29409166353648475</v>
      </c>
      <c r="AG22" s="1494">
        <f t="shared" si="1"/>
        <v>9.1633542179160005E-2</v>
      </c>
      <c r="AH22" s="1494">
        <f t="shared" si="1"/>
        <v>0.10645117042476604</v>
      </c>
      <c r="AI22" s="1494">
        <f t="shared" si="1"/>
        <v>0.182269115918406</v>
      </c>
      <c r="AJ22" s="1494">
        <f t="shared" si="1"/>
        <v>6.7443505630129921E-2</v>
      </c>
      <c r="AK22" s="1494">
        <f t="shared" si="1"/>
        <v>0.14268122679377726</v>
      </c>
      <c r="AL22" s="1494">
        <f t="shared" si="1"/>
        <v>0.11369254222029379</v>
      </c>
      <c r="AM22" s="1494">
        <f t="shared" si="1"/>
        <v>0</v>
      </c>
      <c r="AN22" s="1494">
        <f t="shared" si="1"/>
        <v>0</v>
      </c>
      <c r="AO22" s="1494">
        <f t="shared" si="1"/>
        <v>0.10163405172005867</v>
      </c>
      <c r="AP22" s="1494">
        <f t="shared" si="1"/>
        <v>9.4285755268855548E-2</v>
      </c>
      <c r="AQ22" s="1494">
        <f t="shared" si="1"/>
        <v>0.14607314781403047</v>
      </c>
      <c r="AR22" s="1494">
        <f t="shared" si="1"/>
        <v>2.3740548985849937E-2</v>
      </c>
      <c r="AS22" s="1494">
        <f t="shared" si="1"/>
        <v>7.5112001582653409E-2</v>
      </c>
      <c r="AT22" s="1494">
        <f t="shared" si="1"/>
        <v>0</v>
      </c>
      <c r="AU22" s="1494">
        <f t="shared" si="1"/>
        <v>0.108519883603951</v>
      </c>
    </row>
    <row r="23" spans="1:52" x14ac:dyDescent="0.25">
      <c r="B23" s="1466" t="s">
        <v>52</v>
      </c>
      <c r="C23" s="1495">
        <v>5.6828700496347117E-3</v>
      </c>
      <c r="D23" s="1495">
        <v>9.8667056470240558E-3</v>
      </c>
      <c r="E23" s="1495"/>
      <c r="F23" s="1495"/>
      <c r="G23" s="1495"/>
      <c r="H23" s="1495">
        <v>3.6261572231650975E-2</v>
      </c>
      <c r="I23" s="1495"/>
      <c r="J23" s="1495"/>
      <c r="K23" s="1495"/>
      <c r="L23" s="1495"/>
      <c r="M23" s="1495"/>
      <c r="N23" s="1495"/>
      <c r="O23" s="1495"/>
      <c r="P23" s="1495"/>
      <c r="Q23" s="1495"/>
      <c r="R23" s="1495"/>
      <c r="S23" s="1495"/>
      <c r="T23" s="1495"/>
      <c r="U23" s="1495"/>
      <c r="V23" s="1495"/>
      <c r="W23" s="1495"/>
      <c r="X23" s="1495"/>
      <c r="Y23" s="1495">
        <v>2.4576564314856476E-2</v>
      </c>
      <c r="Z23" s="1495">
        <v>4.8204105315888751E-3</v>
      </c>
      <c r="AA23" s="1495"/>
      <c r="AB23" s="1495"/>
      <c r="AC23" s="1495"/>
      <c r="AD23" s="1495"/>
      <c r="AE23" s="1495"/>
      <c r="AF23" s="1495">
        <v>1.1970606329710719E-2</v>
      </c>
      <c r="AG23" s="1509">
        <v>1.2960664043289246E-2</v>
      </c>
      <c r="AH23" s="1509"/>
      <c r="AI23" s="1509">
        <v>4.5884742646886988E-2</v>
      </c>
      <c r="AJ23" s="1509">
        <v>3.8590746083055613E-2</v>
      </c>
      <c r="AK23" s="1509">
        <v>4.2153565978950064E-2</v>
      </c>
      <c r="AL23" s="1509">
        <v>7.8019665106078767E-3</v>
      </c>
      <c r="AM23" s="1509"/>
      <c r="AN23" s="1509"/>
      <c r="AO23" s="1509">
        <v>6.4962741902028137E-2</v>
      </c>
      <c r="AP23" s="1509">
        <v>1.7899772600757934E-2</v>
      </c>
      <c r="AQ23" s="1509">
        <v>1.2764207137587955E-2</v>
      </c>
      <c r="AR23" s="1509"/>
      <c r="AS23" s="1509">
        <v>2.3474730864124389E-2</v>
      </c>
      <c r="AT23" s="1509"/>
      <c r="AU23" s="1495">
        <f>AZ23/AZ115</f>
        <v>8.6372336966984067E-3</v>
      </c>
      <c r="AZ23" s="1466">
        <v>11368193.029999999</v>
      </c>
    </row>
    <row r="24" spans="1:52" x14ac:dyDescent="0.25">
      <c r="B24" s="1466" t="s">
        <v>61</v>
      </c>
      <c r="C24" s="1495"/>
      <c r="D24" s="1495"/>
      <c r="E24" s="1495"/>
      <c r="F24" s="1495"/>
      <c r="G24" s="1495"/>
      <c r="H24" s="1495">
        <v>1.1510111391203195E-2</v>
      </c>
      <c r="I24" s="1495">
        <v>2.923739841940845E-2</v>
      </c>
      <c r="J24" s="1495">
        <v>3.2291297591093731E-4</v>
      </c>
      <c r="K24" s="1495">
        <v>8.8489135863499928E-3</v>
      </c>
      <c r="L24" s="1495"/>
      <c r="M24" s="1495">
        <v>9.4641652384057917E-3</v>
      </c>
      <c r="N24" s="1495">
        <v>4.7007007375436706E-2</v>
      </c>
      <c r="O24" s="1495"/>
      <c r="P24" s="1495"/>
      <c r="Q24" s="1495"/>
      <c r="R24" s="1495"/>
      <c r="S24" s="1495"/>
      <c r="T24" s="1495"/>
      <c r="U24" s="1495"/>
      <c r="V24" s="1495"/>
      <c r="W24" s="1495"/>
      <c r="X24" s="1495"/>
      <c r="Y24" s="1495">
        <v>2.110186177728474E-2</v>
      </c>
      <c r="Z24" s="1495">
        <v>4.3097671277944789E-2</v>
      </c>
      <c r="AA24" s="1495">
        <v>7.5947414692512719E-3</v>
      </c>
      <c r="AB24" s="1495"/>
      <c r="AC24" s="1495"/>
      <c r="AD24" s="1495">
        <v>1.9160567066536124E-2</v>
      </c>
      <c r="AE24" s="1495"/>
      <c r="AF24" s="1495">
        <v>6.461358932107418E-2</v>
      </c>
      <c r="AG24" s="1509"/>
      <c r="AH24" s="1509"/>
      <c r="AI24" s="1509"/>
      <c r="AJ24" s="1509"/>
      <c r="AK24" s="1509">
        <v>1.4402547922264166E-2</v>
      </c>
      <c r="AL24" s="1509">
        <v>7.554554479807323E-4</v>
      </c>
      <c r="AM24" s="1509"/>
      <c r="AN24" s="1509"/>
      <c r="AO24" s="1509">
        <v>1.4870294821725503E-3</v>
      </c>
      <c r="AP24" s="1509"/>
      <c r="AQ24" s="1509"/>
      <c r="AR24" s="1509"/>
      <c r="AS24" s="1509"/>
      <c r="AT24" s="1509"/>
      <c r="AU24" s="1495">
        <f>AZ24/AZ115</f>
        <v>6.1807987409426349E-3</v>
      </c>
      <c r="AZ24" s="1466">
        <v>8135071.4400000004</v>
      </c>
    </row>
    <row r="25" spans="1:52" x14ac:dyDescent="0.25">
      <c r="B25" s="1466" t="s">
        <v>62</v>
      </c>
      <c r="C25" s="1495"/>
      <c r="D25" s="1495"/>
      <c r="E25" s="1495"/>
      <c r="F25" s="1495"/>
      <c r="G25" s="1495"/>
      <c r="H25" s="1495"/>
      <c r="I25" s="1495">
        <v>4.0966886448499475E-2</v>
      </c>
      <c r="J25" s="1495">
        <v>8.1942622291568829E-5</v>
      </c>
      <c r="K25" s="1495"/>
      <c r="L25" s="1495">
        <v>4.1073184780285607E-3</v>
      </c>
      <c r="M25" s="1495">
        <v>5.0414461527201165E-2</v>
      </c>
      <c r="N25" s="1495"/>
      <c r="O25" s="1495"/>
      <c r="P25" s="1495">
        <v>2.1748481735057553E-2</v>
      </c>
      <c r="Q25" s="1495"/>
      <c r="R25" s="1495"/>
      <c r="S25" s="1495"/>
      <c r="T25" s="1495">
        <v>1.2583604785537578E-2</v>
      </c>
      <c r="U25" s="1495">
        <v>1.315389613446517E-2</v>
      </c>
      <c r="V25" s="1495">
        <v>2.3361741090095679E-2</v>
      </c>
      <c r="W25" s="1495"/>
      <c r="X25" s="1495"/>
      <c r="Y25" s="1495">
        <v>1.214972009676148E-2</v>
      </c>
      <c r="Z25" s="1495">
        <v>1.239049567883343E-2</v>
      </c>
      <c r="AA25" s="1495">
        <v>2.146011031304941E-3</v>
      </c>
      <c r="AB25" s="1495"/>
      <c r="AC25" s="1495"/>
      <c r="AD25" s="1495"/>
      <c r="AE25" s="1495"/>
      <c r="AF25" s="1495">
        <v>2.9621711536955204E-2</v>
      </c>
      <c r="AG25" s="1509"/>
      <c r="AH25" s="1509"/>
      <c r="AI25" s="1509">
        <v>9.5606236477084675E-3</v>
      </c>
      <c r="AJ25" s="1509"/>
      <c r="AK25" s="1509">
        <v>1.4068625018960109E-2</v>
      </c>
      <c r="AL25" s="1509"/>
      <c r="AM25" s="1509"/>
      <c r="AN25" s="1509"/>
      <c r="AO25" s="1509"/>
      <c r="AP25" s="1509"/>
      <c r="AQ25" s="1509">
        <v>1.2695324154269886E-2</v>
      </c>
      <c r="AR25" s="1509"/>
      <c r="AS25" s="1509"/>
      <c r="AT25" s="1509"/>
      <c r="AU25" s="1495">
        <f>AZ25/AZ115</f>
        <v>4.8986034388859177E-3</v>
      </c>
      <c r="AZ25" s="1466">
        <v>6447465.8700000001</v>
      </c>
    </row>
    <row r="26" spans="1:52" x14ac:dyDescent="0.25">
      <c r="B26" s="1466" t="s">
        <v>53</v>
      </c>
      <c r="C26" s="1495"/>
      <c r="D26" s="1495">
        <v>6.4049501405313944E-2</v>
      </c>
      <c r="E26" s="1495">
        <v>1.7145271285929815E-2</v>
      </c>
      <c r="F26" s="1495"/>
      <c r="G26" s="1495"/>
      <c r="H26" s="1495">
        <v>3.2745254016060425E-2</v>
      </c>
      <c r="I26" s="1495"/>
      <c r="J26" s="1495">
        <v>2.5563812577595688E-2</v>
      </c>
      <c r="K26" s="1495"/>
      <c r="L26" s="1495">
        <v>1.6379536933843343E-2</v>
      </c>
      <c r="M26" s="1495">
        <v>4.5958703545855113E-3</v>
      </c>
      <c r="N26" s="1495">
        <v>6.4077100923662741E-2</v>
      </c>
      <c r="O26" s="1495">
        <v>1.8167189756753879E-2</v>
      </c>
      <c r="P26" s="1495"/>
      <c r="Q26" s="1495"/>
      <c r="R26" s="1495">
        <v>0.10654980202465401</v>
      </c>
      <c r="S26" s="1495"/>
      <c r="T26" s="1495"/>
      <c r="U26" s="1495">
        <v>0.13300845595479133</v>
      </c>
      <c r="V26" s="1495">
        <v>8.5831700236934219E-2</v>
      </c>
      <c r="W26" s="1495">
        <v>1.6660097456653703E-2</v>
      </c>
      <c r="X26" s="1495"/>
      <c r="Y26" s="1495">
        <v>2.4455538103688713E-2</v>
      </c>
      <c r="Z26" s="1495">
        <v>5.5951234716092785E-2</v>
      </c>
      <c r="AA26" s="1495">
        <v>1.0563758549449187E-2</v>
      </c>
      <c r="AB26" s="1495">
        <v>5.2140949961906574E-2</v>
      </c>
      <c r="AC26" s="1495">
        <v>3.7802867055843806E-2</v>
      </c>
      <c r="AD26" s="1495"/>
      <c r="AE26" s="1495">
        <v>4.4653812984832737E-2</v>
      </c>
      <c r="AF26" s="1495">
        <v>6.2637328610311502E-2</v>
      </c>
      <c r="AG26" s="1509"/>
      <c r="AH26" s="1509">
        <v>2.5314271091732385E-2</v>
      </c>
      <c r="AI26" s="1509"/>
      <c r="AJ26" s="1509"/>
      <c r="AK26" s="1509"/>
      <c r="AL26" s="1509">
        <v>5.6022577565503946E-2</v>
      </c>
      <c r="AM26" s="1509"/>
      <c r="AN26" s="1509"/>
      <c r="AO26" s="1509"/>
      <c r="AP26" s="1509">
        <v>3.3719410454365918E-2</v>
      </c>
      <c r="AQ26" s="1509">
        <v>2.3033660560860682E-2</v>
      </c>
      <c r="AR26" s="1509">
        <v>2.5629340374017482E-3</v>
      </c>
      <c r="AS26" s="1509"/>
      <c r="AT26" s="1509"/>
      <c r="AU26" s="1495">
        <f>AZ26/AZ115</f>
        <v>2.9074817515592769E-2</v>
      </c>
      <c r="AZ26" s="1466">
        <v>38267823.869999997</v>
      </c>
    </row>
    <row r="27" spans="1:52" x14ac:dyDescent="0.25">
      <c r="B27" s="1466" t="s">
        <v>54</v>
      </c>
      <c r="C27" s="1495">
        <v>5.3012519726359749E-4</v>
      </c>
      <c r="D27" s="1495">
        <v>1.3368702435985228E-2</v>
      </c>
      <c r="E27" s="1495">
        <v>5.8142159019408772E-3</v>
      </c>
      <c r="F27" s="1495"/>
      <c r="G27" s="1495"/>
      <c r="H27" s="1495">
        <v>2.9359416491469469E-2</v>
      </c>
      <c r="I27" s="1495"/>
      <c r="J27" s="1495">
        <v>9.7924438308525496E-3</v>
      </c>
      <c r="K27" s="1495"/>
      <c r="L27" s="1495">
        <v>5.6208218510369411E-2</v>
      </c>
      <c r="M27" s="1495"/>
      <c r="N27" s="1495">
        <v>6.082910613509257E-2</v>
      </c>
      <c r="O27" s="1495"/>
      <c r="P27" s="1495"/>
      <c r="Q27" s="1495">
        <v>2.153480273568703E-3</v>
      </c>
      <c r="R27" s="1495">
        <v>0.1176504414135229</v>
      </c>
      <c r="S27" s="1495">
        <v>5.6842771083272679E-3</v>
      </c>
      <c r="T27" s="1495">
        <v>3.5682708513277879E-2</v>
      </c>
      <c r="U27" s="1495">
        <v>0.13352351521183237</v>
      </c>
      <c r="V27" s="1495"/>
      <c r="W27" s="1495">
        <v>5.4685357610946153E-3</v>
      </c>
      <c r="X27" s="1495"/>
      <c r="Y27" s="1495">
        <v>1.0402365905885871E-4</v>
      </c>
      <c r="Z27" s="1495">
        <v>1.1971243038690297E-2</v>
      </c>
      <c r="AA27" s="1495">
        <v>2.0718769732781485E-3</v>
      </c>
      <c r="AB27" s="1495">
        <v>8.0236145980684098E-2</v>
      </c>
      <c r="AC27" s="1495">
        <v>7.6110080156522597E-2</v>
      </c>
      <c r="AD27" s="1495">
        <v>8.3392042995773213E-2</v>
      </c>
      <c r="AE27" s="1495">
        <v>6.5671779171582997E-2</v>
      </c>
      <c r="AF27" s="1495">
        <v>3.337339841181932E-2</v>
      </c>
      <c r="AG27" s="1509">
        <v>3.8356847250803947E-2</v>
      </c>
      <c r="AH27" s="1509"/>
      <c r="AI27" s="1509">
        <v>5.1200959170576106E-2</v>
      </c>
      <c r="AJ27" s="1509"/>
      <c r="AK27" s="1509">
        <v>1.7405989250811972E-2</v>
      </c>
      <c r="AL27" s="1509">
        <v>1.0998623123687488E-2</v>
      </c>
      <c r="AM27" s="1509"/>
      <c r="AN27" s="1509"/>
      <c r="AO27" s="1509">
        <v>1.0614918351867338E-2</v>
      </c>
      <c r="AP27" s="1509">
        <v>1.6815024348582567E-2</v>
      </c>
      <c r="AQ27" s="1509">
        <v>9.2653712403027527E-2</v>
      </c>
      <c r="AR27" s="1509">
        <v>1.3781942175316223E-2</v>
      </c>
      <c r="AS27" s="1509">
        <v>1.6619820572301255E-2</v>
      </c>
      <c r="AT27" s="1509"/>
      <c r="AU27" s="1495">
        <f>AZ27/AZ115</f>
        <v>2.6085610250779635E-2</v>
      </c>
      <c r="AZ27" s="1466">
        <v>34333475.630000003</v>
      </c>
    </row>
    <row r="28" spans="1:52" x14ac:dyDescent="0.25">
      <c r="B28" s="1466" t="s">
        <v>55</v>
      </c>
      <c r="C28" s="1495"/>
      <c r="D28" s="1495"/>
      <c r="E28" s="1495"/>
      <c r="F28" s="1495"/>
      <c r="G28" s="1495"/>
      <c r="H28" s="1495"/>
      <c r="I28" s="1495"/>
      <c r="J28" s="1495"/>
      <c r="K28" s="1495"/>
      <c r="L28" s="1495"/>
      <c r="M28" s="1495">
        <v>9.5108479450674039E-3</v>
      </c>
      <c r="N28" s="1495"/>
      <c r="O28" s="1495"/>
      <c r="P28" s="1495"/>
      <c r="Q28" s="1495"/>
      <c r="R28" s="1495"/>
      <c r="S28" s="1495"/>
      <c r="T28" s="1495">
        <v>1.3360825808466867E-3</v>
      </c>
      <c r="U28" s="1495"/>
      <c r="V28" s="1495"/>
      <c r="W28" s="1495"/>
      <c r="X28" s="1495"/>
      <c r="Y28" s="1495"/>
      <c r="Z28" s="1495"/>
      <c r="AA28" s="1495"/>
      <c r="AB28" s="1495"/>
      <c r="AC28" s="1495"/>
      <c r="AD28" s="1495"/>
      <c r="AE28" s="1495"/>
      <c r="AF28" s="1495">
        <v>6.5799868211233372E-3</v>
      </c>
      <c r="AG28" s="1509"/>
      <c r="AH28" s="1509">
        <v>5.1545567254679767E-3</v>
      </c>
      <c r="AI28" s="1509">
        <v>6.7953205573699771E-3</v>
      </c>
      <c r="AJ28" s="1509">
        <v>1.8291941984804952E-2</v>
      </c>
      <c r="AK28" s="1509">
        <v>9.7605664409533815E-3</v>
      </c>
      <c r="AL28" s="1509">
        <v>1.5732492148117037E-3</v>
      </c>
      <c r="AM28" s="1509"/>
      <c r="AN28" s="1509"/>
      <c r="AO28" s="1509"/>
      <c r="AP28" s="1509"/>
      <c r="AQ28" s="1509"/>
      <c r="AR28" s="1509"/>
      <c r="AS28" s="1509"/>
      <c r="AT28" s="1509"/>
      <c r="AU28" s="1495">
        <f>AZ28/AZ115</f>
        <v>1.6713313265318201E-3</v>
      </c>
      <c r="AZ28" s="1466">
        <v>2199780.37</v>
      </c>
    </row>
    <row r="29" spans="1:52" x14ac:dyDescent="0.25">
      <c r="B29" s="1466" t="s">
        <v>255</v>
      </c>
      <c r="C29" s="1495"/>
      <c r="D29" s="1495"/>
      <c r="E29" s="1495"/>
      <c r="F29" s="1495"/>
      <c r="G29" s="1495"/>
      <c r="H29" s="1495">
        <v>6.1865699807260816E-4</v>
      </c>
      <c r="I29" s="1495"/>
      <c r="J29" s="1495"/>
      <c r="K29" s="1495"/>
      <c r="L29" s="1495"/>
      <c r="M29" s="1495"/>
      <c r="N29" s="1495"/>
      <c r="O29" s="1495"/>
      <c r="P29" s="1495"/>
      <c r="Q29" s="1495"/>
      <c r="R29" s="1495"/>
      <c r="S29" s="1495"/>
      <c r="T29" s="1495"/>
      <c r="U29" s="1495"/>
      <c r="V29" s="1495"/>
      <c r="W29" s="1495"/>
      <c r="X29" s="1495"/>
      <c r="Y29" s="1495">
        <v>1.6243174621171316E-3</v>
      </c>
      <c r="Z29" s="1495">
        <v>1.1371282172701065E-2</v>
      </c>
      <c r="AA29" s="1495">
        <v>1.0466543843650608E-2</v>
      </c>
      <c r="AB29" s="1495"/>
      <c r="AC29" s="1495"/>
      <c r="AD29" s="1495"/>
      <c r="AE29" s="1495"/>
      <c r="AF29" s="1495"/>
      <c r="AG29" s="1509"/>
      <c r="AH29" s="1509"/>
      <c r="AI29" s="1509"/>
      <c r="AJ29" s="1509">
        <v>1.0560817562269351E-2</v>
      </c>
      <c r="AK29" s="1509">
        <v>1.4089341827070436E-2</v>
      </c>
      <c r="AL29" s="1509"/>
      <c r="AM29" s="1509"/>
      <c r="AN29" s="1509"/>
      <c r="AO29" s="1509">
        <v>1.4400921562245907E-2</v>
      </c>
      <c r="AP29" s="1509">
        <v>6.115851926689158E-3</v>
      </c>
      <c r="AQ29" s="1509"/>
      <c r="AR29" s="1509"/>
      <c r="AS29" s="1509"/>
      <c r="AT29" s="1509"/>
      <c r="AU29" s="1495">
        <f>AZ29/AZ115</f>
        <v>1.9893907802866861E-3</v>
      </c>
      <c r="AZ29" s="1466">
        <v>2618405.29</v>
      </c>
    </row>
    <row r="30" spans="1:52" x14ac:dyDescent="0.25">
      <c r="B30" s="1466" t="s">
        <v>63</v>
      </c>
      <c r="C30" s="1495"/>
      <c r="D30" s="1495"/>
      <c r="E30" s="1495"/>
      <c r="F30" s="1495"/>
      <c r="G30" s="1495"/>
      <c r="H30" s="1495"/>
      <c r="I30" s="1495"/>
      <c r="J30" s="1495"/>
      <c r="K30" s="1495"/>
      <c r="L30" s="1495"/>
      <c r="M30" s="1495">
        <v>4.7257265018481095E-3</v>
      </c>
      <c r="N30" s="1495"/>
      <c r="O30" s="1495"/>
      <c r="P30" s="1495"/>
      <c r="Q30" s="1495"/>
      <c r="R30" s="1495"/>
      <c r="S30" s="1495"/>
      <c r="T30" s="1495"/>
      <c r="U30" s="1495"/>
      <c r="V30" s="1495"/>
      <c r="W30" s="1495"/>
      <c r="X30" s="1495"/>
      <c r="Y30" s="1495">
        <v>2.4072858552064966E-2</v>
      </c>
      <c r="Z30" s="1495">
        <v>4.8815227001234637E-3</v>
      </c>
      <c r="AA30" s="1495">
        <v>5.1658061655869628E-3</v>
      </c>
      <c r="AB30" s="1495"/>
      <c r="AC30" s="1495"/>
      <c r="AD30" s="1495"/>
      <c r="AE30" s="1495"/>
      <c r="AF30" s="1495">
        <v>3.3012926148581158E-3</v>
      </c>
      <c r="AG30" s="1509"/>
      <c r="AH30" s="1509"/>
      <c r="AI30" s="1509"/>
      <c r="AJ30" s="1509"/>
      <c r="AK30" s="1509"/>
      <c r="AL30" s="1509"/>
      <c r="AM30" s="1509"/>
      <c r="AN30" s="1509"/>
      <c r="AO30" s="1509">
        <v>1.0168440421744737E-2</v>
      </c>
      <c r="AP30" s="1509"/>
      <c r="AQ30" s="1509"/>
      <c r="AR30" s="1509"/>
      <c r="AS30" s="1509"/>
      <c r="AT30" s="1509"/>
      <c r="AU30" s="1495">
        <f>AZ30/AZ115</f>
        <v>1.0029399600198551E-3</v>
      </c>
      <c r="AZ30" s="1466">
        <v>1320054.02</v>
      </c>
    </row>
    <row r="31" spans="1:52" x14ac:dyDescent="0.25">
      <c r="B31" s="1466" t="s">
        <v>58</v>
      </c>
      <c r="C31" s="1495">
        <v>9.7034760102528854E-6</v>
      </c>
      <c r="D31" s="1495">
        <v>7.8418575176883443E-2</v>
      </c>
      <c r="E31" s="1495">
        <v>6.1446465670708455E-4</v>
      </c>
      <c r="F31" s="1495"/>
      <c r="G31" s="1495"/>
      <c r="H31" s="1495">
        <v>8.6272971759331976E-2</v>
      </c>
      <c r="I31" s="1495">
        <v>9.4963610638988213E-2</v>
      </c>
      <c r="J31" s="1495">
        <v>4.8368555862596592E-2</v>
      </c>
      <c r="K31" s="1495">
        <v>2.6278406423708059E-2</v>
      </c>
      <c r="L31" s="1495">
        <v>4.1743418149192787E-2</v>
      </c>
      <c r="M31" s="1495">
        <v>2.443749275660434E-2</v>
      </c>
      <c r="N31" s="1495"/>
      <c r="O31" s="1495">
        <v>4.3978274229756087E-2</v>
      </c>
      <c r="P31" s="1495"/>
      <c r="Q31" s="1495"/>
      <c r="R31" s="1495"/>
      <c r="S31" s="1495"/>
      <c r="T31" s="1495"/>
      <c r="U31" s="1495"/>
      <c r="V31" s="1495">
        <v>1.0771800455556565E-3</v>
      </c>
      <c r="W31" s="1495"/>
      <c r="X31" s="1495"/>
      <c r="Y31" s="1495">
        <v>4.1482975795745655E-2</v>
      </c>
      <c r="Z31" s="1495">
        <v>3.7283196273298951E-2</v>
      </c>
      <c r="AA31" s="1495">
        <v>7.6635455682999556E-3</v>
      </c>
      <c r="AB31" s="1495">
        <v>2.3525539022429282E-2</v>
      </c>
      <c r="AC31" s="1495">
        <v>1.657588987645596E-2</v>
      </c>
      <c r="AD31" s="1495">
        <v>6.2249547969092447E-2</v>
      </c>
      <c r="AE31" s="1495">
        <v>1.165488193554827E-2</v>
      </c>
      <c r="AF31" s="1495">
        <v>8.1993749890632336E-2</v>
      </c>
      <c r="AG31" s="1509">
        <v>4.0316030885066814E-2</v>
      </c>
      <c r="AH31" s="1509">
        <v>7.5982342607565687E-2</v>
      </c>
      <c r="AI31" s="1509">
        <v>6.8827469895864454E-2</v>
      </c>
      <c r="AJ31" s="1509"/>
      <c r="AK31" s="1509">
        <v>3.0800590354767149E-2</v>
      </c>
      <c r="AL31" s="1509">
        <v>3.6540670357702039E-2</v>
      </c>
      <c r="AM31" s="1509"/>
      <c r="AN31" s="1509"/>
      <c r="AO31" s="1509"/>
      <c r="AP31" s="1509">
        <v>1.973569593845997E-2</v>
      </c>
      <c r="AQ31" s="1509">
        <v>4.926243558284412E-3</v>
      </c>
      <c r="AR31" s="1509">
        <v>4.7763680757454508E-4</v>
      </c>
      <c r="AS31" s="1509">
        <v>3.5017450146227758E-2</v>
      </c>
      <c r="AT31" s="1509"/>
      <c r="AU31" s="1495">
        <f>AZ31/AZ115</f>
        <v>2.8839839644102808E-2</v>
      </c>
      <c r="AZ31" s="1466">
        <v>37958549.640000001</v>
      </c>
    </row>
    <row r="32" spans="1:52" x14ac:dyDescent="0.25">
      <c r="B32" s="1466" t="s">
        <v>389</v>
      </c>
      <c r="C32" s="1495"/>
      <c r="D32" s="1495">
        <v>1.6514580393067275E-3</v>
      </c>
      <c r="E32" s="1495"/>
      <c r="F32" s="1495"/>
      <c r="G32" s="1495"/>
      <c r="H32" s="1495"/>
      <c r="I32" s="1495"/>
      <c r="J32" s="1495"/>
      <c r="K32" s="1495"/>
      <c r="L32" s="1495"/>
      <c r="M32" s="1495"/>
      <c r="N32" s="1495"/>
      <c r="O32" s="1495"/>
      <c r="P32" s="1495"/>
      <c r="Q32" s="1495"/>
      <c r="R32" s="1495"/>
      <c r="S32" s="1495"/>
      <c r="T32" s="1495"/>
      <c r="U32" s="1495"/>
      <c r="V32" s="1495"/>
      <c r="W32" s="1495"/>
      <c r="X32" s="1495"/>
      <c r="Y32" s="1495"/>
      <c r="Z32" s="1495"/>
      <c r="AA32" s="1495"/>
      <c r="AB32" s="1495"/>
      <c r="AC32" s="1495"/>
      <c r="AD32" s="1495"/>
      <c r="AE32" s="1495"/>
      <c r="AF32" s="1495"/>
      <c r="AG32" s="1509"/>
      <c r="AH32" s="1509"/>
      <c r="AI32" s="1509"/>
      <c r="AJ32" s="1509"/>
      <c r="AK32" s="1509"/>
      <c r="AL32" s="1509"/>
      <c r="AM32" s="1509"/>
      <c r="AN32" s="1509"/>
      <c r="AO32" s="1509"/>
      <c r="AP32" s="1509"/>
      <c r="AQ32" s="1509"/>
      <c r="AR32" s="1509">
        <v>6.9180359655574199E-3</v>
      </c>
      <c r="AS32" s="1509"/>
      <c r="AT32" s="1509"/>
      <c r="AU32" s="1495">
        <f>AZ32/AZ115</f>
        <v>1.393182501104765E-4</v>
      </c>
      <c r="AZ32" s="1466">
        <v>183368.52</v>
      </c>
    </row>
    <row r="33" spans="1:52" x14ac:dyDescent="0.25">
      <c r="A33" s="1497" t="s">
        <v>250</v>
      </c>
      <c r="B33" s="1494"/>
      <c r="C33" s="1494">
        <f t="shared" ref="C33:AU33" si="2">SUM(C34:C60)</f>
        <v>4.0132242967270505E-2</v>
      </c>
      <c r="D33" s="1494">
        <f t="shared" si="2"/>
        <v>6.7324783726124021E-2</v>
      </c>
      <c r="E33" s="1494">
        <f t="shared" si="2"/>
        <v>2.0635374129012039E-3</v>
      </c>
      <c r="F33" s="1494">
        <f t="shared" si="2"/>
        <v>0</v>
      </c>
      <c r="G33" s="1494">
        <f t="shared" si="2"/>
        <v>9.8557647881541657E-2</v>
      </c>
      <c r="H33" s="1494">
        <f t="shared" si="2"/>
        <v>0.10938102517200615</v>
      </c>
      <c r="I33" s="1494">
        <f t="shared" si="2"/>
        <v>3.2411259051470506E-2</v>
      </c>
      <c r="J33" s="1494">
        <f t="shared" si="2"/>
        <v>4.0405445130789232E-2</v>
      </c>
      <c r="K33" s="1494">
        <f t="shared" si="2"/>
        <v>5.6880548961151895E-3</v>
      </c>
      <c r="L33" s="1494">
        <f t="shared" si="2"/>
        <v>4.4745783579701749E-2</v>
      </c>
      <c r="M33" s="1494">
        <f t="shared" si="2"/>
        <v>2.9256754735116269E-2</v>
      </c>
      <c r="N33" s="1494">
        <f t="shared" si="2"/>
        <v>8.1597154642492134E-2</v>
      </c>
      <c r="O33" s="1494">
        <f t="shared" si="2"/>
        <v>0</v>
      </c>
      <c r="P33" s="1494">
        <f t="shared" si="2"/>
        <v>8.8702891167089133E-4</v>
      </c>
      <c r="Q33" s="1494">
        <f t="shared" si="2"/>
        <v>0</v>
      </c>
      <c r="R33" s="1494">
        <f t="shared" si="2"/>
        <v>1.2525047674633817E-2</v>
      </c>
      <c r="S33" s="1494">
        <f t="shared" si="2"/>
        <v>0</v>
      </c>
      <c r="T33" s="1494">
        <f t="shared" si="2"/>
        <v>2.8807121232041662E-3</v>
      </c>
      <c r="U33" s="1494">
        <f t="shared" si="2"/>
        <v>9.4795949971838024E-4</v>
      </c>
      <c r="V33" s="1494">
        <f t="shared" si="2"/>
        <v>8.189195562453731E-3</v>
      </c>
      <c r="W33" s="1494">
        <f t="shared" si="2"/>
        <v>2.6012078291262508E-2</v>
      </c>
      <c r="X33" s="1494">
        <f t="shared" si="2"/>
        <v>0</v>
      </c>
      <c r="Y33" s="1494">
        <f t="shared" si="2"/>
        <v>5.4811461161788443E-2</v>
      </c>
      <c r="Z33" s="1494">
        <f t="shared" si="2"/>
        <v>8.9605725492834271E-2</v>
      </c>
      <c r="AA33" s="1494">
        <f t="shared" si="2"/>
        <v>3.071743137599367E-2</v>
      </c>
      <c r="AB33" s="1494">
        <f t="shared" si="2"/>
        <v>3.8642394420100576E-2</v>
      </c>
      <c r="AC33" s="1494">
        <f t="shared" si="2"/>
        <v>3.5902784048490788E-2</v>
      </c>
      <c r="AD33" s="1494">
        <f t="shared" si="2"/>
        <v>0.33487803552996143</v>
      </c>
      <c r="AE33" s="1494">
        <f t="shared" si="2"/>
        <v>2.842203989718961E-2</v>
      </c>
      <c r="AF33" s="1494">
        <f t="shared" si="2"/>
        <v>0.20968881511690712</v>
      </c>
      <c r="AG33" s="1494">
        <f t="shared" si="2"/>
        <v>5.5105753053766852E-2</v>
      </c>
      <c r="AH33" s="1494">
        <f t="shared" si="2"/>
        <v>0.1196861672675639</v>
      </c>
      <c r="AI33" s="1494">
        <f t="shared" si="2"/>
        <v>0.12232437476947096</v>
      </c>
      <c r="AJ33" s="1494">
        <f t="shared" si="2"/>
        <v>2.0767064302310827E-2</v>
      </c>
      <c r="AK33" s="1494">
        <f t="shared" si="2"/>
        <v>5.5439061601891299E-2</v>
      </c>
      <c r="AL33" s="1494">
        <f t="shared" si="2"/>
        <v>6.8617444691986648E-2</v>
      </c>
      <c r="AM33" s="1494">
        <f t="shared" si="2"/>
        <v>0</v>
      </c>
      <c r="AN33" s="1494">
        <f t="shared" si="2"/>
        <v>0</v>
      </c>
      <c r="AO33" s="1494">
        <f t="shared" si="2"/>
        <v>7.5617735621687568E-2</v>
      </c>
      <c r="AP33" s="1494">
        <f t="shared" si="2"/>
        <v>0.11652447796250241</v>
      </c>
      <c r="AQ33" s="1494">
        <f t="shared" si="2"/>
        <v>3.5052457575388427E-2</v>
      </c>
      <c r="AR33" s="1494">
        <f t="shared" si="2"/>
        <v>5.3170291215851255E-2</v>
      </c>
      <c r="AS33" s="1494">
        <f t="shared" si="2"/>
        <v>0.11621898940010419</v>
      </c>
      <c r="AT33" s="1494">
        <f t="shared" si="2"/>
        <v>0</v>
      </c>
      <c r="AU33" s="1494">
        <f t="shared" si="2"/>
        <v>4.9796988254317338E-2</v>
      </c>
    </row>
    <row r="34" spans="1:52" x14ac:dyDescent="0.25">
      <c r="B34" s="1466" t="s">
        <v>60</v>
      </c>
      <c r="C34" s="1495">
        <v>3.3445631654879647E-2</v>
      </c>
      <c r="D34" s="1495">
        <v>2.1704085153993798E-2</v>
      </c>
      <c r="E34" s="1495"/>
      <c r="F34" s="1495"/>
      <c r="G34" s="1495">
        <v>9.2814112094817755E-2</v>
      </c>
      <c r="H34" s="1495">
        <v>8.5978808018044223E-2</v>
      </c>
      <c r="I34" s="1495">
        <v>1.2961633312018184E-2</v>
      </c>
      <c r="J34" s="1495"/>
      <c r="K34" s="1495">
        <v>5.6880548961151895E-3</v>
      </c>
      <c r="L34" s="1495"/>
      <c r="M34" s="1495"/>
      <c r="N34" s="1495"/>
      <c r="O34" s="1495"/>
      <c r="P34" s="1495"/>
      <c r="Q34" s="1495"/>
      <c r="R34" s="1495">
        <v>1.2525047674633817E-2</v>
      </c>
      <c r="S34" s="1495"/>
      <c r="T34" s="1495"/>
      <c r="U34" s="1495"/>
      <c r="V34" s="1495"/>
      <c r="W34" s="1495"/>
      <c r="X34" s="1495"/>
      <c r="Y34" s="1495">
        <v>4.9110420329207493E-4</v>
      </c>
      <c r="Z34" s="1495">
        <v>2.2122462030045652E-2</v>
      </c>
      <c r="AA34" s="1495">
        <v>2.0478475697454326E-2</v>
      </c>
      <c r="AB34" s="1495">
        <v>1.6859506057052833E-3</v>
      </c>
      <c r="AC34" s="1495">
        <v>9.5032488907212246E-4</v>
      </c>
      <c r="AD34" s="1495">
        <v>0.12258327169727069</v>
      </c>
      <c r="AE34" s="1495">
        <v>1.1693410015344667E-3</v>
      </c>
      <c r="AF34" s="1495">
        <v>3.7046273124568131E-2</v>
      </c>
      <c r="AG34" s="1509"/>
      <c r="AH34" s="1509"/>
      <c r="AI34" s="1509"/>
      <c r="AJ34" s="1509"/>
      <c r="AK34" s="1509"/>
      <c r="AL34" s="1509"/>
      <c r="AM34" s="1509"/>
      <c r="AN34" s="1509"/>
      <c r="AO34" s="1509"/>
      <c r="AP34" s="1509"/>
      <c r="AQ34" s="1509"/>
      <c r="AR34" s="1509">
        <v>7.2250088478317291E-3</v>
      </c>
      <c r="AS34" s="1509"/>
      <c r="AT34" s="1509"/>
      <c r="AU34" s="1495">
        <f>AZ34/AZ115</f>
        <v>7.8654265317087933E-3</v>
      </c>
      <c r="AZ34" s="1466">
        <v>10352352.41</v>
      </c>
    </row>
    <row r="35" spans="1:52" x14ac:dyDescent="0.25">
      <c r="B35" s="1466" t="s">
        <v>323</v>
      </c>
      <c r="C35" s="1495"/>
      <c r="D35" s="1495">
        <v>2.0249670596811143E-2</v>
      </c>
      <c r="E35" s="1495"/>
      <c r="F35" s="1495"/>
      <c r="G35" s="1495"/>
      <c r="H35" s="1495"/>
      <c r="I35" s="1495"/>
      <c r="J35" s="1495"/>
      <c r="K35" s="1495"/>
      <c r="L35" s="1495"/>
      <c r="M35" s="1495"/>
      <c r="N35" s="1495"/>
      <c r="O35" s="1495"/>
      <c r="P35" s="1495"/>
      <c r="Q35" s="1495"/>
      <c r="R35" s="1495"/>
      <c r="S35" s="1495"/>
      <c r="T35" s="1495"/>
      <c r="U35" s="1495"/>
      <c r="V35" s="1495"/>
      <c r="W35" s="1495"/>
      <c r="X35" s="1495"/>
      <c r="Y35" s="1495"/>
      <c r="Z35" s="1495">
        <v>4.8839487283136255E-3</v>
      </c>
      <c r="AA35" s="1495"/>
      <c r="AB35" s="1495">
        <v>8.5065656657507486E-3</v>
      </c>
      <c r="AC35" s="1495">
        <v>5.9936520718140559E-3</v>
      </c>
      <c r="AD35" s="1495"/>
      <c r="AE35" s="1495">
        <v>4.2142719202646305E-3</v>
      </c>
      <c r="AF35" s="1495">
        <v>1.9853011014408433E-2</v>
      </c>
      <c r="AG35" s="1509">
        <v>5.1894171172116428E-2</v>
      </c>
      <c r="AH35" s="1509">
        <v>7.8082533177104951E-2</v>
      </c>
      <c r="AI35" s="1509">
        <v>4.5220869008432071E-2</v>
      </c>
      <c r="AJ35" s="1509">
        <v>2.0767064302310827E-2</v>
      </c>
      <c r="AK35" s="1509">
        <v>1.1080254813395144E-2</v>
      </c>
      <c r="AL35" s="1509">
        <v>2.4882082271963743E-2</v>
      </c>
      <c r="AM35" s="1509"/>
      <c r="AN35" s="1509"/>
      <c r="AO35" s="1509"/>
      <c r="AP35" s="1509"/>
      <c r="AQ35" s="1509">
        <v>6.2250173536203147E-3</v>
      </c>
      <c r="AR35" s="1509"/>
      <c r="AS35" s="1509"/>
      <c r="AT35" s="1509"/>
      <c r="AU35" s="1495">
        <f>AZ35/AZ115</f>
        <v>9.8879407459243444E-3</v>
      </c>
      <c r="AZ35" s="1466">
        <v>13014354.25</v>
      </c>
    </row>
    <row r="36" spans="1:52" x14ac:dyDescent="0.25">
      <c r="B36" s="1466" t="s">
        <v>27</v>
      </c>
      <c r="C36" s="1495"/>
      <c r="D36" s="1495"/>
      <c r="E36" s="1495"/>
      <c r="F36" s="1495"/>
      <c r="G36" s="1495"/>
      <c r="H36" s="1495"/>
      <c r="I36" s="1495"/>
      <c r="J36" s="1495"/>
      <c r="K36" s="1495"/>
      <c r="L36" s="1495"/>
      <c r="M36" s="1495"/>
      <c r="N36" s="1495"/>
      <c r="O36" s="1495"/>
      <c r="P36" s="1495"/>
      <c r="Q36" s="1495"/>
      <c r="R36" s="1495"/>
      <c r="S36" s="1495"/>
      <c r="T36" s="1495"/>
      <c r="U36" s="1495"/>
      <c r="V36" s="1495"/>
      <c r="W36" s="1495"/>
      <c r="X36" s="1495"/>
      <c r="Y36" s="1495"/>
      <c r="Z36" s="1495"/>
      <c r="AA36" s="1495"/>
      <c r="AB36" s="1495"/>
      <c r="AC36" s="1495"/>
      <c r="AD36" s="1495"/>
      <c r="AE36" s="1495"/>
      <c r="AF36" s="1495">
        <v>1.7252141330745686E-2</v>
      </c>
      <c r="AG36" s="1509"/>
      <c r="AH36" s="1509"/>
      <c r="AI36" s="1509">
        <v>1.7065873428899082E-4</v>
      </c>
      <c r="AJ36" s="1509"/>
      <c r="AK36" s="1509">
        <v>2.7076213794686725E-3</v>
      </c>
      <c r="AL36" s="1509">
        <v>1.0229731699014696E-3</v>
      </c>
      <c r="AM36" s="1509"/>
      <c r="AN36" s="1509"/>
      <c r="AO36" s="1509"/>
      <c r="AP36" s="1509"/>
      <c r="AQ36" s="1509"/>
      <c r="AR36" s="1509"/>
      <c r="AS36" s="1509"/>
      <c r="AT36" s="1509"/>
      <c r="AU36" s="1495">
        <f>AZ36/AZ115</f>
        <v>5.1315904040709749E-4</v>
      </c>
      <c r="AZ36" s="1466">
        <v>675411.97</v>
      </c>
    </row>
    <row r="37" spans="1:52" x14ac:dyDescent="0.25">
      <c r="B37" s="1466" t="s">
        <v>1161</v>
      </c>
      <c r="C37" s="1495">
        <v>5.0572475711337635E-3</v>
      </c>
      <c r="D37" s="1495">
        <v>2.0919668108963056E-2</v>
      </c>
      <c r="E37" s="1495"/>
      <c r="F37" s="1495"/>
      <c r="G37" s="1495"/>
      <c r="H37" s="1495"/>
      <c r="I37" s="1495"/>
      <c r="J37" s="1495"/>
      <c r="K37" s="1495"/>
      <c r="L37" s="1495"/>
      <c r="M37" s="1495"/>
      <c r="N37" s="1495"/>
      <c r="O37" s="1495"/>
      <c r="P37" s="1495"/>
      <c r="Q37" s="1495"/>
      <c r="R37" s="1495"/>
      <c r="S37" s="1495"/>
      <c r="T37" s="1495"/>
      <c r="U37" s="1495"/>
      <c r="V37" s="1495"/>
      <c r="W37" s="1495"/>
      <c r="X37" s="1495"/>
      <c r="Y37" s="1495"/>
      <c r="Z37" s="1495"/>
      <c r="AA37" s="1495"/>
      <c r="AB37" s="1495"/>
      <c r="AC37" s="1495"/>
      <c r="AD37" s="1495"/>
      <c r="AE37" s="1495"/>
      <c r="AF37" s="1495"/>
      <c r="AG37" s="1509"/>
      <c r="AH37" s="1509"/>
      <c r="AI37" s="1509"/>
      <c r="AJ37" s="1509"/>
      <c r="AK37" s="1509"/>
      <c r="AL37" s="1509"/>
      <c r="AM37" s="1509"/>
      <c r="AN37" s="1509"/>
      <c r="AO37" s="1509"/>
      <c r="AP37" s="1509"/>
      <c r="AQ37" s="1509"/>
      <c r="AR37" s="1509"/>
      <c r="AS37" s="1509"/>
      <c r="AT37" s="1509"/>
      <c r="AU37" s="1495">
        <f>AZ37/AZ115</f>
        <v>7.6516660656870635E-4</v>
      </c>
      <c r="AZ37" s="1466">
        <v>1007100.42</v>
      </c>
    </row>
    <row r="38" spans="1:52" x14ac:dyDescent="0.25">
      <c r="B38" s="1466" t="s">
        <v>46</v>
      </c>
      <c r="C38" s="1495"/>
      <c r="D38" s="1495"/>
      <c r="E38" s="1495"/>
      <c r="F38" s="1495"/>
      <c r="G38" s="1495"/>
      <c r="H38" s="1495"/>
      <c r="I38" s="1495"/>
      <c r="J38" s="1495"/>
      <c r="K38" s="1495"/>
      <c r="L38" s="1495"/>
      <c r="M38" s="1495">
        <v>1.1246263140197348E-3</v>
      </c>
      <c r="N38" s="1495"/>
      <c r="O38" s="1495"/>
      <c r="P38" s="1495"/>
      <c r="Q38" s="1495"/>
      <c r="R38" s="1495"/>
      <c r="S38" s="1495"/>
      <c r="T38" s="1495"/>
      <c r="U38" s="1495"/>
      <c r="V38" s="1495"/>
      <c r="W38" s="1495"/>
      <c r="X38" s="1495"/>
      <c r="Y38" s="1495">
        <v>7.4886895087012588E-4</v>
      </c>
      <c r="Z38" s="1495"/>
      <c r="AA38" s="1495"/>
      <c r="AB38" s="1495"/>
      <c r="AC38" s="1495"/>
      <c r="AD38" s="1495"/>
      <c r="AE38" s="1495"/>
      <c r="AF38" s="1495"/>
      <c r="AG38" s="1509">
        <v>5.3300260631710109E-6</v>
      </c>
      <c r="AH38" s="1509"/>
      <c r="AI38" s="1509"/>
      <c r="AJ38" s="1509"/>
      <c r="AK38" s="1509"/>
      <c r="AL38" s="1509"/>
      <c r="AM38" s="1509"/>
      <c r="AN38" s="1509"/>
      <c r="AO38" s="1509"/>
      <c r="AP38" s="1509">
        <v>1.7324917335408616E-3</v>
      </c>
      <c r="AQ38" s="1509">
        <v>1.1279512893722665E-3</v>
      </c>
      <c r="AR38" s="1509">
        <v>1.5278460901757759E-3</v>
      </c>
      <c r="AS38" s="1509"/>
      <c r="AT38" s="1509"/>
      <c r="AU38" s="1495">
        <f>AZ38/AZ115</f>
        <v>9.9473919479263685E-5</v>
      </c>
      <c r="AZ38" s="1466">
        <v>130926.03</v>
      </c>
    </row>
    <row r="39" spans="1:52" x14ac:dyDescent="0.25">
      <c r="B39" s="1466" t="s">
        <v>41</v>
      </c>
      <c r="C39" s="1495"/>
      <c r="D39" s="1495"/>
      <c r="E39" s="1495"/>
      <c r="F39" s="1495"/>
      <c r="G39" s="1495"/>
      <c r="H39" s="1495"/>
      <c r="I39" s="1495"/>
      <c r="J39" s="1495"/>
      <c r="K39" s="1495"/>
      <c r="L39" s="1495"/>
      <c r="M39" s="1495"/>
      <c r="N39" s="1495"/>
      <c r="O39" s="1495"/>
      <c r="P39" s="1495"/>
      <c r="Q39" s="1495"/>
      <c r="R39" s="1495"/>
      <c r="S39" s="1495"/>
      <c r="T39" s="1495"/>
      <c r="U39" s="1495"/>
      <c r="V39" s="1495"/>
      <c r="W39" s="1495"/>
      <c r="X39" s="1495"/>
      <c r="Y39" s="1495"/>
      <c r="Z39" s="1495">
        <v>9.9620105861610696E-3</v>
      </c>
      <c r="AA39" s="1495">
        <v>1.0238955678539344E-2</v>
      </c>
      <c r="AB39" s="1495"/>
      <c r="AC39" s="1495"/>
      <c r="AD39" s="1495">
        <v>6.3726165236647564E-2</v>
      </c>
      <c r="AE39" s="1495"/>
      <c r="AF39" s="1495">
        <v>2.1308170234484551E-2</v>
      </c>
      <c r="AG39" s="1509"/>
      <c r="AH39" s="1509"/>
      <c r="AI39" s="1509"/>
      <c r="AJ39" s="1509"/>
      <c r="AK39" s="1509"/>
      <c r="AL39" s="1509"/>
      <c r="AM39" s="1509"/>
      <c r="AN39" s="1509"/>
      <c r="AO39" s="1509"/>
      <c r="AP39" s="1509">
        <v>1.1668399481154368E-2</v>
      </c>
      <c r="AQ39" s="1509"/>
      <c r="AR39" s="1509"/>
      <c r="AS39" s="1509"/>
      <c r="AT39" s="1509"/>
      <c r="AU39" s="1495">
        <f>AZ39/AZ115</f>
        <v>1.3172984812411779E-3</v>
      </c>
      <c r="AZ39" s="1466">
        <v>1733807.83</v>
      </c>
    </row>
    <row r="40" spans="1:52" x14ac:dyDescent="0.25">
      <c r="B40" s="1466" t="s">
        <v>369</v>
      </c>
      <c r="C40" s="1495"/>
      <c r="D40" s="1495"/>
      <c r="E40" s="1495"/>
      <c r="F40" s="1495"/>
      <c r="G40" s="1495"/>
      <c r="H40" s="1495"/>
      <c r="I40" s="1495"/>
      <c r="J40" s="1495"/>
      <c r="K40" s="1495"/>
      <c r="L40" s="1495"/>
      <c r="M40" s="1495"/>
      <c r="N40" s="1495"/>
      <c r="O40" s="1495"/>
      <c r="P40" s="1495"/>
      <c r="Q40" s="1495"/>
      <c r="R40" s="1495"/>
      <c r="S40" s="1495"/>
      <c r="T40" s="1495"/>
      <c r="U40" s="1495"/>
      <c r="V40" s="1495"/>
      <c r="W40" s="1495"/>
      <c r="X40" s="1495"/>
      <c r="Y40" s="1495">
        <v>1.0970143346973117E-2</v>
      </c>
      <c r="Z40" s="1495"/>
      <c r="AA40" s="1495"/>
      <c r="AB40" s="1495"/>
      <c r="AC40" s="1495"/>
      <c r="AD40" s="1495"/>
      <c r="AE40" s="1495"/>
      <c r="AF40" s="1495"/>
      <c r="AG40" s="1509"/>
      <c r="AH40" s="1509"/>
      <c r="AI40" s="1509"/>
      <c r="AJ40" s="1509"/>
      <c r="AK40" s="1509"/>
      <c r="AL40" s="1509"/>
      <c r="AM40" s="1509"/>
      <c r="AN40" s="1509"/>
      <c r="AO40" s="1509"/>
      <c r="AP40" s="1509">
        <v>3.0791733368994056E-2</v>
      </c>
      <c r="AQ40" s="1509"/>
      <c r="AR40" s="1509"/>
      <c r="AS40" s="1509"/>
      <c r="AT40" s="1509"/>
      <c r="AU40" s="1495">
        <f>AZ40/AZ115</f>
        <v>7.2593954502555582E-4</v>
      </c>
      <c r="AZ40" s="1466">
        <v>955470.37</v>
      </c>
    </row>
    <row r="41" spans="1:52" x14ac:dyDescent="0.25">
      <c r="B41" s="1466" t="s">
        <v>47</v>
      </c>
      <c r="C41" s="1495"/>
      <c r="D41" s="1495"/>
      <c r="E41" s="1495"/>
      <c r="F41" s="1495"/>
      <c r="G41" s="1495"/>
      <c r="H41" s="1495"/>
      <c r="I41" s="1495"/>
      <c r="J41" s="1495"/>
      <c r="K41" s="1495"/>
      <c r="L41" s="1495"/>
      <c r="M41" s="1495"/>
      <c r="N41" s="1495"/>
      <c r="O41" s="1495"/>
      <c r="P41" s="1495"/>
      <c r="Q41" s="1495"/>
      <c r="R41" s="1495"/>
      <c r="S41" s="1495"/>
      <c r="T41" s="1495"/>
      <c r="U41" s="1495"/>
      <c r="V41" s="1495"/>
      <c r="W41" s="1495"/>
      <c r="X41" s="1495"/>
      <c r="Y41" s="1495"/>
      <c r="Z41" s="1495">
        <v>3.4322477347704327E-3</v>
      </c>
      <c r="AA41" s="1495"/>
      <c r="AB41" s="1495"/>
      <c r="AC41" s="1495"/>
      <c r="AD41" s="1495"/>
      <c r="AE41" s="1495"/>
      <c r="AF41" s="1495">
        <v>4.6423441189260657E-3</v>
      </c>
      <c r="AG41" s="1509"/>
      <c r="AH41" s="1509"/>
      <c r="AI41" s="1509"/>
      <c r="AJ41" s="1509"/>
      <c r="AK41" s="1509"/>
      <c r="AL41" s="1509"/>
      <c r="AM41" s="1509"/>
      <c r="AN41" s="1509"/>
      <c r="AO41" s="1509"/>
      <c r="AP41" s="1509"/>
      <c r="AQ41" s="1509"/>
      <c r="AR41" s="1509"/>
      <c r="AS41" s="1509"/>
      <c r="AT41" s="1509"/>
      <c r="AU41" s="1495">
        <f>AZ41/AZ115</f>
        <v>2.3691759196150239E-4</v>
      </c>
      <c r="AZ41" s="1466">
        <v>311827.26</v>
      </c>
    </row>
    <row r="42" spans="1:52" x14ac:dyDescent="0.25">
      <c r="B42" s="1466" t="s">
        <v>73</v>
      </c>
      <c r="C42" s="1495"/>
      <c r="D42" s="1495"/>
      <c r="E42" s="1495"/>
      <c r="F42" s="1495"/>
      <c r="G42" s="1495"/>
      <c r="H42" s="1495"/>
      <c r="I42" s="1495">
        <v>1.944962573945232E-2</v>
      </c>
      <c r="J42" s="1495">
        <v>3.283703870932892E-3</v>
      </c>
      <c r="K42" s="1495"/>
      <c r="L42" s="1495">
        <v>5.5794339249677673E-3</v>
      </c>
      <c r="M42" s="1495">
        <v>2.8132128421096535E-2</v>
      </c>
      <c r="N42" s="1495"/>
      <c r="O42" s="1495"/>
      <c r="P42" s="1495"/>
      <c r="Q42" s="1495"/>
      <c r="R42" s="1495"/>
      <c r="S42" s="1495"/>
      <c r="T42" s="1495"/>
      <c r="U42" s="1495"/>
      <c r="V42" s="1495"/>
      <c r="W42" s="1495"/>
      <c r="X42" s="1495"/>
      <c r="Y42" s="1495"/>
      <c r="Z42" s="1495"/>
      <c r="AA42" s="1495"/>
      <c r="AB42" s="1495"/>
      <c r="AC42" s="1495"/>
      <c r="AD42" s="1495"/>
      <c r="AE42" s="1495"/>
      <c r="AF42" s="1495"/>
      <c r="AG42" s="1509"/>
      <c r="AH42" s="1509"/>
      <c r="AI42" s="1509"/>
      <c r="AJ42" s="1509"/>
      <c r="AK42" s="1509"/>
      <c r="AL42" s="1509"/>
      <c r="AM42" s="1509"/>
      <c r="AN42" s="1509"/>
      <c r="AO42" s="1509"/>
      <c r="AP42" s="1509"/>
      <c r="AQ42" s="1509"/>
      <c r="AR42" s="1509"/>
      <c r="AS42" s="1509"/>
      <c r="AT42" s="1509"/>
      <c r="AU42" s="1495">
        <f>AZ42/AZ115</f>
        <v>1.3476747471044212E-3</v>
      </c>
      <c r="AZ42" s="1466">
        <v>1773788.6</v>
      </c>
    </row>
    <row r="43" spans="1:52" x14ac:dyDescent="0.25">
      <c r="B43" s="1466" t="s">
        <v>50</v>
      </c>
      <c r="C43" s="1495"/>
      <c r="D43" s="1495"/>
      <c r="E43" s="1495"/>
      <c r="F43" s="1495"/>
      <c r="G43" s="1495">
        <v>5.7435357867239049E-3</v>
      </c>
      <c r="H43" s="1495"/>
      <c r="I43" s="1495"/>
      <c r="J43" s="1495"/>
      <c r="K43" s="1495"/>
      <c r="L43" s="1495"/>
      <c r="M43" s="1495"/>
      <c r="N43" s="1495"/>
      <c r="O43" s="1495"/>
      <c r="P43" s="1495"/>
      <c r="Q43" s="1495"/>
      <c r="R43" s="1495"/>
      <c r="S43" s="1495"/>
      <c r="T43" s="1495"/>
      <c r="U43" s="1495"/>
      <c r="V43" s="1495"/>
      <c r="W43" s="1495">
        <v>2.6012078291262508E-2</v>
      </c>
      <c r="X43" s="1495"/>
      <c r="Y43" s="1495"/>
      <c r="Z43" s="1495"/>
      <c r="AA43" s="1495"/>
      <c r="AB43" s="1495"/>
      <c r="AC43" s="1495"/>
      <c r="AD43" s="1495"/>
      <c r="AE43" s="1495"/>
      <c r="AF43" s="1495"/>
      <c r="AG43" s="1509"/>
      <c r="AH43" s="1509"/>
      <c r="AI43" s="1509"/>
      <c r="AJ43" s="1509"/>
      <c r="AK43" s="1509"/>
      <c r="AL43" s="1509"/>
      <c r="AM43" s="1509"/>
      <c r="AN43" s="1509"/>
      <c r="AO43" s="1509"/>
      <c r="AP43" s="1509"/>
      <c r="AQ43" s="1509"/>
      <c r="AR43" s="1509"/>
      <c r="AS43" s="1509"/>
      <c r="AT43" s="1509"/>
      <c r="AU43" s="1495">
        <f>AZ43/AZ115</f>
        <v>3.0632067388410684E-4</v>
      </c>
      <c r="AZ43" s="1466">
        <v>403174.52</v>
      </c>
    </row>
    <row r="44" spans="1:52" x14ac:dyDescent="0.25">
      <c r="B44" s="1466" t="s">
        <v>661</v>
      </c>
      <c r="C44" s="1495"/>
      <c r="D44" s="1495"/>
      <c r="E44" s="1495"/>
      <c r="F44" s="1495"/>
      <c r="G44" s="1495"/>
      <c r="H44" s="1495"/>
      <c r="I44" s="1495"/>
      <c r="J44" s="1495"/>
      <c r="K44" s="1495"/>
      <c r="L44" s="1495"/>
      <c r="M44" s="1495"/>
      <c r="N44" s="1495"/>
      <c r="O44" s="1495"/>
      <c r="P44" s="1495"/>
      <c r="Q44" s="1495"/>
      <c r="R44" s="1495"/>
      <c r="S44" s="1495"/>
      <c r="T44" s="1495"/>
      <c r="U44" s="1495"/>
      <c r="V44" s="1495"/>
      <c r="W44" s="1495"/>
      <c r="X44" s="1495"/>
      <c r="Y44" s="1495">
        <v>1.2071703438059987E-2</v>
      </c>
      <c r="Z44" s="1495">
        <v>5.6343385315983331E-3</v>
      </c>
      <c r="AA44" s="1495"/>
      <c r="AB44" s="1495"/>
      <c r="AC44" s="1495"/>
      <c r="AD44" s="1495"/>
      <c r="AE44" s="1495"/>
      <c r="AF44" s="1495">
        <v>2.6702673607278501E-2</v>
      </c>
      <c r="AG44" s="1509"/>
      <c r="AH44" s="1509"/>
      <c r="AI44" s="1509"/>
      <c r="AJ44" s="1509"/>
      <c r="AK44" s="1509"/>
      <c r="AL44" s="1509"/>
      <c r="AM44" s="1509"/>
      <c r="AN44" s="1509"/>
      <c r="AO44" s="1509"/>
      <c r="AP44" s="1509"/>
      <c r="AQ44" s="1509"/>
      <c r="AR44" s="1509"/>
      <c r="AS44" s="1509"/>
      <c r="AT44" s="1509"/>
      <c r="AU44" s="1495">
        <f>AZ44/AZ115</f>
        <v>8.8250132761088053E-4</v>
      </c>
      <c r="AZ44" s="1466">
        <v>1161534.56</v>
      </c>
    </row>
    <row r="45" spans="1:52" x14ac:dyDescent="0.25">
      <c r="B45" s="1466" t="s">
        <v>38</v>
      </c>
      <c r="C45" s="1495"/>
      <c r="D45" s="1495"/>
      <c r="E45" s="1495"/>
      <c r="F45" s="1495"/>
      <c r="G45" s="1495"/>
      <c r="H45" s="1495"/>
      <c r="I45" s="1495"/>
      <c r="J45" s="1495"/>
      <c r="K45" s="1495"/>
      <c r="L45" s="1495"/>
      <c r="M45" s="1495"/>
      <c r="N45" s="1495"/>
      <c r="O45" s="1495"/>
      <c r="P45" s="1495"/>
      <c r="Q45" s="1495"/>
      <c r="R45" s="1495"/>
      <c r="S45" s="1495"/>
      <c r="T45" s="1495"/>
      <c r="U45" s="1495"/>
      <c r="V45" s="1495"/>
      <c r="W45" s="1495"/>
      <c r="X45" s="1495"/>
      <c r="Y45" s="1495">
        <v>8.2137845232983005E-3</v>
      </c>
      <c r="Z45" s="1495">
        <v>1.1218794562103347E-2</v>
      </c>
      <c r="AA45" s="1495"/>
      <c r="AB45" s="1495"/>
      <c r="AC45" s="1495"/>
      <c r="AD45" s="1495">
        <v>9.1002247509423383E-4</v>
      </c>
      <c r="AE45" s="1495"/>
      <c r="AF45" s="1495">
        <v>1.6656027576364852E-2</v>
      </c>
      <c r="AG45" s="1509"/>
      <c r="AH45" s="1509"/>
      <c r="AI45" s="1509"/>
      <c r="AJ45" s="1509"/>
      <c r="AK45" s="1509"/>
      <c r="AL45" s="1509"/>
      <c r="AM45" s="1509"/>
      <c r="AN45" s="1509"/>
      <c r="AO45" s="1509">
        <v>2.8667147138315027E-2</v>
      </c>
      <c r="AP45" s="1509">
        <v>1.2733091334881165E-2</v>
      </c>
      <c r="AQ45" s="1509">
        <v>1.4025107310280309E-2</v>
      </c>
      <c r="AR45" s="1509"/>
      <c r="AS45" s="1509">
        <v>1.5656082320520775E-2</v>
      </c>
      <c r="AT45" s="1509"/>
      <c r="AU45" s="1495">
        <f>AZ45/AZ115</f>
        <v>1.8297234452272423E-3</v>
      </c>
      <c r="AZ45" s="1466">
        <v>2408253.62</v>
      </c>
    </row>
    <row r="46" spans="1:52" x14ac:dyDescent="0.25">
      <c r="B46" s="1466" t="s">
        <v>638</v>
      </c>
      <c r="C46" s="1495"/>
      <c r="D46" s="1495"/>
      <c r="E46" s="1495"/>
      <c r="F46" s="1495"/>
      <c r="G46" s="1495"/>
      <c r="H46" s="1495"/>
      <c r="I46" s="1495"/>
      <c r="J46" s="1495"/>
      <c r="K46" s="1495"/>
      <c r="L46" s="1495"/>
      <c r="M46" s="1495"/>
      <c r="N46" s="1495"/>
      <c r="O46" s="1495"/>
      <c r="P46" s="1495"/>
      <c r="Q46" s="1495"/>
      <c r="R46" s="1495"/>
      <c r="S46" s="1495"/>
      <c r="T46" s="1495"/>
      <c r="U46" s="1495"/>
      <c r="V46" s="1495"/>
      <c r="W46" s="1495"/>
      <c r="X46" s="1495"/>
      <c r="Y46" s="1495"/>
      <c r="Z46" s="1495"/>
      <c r="AA46" s="1495"/>
      <c r="AB46" s="1495"/>
      <c r="AC46" s="1495"/>
      <c r="AD46" s="1495"/>
      <c r="AE46" s="1495"/>
      <c r="AF46" s="1495"/>
      <c r="AG46" s="1509"/>
      <c r="AH46" s="1509"/>
      <c r="AI46" s="1509"/>
      <c r="AJ46" s="1509"/>
      <c r="AK46" s="1509">
        <v>4.1875995101376366E-4</v>
      </c>
      <c r="AL46" s="1509"/>
      <c r="AM46" s="1509"/>
      <c r="AN46" s="1509"/>
      <c r="AO46" s="1509"/>
      <c r="AP46" s="1509"/>
      <c r="AQ46" s="1509"/>
      <c r="AR46" s="1509"/>
      <c r="AS46" s="1509"/>
      <c r="AT46" s="1509"/>
      <c r="AU46" s="1495">
        <f>AZ46/AZ115</f>
        <v>1.6875476169976289E-5</v>
      </c>
      <c r="AZ46" s="1466">
        <v>22211.24</v>
      </c>
    </row>
    <row r="47" spans="1:52" x14ac:dyDescent="0.25">
      <c r="B47" s="1466" t="s">
        <v>204</v>
      </c>
      <c r="C47" s="1495"/>
      <c r="D47" s="1495"/>
      <c r="E47" s="1495"/>
      <c r="F47" s="1495"/>
      <c r="G47" s="1495"/>
      <c r="H47" s="1495"/>
      <c r="I47" s="1495"/>
      <c r="J47" s="1495"/>
      <c r="K47" s="1495"/>
      <c r="L47" s="1495"/>
      <c r="M47" s="1495"/>
      <c r="N47" s="1495"/>
      <c r="O47" s="1495"/>
      <c r="P47" s="1495"/>
      <c r="Q47" s="1495"/>
      <c r="R47" s="1495"/>
      <c r="S47" s="1495"/>
      <c r="T47" s="1495"/>
      <c r="U47" s="1495"/>
      <c r="V47" s="1495"/>
      <c r="W47" s="1495"/>
      <c r="X47" s="1495"/>
      <c r="Y47" s="1495"/>
      <c r="Z47" s="1495">
        <v>3.6185352971232765E-3</v>
      </c>
      <c r="AA47" s="1495"/>
      <c r="AB47" s="1495"/>
      <c r="AC47" s="1495"/>
      <c r="AD47" s="1495"/>
      <c r="AE47" s="1495"/>
      <c r="AF47" s="1495">
        <v>3.7529744991175152E-3</v>
      </c>
      <c r="AG47" s="1509"/>
      <c r="AH47" s="1509"/>
      <c r="AI47" s="1509">
        <v>6.1401153072042129E-2</v>
      </c>
      <c r="AJ47" s="1509"/>
      <c r="AK47" s="1509">
        <v>4.0224057640710249E-3</v>
      </c>
      <c r="AL47" s="1509"/>
      <c r="AM47" s="1509"/>
      <c r="AN47" s="1509"/>
      <c r="AO47" s="1509"/>
      <c r="AP47" s="1509"/>
      <c r="AQ47" s="1509"/>
      <c r="AR47" s="1509"/>
      <c r="AS47" s="1509"/>
      <c r="AT47" s="1509"/>
      <c r="AU47" s="1495">
        <f>AZ47/AZ115</f>
        <v>1.3027339804873393E-3</v>
      </c>
      <c r="AZ47" s="1466">
        <v>1714638.26</v>
      </c>
    </row>
    <row r="48" spans="1:52" x14ac:dyDescent="0.25">
      <c r="B48" s="1466" t="s">
        <v>822</v>
      </c>
      <c r="C48" s="1495"/>
      <c r="D48" s="1495"/>
      <c r="E48" s="1495"/>
      <c r="F48" s="1495"/>
      <c r="G48" s="1495"/>
      <c r="H48" s="1495"/>
      <c r="I48" s="1495"/>
      <c r="J48" s="1495"/>
      <c r="K48" s="1495"/>
      <c r="L48" s="1495"/>
      <c r="M48" s="1495"/>
      <c r="N48" s="1495"/>
      <c r="O48" s="1495"/>
      <c r="P48" s="1495"/>
      <c r="Q48" s="1495"/>
      <c r="R48" s="1495"/>
      <c r="S48" s="1495"/>
      <c r="T48" s="1495"/>
      <c r="U48" s="1495"/>
      <c r="V48" s="1495"/>
      <c r="W48" s="1495"/>
      <c r="X48" s="1495"/>
      <c r="Y48" s="1495">
        <v>7.9288300221689971E-3</v>
      </c>
      <c r="Z48" s="1495">
        <v>2.4117262801337503E-3</v>
      </c>
      <c r="AA48" s="1495"/>
      <c r="AB48" s="1495"/>
      <c r="AC48" s="1495"/>
      <c r="AD48" s="1495"/>
      <c r="AE48" s="1495"/>
      <c r="AF48" s="1495">
        <v>6.5240414901386523E-3</v>
      </c>
      <c r="AG48" s="1509"/>
      <c r="AH48" s="1509"/>
      <c r="AI48" s="1509"/>
      <c r="AJ48" s="1509"/>
      <c r="AK48" s="1509"/>
      <c r="AL48" s="1509"/>
      <c r="AM48" s="1509"/>
      <c r="AN48" s="1509"/>
      <c r="AO48" s="1509"/>
      <c r="AP48" s="1509"/>
      <c r="AQ48" s="1509"/>
      <c r="AR48" s="1509"/>
      <c r="AS48" s="1509"/>
      <c r="AT48" s="1509"/>
      <c r="AU48" s="1495">
        <f>AZ48/AZ115</f>
        <v>3.3294821756086143E-4</v>
      </c>
      <c r="AZ48" s="1466">
        <v>438221.28</v>
      </c>
    </row>
    <row r="49" spans="1:52" x14ac:dyDescent="0.25">
      <c r="B49" s="1466" t="s">
        <v>859</v>
      </c>
      <c r="C49" s="1495"/>
      <c r="D49" s="1495"/>
      <c r="E49" s="1495"/>
      <c r="F49" s="1495"/>
      <c r="G49" s="1495"/>
      <c r="H49" s="1495"/>
      <c r="I49" s="1495"/>
      <c r="J49" s="1495">
        <v>3.6539610125708964E-2</v>
      </c>
      <c r="K49" s="1495"/>
      <c r="L49" s="1495">
        <v>3.2902944255783717E-2</v>
      </c>
      <c r="M49" s="1495"/>
      <c r="N49" s="1495">
        <v>8.1597154642492134E-2</v>
      </c>
      <c r="O49" s="1495"/>
      <c r="P49" s="1495"/>
      <c r="Q49" s="1495"/>
      <c r="R49" s="1495"/>
      <c r="S49" s="1495"/>
      <c r="T49" s="1495"/>
      <c r="U49" s="1495"/>
      <c r="V49" s="1495"/>
      <c r="W49" s="1495"/>
      <c r="X49" s="1495"/>
      <c r="Y49" s="1495"/>
      <c r="Z49" s="1495"/>
      <c r="AA49" s="1495"/>
      <c r="AB49" s="1495">
        <v>1.1562934715482365E-2</v>
      </c>
      <c r="AC49" s="1495">
        <v>1.6232378174216043E-2</v>
      </c>
      <c r="AD49" s="1495"/>
      <c r="AE49" s="1495">
        <v>1.1470240384835316E-2</v>
      </c>
      <c r="AF49" s="1495"/>
      <c r="AG49" s="1509"/>
      <c r="AH49" s="1509"/>
      <c r="AI49" s="1509"/>
      <c r="AJ49" s="1509"/>
      <c r="AK49" s="1509"/>
      <c r="AL49" s="1509"/>
      <c r="AM49" s="1509"/>
      <c r="AN49" s="1509"/>
      <c r="AO49" s="1509"/>
      <c r="AP49" s="1509"/>
      <c r="AQ49" s="1509"/>
      <c r="AR49" s="1509"/>
      <c r="AS49" s="1509"/>
      <c r="AT49" s="1509"/>
      <c r="AU49" s="1495">
        <f>AZ49/AZ115</f>
        <v>5.590036521984993E-3</v>
      </c>
      <c r="AZ49" s="1466">
        <v>7357519.3700000001</v>
      </c>
    </row>
    <row r="50" spans="1:52" x14ac:dyDescent="0.25">
      <c r="B50" s="1466" t="s">
        <v>538</v>
      </c>
      <c r="C50" s="1495"/>
      <c r="D50" s="1495"/>
      <c r="E50" s="1495"/>
      <c r="F50" s="1495"/>
      <c r="G50" s="1495"/>
      <c r="H50" s="1495"/>
      <c r="I50" s="1495"/>
      <c r="J50" s="1495"/>
      <c r="K50" s="1495"/>
      <c r="L50" s="1495"/>
      <c r="M50" s="1495"/>
      <c r="N50" s="1495"/>
      <c r="O50" s="1495"/>
      <c r="P50" s="1495"/>
      <c r="Q50" s="1495"/>
      <c r="R50" s="1495"/>
      <c r="S50" s="1495"/>
      <c r="T50" s="1495"/>
      <c r="U50" s="1495"/>
      <c r="V50" s="1495"/>
      <c r="W50" s="1495"/>
      <c r="X50" s="1495"/>
      <c r="Y50" s="1495">
        <v>5.7514177595771173E-3</v>
      </c>
      <c r="Z50" s="1495">
        <v>5.4548519052199781E-3</v>
      </c>
      <c r="AA50" s="1495"/>
      <c r="AB50" s="1495"/>
      <c r="AC50" s="1495"/>
      <c r="AD50" s="1495">
        <v>6.0238063650652193E-2</v>
      </c>
      <c r="AE50" s="1495"/>
      <c r="AF50" s="1495">
        <v>9.873457219133042E-3</v>
      </c>
      <c r="AG50" s="1509"/>
      <c r="AH50" s="1509"/>
      <c r="AI50" s="1509"/>
      <c r="AJ50" s="1509"/>
      <c r="AK50" s="1509"/>
      <c r="AL50" s="1509"/>
      <c r="AM50" s="1509"/>
      <c r="AN50" s="1509"/>
      <c r="AO50" s="1509"/>
      <c r="AP50" s="1509"/>
      <c r="AQ50" s="1509"/>
      <c r="AR50" s="1509"/>
      <c r="AS50" s="1509"/>
      <c r="AT50" s="1509"/>
      <c r="AU50" s="1495">
        <f>AZ50/AZ115</f>
        <v>5.5323416695047698E-4</v>
      </c>
      <c r="AZ50" s="1466">
        <v>728158.23</v>
      </c>
    </row>
    <row r="51" spans="1:52" x14ac:dyDescent="0.25">
      <c r="B51" s="1466" t="s">
        <v>205</v>
      </c>
      <c r="C51" s="1495"/>
      <c r="D51" s="1495"/>
      <c r="E51" s="1495"/>
      <c r="F51" s="1495"/>
      <c r="G51" s="1495"/>
      <c r="H51" s="1495"/>
      <c r="I51" s="1495"/>
      <c r="J51" s="1495"/>
      <c r="K51" s="1495"/>
      <c r="L51" s="1495"/>
      <c r="M51" s="1495"/>
      <c r="N51" s="1495"/>
      <c r="O51" s="1495"/>
      <c r="P51" s="1495"/>
      <c r="Q51" s="1495"/>
      <c r="R51" s="1495"/>
      <c r="S51" s="1495"/>
      <c r="T51" s="1495"/>
      <c r="U51" s="1495"/>
      <c r="V51" s="1495"/>
      <c r="W51" s="1495"/>
      <c r="X51" s="1495"/>
      <c r="Y51" s="1495"/>
      <c r="Z51" s="1495">
        <v>6.4582835151606221E-3</v>
      </c>
      <c r="AA51" s="1495"/>
      <c r="AB51" s="1495"/>
      <c r="AC51" s="1495"/>
      <c r="AD51" s="1495">
        <v>6.238063139738477E-2</v>
      </c>
      <c r="AE51" s="1495"/>
      <c r="AF51" s="1495">
        <v>1.5309732230340911E-2</v>
      </c>
      <c r="AG51" s="1509"/>
      <c r="AH51" s="1509"/>
      <c r="AI51" s="1509"/>
      <c r="AJ51" s="1509"/>
      <c r="AK51" s="1509"/>
      <c r="AL51" s="1509"/>
      <c r="AM51" s="1509"/>
      <c r="AN51" s="1509"/>
      <c r="AO51" s="1509"/>
      <c r="AP51" s="1509"/>
      <c r="AQ51" s="1509"/>
      <c r="AR51" s="1509"/>
      <c r="AS51" s="1509"/>
      <c r="AT51" s="1509"/>
      <c r="AU51" s="1495">
        <f>AZ51/AZ115</f>
        <v>6.1329542020744753E-4</v>
      </c>
      <c r="AZ51" s="1466">
        <v>807209.92</v>
      </c>
    </row>
    <row r="52" spans="1:52" x14ac:dyDescent="0.25">
      <c r="B52" s="1466" t="s">
        <v>448</v>
      </c>
      <c r="C52" s="1495"/>
      <c r="D52" s="1495"/>
      <c r="E52" s="1495"/>
      <c r="F52" s="1495"/>
      <c r="G52" s="1495"/>
      <c r="H52" s="1495"/>
      <c r="I52" s="1495"/>
      <c r="J52" s="1495"/>
      <c r="K52" s="1495"/>
      <c r="L52" s="1495"/>
      <c r="M52" s="1495"/>
      <c r="N52" s="1495"/>
      <c r="O52" s="1495"/>
      <c r="P52" s="1495"/>
      <c r="Q52" s="1495"/>
      <c r="R52" s="1495"/>
      <c r="S52" s="1495"/>
      <c r="T52" s="1495"/>
      <c r="U52" s="1495"/>
      <c r="V52" s="1495"/>
      <c r="W52" s="1495"/>
      <c r="X52" s="1495"/>
      <c r="Y52" s="1495"/>
      <c r="Z52" s="1495"/>
      <c r="AA52" s="1495"/>
      <c r="AB52" s="1495"/>
      <c r="AC52" s="1495"/>
      <c r="AD52" s="1495"/>
      <c r="AE52" s="1495"/>
      <c r="AF52" s="1495"/>
      <c r="AG52" s="1509"/>
      <c r="AH52" s="1509"/>
      <c r="AI52" s="1509"/>
      <c r="AJ52" s="1509"/>
      <c r="AK52" s="1509"/>
      <c r="AL52" s="1509"/>
      <c r="AM52" s="1509"/>
      <c r="AN52" s="1509"/>
      <c r="AO52" s="1509"/>
      <c r="AP52" s="1509">
        <v>1.4711270781821289E-2</v>
      </c>
      <c r="AQ52" s="1509"/>
      <c r="AR52" s="1509">
        <v>1.8104401996483761E-3</v>
      </c>
      <c r="AS52" s="1509"/>
      <c r="AT52" s="1509"/>
      <c r="AU52" s="1495">
        <f>AZ52/AZ115</f>
        <v>2.9654708203920532E-4</v>
      </c>
      <c r="AZ52" s="1466">
        <v>390310.67</v>
      </c>
    </row>
    <row r="53" spans="1:52" x14ac:dyDescent="0.25">
      <c r="B53" s="1466" t="s">
        <v>34</v>
      </c>
      <c r="C53" s="1495"/>
      <c r="D53" s="1495"/>
      <c r="E53" s="1495"/>
      <c r="F53" s="1495"/>
      <c r="G53" s="1495"/>
      <c r="H53" s="1495"/>
      <c r="I53" s="1495"/>
      <c r="J53" s="1495"/>
      <c r="K53" s="1495"/>
      <c r="L53" s="1495"/>
      <c r="M53" s="1495"/>
      <c r="N53" s="1495"/>
      <c r="O53" s="1495"/>
      <c r="P53" s="1495"/>
      <c r="Q53" s="1495"/>
      <c r="R53" s="1495"/>
      <c r="S53" s="1495"/>
      <c r="T53" s="1495"/>
      <c r="U53" s="1495"/>
      <c r="V53" s="1495"/>
      <c r="W53" s="1495"/>
      <c r="X53" s="1495"/>
      <c r="Y53" s="1495"/>
      <c r="Z53" s="1495"/>
      <c r="AA53" s="1495"/>
      <c r="AB53" s="1495">
        <v>4.5473437262933533E-3</v>
      </c>
      <c r="AC53" s="1495">
        <v>3.2040187799976731E-3</v>
      </c>
      <c r="AD53" s="1495"/>
      <c r="AE53" s="1495">
        <v>2.2528178504125271E-3</v>
      </c>
      <c r="AF53" s="1495"/>
      <c r="AG53" s="1509"/>
      <c r="AH53" s="1509"/>
      <c r="AI53" s="1509"/>
      <c r="AJ53" s="1509"/>
      <c r="AK53" s="1509"/>
      <c r="AL53" s="1509"/>
      <c r="AM53" s="1509"/>
      <c r="AN53" s="1509"/>
      <c r="AO53" s="1509"/>
      <c r="AP53" s="1509"/>
      <c r="AQ53" s="1509"/>
      <c r="AR53" s="1509"/>
      <c r="AS53" s="1509"/>
      <c r="AT53" s="1509"/>
      <c r="AU53" s="1495">
        <f>AZ53/AZ115</f>
        <v>4.6580096069778466E-4</v>
      </c>
      <c r="AZ53" s="1466">
        <v>613080</v>
      </c>
    </row>
    <row r="54" spans="1:52" x14ac:dyDescent="0.25">
      <c r="B54" s="1466" t="s">
        <v>368</v>
      </c>
      <c r="C54" s="1495"/>
      <c r="D54" s="1495"/>
      <c r="E54" s="1495"/>
      <c r="F54" s="1495"/>
      <c r="G54" s="1495"/>
      <c r="H54" s="1495"/>
      <c r="I54" s="1495"/>
      <c r="J54" s="1495"/>
      <c r="K54" s="1495"/>
      <c r="L54" s="1495"/>
      <c r="M54" s="1495"/>
      <c r="N54" s="1495"/>
      <c r="O54" s="1495"/>
      <c r="P54" s="1495"/>
      <c r="Q54" s="1495"/>
      <c r="R54" s="1495"/>
      <c r="S54" s="1495"/>
      <c r="T54" s="1495"/>
      <c r="U54" s="1495"/>
      <c r="V54" s="1495"/>
      <c r="W54" s="1495"/>
      <c r="X54" s="1495"/>
      <c r="Y54" s="1495"/>
      <c r="Z54" s="1495">
        <v>1.2261348559539298E-4</v>
      </c>
      <c r="AA54" s="1495"/>
      <c r="AB54" s="1495"/>
      <c r="AC54" s="1495"/>
      <c r="AD54" s="1495"/>
      <c r="AE54" s="1495"/>
      <c r="AF54" s="1495">
        <v>1.5257552407535336E-3</v>
      </c>
      <c r="AG54" s="1509">
        <v>3.206251855587251E-3</v>
      </c>
      <c r="AH54" s="1509">
        <v>2.4036743016152003E-2</v>
      </c>
      <c r="AI54" s="1509">
        <v>2.9156973875662348E-3</v>
      </c>
      <c r="AJ54" s="1509"/>
      <c r="AK54" s="1509">
        <v>5.051972850938862E-4</v>
      </c>
      <c r="AL54" s="1509">
        <v>7.3363800401980411E-3</v>
      </c>
      <c r="AM54" s="1509"/>
      <c r="AN54" s="1509"/>
      <c r="AO54" s="1509"/>
      <c r="AP54" s="1509"/>
      <c r="AQ54" s="1509">
        <v>1.5842971704285E-3</v>
      </c>
      <c r="AR54" s="1509"/>
      <c r="AS54" s="1509">
        <v>4.6651955998033351E-3</v>
      </c>
      <c r="AT54" s="1509"/>
      <c r="AU54" s="1495">
        <f>AZ54/AZ115</f>
        <v>1.7462981877379624E-3</v>
      </c>
      <c r="AZ54" s="1466">
        <v>2298450.59</v>
      </c>
    </row>
    <row r="55" spans="1:52" x14ac:dyDescent="0.25">
      <c r="B55" s="1466" t="s">
        <v>1233</v>
      </c>
      <c r="C55" s="1495"/>
      <c r="D55" s="1495"/>
      <c r="E55" s="1495"/>
      <c r="F55" s="1495"/>
      <c r="G55" s="1495"/>
      <c r="H55" s="1495">
        <v>1.7483276025250568E-2</v>
      </c>
      <c r="I55" s="1495"/>
      <c r="J55" s="1495"/>
      <c r="K55" s="1495"/>
      <c r="L55" s="1495"/>
      <c r="M55" s="1495"/>
      <c r="N55" s="1495"/>
      <c r="O55" s="1495"/>
      <c r="P55" s="1495"/>
      <c r="Q55" s="1495"/>
      <c r="R55" s="1495"/>
      <c r="S55" s="1495"/>
      <c r="T55" s="1495"/>
      <c r="U55" s="1495"/>
      <c r="V55" s="1495"/>
      <c r="W55" s="1495"/>
      <c r="X55" s="1495"/>
      <c r="Y55" s="1495"/>
      <c r="Z55" s="1495"/>
      <c r="AA55" s="1495"/>
      <c r="AB55" s="1495"/>
      <c r="AC55" s="1495"/>
      <c r="AD55" s="1495"/>
      <c r="AE55" s="1495"/>
      <c r="AF55" s="1495"/>
      <c r="AG55" s="1509"/>
      <c r="AH55" s="1509"/>
      <c r="AI55" s="1509"/>
      <c r="AJ55" s="1509"/>
      <c r="AK55" s="1509"/>
      <c r="AL55" s="1509"/>
      <c r="AM55" s="1509"/>
      <c r="AN55" s="1509"/>
      <c r="AO55" s="1509"/>
      <c r="AP55" s="1509"/>
      <c r="AQ55" s="1509"/>
      <c r="AR55" s="1509"/>
      <c r="AS55" s="1509"/>
      <c r="AT55" s="1509"/>
      <c r="AU55" s="1495">
        <f>AZ55/AZ115</f>
        <v>6.4256207718922165E-4</v>
      </c>
      <c r="AZ55" s="1466">
        <v>845730.24</v>
      </c>
    </row>
    <row r="56" spans="1:52" x14ac:dyDescent="0.25">
      <c r="B56" s="1466" t="s">
        <v>30</v>
      </c>
      <c r="C56" s="1495"/>
      <c r="D56" s="1495"/>
      <c r="E56" s="1495"/>
      <c r="F56" s="1495"/>
      <c r="G56" s="1495"/>
      <c r="H56" s="1495">
        <v>4.8535801775205613E-3</v>
      </c>
      <c r="I56" s="1495"/>
      <c r="J56" s="1495"/>
      <c r="K56" s="1495"/>
      <c r="L56" s="1495">
        <v>6.364253259640828E-4</v>
      </c>
      <c r="M56" s="1495"/>
      <c r="N56" s="1495"/>
      <c r="O56" s="1495"/>
      <c r="P56" s="1495"/>
      <c r="Q56" s="1495"/>
      <c r="R56" s="1495"/>
      <c r="S56" s="1495"/>
      <c r="T56" s="1495"/>
      <c r="U56" s="1495">
        <v>9.4795949971838024E-4</v>
      </c>
      <c r="V56" s="1495"/>
      <c r="W56" s="1495"/>
      <c r="X56" s="1495"/>
      <c r="Y56" s="1495"/>
      <c r="Z56" s="1495"/>
      <c r="AA56" s="1495"/>
      <c r="AB56" s="1495"/>
      <c r="AC56" s="1495"/>
      <c r="AD56" s="1495"/>
      <c r="AE56" s="1495"/>
      <c r="AF56" s="1495">
        <v>2.2322419308679137E-2</v>
      </c>
      <c r="AG56" s="1509"/>
      <c r="AH56" s="1509"/>
      <c r="AI56" s="1509"/>
      <c r="AJ56" s="1509"/>
      <c r="AK56" s="1509"/>
      <c r="AL56" s="1509"/>
      <c r="AM56" s="1509"/>
      <c r="AN56" s="1509"/>
      <c r="AO56" s="1509"/>
      <c r="AP56" s="1509"/>
      <c r="AQ56" s="1509"/>
      <c r="AR56" s="1509"/>
      <c r="AS56" s="1509">
        <v>1.29375994941596E-2</v>
      </c>
      <c r="AT56" s="1509"/>
      <c r="AU56" s="1495">
        <f>AZ56/AZ115</f>
        <v>6.7391060036860011E-4</v>
      </c>
      <c r="AZ56" s="1466">
        <v>886990.68</v>
      </c>
    </row>
    <row r="57" spans="1:52" x14ac:dyDescent="0.25">
      <c r="B57" s="1466" t="s">
        <v>251</v>
      </c>
      <c r="C57" s="1495"/>
      <c r="D57" s="1495"/>
      <c r="E57" s="1495"/>
      <c r="F57" s="1495"/>
      <c r="G57" s="1495"/>
      <c r="H57" s="1495"/>
      <c r="I57" s="1495"/>
      <c r="J57" s="1495"/>
      <c r="K57" s="1495"/>
      <c r="L57" s="1495"/>
      <c r="M57" s="1495"/>
      <c r="N57" s="1495"/>
      <c r="O57" s="1495"/>
      <c r="P57" s="1495"/>
      <c r="Q57" s="1495"/>
      <c r="R57" s="1495"/>
      <c r="S57" s="1495"/>
      <c r="T57" s="1495">
        <v>2.8807121232041662E-3</v>
      </c>
      <c r="U57" s="1495"/>
      <c r="V57" s="1495"/>
      <c r="W57" s="1495"/>
      <c r="X57" s="1495"/>
      <c r="Y57" s="1495"/>
      <c r="Z57" s="1495"/>
      <c r="AA57" s="1495"/>
      <c r="AB57" s="1495"/>
      <c r="AC57" s="1495"/>
      <c r="AD57" s="1495"/>
      <c r="AE57" s="1495"/>
      <c r="AF57" s="1495"/>
      <c r="AG57" s="1509"/>
      <c r="AH57" s="1509"/>
      <c r="AI57" s="1509"/>
      <c r="AJ57" s="1509"/>
      <c r="AK57" s="1509"/>
      <c r="AL57" s="1509"/>
      <c r="AM57" s="1509"/>
      <c r="AN57" s="1509"/>
      <c r="AO57" s="1509"/>
      <c r="AP57" s="1509"/>
      <c r="AQ57" s="1509"/>
      <c r="AR57" s="1509"/>
      <c r="AS57" s="1509"/>
      <c r="AT57" s="1509"/>
      <c r="AU57" s="1495">
        <f>AZ57/AZ115</f>
        <v>3.1679867305707599E-5</v>
      </c>
      <c r="AZ57" s="1466">
        <v>41696.550000000003</v>
      </c>
    </row>
    <row r="58" spans="1:52" x14ac:dyDescent="0.25">
      <c r="B58" s="1466" t="s">
        <v>156</v>
      </c>
      <c r="C58" s="1495">
        <v>1.6293637412570941E-3</v>
      </c>
      <c r="D58" s="1495">
        <v>1.2109558449628298E-3</v>
      </c>
      <c r="E58" s="1495">
        <v>2.0635374129012039E-3</v>
      </c>
      <c r="F58" s="1495"/>
      <c r="G58" s="1495"/>
      <c r="H58" s="1495">
        <v>1.0653609511907943E-3</v>
      </c>
      <c r="I58" s="1495"/>
      <c r="J58" s="1495"/>
      <c r="K58" s="1495"/>
      <c r="L58" s="1495">
        <v>6.8140270771962488E-4</v>
      </c>
      <c r="M58" s="1495"/>
      <c r="N58" s="1495"/>
      <c r="O58" s="1495"/>
      <c r="P58" s="1495">
        <v>8.8702891167089133E-4</v>
      </c>
      <c r="Q58" s="1495"/>
      <c r="R58" s="1495"/>
      <c r="S58" s="1495"/>
      <c r="T58" s="1495"/>
      <c r="U58" s="1495"/>
      <c r="V58" s="1495">
        <v>8.189195562453731E-3</v>
      </c>
      <c r="W58" s="1495"/>
      <c r="X58" s="1495"/>
      <c r="Y58" s="1495">
        <v>8.6356089175487292E-3</v>
      </c>
      <c r="Z58" s="1495">
        <v>1.4285912836608796E-2</v>
      </c>
      <c r="AA58" s="1495"/>
      <c r="AB58" s="1495"/>
      <c r="AC58" s="1495"/>
      <c r="AD58" s="1495">
        <v>2.5039881072911985E-2</v>
      </c>
      <c r="AE58" s="1495"/>
      <c r="AF58" s="1495">
        <v>6.9197941219680398E-3</v>
      </c>
      <c r="AG58" s="1509"/>
      <c r="AH58" s="1509"/>
      <c r="AI58" s="1509">
        <v>1.2615996567141529E-2</v>
      </c>
      <c r="AJ58" s="1509"/>
      <c r="AK58" s="1509">
        <v>3.6704822408848807E-2</v>
      </c>
      <c r="AL58" s="1509"/>
      <c r="AM58" s="1509"/>
      <c r="AN58" s="1509"/>
      <c r="AO58" s="1509">
        <v>4.6950588483372545E-2</v>
      </c>
      <c r="AP58" s="1509">
        <v>1.11836678308589E-2</v>
      </c>
      <c r="AQ58" s="1509"/>
      <c r="AR58" s="1509"/>
      <c r="AS58" s="1509">
        <v>8.2960111985620477E-2</v>
      </c>
      <c r="AT58" s="1509"/>
      <c r="AU58" s="1495">
        <f>AZ58/AZ115</f>
        <v>4.3234708829070281E-3</v>
      </c>
      <c r="AZ58" s="1466">
        <v>5690485.3200000003</v>
      </c>
    </row>
    <row r="59" spans="1:52" x14ac:dyDescent="0.25">
      <c r="B59" s="1466" t="s">
        <v>206</v>
      </c>
      <c r="C59" s="1495"/>
      <c r="D59" s="1495">
        <v>3.2404040213931925E-3</v>
      </c>
      <c r="E59" s="1495"/>
      <c r="F59" s="1495"/>
      <c r="G59" s="1495"/>
      <c r="H59" s="1495"/>
      <c r="I59" s="1495"/>
      <c r="J59" s="1495">
        <v>5.8213113414737469E-4</v>
      </c>
      <c r="K59" s="1495"/>
      <c r="L59" s="1495">
        <v>4.9455773652665571E-3</v>
      </c>
      <c r="M59" s="1495"/>
      <c r="N59" s="1495"/>
      <c r="O59" s="1495"/>
      <c r="P59" s="1495"/>
      <c r="Q59" s="1495"/>
      <c r="R59" s="1495"/>
      <c r="S59" s="1495"/>
      <c r="T59" s="1495"/>
      <c r="U59" s="1495"/>
      <c r="V59" s="1495"/>
      <c r="W59" s="1495"/>
      <c r="X59" s="1495"/>
      <c r="Y59" s="1495"/>
      <c r="Z59" s="1495"/>
      <c r="AA59" s="1495"/>
      <c r="AB59" s="1495">
        <v>1.2339599706868824E-2</v>
      </c>
      <c r="AC59" s="1495">
        <v>9.5224101333908958E-3</v>
      </c>
      <c r="AD59" s="1495"/>
      <c r="AE59" s="1495">
        <v>9.3153687401426703E-3</v>
      </c>
      <c r="AF59" s="1495"/>
      <c r="AG59" s="1509"/>
      <c r="AH59" s="1509">
        <v>1.7566891074306944E-2</v>
      </c>
      <c r="AI59" s="1509"/>
      <c r="AJ59" s="1509"/>
      <c r="AK59" s="1509"/>
      <c r="AL59" s="1509">
        <v>3.1460835185364473E-2</v>
      </c>
      <c r="AM59" s="1509"/>
      <c r="AN59" s="1509"/>
      <c r="AO59" s="1509"/>
      <c r="AP59" s="1509"/>
      <c r="AQ59" s="1509">
        <v>1.2090084451687043E-2</v>
      </c>
      <c r="AR59" s="1509">
        <v>8.1838691016489686E-3</v>
      </c>
      <c r="AS59" s="1509"/>
      <c r="AT59" s="1509"/>
      <c r="AU59" s="1495">
        <f>AZ59/AZ115</f>
        <v>5.9512309164885613E-3</v>
      </c>
      <c r="AZ59" s="1466">
        <v>7832917.8300000001</v>
      </c>
    </row>
    <row r="60" spans="1:52" x14ac:dyDescent="0.25">
      <c r="B60" s="1466" t="s">
        <v>158</v>
      </c>
      <c r="C60" s="1495"/>
      <c r="D60" s="1495"/>
      <c r="E60" s="1495"/>
      <c r="F60" s="1495"/>
      <c r="G60" s="1495"/>
      <c r="H60" s="1495"/>
      <c r="I60" s="1495"/>
      <c r="J60" s="1495"/>
      <c r="K60" s="1495"/>
      <c r="L60" s="1495"/>
      <c r="M60" s="1495"/>
      <c r="N60" s="1495"/>
      <c r="O60" s="1495"/>
      <c r="P60" s="1495"/>
      <c r="Q60" s="1495"/>
      <c r="R60" s="1495"/>
      <c r="S60" s="1495"/>
      <c r="T60" s="1495"/>
      <c r="U60" s="1495"/>
      <c r="V60" s="1495"/>
      <c r="W60" s="1495"/>
      <c r="X60" s="1495"/>
      <c r="Y60" s="1495"/>
      <c r="Z60" s="1495"/>
      <c r="AA60" s="1495"/>
      <c r="AB60" s="1495"/>
      <c r="AC60" s="1495"/>
      <c r="AD60" s="1495"/>
      <c r="AE60" s="1495"/>
      <c r="AF60" s="1495"/>
      <c r="AG60" s="1509"/>
      <c r="AH60" s="1509"/>
      <c r="AI60" s="1509"/>
      <c r="AJ60" s="1509"/>
      <c r="AK60" s="1509"/>
      <c r="AL60" s="1509">
        <v>3.9151740245589126E-3</v>
      </c>
      <c r="AM60" s="1509"/>
      <c r="AN60" s="1509"/>
      <c r="AO60" s="1509"/>
      <c r="AP60" s="1509">
        <v>3.3703823431251764E-2</v>
      </c>
      <c r="AQ60" s="1509"/>
      <c r="AR60" s="1509">
        <v>3.4423126976546405E-2</v>
      </c>
      <c r="AS60" s="1509"/>
      <c r="AT60" s="1509"/>
      <c r="AU60" s="1495">
        <f>AZ60/AZ115</f>
        <v>1.4788212400790859E-3</v>
      </c>
      <c r="AZ60" s="1466">
        <v>1946401.58</v>
      </c>
    </row>
    <row r="61" spans="1:52" x14ac:dyDescent="0.25">
      <c r="A61" s="1498" t="s">
        <v>719</v>
      </c>
      <c r="B61" s="1494"/>
      <c r="C61" s="1494">
        <f t="shared" ref="C61:AU61" si="3">SUM(C62:C62)</f>
        <v>0</v>
      </c>
      <c r="D61" s="1494">
        <f t="shared" si="3"/>
        <v>0</v>
      </c>
      <c r="E61" s="1494">
        <f t="shared" si="3"/>
        <v>0</v>
      </c>
      <c r="F61" s="1494">
        <f t="shared" si="3"/>
        <v>0</v>
      </c>
      <c r="G61" s="1494">
        <f t="shared" si="3"/>
        <v>0</v>
      </c>
      <c r="H61" s="1494">
        <f t="shared" si="3"/>
        <v>0</v>
      </c>
      <c r="I61" s="1494">
        <f t="shared" si="3"/>
        <v>0</v>
      </c>
      <c r="J61" s="1494">
        <f t="shared" si="3"/>
        <v>0</v>
      </c>
      <c r="K61" s="1494">
        <f t="shared" si="3"/>
        <v>0</v>
      </c>
      <c r="L61" s="1494">
        <f t="shared" si="3"/>
        <v>0</v>
      </c>
      <c r="M61" s="1494">
        <f t="shared" si="3"/>
        <v>0</v>
      </c>
      <c r="N61" s="1494">
        <f t="shared" si="3"/>
        <v>0</v>
      </c>
      <c r="O61" s="1494">
        <f t="shared" si="3"/>
        <v>0</v>
      </c>
      <c r="P61" s="1494">
        <f t="shared" si="3"/>
        <v>0</v>
      </c>
      <c r="Q61" s="1494">
        <f t="shared" si="3"/>
        <v>0</v>
      </c>
      <c r="R61" s="1494">
        <f t="shared" si="3"/>
        <v>0</v>
      </c>
      <c r="S61" s="1494">
        <f t="shared" si="3"/>
        <v>0</v>
      </c>
      <c r="T61" s="1494">
        <f t="shared" si="3"/>
        <v>0</v>
      </c>
      <c r="U61" s="1494">
        <f t="shared" si="3"/>
        <v>0</v>
      </c>
      <c r="V61" s="1494">
        <f t="shared" si="3"/>
        <v>0</v>
      </c>
      <c r="W61" s="1494">
        <f t="shared" si="3"/>
        <v>0</v>
      </c>
      <c r="X61" s="1494">
        <f t="shared" si="3"/>
        <v>0</v>
      </c>
      <c r="Y61" s="1494">
        <f t="shared" si="3"/>
        <v>0</v>
      </c>
      <c r="Z61" s="1494">
        <f t="shared" si="3"/>
        <v>0</v>
      </c>
      <c r="AA61" s="1494">
        <f t="shared" si="3"/>
        <v>0</v>
      </c>
      <c r="AB61" s="1494">
        <f t="shared" si="3"/>
        <v>0</v>
      </c>
      <c r="AC61" s="1494">
        <f t="shared" si="3"/>
        <v>0</v>
      </c>
      <c r="AD61" s="1494">
        <f t="shared" si="3"/>
        <v>0</v>
      </c>
      <c r="AE61" s="1494">
        <f t="shared" si="3"/>
        <v>0</v>
      </c>
      <c r="AF61" s="1494">
        <f t="shared" si="3"/>
        <v>0</v>
      </c>
      <c r="AG61" s="1494">
        <f t="shared" si="3"/>
        <v>4.6903498133995846E-3</v>
      </c>
      <c r="AH61" s="1494">
        <f t="shared" si="3"/>
        <v>0</v>
      </c>
      <c r="AI61" s="1494">
        <f t="shared" si="3"/>
        <v>5.7856958840383811E-3</v>
      </c>
      <c r="AJ61" s="1494">
        <f t="shared" si="3"/>
        <v>0</v>
      </c>
      <c r="AK61" s="1494">
        <f t="shared" si="3"/>
        <v>1.7878880849070654E-2</v>
      </c>
      <c r="AL61" s="1494">
        <f t="shared" si="3"/>
        <v>4.0609602494309401E-3</v>
      </c>
      <c r="AM61" s="1494">
        <f t="shared" si="3"/>
        <v>0</v>
      </c>
      <c r="AN61" s="1494">
        <f t="shared" si="3"/>
        <v>0</v>
      </c>
      <c r="AO61" s="1494">
        <f t="shared" si="3"/>
        <v>0</v>
      </c>
      <c r="AP61" s="1494">
        <f t="shared" si="3"/>
        <v>0</v>
      </c>
      <c r="AQ61" s="1494">
        <f t="shared" si="3"/>
        <v>0</v>
      </c>
      <c r="AR61" s="1494">
        <f t="shared" si="3"/>
        <v>0</v>
      </c>
      <c r="AS61" s="1494">
        <f t="shared" si="3"/>
        <v>0</v>
      </c>
      <c r="AT61" s="1494">
        <f t="shared" si="3"/>
        <v>0</v>
      </c>
      <c r="AU61" s="1494">
        <f t="shared" si="3"/>
        <v>1.3209082715367661E-3</v>
      </c>
    </row>
    <row r="62" spans="1:52" x14ac:dyDescent="0.25">
      <c r="B62" s="1466" t="s">
        <v>74</v>
      </c>
      <c r="C62" s="1495"/>
      <c r="D62" s="1495"/>
      <c r="E62" s="1495"/>
      <c r="F62" s="1495"/>
      <c r="G62" s="1495"/>
      <c r="H62" s="1495"/>
      <c r="I62" s="1495"/>
      <c r="J62" s="1495"/>
      <c r="K62" s="1495"/>
      <c r="L62" s="1495"/>
      <c r="M62" s="1495"/>
      <c r="N62" s="1495"/>
      <c r="O62" s="1495"/>
      <c r="P62" s="1495"/>
      <c r="Q62" s="1495"/>
      <c r="R62" s="1495"/>
      <c r="S62" s="1495"/>
      <c r="T62" s="1495"/>
      <c r="U62" s="1495"/>
      <c r="V62" s="1495"/>
      <c r="W62" s="1495"/>
      <c r="X62" s="1495"/>
      <c r="Y62" s="1495"/>
      <c r="Z62" s="1495"/>
      <c r="AA62" s="1495"/>
      <c r="AB62" s="1495"/>
      <c r="AC62" s="1495"/>
      <c r="AD62" s="1495"/>
      <c r="AE62" s="1495"/>
      <c r="AF62" s="1495"/>
      <c r="AG62" s="1509">
        <v>4.6903498133995846E-3</v>
      </c>
      <c r="AH62" s="1509"/>
      <c r="AI62" s="1509">
        <v>5.7856958840383811E-3</v>
      </c>
      <c r="AJ62" s="1509"/>
      <c r="AK62" s="1509">
        <v>1.7878880849070654E-2</v>
      </c>
      <c r="AL62" s="1509">
        <v>4.0609602494309401E-3</v>
      </c>
      <c r="AM62" s="1509"/>
      <c r="AN62" s="1509"/>
      <c r="AO62" s="1509"/>
      <c r="AP62" s="1509"/>
      <c r="AQ62" s="1509"/>
      <c r="AR62" s="1509"/>
      <c r="AS62" s="1509"/>
      <c r="AT62" s="1509"/>
      <c r="AU62" s="1495">
        <f>AZ62/AZ115</f>
        <v>1.3209082715367661E-3</v>
      </c>
      <c r="AZ62" s="1466">
        <v>1738558.98</v>
      </c>
    </row>
    <row r="63" spans="1:52" x14ac:dyDescent="0.25">
      <c r="A63" s="1499" t="s">
        <v>2112</v>
      </c>
      <c r="B63" s="1494"/>
      <c r="C63" s="1494">
        <f t="shared" ref="C63:AU63" si="4">SUM(C64:C64)</f>
        <v>0</v>
      </c>
      <c r="D63" s="1494">
        <f t="shared" si="4"/>
        <v>0</v>
      </c>
      <c r="E63" s="1494">
        <f t="shared" si="4"/>
        <v>0</v>
      </c>
      <c r="F63" s="1494">
        <f t="shared" si="4"/>
        <v>0</v>
      </c>
      <c r="G63" s="1494">
        <f t="shared" si="4"/>
        <v>0</v>
      </c>
      <c r="H63" s="1494">
        <f t="shared" si="4"/>
        <v>0</v>
      </c>
      <c r="I63" s="1494">
        <f t="shared" si="4"/>
        <v>0</v>
      </c>
      <c r="J63" s="1494">
        <f t="shared" si="4"/>
        <v>0</v>
      </c>
      <c r="K63" s="1494">
        <f t="shared" si="4"/>
        <v>0</v>
      </c>
      <c r="L63" s="1494">
        <f t="shared" si="4"/>
        <v>0</v>
      </c>
      <c r="M63" s="1494">
        <f t="shared" si="4"/>
        <v>0</v>
      </c>
      <c r="N63" s="1494">
        <f t="shared" si="4"/>
        <v>0</v>
      </c>
      <c r="O63" s="1494">
        <f t="shared" si="4"/>
        <v>0</v>
      </c>
      <c r="P63" s="1494">
        <f t="shared" si="4"/>
        <v>0</v>
      </c>
      <c r="Q63" s="1494">
        <f t="shared" si="4"/>
        <v>0</v>
      </c>
      <c r="R63" s="1494">
        <f t="shared" si="4"/>
        <v>0</v>
      </c>
      <c r="S63" s="1494">
        <f t="shared" si="4"/>
        <v>0</v>
      </c>
      <c r="T63" s="1494">
        <f t="shared" si="4"/>
        <v>0</v>
      </c>
      <c r="U63" s="1494">
        <f t="shared" si="4"/>
        <v>0</v>
      </c>
      <c r="V63" s="1494">
        <f t="shared" si="4"/>
        <v>0</v>
      </c>
      <c r="W63" s="1494">
        <f t="shared" si="4"/>
        <v>0</v>
      </c>
      <c r="X63" s="1494">
        <f t="shared" si="4"/>
        <v>0</v>
      </c>
      <c r="Y63" s="1494">
        <f t="shared" si="4"/>
        <v>0</v>
      </c>
      <c r="Z63" s="1494">
        <f t="shared" si="4"/>
        <v>0</v>
      </c>
      <c r="AA63" s="1494">
        <f t="shared" si="4"/>
        <v>0</v>
      </c>
      <c r="AB63" s="1494">
        <f t="shared" si="4"/>
        <v>0</v>
      </c>
      <c r="AC63" s="1494">
        <f t="shared" si="4"/>
        <v>0</v>
      </c>
      <c r="AD63" s="1494">
        <f t="shared" si="4"/>
        <v>0</v>
      </c>
      <c r="AE63" s="1494">
        <f t="shared" si="4"/>
        <v>0</v>
      </c>
      <c r="AF63" s="1494">
        <f t="shared" si="4"/>
        <v>0</v>
      </c>
      <c r="AG63" s="1494">
        <f t="shared" si="4"/>
        <v>0</v>
      </c>
      <c r="AH63" s="1494">
        <f t="shared" si="4"/>
        <v>0</v>
      </c>
      <c r="AI63" s="1494">
        <f t="shared" si="4"/>
        <v>0</v>
      </c>
      <c r="AJ63" s="1494">
        <f t="shared" si="4"/>
        <v>0</v>
      </c>
      <c r="AK63" s="1494">
        <f t="shared" si="4"/>
        <v>0</v>
      </c>
      <c r="AL63" s="1494">
        <f t="shared" si="4"/>
        <v>0</v>
      </c>
      <c r="AM63" s="1494">
        <f t="shared" si="4"/>
        <v>0</v>
      </c>
      <c r="AN63" s="1494">
        <f t="shared" si="4"/>
        <v>0</v>
      </c>
      <c r="AO63" s="1494">
        <f t="shared" si="4"/>
        <v>1.108323680645506E-2</v>
      </c>
      <c r="AP63" s="1494">
        <f t="shared" si="4"/>
        <v>0</v>
      </c>
      <c r="AQ63" s="1494">
        <f t="shared" si="4"/>
        <v>6.025679872792962E-3</v>
      </c>
      <c r="AR63" s="1494">
        <f t="shared" si="4"/>
        <v>0</v>
      </c>
      <c r="AS63" s="1494">
        <f t="shared" si="4"/>
        <v>1.9677107243126761E-2</v>
      </c>
      <c r="AT63" s="1494">
        <f t="shared" si="4"/>
        <v>0</v>
      </c>
      <c r="AU63" s="1494">
        <f t="shared" si="4"/>
        <v>3.4998400560319891E-4</v>
      </c>
    </row>
    <row r="64" spans="1:52" x14ac:dyDescent="0.25">
      <c r="B64" s="1466" t="s">
        <v>568</v>
      </c>
      <c r="C64" s="1495"/>
      <c r="D64" s="1495"/>
      <c r="E64" s="1495"/>
      <c r="F64" s="1495"/>
      <c r="G64" s="1495"/>
      <c r="H64" s="1495"/>
      <c r="I64" s="1495"/>
      <c r="J64" s="1495"/>
      <c r="K64" s="1495"/>
      <c r="L64" s="1495"/>
      <c r="M64" s="1495"/>
      <c r="N64" s="1495"/>
      <c r="O64" s="1495"/>
      <c r="P64" s="1495"/>
      <c r="Q64" s="1495"/>
      <c r="R64" s="1495"/>
      <c r="S64" s="1495"/>
      <c r="T64" s="1495"/>
      <c r="U64" s="1495"/>
      <c r="V64" s="1495"/>
      <c r="W64" s="1495"/>
      <c r="X64" s="1495"/>
      <c r="Y64" s="1495"/>
      <c r="Z64" s="1495"/>
      <c r="AA64" s="1495"/>
      <c r="AB64" s="1495"/>
      <c r="AC64" s="1495"/>
      <c r="AD64" s="1495"/>
      <c r="AE64" s="1495"/>
      <c r="AF64" s="1495"/>
      <c r="AN64" s="1509"/>
      <c r="AO64" s="1509">
        <v>1.108323680645506E-2</v>
      </c>
      <c r="AP64" s="1509"/>
      <c r="AQ64" s="1509">
        <v>6.025679872792962E-3</v>
      </c>
      <c r="AR64" s="1509"/>
      <c r="AS64" s="1509">
        <v>1.9677107243126761E-2</v>
      </c>
      <c r="AT64" s="1509"/>
      <c r="AU64" s="1495">
        <f>AZ64/AZ115</f>
        <v>3.4998400560319891E-4</v>
      </c>
      <c r="AZ64" s="1466">
        <v>460643.52</v>
      </c>
    </row>
    <row r="65" spans="1:52" x14ac:dyDescent="0.25">
      <c r="A65" s="1500" t="s">
        <v>252</v>
      </c>
      <c r="B65" s="1494"/>
      <c r="C65" s="1494">
        <f t="shared" ref="C65:AU65" si="5">SUM(C66:C66)</f>
        <v>0</v>
      </c>
      <c r="D65" s="1494">
        <f t="shared" si="5"/>
        <v>0</v>
      </c>
      <c r="E65" s="1494">
        <f t="shared" si="5"/>
        <v>0</v>
      </c>
      <c r="F65" s="1494">
        <f t="shared" si="5"/>
        <v>0</v>
      </c>
      <c r="G65" s="1494">
        <f t="shared" si="5"/>
        <v>0</v>
      </c>
      <c r="H65" s="1494">
        <f t="shared" si="5"/>
        <v>0</v>
      </c>
      <c r="I65" s="1494">
        <f t="shared" si="5"/>
        <v>0</v>
      </c>
      <c r="J65" s="1494">
        <f t="shared" si="5"/>
        <v>0</v>
      </c>
      <c r="K65" s="1494">
        <f t="shared" si="5"/>
        <v>0</v>
      </c>
      <c r="L65" s="1494">
        <f t="shared" si="5"/>
        <v>0</v>
      </c>
      <c r="M65" s="1494">
        <f t="shared" si="5"/>
        <v>0</v>
      </c>
      <c r="N65" s="1494">
        <f t="shared" si="5"/>
        <v>0</v>
      </c>
      <c r="O65" s="1494">
        <f t="shared" si="5"/>
        <v>0</v>
      </c>
      <c r="P65" s="1494">
        <f t="shared" si="5"/>
        <v>0</v>
      </c>
      <c r="Q65" s="1494">
        <f t="shared" si="5"/>
        <v>0</v>
      </c>
      <c r="R65" s="1494">
        <f t="shared" si="5"/>
        <v>0</v>
      </c>
      <c r="S65" s="1494">
        <f t="shared" si="5"/>
        <v>0</v>
      </c>
      <c r="T65" s="1494">
        <f t="shared" si="5"/>
        <v>0</v>
      </c>
      <c r="U65" s="1494">
        <f t="shared" si="5"/>
        <v>0</v>
      </c>
      <c r="V65" s="1494">
        <f t="shared" si="5"/>
        <v>0</v>
      </c>
      <c r="W65" s="1494">
        <f t="shared" si="5"/>
        <v>0</v>
      </c>
      <c r="X65" s="1494">
        <f t="shared" si="5"/>
        <v>0</v>
      </c>
      <c r="Y65" s="1494">
        <f t="shared" si="5"/>
        <v>0</v>
      </c>
      <c r="Z65" s="1494">
        <f t="shared" si="5"/>
        <v>0</v>
      </c>
      <c r="AA65" s="1494">
        <f t="shared" si="5"/>
        <v>0</v>
      </c>
      <c r="AB65" s="1494">
        <f t="shared" si="5"/>
        <v>0</v>
      </c>
      <c r="AC65" s="1494">
        <f t="shared" si="5"/>
        <v>0</v>
      </c>
      <c r="AD65" s="1494">
        <f t="shared" si="5"/>
        <v>0</v>
      </c>
      <c r="AE65" s="1494">
        <f t="shared" si="5"/>
        <v>0</v>
      </c>
      <c r="AF65" s="1494">
        <f t="shared" si="5"/>
        <v>0</v>
      </c>
      <c r="AG65" s="1494">
        <f t="shared" si="5"/>
        <v>0</v>
      </c>
      <c r="AH65" s="1494">
        <f t="shared" si="5"/>
        <v>0</v>
      </c>
      <c r="AI65" s="1494">
        <f t="shared" si="5"/>
        <v>0</v>
      </c>
      <c r="AJ65" s="1494">
        <f t="shared" si="5"/>
        <v>0</v>
      </c>
      <c r="AK65" s="1494">
        <f t="shared" si="5"/>
        <v>0</v>
      </c>
      <c r="AL65" s="1494">
        <f t="shared" si="5"/>
        <v>0</v>
      </c>
      <c r="AM65" s="1494">
        <f t="shared" si="5"/>
        <v>0</v>
      </c>
      <c r="AN65" s="1494">
        <f t="shared" si="5"/>
        <v>0</v>
      </c>
      <c r="AO65" s="1494">
        <f t="shared" si="5"/>
        <v>0</v>
      </c>
      <c r="AP65" s="1494">
        <f t="shared" si="5"/>
        <v>3.2896904792457222E-2</v>
      </c>
      <c r="AQ65" s="1494">
        <f t="shared" si="5"/>
        <v>0</v>
      </c>
      <c r="AR65" s="1494">
        <f t="shared" si="5"/>
        <v>4.8399954509883422E-6</v>
      </c>
      <c r="AS65" s="1494">
        <f t="shared" si="5"/>
        <v>0</v>
      </c>
      <c r="AT65" s="1494">
        <f t="shared" si="5"/>
        <v>0</v>
      </c>
      <c r="AU65" s="1494">
        <f t="shared" si="5"/>
        <v>6.1158108607209936E-4</v>
      </c>
    </row>
    <row r="66" spans="1:52" x14ac:dyDescent="0.25">
      <c r="B66" s="1466" t="s">
        <v>253</v>
      </c>
      <c r="C66" s="1495"/>
      <c r="D66" s="1495"/>
      <c r="E66" s="1495"/>
      <c r="F66" s="1495"/>
      <c r="G66" s="1495"/>
      <c r="H66" s="1495"/>
      <c r="I66" s="1495"/>
      <c r="J66" s="1495"/>
      <c r="K66" s="1495"/>
      <c r="L66" s="1495"/>
      <c r="M66" s="1495"/>
      <c r="N66" s="1495"/>
      <c r="O66" s="1495"/>
      <c r="P66" s="1495"/>
      <c r="Q66" s="1495"/>
      <c r="R66" s="1495"/>
      <c r="S66" s="1495"/>
      <c r="T66" s="1495"/>
      <c r="U66" s="1495"/>
      <c r="V66" s="1495"/>
      <c r="W66" s="1495"/>
      <c r="X66" s="1495"/>
      <c r="Y66" s="1495"/>
      <c r="Z66" s="1495"/>
      <c r="AA66" s="1495"/>
      <c r="AB66" s="1495"/>
      <c r="AC66" s="1495"/>
      <c r="AD66" s="1495"/>
      <c r="AE66" s="1495"/>
      <c r="AF66" s="1495"/>
      <c r="AP66" s="1509">
        <v>3.2896904792457222E-2</v>
      </c>
      <c r="AQ66" s="1509"/>
      <c r="AR66" s="1509">
        <v>4.8399954509883422E-6</v>
      </c>
      <c r="AS66" s="1509"/>
      <c r="AT66" s="1509"/>
      <c r="AU66" s="1495">
        <f>AZ66/AZ115</f>
        <v>6.1158108607209936E-4</v>
      </c>
      <c r="AZ66" s="1466">
        <v>804953.54</v>
      </c>
    </row>
    <row r="67" spans="1:52" x14ac:dyDescent="0.25">
      <c r="A67" s="1501" t="s">
        <v>324</v>
      </c>
      <c r="B67" s="1494"/>
      <c r="C67" s="1494">
        <f t="shared" ref="C67:AU67" si="6">SUM(C68:C68)</f>
        <v>0</v>
      </c>
      <c r="D67" s="1494">
        <f t="shared" si="6"/>
        <v>0</v>
      </c>
      <c r="E67" s="1494">
        <f t="shared" si="6"/>
        <v>0</v>
      </c>
      <c r="F67" s="1494">
        <f t="shared" si="6"/>
        <v>0</v>
      </c>
      <c r="G67" s="1494">
        <f t="shared" si="6"/>
        <v>0</v>
      </c>
      <c r="H67" s="1494">
        <f t="shared" si="6"/>
        <v>0</v>
      </c>
      <c r="I67" s="1494">
        <f t="shared" si="6"/>
        <v>0</v>
      </c>
      <c r="J67" s="1494">
        <f t="shared" si="6"/>
        <v>0</v>
      </c>
      <c r="K67" s="1494">
        <f t="shared" si="6"/>
        <v>0</v>
      </c>
      <c r="L67" s="1494">
        <f t="shared" si="6"/>
        <v>0</v>
      </c>
      <c r="M67" s="1494">
        <f t="shared" si="6"/>
        <v>0</v>
      </c>
      <c r="N67" s="1494">
        <f t="shared" si="6"/>
        <v>0</v>
      </c>
      <c r="O67" s="1494">
        <f t="shared" si="6"/>
        <v>1.2545426578565116E-7</v>
      </c>
      <c r="P67" s="1494">
        <f t="shared" si="6"/>
        <v>0</v>
      </c>
      <c r="Q67" s="1494">
        <f t="shared" si="6"/>
        <v>0</v>
      </c>
      <c r="R67" s="1494">
        <f t="shared" si="6"/>
        <v>0</v>
      </c>
      <c r="S67" s="1494">
        <f t="shared" si="6"/>
        <v>0</v>
      </c>
      <c r="T67" s="1494">
        <f t="shared" si="6"/>
        <v>0</v>
      </c>
      <c r="U67" s="1494">
        <f t="shared" si="6"/>
        <v>1.9626515270215698E-2</v>
      </c>
      <c r="V67" s="1494">
        <f t="shared" si="6"/>
        <v>0</v>
      </c>
      <c r="W67" s="1494">
        <f t="shared" si="6"/>
        <v>1.0148386697790543E-2</v>
      </c>
      <c r="X67" s="1494">
        <f t="shared" si="6"/>
        <v>6.9661168005481543E-3</v>
      </c>
      <c r="Y67" s="1494">
        <f t="shared" si="6"/>
        <v>0</v>
      </c>
      <c r="Z67" s="1494">
        <f t="shared" si="6"/>
        <v>0</v>
      </c>
      <c r="AA67" s="1494">
        <f t="shared" si="6"/>
        <v>0</v>
      </c>
      <c r="AB67" s="1494">
        <f t="shared" si="6"/>
        <v>0</v>
      </c>
      <c r="AC67" s="1494">
        <f t="shared" si="6"/>
        <v>0</v>
      </c>
      <c r="AD67" s="1494">
        <f t="shared" si="6"/>
        <v>0</v>
      </c>
      <c r="AE67" s="1494">
        <f t="shared" si="6"/>
        <v>0</v>
      </c>
      <c r="AF67" s="1494">
        <f t="shared" si="6"/>
        <v>0</v>
      </c>
      <c r="AG67" s="1494">
        <f t="shared" si="6"/>
        <v>0</v>
      </c>
      <c r="AH67" s="1494">
        <f t="shared" si="6"/>
        <v>0</v>
      </c>
      <c r="AI67" s="1494">
        <f t="shared" si="6"/>
        <v>0</v>
      </c>
      <c r="AJ67" s="1494">
        <f t="shared" si="6"/>
        <v>0</v>
      </c>
      <c r="AK67" s="1494">
        <f t="shared" si="6"/>
        <v>0</v>
      </c>
      <c r="AL67" s="1494">
        <f t="shared" si="6"/>
        <v>0</v>
      </c>
      <c r="AM67" s="1494">
        <f t="shared" si="6"/>
        <v>0</v>
      </c>
      <c r="AN67" s="1494">
        <f t="shared" si="6"/>
        <v>0</v>
      </c>
      <c r="AO67" s="1494">
        <f t="shared" si="6"/>
        <v>0</v>
      </c>
      <c r="AP67" s="1494">
        <f t="shared" si="6"/>
        <v>0</v>
      </c>
      <c r="AQ67" s="1494">
        <f t="shared" si="6"/>
        <v>0</v>
      </c>
      <c r="AR67" s="1494">
        <f t="shared" si="6"/>
        <v>0</v>
      </c>
      <c r="AS67" s="1494">
        <f t="shared" si="6"/>
        <v>0</v>
      </c>
      <c r="AT67" s="1494">
        <f t="shared" si="6"/>
        <v>0</v>
      </c>
      <c r="AU67" s="1494">
        <f t="shared" si="6"/>
        <v>3.9349336194763351E-4</v>
      </c>
    </row>
    <row r="68" spans="1:52" x14ac:dyDescent="0.25">
      <c r="B68" s="1466" t="s">
        <v>253</v>
      </c>
      <c r="C68" s="1495"/>
      <c r="D68" s="1495"/>
      <c r="E68" s="1495"/>
      <c r="F68" s="1495"/>
      <c r="G68" s="1495"/>
      <c r="H68" s="1495"/>
      <c r="I68" s="1495"/>
      <c r="J68" s="1495"/>
      <c r="K68" s="1495"/>
      <c r="L68" s="1495"/>
      <c r="M68" s="1495"/>
      <c r="N68" s="1495"/>
      <c r="O68" s="1495">
        <v>1.2545426578565116E-7</v>
      </c>
      <c r="P68" s="1495"/>
      <c r="Q68" s="1495"/>
      <c r="R68" s="1495"/>
      <c r="S68" s="1495"/>
      <c r="T68" s="1495"/>
      <c r="U68" s="1495">
        <v>1.9626515270215698E-2</v>
      </c>
      <c r="V68" s="1495"/>
      <c r="W68" s="1495">
        <v>1.0148386697790543E-2</v>
      </c>
      <c r="X68" s="1495">
        <v>6.9661168005481543E-3</v>
      </c>
      <c r="Y68" s="1495"/>
      <c r="Z68" s="1495"/>
      <c r="AA68" s="1495"/>
      <c r="AB68" s="1495"/>
      <c r="AC68" s="1495"/>
      <c r="AD68" s="1495"/>
      <c r="AE68" s="1495"/>
      <c r="AF68" s="1495"/>
      <c r="AT68" s="1495"/>
      <c r="AU68" s="1495">
        <f>AZ68/AZ115</f>
        <v>3.9349336194763351E-4</v>
      </c>
      <c r="AZ68" s="1466">
        <v>517909.86</v>
      </c>
    </row>
    <row r="69" spans="1:52" x14ac:dyDescent="0.25">
      <c r="A69" s="1502" t="s">
        <v>254</v>
      </c>
      <c r="B69" s="1494"/>
      <c r="C69" s="1494">
        <f t="shared" ref="C69:AU69" si="7">SUM(C70:C87)</f>
        <v>0.58290458216846519</v>
      </c>
      <c r="D69" s="1494">
        <f t="shared" si="7"/>
        <v>0.37012744608208609</v>
      </c>
      <c r="E69" s="1494">
        <f t="shared" si="7"/>
        <v>0.44347233898094834</v>
      </c>
      <c r="F69" s="1494">
        <f t="shared" si="7"/>
        <v>0.62593963491720594</v>
      </c>
      <c r="G69" s="1494">
        <f t="shared" si="7"/>
        <v>0.56353918483045184</v>
      </c>
      <c r="H69" s="1494">
        <f t="shared" si="7"/>
        <v>0.33373906079452748</v>
      </c>
      <c r="I69" s="1494">
        <f t="shared" si="7"/>
        <v>0.51371799322060341</v>
      </c>
      <c r="J69" s="1494">
        <f t="shared" si="7"/>
        <v>0.40036154884494513</v>
      </c>
      <c r="K69" s="1494">
        <f t="shared" si="7"/>
        <v>0.58490993143245462</v>
      </c>
      <c r="L69" s="1494">
        <f t="shared" si="7"/>
        <v>0.39117863573490136</v>
      </c>
      <c r="M69" s="1494">
        <f t="shared" si="7"/>
        <v>0.63266168155307922</v>
      </c>
      <c r="N69" s="1494">
        <f t="shared" si="7"/>
        <v>0.39016008295999793</v>
      </c>
      <c r="O69" s="1494">
        <f t="shared" si="7"/>
        <v>0.52533993001582102</v>
      </c>
      <c r="P69" s="1494">
        <f t="shared" si="7"/>
        <v>0.59459767657254092</v>
      </c>
      <c r="Q69" s="1494">
        <f t="shared" si="7"/>
        <v>0.59218401015371258</v>
      </c>
      <c r="R69" s="1494">
        <f t="shared" si="7"/>
        <v>0.56828332367943546</v>
      </c>
      <c r="S69" s="1494">
        <f t="shared" si="7"/>
        <v>0.80120369152204263</v>
      </c>
      <c r="T69" s="1494">
        <f t="shared" si="7"/>
        <v>0.63513792257468948</v>
      </c>
      <c r="U69" s="1494">
        <f t="shared" si="7"/>
        <v>0.41455120854582678</v>
      </c>
      <c r="V69" s="1494">
        <f t="shared" si="7"/>
        <v>0.34254377703707345</v>
      </c>
      <c r="W69" s="1494">
        <f t="shared" si="7"/>
        <v>0.68192830364484391</v>
      </c>
      <c r="X69" s="1494">
        <f t="shared" si="7"/>
        <v>0.74751994881063999</v>
      </c>
      <c r="Y69" s="1494">
        <f t="shared" si="7"/>
        <v>0.17848376750761052</v>
      </c>
      <c r="Z69" s="1494">
        <f t="shared" si="7"/>
        <v>0.37639467659748077</v>
      </c>
      <c r="AA69" s="1494">
        <f t="shared" si="7"/>
        <v>0.58690296314074197</v>
      </c>
      <c r="AB69" s="1494">
        <f t="shared" si="7"/>
        <v>0.43833416163961791</v>
      </c>
      <c r="AC69" s="1494">
        <f t="shared" si="7"/>
        <v>0.41325282411365127</v>
      </c>
      <c r="AD69" s="1494">
        <f t="shared" si="7"/>
        <v>0.31564572766289506</v>
      </c>
      <c r="AE69" s="1494">
        <f t="shared" si="7"/>
        <v>0.50779354436818269</v>
      </c>
      <c r="AF69" s="1494">
        <f t="shared" si="7"/>
        <v>0.3197437179322718</v>
      </c>
      <c r="AG69" s="1494">
        <f t="shared" si="7"/>
        <v>0.24793839824683334</v>
      </c>
      <c r="AH69" s="1494">
        <f t="shared" si="7"/>
        <v>0.23666504563349114</v>
      </c>
      <c r="AI69" s="1494">
        <f t="shared" si="7"/>
        <v>0.56051118292710667</v>
      </c>
      <c r="AJ69" s="1494">
        <f t="shared" si="7"/>
        <v>0.34216054052965567</v>
      </c>
      <c r="AK69" s="1494">
        <f t="shared" si="7"/>
        <v>0.56233772636885226</v>
      </c>
      <c r="AL69" s="1494">
        <f t="shared" si="7"/>
        <v>0.56648308686580706</v>
      </c>
      <c r="AM69" s="1494">
        <f t="shared" si="7"/>
        <v>0</v>
      </c>
      <c r="AN69" s="1494">
        <f t="shared" si="7"/>
        <v>0.47421451530192549</v>
      </c>
      <c r="AO69" s="1494">
        <f t="shared" si="7"/>
        <v>0.62663875867861718</v>
      </c>
      <c r="AP69" s="1494">
        <f t="shared" si="7"/>
        <v>0.62352452703162509</v>
      </c>
      <c r="AQ69" s="1494">
        <f t="shared" si="7"/>
        <v>0.45200151941534217</v>
      </c>
      <c r="AR69" s="1494">
        <f t="shared" si="7"/>
        <v>0.55830047630913149</v>
      </c>
      <c r="AS69" s="1494">
        <f t="shared" si="7"/>
        <v>0.5154579422076242</v>
      </c>
      <c r="AT69" s="1494">
        <f t="shared" si="7"/>
        <v>0.92633596737403989</v>
      </c>
      <c r="AU69" s="1494">
        <f t="shared" si="7"/>
        <v>0.48123214532343322</v>
      </c>
    </row>
    <row r="70" spans="1:52" x14ac:dyDescent="0.25">
      <c r="B70" s="1466" t="s">
        <v>52</v>
      </c>
      <c r="C70" s="1495">
        <v>3.1143465135350712E-2</v>
      </c>
      <c r="D70" s="1495"/>
      <c r="E70" s="1495"/>
      <c r="F70" s="1495">
        <v>1.3634583517863218E-2</v>
      </c>
      <c r="G70" s="1495"/>
      <c r="H70" s="1495">
        <v>1.9694767071890561E-2</v>
      </c>
      <c r="I70" s="1495">
        <v>9.2908777329181388E-2</v>
      </c>
      <c r="J70" s="1495">
        <v>9.7912485761727022E-3</v>
      </c>
      <c r="K70" s="1495">
        <v>1.9814271677511496E-2</v>
      </c>
      <c r="L70" s="1495"/>
      <c r="M70" s="1495">
        <v>4.732765270074781E-3</v>
      </c>
      <c r="N70" s="1495"/>
      <c r="O70" s="1495"/>
      <c r="P70" s="1495">
        <v>0.1263545490412594</v>
      </c>
      <c r="Q70" s="1495"/>
      <c r="R70" s="1495">
        <v>0.15976239861453831</v>
      </c>
      <c r="S70" s="1495"/>
      <c r="T70" s="1495">
        <v>7.5921438467498395E-2</v>
      </c>
      <c r="U70" s="1495">
        <v>0.10457473835533243</v>
      </c>
      <c r="V70" s="1495"/>
      <c r="W70" s="1495">
        <v>0.16733204312047154</v>
      </c>
      <c r="X70" s="1495"/>
      <c r="Y70" s="1495"/>
      <c r="Z70" s="1495">
        <v>4.8588082806108861E-3</v>
      </c>
      <c r="AA70" s="1495"/>
      <c r="AB70" s="1495"/>
      <c r="AC70" s="1495"/>
      <c r="AD70" s="1495"/>
      <c r="AE70" s="1495"/>
      <c r="AF70" s="1495"/>
      <c r="AG70" s="1509"/>
      <c r="AH70" s="1509"/>
      <c r="AI70" s="1509"/>
      <c r="AJ70" s="1509"/>
      <c r="AK70" s="1509"/>
      <c r="AL70" s="1509"/>
      <c r="AM70" s="1509"/>
      <c r="AN70" s="1509"/>
      <c r="AO70" s="1509">
        <v>1.7893323776865176E-2</v>
      </c>
      <c r="AP70" s="1509">
        <v>6.6087007963848508E-3</v>
      </c>
      <c r="AQ70" s="1509"/>
      <c r="AR70" s="1509"/>
      <c r="AS70" s="1509"/>
      <c r="AT70" s="1509"/>
      <c r="AU70" s="1495">
        <f>AZ70/AZ115</f>
        <v>1.2520188729199778E-2</v>
      </c>
      <c r="AZ70" s="1466">
        <v>16478878.220000001</v>
      </c>
    </row>
    <row r="71" spans="1:52" x14ac:dyDescent="0.25">
      <c r="B71" s="1466" t="s">
        <v>61</v>
      </c>
      <c r="C71" s="1495">
        <v>1.4843551291409886E-2</v>
      </c>
      <c r="D71" s="1495">
        <v>6.1784206451440837E-2</v>
      </c>
      <c r="E71" s="1495">
        <v>5.2083783220914323E-2</v>
      </c>
      <c r="F71" s="1495">
        <v>1.1035140728305873E-2</v>
      </c>
      <c r="G71" s="1495"/>
      <c r="H71" s="1495"/>
      <c r="I71" s="1495">
        <v>3.82374422713933E-2</v>
      </c>
      <c r="J71" s="1495">
        <v>7.8137356850456641E-2</v>
      </c>
      <c r="K71" s="1495">
        <v>1.779536973894353E-2</v>
      </c>
      <c r="L71" s="1495">
        <v>9.5950401808522039E-3</v>
      </c>
      <c r="M71" s="1495">
        <v>6.9148100486819547E-2</v>
      </c>
      <c r="N71" s="1495"/>
      <c r="O71" s="1495"/>
      <c r="P71" s="1495"/>
      <c r="Q71" s="1495"/>
      <c r="R71" s="1495"/>
      <c r="S71" s="1495"/>
      <c r="T71" s="1495"/>
      <c r="U71" s="1495"/>
      <c r="V71" s="1495"/>
      <c r="W71" s="1495"/>
      <c r="X71" s="1495"/>
      <c r="Y71" s="1495"/>
      <c r="Z71" s="1495">
        <v>1.7344834226565659E-2</v>
      </c>
      <c r="AA71" s="1495">
        <v>3.1062325113713081E-3</v>
      </c>
      <c r="AB71" s="1495">
        <v>4.4950977820009883E-2</v>
      </c>
      <c r="AC71" s="1495">
        <v>3.1719983938991989E-2</v>
      </c>
      <c r="AD71" s="1495"/>
      <c r="AE71" s="1495">
        <v>4.4554792292149259E-2</v>
      </c>
      <c r="AF71" s="1495">
        <v>2.5772346549199604E-2</v>
      </c>
      <c r="AG71" s="1509"/>
      <c r="AH71" s="1509"/>
      <c r="AI71" s="1509">
        <v>2.0784085778396032E-2</v>
      </c>
      <c r="AJ71" s="1509"/>
      <c r="AK71" s="1509">
        <v>1.1295485034669464E-2</v>
      </c>
      <c r="AL71" s="1509">
        <v>3.1238388180275866E-2</v>
      </c>
      <c r="AM71" s="1509"/>
      <c r="AN71" s="1509"/>
      <c r="AO71" s="1509">
        <v>0.16860843695788483</v>
      </c>
      <c r="AP71" s="1509"/>
      <c r="AQ71" s="1509"/>
      <c r="AR71" s="1509"/>
      <c r="AS71" s="1509"/>
      <c r="AT71" s="1509"/>
      <c r="AU71" s="1495">
        <f>AZ71/AZ115</f>
        <v>2.4465687955810472E-2</v>
      </c>
      <c r="AZ71" s="1466">
        <v>32201359.030000001</v>
      </c>
    </row>
    <row r="72" spans="1:52" x14ac:dyDescent="0.25">
      <c r="B72" s="1466" t="s">
        <v>62</v>
      </c>
      <c r="C72" s="1495">
        <v>2.1467278312482633E-2</v>
      </c>
      <c r="D72" s="1495">
        <v>0.1243298071338346</v>
      </c>
      <c r="E72" s="1495">
        <v>0.12466216772564757</v>
      </c>
      <c r="F72" s="1495"/>
      <c r="G72" s="1495">
        <v>5.0218617091527334E-2</v>
      </c>
      <c r="H72" s="1495">
        <v>2.7727098360630805E-2</v>
      </c>
      <c r="I72" s="1495">
        <v>7.9573741019216535E-2</v>
      </c>
      <c r="J72" s="1495"/>
      <c r="K72" s="1495">
        <v>6.2857814616303206E-3</v>
      </c>
      <c r="L72" s="1495"/>
      <c r="M72" s="1495">
        <v>2.1306944406152668E-2</v>
      </c>
      <c r="N72" s="1495"/>
      <c r="O72" s="1495"/>
      <c r="P72" s="1495"/>
      <c r="Q72" s="1495"/>
      <c r="R72" s="1495"/>
      <c r="S72" s="1495"/>
      <c r="T72" s="1495"/>
      <c r="U72" s="1495"/>
      <c r="V72" s="1495"/>
      <c r="W72" s="1495"/>
      <c r="X72" s="1495"/>
      <c r="Y72" s="1495">
        <v>5.723650796413024E-2</v>
      </c>
      <c r="Z72" s="1495">
        <v>8.2857900119560554E-2</v>
      </c>
      <c r="AA72" s="1495"/>
      <c r="AB72" s="1495">
        <v>5.6878481955980435E-2</v>
      </c>
      <c r="AC72" s="1495">
        <v>2.4088930894515095E-2</v>
      </c>
      <c r="AD72" s="1495">
        <v>8.6057292501336466E-2</v>
      </c>
      <c r="AE72" s="1495">
        <v>9.0059245750522821E-2</v>
      </c>
      <c r="AF72" s="1495">
        <v>9.4689367727898613E-2</v>
      </c>
      <c r="AG72" s="1509"/>
      <c r="AH72" s="1509">
        <v>2.3918639645299992E-2</v>
      </c>
      <c r="AI72" s="1509">
        <v>9.2275649327482057E-2</v>
      </c>
      <c r="AJ72" s="1509"/>
      <c r="AK72" s="1509">
        <v>2.1196243198108679E-2</v>
      </c>
      <c r="AL72" s="1509">
        <v>4.3768064510157099E-2</v>
      </c>
      <c r="AM72" s="1509"/>
      <c r="AN72" s="1509">
        <v>0.19360976148486972</v>
      </c>
      <c r="AO72" s="1509">
        <v>3.3828018269087913E-2</v>
      </c>
      <c r="AP72" s="1509"/>
      <c r="AQ72" s="1509"/>
      <c r="AR72" s="1509"/>
      <c r="AS72" s="1509"/>
      <c r="AT72" s="1509"/>
      <c r="AU72" s="1495">
        <f>AZ72/AZ115</f>
        <v>3.5918471423484054E-2</v>
      </c>
      <c r="AZ72" s="1466">
        <v>47275335</v>
      </c>
    </row>
    <row r="73" spans="1:52" x14ac:dyDescent="0.25">
      <c r="B73" s="1466" t="s">
        <v>53</v>
      </c>
      <c r="C73" s="1495">
        <v>9.964685431201413E-2</v>
      </c>
      <c r="D73" s="1495">
        <v>0.10340303952625045</v>
      </c>
      <c r="E73" s="1495">
        <v>9.1811582488489696E-2</v>
      </c>
      <c r="F73" s="1495">
        <v>8.2449523997339208E-2</v>
      </c>
      <c r="G73" s="1495">
        <v>0.13073680247395217</v>
      </c>
      <c r="H73" s="1495">
        <v>8.1898482988107063E-2</v>
      </c>
      <c r="I73" s="1495">
        <v>2.2935943841402205E-2</v>
      </c>
      <c r="J73" s="1495">
        <v>7.3279838083984902E-2</v>
      </c>
      <c r="K73" s="1495">
        <v>0.11557807290702178</v>
      </c>
      <c r="L73" s="1495">
        <v>0.11232767505923477</v>
      </c>
      <c r="M73" s="1495">
        <v>8.6010416790065158E-2</v>
      </c>
      <c r="N73" s="1495">
        <v>0.16115064102891491</v>
      </c>
      <c r="O73" s="1495">
        <v>0.12312574001446903</v>
      </c>
      <c r="P73" s="1495">
        <v>6.252603303561719E-3</v>
      </c>
      <c r="Q73" s="1495">
        <v>0.1441313808935468</v>
      </c>
      <c r="R73" s="1495">
        <v>8.8441880300751272E-2</v>
      </c>
      <c r="S73" s="1495"/>
      <c r="T73" s="1495"/>
      <c r="U73" s="1495"/>
      <c r="V73" s="1495"/>
      <c r="W73" s="1495">
        <v>0.15368688374715875</v>
      </c>
      <c r="X73" s="1495">
        <v>5.2103015705918007E-2</v>
      </c>
      <c r="Y73" s="1495">
        <v>6.9832739917631517E-2</v>
      </c>
      <c r="Z73" s="1495">
        <v>6.5812453687620884E-2</v>
      </c>
      <c r="AA73" s="1495">
        <v>0.10331163479649152</v>
      </c>
      <c r="AB73" s="1495">
        <v>4.8161574495896323E-2</v>
      </c>
      <c r="AC73" s="1495">
        <v>9.4293390320224157E-2</v>
      </c>
      <c r="AD73" s="1495">
        <v>5.6073435671620771E-2</v>
      </c>
      <c r="AE73" s="1495">
        <v>9.726148380383981E-2</v>
      </c>
      <c r="AF73" s="1495">
        <v>7.431737759202045E-2</v>
      </c>
      <c r="AG73" s="1509">
        <v>3.0797599795160481E-2</v>
      </c>
      <c r="AH73" s="1509">
        <v>8.1727564686583497E-3</v>
      </c>
      <c r="AI73" s="1509">
        <v>0.19764988770936337</v>
      </c>
      <c r="AJ73" s="1509">
        <v>2.7575365506080543E-2</v>
      </c>
      <c r="AK73" s="1509">
        <v>7.1932632910575514E-2</v>
      </c>
      <c r="AL73" s="1509">
        <v>9.8694032547651592E-2</v>
      </c>
      <c r="AM73" s="1509"/>
      <c r="AN73" s="1509"/>
      <c r="AO73" s="1509"/>
      <c r="AP73" s="1509">
        <v>9.1903901923455454E-3</v>
      </c>
      <c r="AQ73" s="1509">
        <v>5.6615094369323334E-2</v>
      </c>
      <c r="AR73" s="1509">
        <v>1.832807641745985E-2</v>
      </c>
      <c r="AS73" s="1509">
        <v>0.10745223058206006</v>
      </c>
      <c r="AT73" s="1509"/>
      <c r="AU73" s="1495">
        <f>AZ73/AZ115</f>
        <v>7.9606680711217417E-2</v>
      </c>
      <c r="AZ73" s="1466">
        <v>104777078.47</v>
      </c>
    </row>
    <row r="74" spans="1:52" x14ac:dyDescent="0.25">
      <c r="B74" s="1466" t="s">
        <v>54</v>
      </c>
      <c r="C74" s="1495"/>
      <c r="D74" s="1495"/>
      <c r="E74" s="1495"/>
      <c r="F74" s="1495">
        <v>2.2029730199981941E-3</v>
      </c>
      <c r="G74" s="1495">
        <v>4.2698655945561645E-2</v>
      </c>
      <c r="H74" s="1495"/>
      <c r="I74" s="1495"/>
      <c r="J74" s="1495"/>
      <c r="K74" s="1495"/>
      <c r="L74" s="1495"/>
      <c r="M74" s="1495"/>
      <c r="N74" s="1495"/>
      <c r="O74" s="1495"/>
      <c r="P74" s="1495"/>
      <c r="Q74" s="1495">
        <v>0.1949212197818411</v>
      </c>
      <c r="R74" s="1495">
        <v>2.6676121216630228E-2</v>
      </c>
      <c r="S74" s="1495">
        <v>6.058017976274787E-2</v>
      </c>
      <c r="T74" s="1495">
        <v>0.1560160642738089</v>
      </c>
      <c r="U74" s="1495"/>
      <c r="V74" s="1495">
        <v>0.18944916745720916</v>
      </c>
      <c r="W74" s="1495">
        <v>9.9245401837197822E-2</v>
      </c>
      <c r="X74" s="1495">
        <v>3.5654113684472043E-2</v>
      </c>
      <c r="Y74" s="1495"/>
      <c r="Z74" s="1495">
        <v>2.9203594189194516E-3</v>
      </c>
      <c r="AA74" s="1495"/>
      <c r="AB74" s="1495"/>
      <c r="AC74" s="1495"/>
      <c r="AD74" s="1495"/>
      <c r="AE74" s="1495"/>
      <c r="AF74" s="1495">
        <v>7.8098636055313848E-3</v>
      </c>
      <c r="AG74" s="1509">
        <v>9.6188022652518537E-2</v>
      </c>
      <c r="AH74" s="1509">
        <v>2.3419547675203514E-2</v>
      </c>
      <c r="AI74" s="1509">
        <v>9.1384786934375753E-2</v>
      </c>
      <c r="AJ74" s="1509">
        <v>8.4970887940727977E-2</v>
      </c>
      <c r="AK74" s="1509">
        <v>0.10850416775420577</v>
      </c>
      <c r="AL74" s="1509">
        <v>3.4997460829328614E-2</v>
      </c>
      <c r="AM74" s="1509"/>
      <c r="AN74" s="1509"/>
      <c r="AO74" s="1509"/>
      <c r="AP74" s="1509">
        <v>1.6244817478814257E-2</v>
      </c>
      <c r="AQ74" s="1509"/>
      <c r="AR74" s="1509"/>
      <c r="AS74" s="1509">
        <v>2.4969248697446284E-2</v>
      </c>
      <c r="AT74" s="1509"/>
      <c r="AU74" s="1495">
        <f>AZ74/AZ115</f>
        <v>2.7332346146995611E-2</v>
      </c>
      <c r="AZ74" s="1466">
        <v>35974410.079999998</v>
      </c>
    </row>
    <row r="75" spans="1:52" x14ac:dyDescent="0.25">
      <c r="B75" s="1466" t="s">
        <v>55</v>
      </c>
      <c r="C75" s="1495">
        <v>4.864273083717735E-2</v>
      </c>
      <c r="D75" s="1495"/>
      <c r="E75" s="1495"/>
      <c r="F75" s="1495">
        <v>0.13517631021264268</v>
      </c>
      <c r="G75" s="1495">
        <v>0.13964651882448945</v>
      </c>
      <c r="H75" s="1495">
        <v>8.4083616721412485E-2</v>
      </c>
      <c r="I75" s="1495">
        <v>0.14687823080273077</v>
      </c>
      <c r="J75" s="1495">
        <v>2.6579021384803211E-2</v>
      </c>
      <c r="K75" s="1495">
        <v>4.0651135643676665E-2</v>
      </c>
      <c r="L75" s="1495">
        <v>1.3172006936173075E-2</v>
      </c>
      <c r="M75" s="1495">
        <v>9.0892689473943536E-2</v>
      </c>
      <c r="N75" s="1495">
        <v>1.2167155712508515E-2</v>
      </c>
      <c r="O75" s="1495">
        <v>1.002168950381108E-2</v>
      </c>
      <c r="P75" s="1495">
        <v>2.3041619643532355E-2</v>
      </c>
      <c r="Q75" s="1495"/>
      <c r="R75" s="1495">
        <v>0.17410330571282412</v>
      </c>
      <c r="S75" s="1495"/>
      <c r="T75" s="1495"/>
      <c r="U75" s="1495">
        <v>1.9069202788253053E-2</v>
      </c>
      <c r="V75" s="1495"/>
      <c r="W75" s="1495"/>
      <c r="X75" s="1495">
        <v>0.10623002917460761</v>
      </c>
      <c r="Y75" s="1495">
        <v>1.9312687843488978E-3</v>
      </c>
      <c r="Z75" s="1495">
        <v>5.0605370484537761E-2</v>
      </c>
      <c r="AA75" s="1495">
        <v>0.16165551201147926</v>
      </c>
      <c r="AB75" s="1495"/>
      <c r="AC75" s="1495"/>
      <c r="AD75" s="1495">
        <v>7.3046602313110748E-2</v>
      </c>
      <c r="AE75" s="1495"/>
      <c r="AF75" s="1495">
        <v>2.519137254054947E-2</v>
      </c>
      <c r="AG75" s="1509"/>
      <c r="AH75" s="1509"/>
      <c r="AI75" s="1509">
        <v>5.5897219013021547E-2</v>
      </c>
      <c r="AJ75" s="1509">
        <v>2.9035365683027746E-2</v>
      </c>
      <c r="AK75" s="1509">
        <v>0.1043420340641229</v>
      </c>
      <c r="AL75" s="1509">
        <v>1.7582359545722168E-2</v>
      </c>
      <c r="AM75" s="1509"/>
      <c r="AN75" s="1509"/>
      <c r="AO75" s="1509"/>
      <c r="AP75" s="1509"/>
      <c r="AQ75" s="1509">
        <v>7.744784248058416E-3</v>
      </c>
      <c r="AR75" s="1509">
        <v>2.0430743038670332E-2</v>
      </c>
      <c r="AS75" s="1509">
        <v>2.6706529739184665E-2</v>
      </c>
      <c r="AT75" s="1509"/>
      <c r="AU75" s="1495">
        <f>AZ75/AZ115</f>
        <v>3.4509246467725782E-2</v>
      </c>
      <c r="AZ75" s="1466">
        <v>45420534.969999999</v>
      </c>
    </row>
    <row r="76" spans="1:52" x14ac:dyDescent="0.25">
      <c r="B76" s="1466" t="s">
        <v>255</v>
      </c>
      <c r="C76" s="1495">
        <v>0.14621419169510166</v>
      </c>
      <c r="D76" s="1495"/>
      <c r="E76" s="1495">
        <v>1.8140114596372096E-2</v>
      </c>
      <c r="F76" s="1495">
        <v>0.18456436390543426</v>
      </c>
      <c r="G76" s="1495">
        <v>9.1294623939428443E-2</v>
      </c>
      <c r="H76" s="1495"/>
      <c r="I76" s="1495">
        <v>1.9946198523209616E-2</v>
      </c>
      <c r="J76" s="1495"/>
      <c r="K76" s="1495">
        <v>0.12385176407799747</v>
      </c>
      <c r="L76" s="1495"/>
      <c r="M76" s="1495">
        <v>0.10696755497000034</v>
      </c>
      <c r="N76" s="1495"/>
      <c r="O76" s="1495">
        <v>9.6924057541951381E-3</v>
      </c>
      <c r="P76" s="1495"/>
      <c r="Q76" s="1495"/>
      <c r="R76" s="1495">
        <v>1.4055064049394958E-2</v>
      </c>
      <c r="S76" s="1495"/>
      <c r="T76" s="1495">
        <v>3.3016641017986022E-2</v>
      </c>
      <c r="U76" s="1495"/>
      <c r="V76" s="1495"/>
      <c r="W76" s="1495">
        <v>0.11009281841772632</v>
      </c>
      <c r="X76" s="1495"/>
      <c r="Y76" s="1495">
        <v>1.6582889129627505E-3</v>
      </c>
      <c r="Z76" s="1495">
        <v>5.59586149996186E-2</v>
      </c>
      <c r="AA76" s="1495">
        <v>0.11870615115466501</v>
      </c>
      <c r="AB76" s="1495"/>
      <c r="AC76" s="1495"/>
      <c r="AD76" s="1495">
        <v>8.7860349570568499E-2</v>
      </c>
      <c r="AE76" s="1495"/>
      <c r="AF76" s="1495">
        <v>1.0743000194523714E-2</v>
      </c>
      <c r="AG76" s="1509"/>
      <c r="AH76" s="1509"/>
      <c r="AI76" s="1509"/>
      <c r="AJ76" s="1509"/>
      <c r="AK76" s="1509">
        <v>5.4916811312296452E-3</v>
      </c>
      <c r="AL76" s="1509"/>
      <c r="AM76" s="1509"/>
      <c r="AN76" s="1509"/>
      <c r="AO76" s="1509">
        <v>7.5120937916225827E-3</v>
      </c>
      <c r="AP76" s="1509">
        <v>7.0642872965800451E-3</v>
      </c>
      <c r="AQ76" s="1509"/>
      <c r="AR76" s="1509"/>
      <c r="AS76" s="1509">
        <v>0.16151643484344025</v>
      </c>
      <c r="AT76" s="1509"/>
      <c r="AU76" s="1495">
        <f>AZ76/AZ115</f>
        <v>2.4812480721863886E-2</v>
      </c>
      <c r="AZ76" s="1466">
        <v>32657802.289999999</v>
      </c>
    </row>
    <row r="77" spans="1:52" x14ac:dyDescent="0.25">
      <c r="B77" s="1466" t="s">
        <v>56</v>
      </c>
      <c r="C77" s="1495">
        <v>4.675053895785479E-2</v>
      </c>
      <c r="D77" s="1495">
        <v>6.7993257427886755E-2</v>
      </c>
      <c r="E77" s="1495">
        <v>0.12497809772243162</v>
      </c>
      <c r="F77" s="1495">
        <v>0.10336545327687222</v>
      </c>
      <c r="G77" s="1495"/>
      <c r="H77" s="1495">
        <v>7.6997234937567858E-3</v>
      </c>
      <c r="I77" s="1495">
        <v>7.9589522754636682E-2</v>
      </c>
      <c r="J77" s="1495">
        <v>0.15602707090748394</v>
      </c>
      <c r="K77" s="1495">
        <v>6.9157311110365369E-2</v>
      </c>
      <c r="L77" s="1495">
        <v>0.1615040376978143</v>
      </c>
      <c r="M77" s="1495">
        <v>6.7596274102218162E-2</v>
      </c>
      <c r="N77" s="1495">
        <v>3.0489748055297253E-2</v>
      </c>
      <c r="O77" s="1495">
        <v>0.11686158238131238</v>
      </c>
      <c r="P77" s="1495">
        <v>7.9273662513964407E-2</v>
      </c>
      <c r="Q77" s="1495">
        <v>0.18286905549489599</v>
      </c>
      <c r="R77" s="1495">
        <v>2.0567326489934274E-2</v>
      </c>
      <c r="S77" s="1495">
        <v>0.16877595363878775</v>
      </c>
      <c r="T77" s="1495"/>
      <c r="U77" s="1495">
        <v>0.13685911240171361</v>
      </c>
      <c r="V77" s="1495">
        <v>2.5693315024159658E-2</v>
      </c>
      <c r="W77" s="1495">
        <v>8.7501423594163949E-2</v>
      </c>
      <c r="X77" s="1495">
        <v>0.17870430815708685</v>
      </c>
      <c r="Y77" s="1495">
        <v>1.3391830782854624E-2</v>
      </c>
      <c r="Z77" s="1495">
        <v>5.5618876944103383E-2</v>
      </c>
      <c r="AA77" s="1495">
        <v>0.10199353625569835</v>
      </c>
      <c r="AB77" s="1495">
        <v>0.17294221391999356</v>
      </c>
      <c r="AC77" s="1495">
        <v>0.1447453610370453</v>
      </c>
      <c r="AD77" s="1495">
        <v>1.2608047606258556E-2</v>
      </c>
      <c r="AE77" s="1495">
        <v>0.17077999378687697</v>
      </c>
      <c r="AF77" s="1495">
        <v>5.4639156098835628E-2</v>
      </c>
      <c r="AG77" s="1509"/>
      <c r="AH77" s="1509">
        <v>0.18115410184432928</v>
      </c>
      <c r="AI77" s="1509"/>
      <c r="AJ77" s="1509"/>
      <c r="AK77" s="1509">
        <v>7.9030736288744352E-3</v>
      </c>
      <c r="AL77" s="1509">
        <v>0.19732114082619506</v>
      </c>
      <c r="AM77" s="1509"/>
      <c r="AN77" s="1509"/>
      <c r="AO77" s="1509"/>
      <c r="AP77" s="1509"/>
      <c r="AQ77" s="1509">
        <v>6.7747139272018919E-2</v>
      </c>
      <c r="AR77" s="1509"/>
      <c r="AS77" s="1509"/>
      <c r="AT77" s="1509"/>
      <c r="AU77" s="1495">
        <f>AZ77/AZ115</f>
        <v>0.10118766308189721</v>
      </c>
      <c r="AZ77" s="1466">
        <v>133181632.75</v>
      </c>
    </row>
    <row r="78" spans="1:52" x14ac:dyDescent="0.25">
      <c r="B78" s="1466" t="s">
        <v>35</v>
      </c>
      <c r="C78" s="1495"/>
      <c r="D78" s="1495"/>
      <c r="E78" s="1495"/>
      <c r="F78" s="1495"/>
      <c r="G78" s="1495"/>
      <c r="H78" s="1495"/>
      <c r="I78" s="1495"/>
      <c r="J78" s="1495"/>
      <c r="K78" s="1495"/>
      <c r="L78" s="1495"/>
      <c r="M78" s="1495"/>
      <c r="N78" s="1495"/>
      <c r="O78" s="1495"/>
      <c r="P78" s="1495"/>
      <c r="Q78" s="1495"/>
      <c r="R78" s="1495"/>
      <c r="S78" s="1495">
        <v>0.1683468023731744</v>
      </c>
      <c r="T78" s="1495"/>
      <c r="U78" s="1495"/>
      <c r="V78" s="1495"/>
      <c r="W78" s="1495"/>
      <c r="X78" s="1495">
        <v>0.12951603998137556</v>
      </c>
      <c r="Y78" s="1495"/>
      <c r="Z78" s="1495"/>
      <c r="AA78" s="1495"/>
      <c r="AB78" s="1495"/>
      <c r="AC78" s="1495"/>
      <c r="AD78" s="1495"/>
      <c r="AE78" s="1495"/>
      <c r="AF78" s="1495"/>
      <c r="AG78" s="1509"/>
      <c r="AH78" s="1509"/>
      <c r="AI78" s="1509"/>
      <c r="AJ78" s="1509"/>
      <c r="AK78" s="1509"/>
      <c r="AL78" s="1509"/>
      <c r="AM78" s="1509"/>
      <c r="AN78" s="1509"/>
      <c r="AO78" s="1509">
        <v>3.5689087725364098E-3</v>
      </c>
      <c r="AP78" s="1509">
        <v>6.1092988864754703E-3</v>
      </c>
      <c r="AQ78" s="1509">
        <v>2.4966721267390385E-2</v>
      </c>
      <c r="AR78" s="1509">
        <v>4.8206825520117035E-2</v>
      </c>
      <c r="AS78" s="1509">
        <v>5.7020446177358491E-2</v>
      </c>
      <c r="AT78" s="1509">
        <v>0.67880763589639936</v>
      </c>
      <c r="AU78" s="1495">
        <f>AZ78/AZ115</f>
        <v>4.4219516817335918E-3</v>
      </c>
      <c r="AZ78" s="1466">
        <v>5820104.2199999997</v>
      </c>
    </row>
    <row r="79" spans="1:52" x14ac:dyDescent="0.25">
      <c r="B79" s="1466" t="s">
        <v>57</v>
      </c>
      <c r="C79" s="1495">
        <v>3.9054566068727321E-2</v>
      </c>
      <c r="D79" s="1495"/>
      <c r="E79" s="1495">
        <v>3.1796593227092995E-2</v>
      </c>
      <c r="F79" s="1495"/>
      <c r="G79" s="1495"/>
      <c r="H79" s="1495">
        <v>2.64601205003527E-2</v>
      </c>
      <c r="I79" s="1495"/>
      <c r="J79" s="1495"/>
      <c r="K79" s="1495"/>
      <c r="L79" s="1495"/>
      <c r="M79" s="1495"/>
      <c r="N79" s="1495"/>
      <c r="O79" s="1495"/>
      <c r="P79" s="1495"/>
      <c r="Q79" s="1495"/>
      <c r="R79" s="1495"/>
      <c r="S79" s="1495"/>
      <c r="T79" s="1495">
        <v>0.1961497404034942</v>
      </c>
      <c r="U79" s="1495"/>
      <c r="V79" s="1495">
        <v>0.10119497970718402</v>
      </c>
      <c r="W79" s="1495"/>
      <c r="X79" s="1495">
        <v>0.10091596402571082</v>
      </c>
      <c r="Y79" s="1495"/>
      <c r="Z79" s="1495"/>
      <c r="AA79" s="1495"/>
      <c r="AB79" s="1495"/>
      <c r="AC79" s="1495"/>
      <c r="AD79" s="1495"/>
      <c r="AE79" s="1495"/>
      <c r="AF79" s="1495"/>
      <c r="AG79" s="1509"/>
      <c r="AH79" s="1509"/>
      <c r="AI79" s="1509"/>
      <c r="AJ79" s="1509"/>
      <c r="AK79" s="1509"/>
      <c r="AL79" s="1509"/>
      <c r="AM79" s="1509"/>
      <c r="AN79" s="1509"/>
      <c r="AO79" s="1509"/>
      <c r="AP79" s="1509"/>
      <c r="AQ79" s="1509"/>
      <c r="AR79" s="1509"/>
      <c r="AS79" s="1509"/>
      <c r="AT79" s="1509"/>
      <c r="AU79" s="1495">
        <f>AZ79/AZ115</f>
        <v>6.4976478172680159E-3</v>
      </c>
      <c r="AZ79" s="1466">
        <v>8552103.2799999993</v>
      </c>
    </row>
    <row r="80" spans="1:52" x14ac:dyDescent="0.25">
      <c r="B80" s="1466" t="s">
        <v>1161</v>
      </c>
      <c r="C80" s="1495"/>
      <c r="D80" s="1495"/>
      <c r="E80" s="1495"/>
      <c r="F80" s="1495"/>
      <c r="G80" s="1495"/>
      <c r="H80" s="1495"/>
      <c r="I80" s="1495"/>
      <c r="J80" s="1495"/>
      <c r="K80" s="1495"/>
      <c r="L80" s="1495"/>
      <c r="M80" s="1495"/>
      <c r="N80" s="1495"/>
      <c r="O80" s="1495"/>
      <c r="P80" s="1495"/>
      <c r="Q80" s="1495"/>
      <c r="R80" s="1495"/>
      <c r="S80" s="1495">
        <v>9.7129333735115661E-2</v>
      </c>
      <c r="T80" s="1495">
        <v>0.1385009769676134</v>
      </c>
      <c r="U80" s="1495"/>
      <c r="V80" s="1495"/>
      <c r="W80" s="1495"/>
      <c r="X80" s="1495">
        <v>3.5750726632029974E-2</v>
      </c>
      <c r="Y80" s="1495"/>
      <c r="Z80" s="1495"/>
      <c r="AA80" s="1495"/>
      <c r="AB80" s="1495">
        <v>6.714970091837049E-3</v>
      </c>
      <c r="AC80" s="1495">
        <v>5.5198611655578635E-3</v>
      </c>
      <c r="AD80" s="1495"/>
      <c r="AE80" s="1495">
        <v>3.881138850745652E-3</v>
      </c>
      <c r="AF80" s="1495"/>
      <c r="AG80" s="1509"/>
      <c r="AH80" s="1509"/>
      <c r="AI80" s="1509"/>
      <c r="AJ80" s="1509"/>
      <c r="AK80" s="1509"/>
      <c r="AL80" s="1509"/>
      <c r="AM80" s="1509"/>
      <c r="AN80" s="1509"/>
      <c r="AO80" s="1509"/>
      <c r="AP80" s="1509"/>
      <c r="AQ80" s="1509"/>
      <c r="AR80" s="1509"/>
      <c r="AS80" s="1509"/>
      <c r="AT80" s="1509">
        <v>0.18739969780536123</v>
      </c>
      <c r="AU80" s="1495">
        <f>AZ80/AZ115</f>
        <v>3.4308666555136276E-3</v>
      </c>
      <c r="AZ80" s="1466">
        <v>4515653.4800000004</v>
      </c>
    </row>
    <row r="81" spans="1:52" x14ac:dyDescent="0.25">
      <c r="B81" s="1466" t="s">
        <v>2036</v>
      </c>
      <c r="C81" s="1495"/>
      <c r="D81" s="1495"/>
      <c r="E81" s="1495"/>
      <c r="F81" s="1495"/>
      <c r="G81" s="1495"/>
      <c r="H81" s="1495"/>
      <c r="I81" s="1495"/>
      <c r="J81" s="1495"/>
      <c r="K81" s="1495"/>
      <c r="L81" s="1495"/>
      <c r="M81" s="1495"/>
      <c r="N81" s="1495"/>
      <c r="O81" s="1495"/>
      <c r="P81" s="1495"/>
      <c r="Q81" s="1495"/>
      <c r="R81" s="1495"/>
      <c r="S81" s="1495"/>
      <c r="T81" s="1495"/>
      <c r="U81" s="1495"/>
      <c r="V81" s="1495"/>
      <c r="W81" s="1495"/>
      <c r="X81" s="1495"/>
      <c r="Y81" s="1495"/>
      <c r="Z81" s="1495"/>
      <c r="AA81" s="1495"/>
      <c r="AB81" s="1495"/>
      <c r="AC81" s="1495"/>
      <c r="AD81" s="1495"/>
      <c r="AE81" s="1495"/>
      <c r="AF81" s="1495"/>
      <c r="AG81" s="1509"/>
      <c r="AH81" s="1509"/>
      <c r="AI81" s="1509"/>
      <c r="AJ81" s="1509"/>
      <c r="AK81" s="1509"/>
      <c r="AL81" s="1509"/>
      <c r="AM81" s="1509"/>
      <c r="AN81" s="1509"/>
      <c r="AO81" s="1509"/>
      <c r="AP81" s="1509">
        <v>3.0180011785785676E-2</v>
      </c>
      <c r="AQ81" s="1509"/>
      <c r="AR81" s="1509"/>
      <c r="AS81" s="1509"/>
      <c r="AT81" s="1509"/>
      <c r="AU81" s="1495">
        <f>AZ81/AZ115</f>
        <v>5.6101515819911884E-4</v>
      </c>
      <c r="AZ81" s="1466">
        <v>738399.45</v>
      </c>
    </row>
    <row r="82" spans="1:52" x14ac:dyDescent="0.25">
      <c r="B82" s="1466" t="s">
        <v>63</v>
      </c>
      <c r="C82" s="1495"/>
      <c r="D82" s="1495"/>
      <c r="E82" s="1495"/>
      <c r="F82" s="1495"/>
      <c r="G82" s="1495"/>
      <c r="H82" s="1495"/>
      <c r="I82" s="1495"/>
      <c r="J82" s="1495"/>
      <c r="K82" s="1495"/>
      <c r="L82" s="1495"/>
      <c r="M82" s="1495"/>
      <c r="N82" s="1495"/>
      <c r="O82" s="1495">
        <v>7.6618304944468196E-2</v>
      </c>
      <c r="P82" s="1495">
        <v>0.18584047975632792</v>
      </c>
      <c r="Q82" s="1495"/>
      <c r="R82" s="1495"/>
      <c r="S82" s="1495">
        <v>6.5236161674493906E-2</v>
      </c>
      <c r="T82" s="1495"/>
      <c r="U82" s="1495"/>
      <c r="V82" s="1495"/>
      <c r="W82" s="1495">
        <v>1.1800929833359581E-2</v>
      </c>
      <c r="X82" s="1495">
        <v>7.2038524965520753E-2</v>
      </c>
      <c r="Y82" s="1495"/>
      <c r="Z82" s="1495"/>
      <c r="AA82" s="1495">
        <v>6.0980674628936518E-3</v>
      </c>
      <c r="AB82" s="1495">
        <v>4.112492700888605E-2</v>
      </c>
      <c r="AC82" s="1495">
        <v>1.6254269166884668E-2</v>
      </c>
      <c r="AD82" s="1495"/>
      <c r="AE82" s="1495">
        <v>1.6982662323193429E-2</v>
      </c>
      <c r="AF82" s="1495">
        <v>1.3551592745645547E-2</v>
      </c>
      <c r="AG82" s="1509">
        <v>7.6365983942510623E-2</v>
      </c>
      <c r="AH82" s="1509"/>
      <c r="AI82" s="1509"/>
      <c r="AJ82" s="1509"/>
      <c r="AK82" s="1509">
        <v>1.5147511016247036E-2</v>
      </c>
      <c r="AL82" s="1509"/>
      <c r="AM82" s="1509"/>
      <c r="AN82" s="1509"/>
      <c r="AO82" s="1509">
        <v>2.5610603105114527E-2</v>
      </c>
      <c r="AP82" s="1509">
        <v>0.14017606236617433</v>
      </c>
      <c r="AQ82" s="1509">
        <v>2.3623472842843767E-2</v>
      </c>
      <c r="AR82" s="1509">
        <v>0.14800241041905207</v>
      </c>
      <c r="AS82" s="1509">
        <v>5.8590567287825641E-2</v>
      </c>
      <c r="AT82" s="1509"/>
      <c r="AU82" s="1495">
        <f>AZ82/AZ115</f>
        <v>1.5441738541230505E-2</v>
      </c>
      <c r="AZ82" s="1466">
        <v>20324176.77</v>
      </c>
    </row>
    <row r="83" spans="1:52" x14ac:dyDescent="0.25">
      <c r="B83" s="1466" t="s">
        <v>64</v>
      </c>
      <c r="C83" s="1495"/>
      <c r="D83" s="1495"/>
      <c r="E83" s="1495"/>
      <c r="F83" s="1495"/>
      <c r="G83" s="1495"/>
      <c r="H83" s="1495"/>
      <c r="I83" s="1495"/>
      <c r="J83" s="1495">
        <v>2.2201730465211962E-2</v>
      </c>
      <c r="K83" s="1495">
        <v>7.274746109411008E-2</v>
      </c>
      <c r="L83" s="1495">
        <v>7.7694968812019047E-3</v>
      </c>
      <c r="M83" s="1495">
        <v>4.2587568313668722E-2</v>
      </c>
      <c r="N83" s="1495"/>
      <c r="O83" s="1495"/>
      <c r="P83" s="1495">
        <v>0.11686202209350968</v>
      </c>
      <c r="Q83" s="1495"/>
      <c r="R83" s="1495">
        <v>2.4681438552311655E-2</v>
      </c>
      <c r="S83" s="1495"/>
      <c r="T83" s="1495"/>
      <c r="U83" s="1495"/>
      <c r="V83" s="1495"/>
      <c r="W83" s="1495"/>
      <c r="X83" s="1495"/>
      <c r="Y83" s="1495"/>
      <c r="Z83" s="1495">
        <v>5.0022475688366432E-4</v>
      </c>
      <c r="AA83" s="1495">
        <v>6.4312997968880639E-3</v>
      </c>
      <c r="AB83" s="1495">
        <v>1.116839167775191E-2</v>
      </c>
      <c r="AC83" s="1495">
        <v>7.0818242403834332E-3</v>
      </c>
      <c r="AD83" s="1495"/>
      <c r="AE83" s="1495">
        <v>7.7459436696987087E-3</v>
      </c>
      <c r="AF83" s="1495"/>
      <c r="AG83" s="1509"/>
      <c r="AH83" s="1509"/>
      <c r="AI83" s="1509"/>
      <c r="AJ83" s="1509"/>
      <c r="AK83" s="1509"/>
      <c r="AL83" s="1509"/>
      <c r="AM83" s="1509"/>
      <c r="AN83" s="1509"/>
      <c r="AO83" s="1509">
        <v>5.3637664607747028E-2</v>
      </c>
      <c r="AP83" s="1509">
        <v>3.7022602534341809E-2</v>
      </c>
      <c r="AQ83" s="1509">
        <v>7.9243172375702206E-2</v>
      </c>
      <c r="AR83" s="1509">
        <v>9.8203009456963128E-2</v>
      </c>
      <c r="AS83" s="1509">
        <v>2.3664771792526854E-2</v>
      </c>
      <c r="AT83" s="1509">
        <v>6.0128633672279323E-2</v>
      </c>
      <c r="AU83" s="1495">
        <f>AZ83/AZ115</f>
        <v>1.030385672432073E-2</v>
      </c>
      <c r="AZ83" s="1466">
        <v>13561776.41</v>
      </c>
    </row>
    <row r="84" spans="1:52" x14ac:dyDescent="0.25">
      <c r="B84" s="1466" t="s">
        <v>58</v>
      </c>
      <c r="C84" s="1495">
        <v>7.2884653418413423E-2</v>
      </c>
      <c r="D84" s="1495">
        <v>1.2617135542673482E-2</v>
      </c>
      <c r="E84" s="1495"/>
      <c r="F84" s="1495">
        <v>5.7843922215230492E-3</v>
      </c>
      <c r="G84" s="1495">
        <v>0.10894396655549275</v>
      </c>
      <c r="H84" s="1495">
        <v>4.9944884418473924E-2</v>
      </c>
      <c r="I84" s="1495">
        <v>3.364813667883295E-2</v>
      </c>
      <c r="J84" s="1495"/>
      <c r="K84" s="1495">
        <v>0.11902876372119786</v>
      </c>
      <c r="L84" s="1495">
        <v>3.8179511536431079E-2</v>
      </c>
      <c r="M84" s="1495">
        <v>0.14341936774013625</v>
      </c>
      <c r="N84" s="1495">
        <v>0.12346318018632332</v>
      </c>
      <c r="O84" s="1495"/>
      <c r="P84" s="1495"/>
      <c r="Q84" s="1495"/>
      <c r="R84" s="1495">
        <v>1.7956724405866365E-2</v>
      </c>
      <c r="S84" s="1495">
        <v>0.14206140562951527</v>
      </c>
      <c r="T84" s="1495">
        <v>3.5533061444288562E-2</v>
      </c>
      <c r="U84" s="1495">
        <v>6.0425728222784601E-2</v>
      </c>
      <c r="V84" s="1495">
        <v>2.6206314848520595E-2</v>
      </c>
      <c r="W84" s="1495"/>
      <c r="X84" s="1495">
        <v>3.6607226483918308E-2</v>
      </c>
      <c r="Y84" s="1495">
        <v>7.3777853634167416E-3</v>
      </c>
      <c r="Z84" s="1495">
        <v>1.725613989732273E-2</v>
      </c>
      <c r="AA84" s="1495">
        <v>2.7516133893802697E-2</v>
      </c>
      <c r="AB84" s="1495">
        <v>1.1405044470530572E-2</v>
      </c>
      <c r="AC84" s="1495">
        <v>5.6107048655559419E-2</v>
      </c>
      <c r="AD84" s="1495"/>
      <c r="AE84" s="1495">
        <v>3.9450131046142069E-2</v>
      </c>
      <c r="AF84" s="1495">
        <v>1.302964087806738E-2</v>
      </c>
      <c r="AG84" s="1509"/>
      <c r="AH84" s="1509"/>
      <c r="AI84" s="1509">
        <v>6.0770365902231761E-2</v>
      </c>
      <c r="AJ84" s="1509">
        <v>0.18204612338265391</v>
      </c>
      <c r="AK84" s="1509">
        <v>0.12165935315904929</v>
      </c>
      <c r="AL84" s="1509">
        <v>6.3029378690313692E-2</v>
      </c>
      <c r="AM84" s="1509"/>
      <c r="AN84" s="1509"/>
      <c r="AO84" s="1509">
        <v>0.13556833243907743</v>
      </c>
      <c r="AP84" s="1509">
        <v>0.18681852629932186</v>
      </c>
      <c r="AQ84" s="1509">
        <v>9.2864586520425244E-2</v>
      </c>
      <c r="AR84" s="1509">
        <v>4.5865267188945111E-2</v>
      </c>
      <c r="AS84" s="1509"/>
      <c r="AT84" s="1509"/>
      <c r="AU84" s="1495">
        <f>AZ84/AZ115</f>
        <v>4.8483135878112121E-2</v>
      </c>
      <c r="AZ84" s="1466">
        <v>63812751.479999997</v>
      </c>
    </row>
    <row r="85" spans="1:52" x14ac:dyDescent="0.25">
      <c r="B85" s="1466" t="s">
        <v>59</v>
      </c>
      <c r="C85" s="1495">
        <v>5.7294898871971305E-2</v>
      </c>
      <c r="D85" s="1495"/>
      <c r="E85" s="1495"/>
      <c r="F85" s="1495"/>
      <c r="G85" s="1495"/>
      <c r="H85" s="1495">
        <v>3.6230367239903118E-2</v>
      </c>
      <c r="I85" s="1495"/>
      <c r="J85" s="1495"/>
      <c r="K85" s="1495"/>
      <c r="L85" s="1495"/>
      <c r="M85" s="1495"/>
      <c r="N85" s="1495"/>
      <c r="O85" s="1495"/>
      <c r="P85" s="1495"/>
      <c r="Q85" s="1495"/>
      <c r="R85" s="1495"/>
      <c r="S85" s="1495"/>
      <c r="T85" s="1495"/>
      <c r="U85" s="1495"/>
      <c r="V85" s="1495"/>
      <c r="W85" s="1495"/>
      <c r="X85" s="1495"/>
      <c r="Y85" s="1495"/>
      <c r="Z85" s="1495"/>
      <c r="AA85" s="1495"/>
      <c r="AB85" s="1495"/>
      <c r="AC85" s="1495"/>
      <c r="AD85" s="1495"/>
      <c r="AE85" s="1495"/>
      <c r="AF85" s="1495"/>
      <c r="AG85" s="1509">
        <v>4.4586791856643673E-2</v>
      </c>
      <c r="AH85" s="1509"/>
      <c r="AI85" s="1509">
        <v>4.1749188262236184E-2</v>
      </c>
      <c r="AJ85" s="1509">
        <v>1.8532798017165533E-2</v>
      </c>
      <c r="AK85" s="1509">
        <v>9.4865544471769425E-2</v>
      </c>
      <c r="AL85" s="1509">
        <v>2.1205566943493494E-2</v>
      </c>
      <c r="AM85" s="1509"/>
      <c r="AN85" s="1509"/>
      <c r="AO85" s="1509">
        <v>3.5307881622405626E-2</v>
      </c>
      <c r="AP85" s="1509">
        <v>9.2227869305091872E-2</v>
      </c>
      <c r="AQ85" s="1509"/>
      <c r="AR85" s="1509"/>
      <c r="AS85" s="1509"/>
      <c r="AT85" s="1509"/>
      <c r="AU85" s="1495">
        <f>AZ85/AZ115</f>
        <v>1.2930520133355534E-2</v>
      </c>
      <c r="AZ85" s="1466">
        <v>17018950.050000001</v>
      </c>
    </row>
    <row r="86" spans="1:52" x14ac:dyDescent="0.25">
      <c r="B86" s="1466" t="s">
        <v>51</v>
      </c>
      <c r="C86" s="1495"/>
      <c r="D86" s="1495"/>
      <c r="E86" s="1495"/>
      <c r="F86" s="1495"/>
      <c r="G86" s="1495"/>
      <c r="H86" s="1495"/>
      <c r="I86" s="1495"/>
      <c r="J86" s="1495"/>
      <c r="K86" s="1495"/>
      <c r="L86" s="1495"/>
      <c r="M86" s="1495"/>
      <c r="N86" s="1495"/>
      <c r="O86" s="1495"/>
      <c r="P86" s="1495"/>
      <c r="Q86" s="1495"/>
      <c r="R86" s="1495"/>
      <c r="S86" s="1495"/>
      <c r="T86" s="1495"/>
      <c r="U86" s="1495"/>
      <c r="V86" s="1495"/>
      <c r="W86" s="1495"/>
      <c r="X86" s="1495"/>
      <c r="Y86" s="1495"/>
      <c r="Z86" s="1495"/>
      <c r="AA86" s="1495"/>
      <c r="AB86" s="1495"/>
      <c r="AC86" s="1495"/>
      <c r="AD86" s="1495"/>
      <c r="AE86" s="1495"/>
      <c r="AF86" s="1495"/>
      <c r="AG86" s="1509"/>
      <c r="AH86" s="1509"/>
      <c r="AI86" s="1509"/>
      <c r="AJ86" s="1509"/>
      <c r="AK86" s="1509"/>
      <c r="AL86" s="1509"/>
      <c r="AM86" s="1509"/>
      <c r="AN86" s="1509">
        <v>0.13776268571698591</v>
      </c>
      <c r="AO86" s="1509">
        <v>7.4236316554487591E-2</v>
      </c>
      <c r="AP86" s="1509">
        <v>7.6855847872207561E-2</v>
      </c>
      <c r="AQ86" s="1509">
        <v>5.79246706293325E-2</v>
      </c>
      <c r="AR86" s="1509">
        <v>0.17926414426792392</v>
      </c>
      <c r="AS86" s="1509">
        <v>5.5537713087781979E-2</v>
      </c>
      <c r="AT86" s="1509"/>
      <c r="AU86" s="1495">
        <f>AZ86/AZ115</f>
        <v>5.7947153660237727E-3</v>
      </c>
      <c r="AZ86" s="1466">
        <v>7626914.4900000002</v>
      </c>
    </row>
    <row r="87" spans="1:52" x14ac:dyDescent="0.25">
      <c r="B87" s="1466" t="s">
        <v>125</v>
      </c>
      <c r="C87" s="1495">
        <v>4.9618532679620159E-3</v>
      </c>
      <c r="D87" s="1495"/>
      <c r="E87" s="1495"/>
      <c r="F87" s="1495">
        <v>8.7726894037227221E-2</v>
      </c>
      <c r="G87" s="1495"/>
      <c r="H87" s="1495"/>
      <c r="I87" s="1495"/>
      <c r="J87" s="1495">
        <v>3.4345282576831747E-2</v>
      </c>
      <c r="K87" s="1495"/>
      <c r="L87" s="1495">
        <v>4.863086744319399E-2</v>
      </c>
      <c r="M87" s="1495"/>
      <c r="N87" s="1495">
        <v>6.2889357976953955E-2</v>
      </c>
      <c r="O87" s="1495">
        <v>0.18902020741756514</v>
      </c>
      <c r="P87" s="1495">
        <v>5.6972740220385489E-2</v>
      </c>
      <c r="Q87" s="1495">
        <v>7.0262353983428727E-2</v>
      </c>
      <c r="R87" s="1495">
        <v>4.2039064337184316E-2</v>
      </c>
      <c r="S87" s="1495">
        <v>9.9073854708207773E-2</v>
      </c>
      <c r="T87" s="1495"/>
      <c r="U87" s="1495">
        <v>9.3622426777743087E-2</v>
      </c>
      <c r="V87" s="1495"/>
      <c r="W87" s="1495">
        <v>5.2268803094765968E-2</v>
      </c>
      <c r="X87" s="1495"/>
      <c r="Y87" s="1495">
        <v>2.7055345782265743E-2</v>
      </c>
      <c r="Z87" s="1495">
        <v>2.2661093781737272E-2</v>
      </c>
      <c r="AA87" s="1495">
        <v>5.8084395257452057E-2</v>
      </c>
      <c r="AB87" s="1495">
        <v>4.4987580198732197E-2</v>
      </c>
      <c r="AC87" s="1495">
        <v>3.3442154694489371E-2</v>
      </c>
      <c r="AD87" s="1495"/>
      <c r="AE87" s="1495">
        <v>3.7078152845013902E-2</v>
      </c>
      <c r="AF87" s="1495"/>
      <c r="AG87" s="1509"/>
      <c r="AH87" s="1509"/>
      <c r="AI87" s="1509"/>
      <c r="AJ87" s="1509"/>
      <c r="AK87" s="1509"/>
      <c r="AL87" s="1509">
        <v>5.8646694792669485E-2</v>
      </c>
      <c r="AM87" s="1509"/>
      <c r="AN87" s="1509">
        <v>0.14284206810006986</v>
      </c>
      <c r="AO87" s="1509">
        <v>7.0867178781788095E-2</v>
      </c>
      <c r="AP87" s="1509">
        <v>1.502611221810179E-2</v>
      </c>
      <c r="AQ87" s="1509">
        <v>4.1271877890247437E-2</v>
      </c>
      <c r="AR87" s="1509"/>
      <c r="AS87" s="1509"/>
      <c r="AT87" s="1509"/>
      <c r="AU87" s="1495">
        <f>AZ87/AZ115</f>
        <v>3.3013932129482039E-2</v>
      </c>
      <c r="AZ87" s="1466">
        <v>43452425.43</v>
      </c>
    </row>
    <row r="88" spans="1:52" x14ac:dyDescent="0.25">
      <c r="A88" s="1499" t="s">
        <v>231</v>
      </c>
      <c r="B88" s="1494"/>
      <c r="C88" s="1494">
        <f t="shared" ref="C88:AU88" si="8">SUM(C89:C92)</f>
        <v>0</v>
      </c>
      <c r="D88" s="1494">
        <f t="shared" si="8"/>
        <v>0</v>
      </c>
      <c r="E88" s="1494">
        <f t="shared" si="8"/>
        <v>0</v>
      </c>
      <c r="F88" s="1494">
        <f t="shared" si="8"/>
        <v>0</v>
      </c>
      <c r="G88" s="1494">
        <f t="shared" si="8"/>
        <v>0</v>
      </c>
      <c r="H88" s="1494">
        <f t="shared" si="8"/>
        <v>0</v>
      </c>
      <c r="I88" s="1494">
        <f t="shared" si="8"/>
        <v>0</v>
      </c>
      <c r="J88" s="1494">
        <f t="shared" si="8"/>
        <v>3.3708298247049585E-3</v>
      </c>
      <c r="K88" s="1494">
        <f t="shared" si="8"/>
        <v>8.4994996401427381E-3</v>
      </c>
      <c r="L88" s="1494">
        <f t="shared" si="8"/>
        <v>2.8637361421397288E-3</v>
      </c>
      <c r="M88" s="1494">
        <f t="shared" si="8"/>
        <v>0</v>
      </c>
      <c r="N88" s="1494">
        <f t="shared" si="8"/>
        <v>0</v>
      </c>
      <c r="O88" s="1494">
        <f t="shared" si="8"/>
        <v>1.0374921620163697E-2</v>
      </c>
      <c r="P88" s="1494">
        <f t="shared" si="8"/>
        <v>0</v>
      </c>
      <c r="Q88" s="1494">
        <f t="shared" si="8"/>
        <v>0</v>
      </c>
      <c r="R88" s="1494">
        <f t="shared" si="8"/>
        <v>0</v>
      </c>
      <c r="S88" s="1494">
        <f t="shared" si="8"/>
        <v>0</v>
      </c>
      <c r="T88" s="1494">
        <f t="shared" si="8"/>
        <v>0</v>
      </c>
      <c r="U88" s="1494">
        <f t="shared" si="8"/>
        <v>0</v>
      </c>
      <c r="V88" s="1494">
        <f t="shared" si="8"/>
        <v>0</v>
      </c>
      <c r="W88" s="1494">
        <f t="shared" si="8"/>
        <v>0</v>
      </c>
      <c r="X88" s="1494">
        <f t="shared" si="8"/>
        <v>0</v>
      </c>
      <c r="Y88" s="1494">
        <f t="shared" si="8"/>
        <v>0</v>
      </c>
      <c r="Z88" s="1494">
        <f t="shared" si="8"/>
        <v>0</v>
      </c>
      <c r="AA88" s="1494">
        <f t="shared" si="8"/>
        <v>0</v>
      </c>
      <c r="AB88" s="1494">
        <f t="shared" si="8"/>
        <v>4.5267832173723564E-2</v>
      </c>
      <c r="AC88" s="1494">
        <f t="shared" si="8"/>
        <v>3.1895320245038487E-2</v>
      </c>
      <c r="AD88" s="1494">
        <f t="shared" si="8"/>
        <v>0</v>
      </c>
      <c r="AE88" s="1494">
        <f t="shared" si="8"/>
        <v>2.2426318859685011E-2</v>
      </c>
      <c r="AF88" s="1494">
        <f t="shared" si="8"/>
        <v>0</v>
      </c>
      <c r="AG88" s="1494">
        <f t="shared" si="8"/>
        <v>0</v>
      </c>
      <c r="AH88" s="1494">
        <f t="shared" si="8"/>
        <v>8.9023772511865634E-2</v>
      </c>
      <c r="AI88" s="1494">
        <f t="shared" si="8"/>
        <v>0</v>
      </c>
      <c r="AJ88" s="1494">
        <f t="shared" si="8"/>
        <v>0</v>
      </c>
      <c r="AK88" s="1494">
        <f t="shared" si="8"/>
        <v>0</v>
      </c>
      <c r="AL88" s="1494">
        <f t="shared" si="8"/>
        <v>3.6119323299919549E-2</v>
      </c>
      <c r="AM88" s="1494">
        <f t="shared" si="8"/>
        <v>0</v>
      </c>
      <c r="AN88" s="1494">
        <f t="shared" si="8"/>
        <v>0</v>
      </c>
      <c r="AO88" s="1494">
        <f t="shared" si="8"/>
        <v>0</v>
      </c>
      <c r="AP88" s="1494">
        <f t="shared" si="8"/>
        <v>0</v>
      </c>
      <c r="AQ88" s="1494">
        <f t="shared" si="8"/>
        <v>9.1878260914310811E-2</v>
      </c>
      <c r="AR88" s="1494">
        <f t="shared" si="8"/>
        <v>3.0427128156265641E-2</v>
      </c>
      <c r="AS88" s="1494">
        <f t="shared" si="8"/>
        <v>0</v>
      </c>
      <c r="AT88" s="1494">
        <f t="shared" si="8"/>
        <v>0</v>
      </c>
      <c r="AU88" s="1494">
        <f t="shared" si="8"/>
        <v>1.3159885113905897E-2</v>
      </c>
    </row>
    <row r="89" spans="1:52" x14ac:dyDescent="0.25">
      <c r="B89" s="1466" t="s">
        <v>60</v>
      </c>
      <c r="C89" s="1495"/>
      <c r="D89" s="1495"/>
      <c r="E89" s="1495"/>
      <c r="F89" s="1495"/>
      <c r="G89" s="1495"/>
      <c r="H89" s="1495"/>
      <c r="I89" s="1495"/>
      <c r="J89" s="1495"/>
      <c r="K89" s="1495">
        <v>8.4994996401427381E-3</v>
      </c>
      <c r="L89" s="1495"/>
      <c r="M89" s="1495"/>
      <c r="N89" s="1495"/>
      <c r="O89" s="1495">
        <v>1.0374921620163697E-2</v>
      </c>
      <c r="P89" s="1495"/>
      <c r="Q89" s="1495"/>
      <c r="R89" s="1495"/>
      <c r="S89" s="1495"/>
      <c r="T89" s="1495"/>
      <c r="U89" s="1495"/>
      <c r="V89" s="1495"/>
      <c r="W89" s="1495"/>
      <c r="X89" s="1495"/>
      <c r="Y89" s="1495"/>
      <c r="Z89" s="1495"/>
      <c r="AA89" s="1495"/>
      <c r="AB89" s="1495"/>
      <c r="AC89" s="1495"/>
      <c r="AD89" s="1495"/>
      <c r="AE89" s="1495"/>
      <c r="AF89" s="1495"/>
      <c r="AG89" s="1509"/>
      <c r="AH89" s="1509"/>
      <c r="AI89" s="1509"/>
      <c r="AJ89" s="1509"/>
      <c r="AK89" s="1509"/>
      <c r="AL89" s="1509"/>
      <c r="AM89" s="1509"/>
      <c r="AN89" s="1509"/>
      <c r="AO89" s="1509"/>
      <c r="AP89" s="1509"/>
      <c r="AQ89" s="1509"/>
      <c r="AR89" s="1509"/>
      <c r="AS89" s="1509"/>
      <c r="AT89" s="1509"/>
      <c r="AU89" s="1495">
        <f>AZ89/AZ115</f>
        <v>3.6490429994333172E-4</v>
      </c>
      <c r="AZ89" s="1466">
        <v>480281.38</v>
      </c>
    </row>
    <row r="90" spans="1:52" x14ac:dyDescent="0.25">
      <c r="B90" s="1466" t="s">
        <v>368</v>
      </c>
      <c r="C90" s="1495"/>
      <c r="D90" s="1495"/>
      <c r="E90" s="1495"/>
      <c r="F90" s="1495"/>
      <c r="G90" s="1495"/>
      <c r="H90" s="1495"/>
      <c r="I90" s="1495"/>
      <c r="J90" s="1495"/>
      <c r="K90" s="1495"/>
      <c r="L90" s="1495"/>
      <c r="M90" s="1495"/>
      <c r="N90" s="1495"/>
      <c r="O90" s="1495"/>
      <c r="P90" s="1495"/>
      <c r="Q90" s="1495"/>
      <c r="R90" s="1495"/>
      <c r="S90" s="1495"/>
      <c r="T90" s="1495"/>
      <c r="U90" s="1495"/>
      <c r="V90" s="1495"/>
      <c r="W90" s="1495"/>
      <c r="X90" s="1495"/>
      <c r="Y90" s="1495"/>
      <c r="Z90" s="1495"/>
      <c r="AA90" s="1495"/>
      <c r="AB90" s="1495"/>
      <c r="AC90" s="1495"/>
      <c r="AD90" s="1495"/>
      <c r="AE90" s="1495"/>
      <c r="AF90" s="1495"/>
      <c r="AG90" s="1509"/>
      <c r="AH90" s="1509">
        <v>6.5245971950106355E-2</v>
      </c>
      <c r="AI90" s="1509"/>
      <c r="AJ90" s="1509"/>
      <c r="AK90" s="1509"/>
      <c r="AL90" s="1509">
        <v>2.8861976440410341E-2</v>
      </c>
      <c r="AM90" s="1509"/>
      <c r="AN90" s="1509"/>
      <c r="AO90" s="1509"/>
      <c r="AP90" s="1509"/>
      <c r="AQ90" s="1509"/>
      <c r="AR90" s="1509">
        <v>3.0427128156265641E-2</v>
      </c>
      <c r="AS90" s="1509"/>
      <c r="AT90" s="1509"/>
      <c r="AU90" s="1495">
        <f>AZ90/AZ115</f>
        <v>5.5389873943746462E-3</v>
      </c>
      <c r="AZ90" s="1466">
        <v>7290329.2999999998</v>
      </c>
    </row>
    <row r="91" spans="1:52" x14ac:dyDescent="0.25">
      <c r="B91" s="1466" t="s">
        <v>741</v>
      </c>
      <c r="C91" s="1495"/>
      <c r="D91" s="1495"/>
      <c r="E91" s="1495"/>
      <c r="F91" s="1495"/>
      <c r="G91" s="1495"/>
      <c r="H91" s="1495"/>
      <c r="I91" s="1495"/>
      <c r="J91" s="1495"/>
      <c r="K91" s="1495"/>
      <c r="L91" s="1495"/>
      <c r="M91" s="1495"/>
      <c r="N91" s="1495"/>
      <c r="O91" s="1495"/>
      <c r="P91" s="1495"/>
      <c r="Q91" s="1495"/>
      <c r="R91" s="1495"/>
      <c r="S91" s="1495"/>
      <c r="T91" s="1495"/>
      <c r="U91" s="1495"/>
      <c r="V91" s="1495"/>
      <c r="W91" s="1495"/>
      <c r="X91" s="1495"/>
      <c r="Y91" s="1495"/>
      <c r="Z91" s="1495"/>
      <c r="AA91" s="1495"/>
      <c r="AB91" s="1495">
        <v>4.5267832173723564E-2</v>
      </c>
      <c r="AC91" s="1495">
        <v>3.1895320245038487E-2</v>
      </c>
      <c r="AD91" s="1495"/>
      <c r="AE91" s="1495">
        <v>2.2426318859685011E-2</v>
      </c>
      <c r="AF91" s="1495"/>
      <c r="AG91" s="1509"/>
      <c r="AH91" s="1509"/>
      <c r="AI91" s="1509"/>
      <c r="AJ91" s="1509"/>
      <c r="AK91" s="1509"/>
      <c r="AL91" s="1509"/>
      <c r="AM91" s="1509"/>
      <c r="AN91" s="1509"/>
      <c r="AO91" s="1509"/>
      <c r="AP91" s="1509"/>
      <c r="AQ91" s="1509"/>
      <c r="AR91" s="1509"/>
      <c r="AS91" s="1509"/>
      <c r="AT91" s="1509"/>
      <c r="AU91" s="1495">
        <f>AZ91/AZ115</f>
        <v>4.6369487297178765E-3</v>
      </c>
      <c r="AZ91" s="1466">
        <v>6103080</v>
      </c>
    </row>
    <row r="92" spans="1:52" x14ac:dyDescent="0.25">
      <c r="B92" s="1466" t="s">
        <v>158</v>
      </c>
      <c r="C92" s="1495"/>
      <c r="D92" s="1495"/>
      <c r="E92" s="1495"/>
      <c r="F92" s="1495"/>
      <c r="G92" s="1495"/>
      <c r="H92" s="1495"/>
      <c r="I92" s="1495"/>
      <c r="J92" s="1495">
        <v>3.3708298247049585E-3</v>
      </c>
      <c r="K92" s="1495"/>
      <c r="L92" s="1495">
        <v>2.8637361421397288E-3</v>
      </c>
      <c r="M92" s="1495"/>
      <c r="N92" s="1495"/>
      <c r="O92" s="1495"/>
      <c r="P92" s="1495"/>
      <c r="Q92" s="1495"/>
      <c r="R92" s="1495"/>
      <c r="S92" s="1495"/>
      <c r="T92" s="1495"/>
      <c r="U92" s="1495"/>
      <c r="V92" s="1495"/>
      <c r="W92" s="1495"/>
      <c r="X92" s="1495"/>
      <c r="Y92" s="1495"/>
      <c r="Z92" s="1495"/>
      <c r="AA92" s="1495"/>
      <c r="AB92" s="1495"/>
      <c r="AC92" s="1495"/>
      <c r="AD92" s="1495"/>
      <c r="AE92" s="1495"/>
      <c r="AF92" s="1495"/>
      <c r="AG92" s="1509"/>
      <c r="AH92" s="1509">
        <v>2.3777800561759283E-2</v>
      </c>
      <c r="AI92" s="1509"/>
      <c r="AJ92" s="1509"/>
      <c r="AK92" s="1509"/>
      <c r="AL92" s="1509">
        <v>7.2573468595092056E-3</v>
      </c>
      <c r="AM92" s="1509"/>
      <c r="AN92" s="1509"/>
      <c r="AO92" s="1509"/>
      <c r="AP92" s="1509"/>
      <c r="AQ92" s="1509">
        <v>9.1878260914310811E-2</v>
      </c>
      <c r="AR92" s="1509"/>
      <c r="AS92" s="1509"/>
      <c r="AT92" s="1509"/>
      <c r="AU92" s="1495">
        <f>AZ92/AZ115</f>
        <v>2.6190446898700427E-3</v>
      </c>
      <c r="AZ92" s="1466">
        <v>3447146</v>
      </c>
    </row>
    <row r="93" spans="1:52" x14ac:dyDescent="0.25">
      <c r="A93" s="1503" t="s">
        <v>256</v>
      </c>
      <c r="B93" s="1494"/>
      <c r="C93" s="1494">
        <f t="shared" ref="C93:AU93" si="9">SUM(C94:C106)</f>
        <v>4.6085568070115178E-2</v>
      </c>
      <c r="D93" s="1494">
        <f t="shared" si="9"/>
        <v>0</v>
      </c>
      <c r="E93" s="1494">
        <f t="shared" si="9"/>
        <v>0</v>
      </c>
      <c r="F93" s="1494">
        <f t="shared" si="9"/>
        <v>0</v>
      </c>
      <c r="G93" s="1494">
        <f t="shared" si="9"/>
        <v>0.21222717150239997</v>
      </c>
      <c r="H93" s="1494">
        <f t="shared" si="9"/>
        <v>0.16452035536093279</v>
      </c>
      <c r="I93" s="1494">
        <f t="shared" si="9"/>
        <v>0</v>
      </c>
      <c r="J93" s="1494">
        <f t="shared" si="9"/>
        <v>0</v>
      </c>
      <c r="K93" s="1494">
        <f t="shared" si="9"/>
        <v>8.2374466497245908E-3</v>
      </c>
      <c r="L93" s="1494">
        <f t="shared" si="9"/>
        <v>0</v>
      </c>
      <c r="M93" s="1494">
        <f t="shared" si="9"/>
        <v>2.3378712602520776E-2</v>
      </c>
      <c r="N93" s="1494">
        <f t="shared" si="9"/>
        <v>0</v>
      </c>
      <c r="O93" s="1494">
        <f t="shared" si="9"/>
        <v>0</v>
      </c>
      <c r="P93" s="1494">
        <f t="shared" si="9"/>
        <v>0</v>
      </c>
      <c r="Q93" s="1494">
        <f t="shared" si="9"/>
        <v>0</v>
      </c>
      <c r="R93" s="1494">
        <f t="shared" si="9"/>
        <v>0</v>
      </c>
      <c r="S93" s="1494">
        <f t="shared" si="9"/>
        <v>0</v>
      </c>
      <c r="T93" s="1494">
        <f t="shared" si="9"/>
        <v>0</v>
      </c>
      <c r="U93" s="1494">
        <f t="shared" si="9"/>
        <v>0</v>
      </c>
      <c r="V93" s="1494">
        <f t="shared" si="9"/>
        <v>0</v>
      </c>
      <c r="W93" s="1494">
        <f t="shared" si="9"/>
        <v>0</v>
      </c>
      <c r="X93" s="1494">
        <f t="shared" si="9"/>
        <v>0</v>
      </c>
      <c r="Y93" s="1494">
        <f t="shared" si="9"/>
        <v>7.5086437872297898E-3</v>
      </c>
      <c r="Z93" s="1494">
        <f t="shared" si="9"/>
        <v>6.5793625304960881E-3</v>
      </c>
      <c r="AA93" s="1494">
        <f t="shared" si="9"/>
        <v>0</v>
      </c>
      <c r="AB93" s="1494">
        <f t="shared" si="9"/>
        <v>0</v>
      </c>
      <c r="AC93" s="1494">
        <f t="shared" si="9"/>
        <v>0</v>
      </c>
      <c r="AD93" s="1494">
        <f t="shared" si="9"/>
        <v>0</v>
      </c>
      <c r="AE93" s="1494">
        <f t="shared" si="9"/>
        <v>0</v>
      </c>
      <c r="AF93" s="1494">
        <f t="shared" si="9"/>
        <v>3.4432693790062904E-3</v>
      </c>
      <c r="AG93" s="1494">
        <f t="shared" si="9"/>
        <v>2.0287156502343737E-2</v>
      </c>
      <c r="AH93" s="1494">
        <f t="shared" si="9"/>
        <v>0</v>
      </c>
      <c r="AI93" s="1494">
        <f t="shared" si="9"/>
        <v>4.1277446763215958E-2</v>
      </c>
      <c r="AJ93" s="1494">
        <f t="shared" si="9"/>
        <v>0</v>
      </c>
      <c r="AK93" s="1494">
        <f t="shared" si="9"/>
        <v>3.0353208693788811E-2</v>
      </c>
      <c r="AL93" s="1494">
        <f t="shared" si="9"/>
        <v>0</v>
      </c>
      <c r="AM93" s="1494">
        <f t="shared" si="9"/>
        <v>0</v>
      </c>
      <c r="AN93" s="1494">
        <f t="shared" si="9"/>
        <v>0</v>
      </c>
      <c r="AO93" s="1494">
        <f t="shared" si="9"/>
        <v>0</v>
      </c>
      <c r="AP93" s="1494">
        <f t="shared" si="9"/>
        <v>3.139711853466157E-3</v>
      </c>
      <c r="AQ93" s="1494">
        <f t="shared" si="9"/>
        <v>0</v>
      </c>
      <c r="AR93" s="1494">
        <f t="shared" si="9"/>
        <v>4.5792251259541466E-3</v>
      </c>
      <c r="AS93" s="1494">
        <f t="shared" si="9"/>
        <v>0</v>
      </c>
      <c r="AT93" s="1494">
        <f t="shared" si="9"/>
        <v>0</v>
      </c>
      <c r="AU93" s="1494">
        <f t="shared" si="9"/>
        <v>1.1212859298724278E-2</v>
      </c>
    </row>
    <row r="94" spans="1:52" x14ac:dyDescent="0.25">
      <c r="B94" s="1466" t="s">
        <v>639</v>
      </c>
      <c r="C94" s="1495"/>
      <c r="D94" s="1495"/>
      <c r="E94" s="1495"/>
      <c r="F94" s="1495"/>
      <c r="G94" s="1495"/>
      <c r="H94" s="1495"/>
      <c r="I94" s="1495"/>
      <c r="J94" s="1495"/>
      <c r="K94" s="1495"/>
      <c r="L94" s="1495"/>
      <c r="M94" s="1495"/>
      <c r="N94" s="1495"/>
      <c r="O94" s="1495"/>
      <c r="P94" s="1495"/>
      <c r="Q94" s="1495"/>
      <c r="R94" s="1495"/>
      <c r="S94" s="1495"/>
      <c r="T94" s="1495"/>
      <c r="U94" s="1495"/>
      <c r="V94" s="1495"/>
      <c r="W94" s="1495"/>
      <c r="X94" s="1495"/>
      <c r="Y94" s="1495"/>
      <c r="Z94" s="1495"/>
      <c r="AA94" s="1495"/>
      <c r="AB94" s="1495"/>
      <c r="AC94" s="1495"/>
      <c r="AD94" s="1495"/>
      <c r="AE94" s="1495"/>
      <c r="AF94" s="1495"/>
      <c r="AG94" s="1509"/>
      <c r="AH94" s="1509"/>
      <c r="AI94" s="1509"/>
      <c r="AJ94" s="1509"/>
      <c r="AK94" s="1509"/>
      <c r="AL94" s="1509"/>
      <c r="AM94" s="1509"/>
      <c r="AN94" s="1509"/>
      <c r="AO94" s="1509"/>
      <c r="AP94" s="1509">
        <v>3.139711853466157E-3</v>
      </c>
      <c r="AQ94" s="1509"/>
      <c r="AR94" s="1509">
        <v>4.5792251259541466E-3</v>
      </c>
      <c r="AS94" s="1509"/>
      <c r="AT94" s="1509"/>
      <c r="AU94" s="1495">
        <f>AZ94/AZ115</f>
        <v>1.1674072376762092E-4</v>
      </c>
      <c r="AZ94" s="1466">
        <v>153652.32999999999</v>
      </c>
    </row>
    <row r="95" spans="1:52" x14ac:dyDescent="0.25">
      <c r="B95" s="1466" t="s">
        <v>1467</v>
      </c>
      <c r="C95" s="1495"/>
      <c r="D95" s="1495"/>
      <c r="E95" s="1495"/>
      <c r="F95" s="1495"/>
      <c r="G95" s="1495"/>
      <c r="H95" s="1495">
        <v>3.7397221832422252E-3</v>
      </c>
      <c r="I95" s="1495"/>
      <c r="J95" s="1495"/>
      <c r="K95" s="1495">
        <v>5.4623534545002765E-3</v>
      </c>
      <c r="L95" s="1495"/>
      <c r="M95" s="1495">
        <v>4.6171046167329706E-3</v>
      </c>
      <c r="N95" s="1495"/>
      <c r="O95" s="1495"/>
      <c r="P95" s="1495"/>
      <c r="Q95" s="1495"/>
      <c r="R95" s="1495"/>
      <c r="S95" s="1495"/>
      <c r="T95" s="1495"/>
      <c r="U95" s="1495"/>
      <c r="V95" s="1495"/>
      <c r="W95" s="1495"/>
      <c r="X95" s="1495"/>
      <c r="Y95" s="1495"/>
      <c r="Z95" s="1495"/>
      <c r="AA95" s="1495"/>
      <c r="AB95" s="1495"/>
      <c r="AC95" s="1495"/>
      <c r="AD95" s="1495"/>
      <c r="AE95" s="1495"/>
      <c r="AF95" s="1495"/>
      <c r="AG95" s="1509"/>
      <c r="AH95" s="1509"/>
      <c r="AI95" s="1509"/>
      <c r="AJ95" s="1509"/>
      <c r="AK95" s="1509"/>
      <c r="AL95" s="1509"/>
      <c r="AM95" s="1509"/>
      <c r="AN95" s="1509"/>
      <c r="AO95" s="1509"/>
      <c r="AP95" s="1509"/>
      <c r="AQ95" s="1509"/>
      <c r="AR95" s="1509"/>
      <c r="AS95" s="1509"/>
      <c r="AT95" s="1509"/>
      <c r="AU95" s="1495">
        <f>AZ95/AZ115</f>
        <v>3.5692024445712587E-4</v>
      </c>
      <c r="AZ95" s="1466">
        <v>469772.89</v>
      </c>
    </row>
    <row r="96" spans="1:52" x14ac:dyDescent="0.25">
      <c r="B96" s="1466" t="s">
        <v>743</v>
      </c>
      <c r="C96" s="1495"/>
      <c r="D96" s="1495"/>
      <c r="E96" s="1495"/>
      <c r="F96" s="1495"/>
      <c r="G96" s="1495">
        <v>4.1464712094134978E-2</v>
      </c>
      <c r="H96" s="1495">
        <v>1.1486735038325764E-2</v>
      </c>
      <c r="I96" s="1495"/>
      <c r="J96" s="1495"/>
      <c r="K96" s="1495"/>
      <c r="L96" s="1495"/>
      <c r="M96" s="1495"/>
      <c r="N96" s="1495"/>
      <c r="O96" s="1495"/>
      <c r="P96" s="1495"/>
      <c r="Q96" s="1495"/>
      <c r="R96" s="1495"/>
      <c r="S96" s="1495"/>
      <c r="T96" s="1495"/>
      <c r="U96" s="1495"/>
      <c r="V96" s="1495"/>
      <c r="W96" s="1495"/>
      <c r="X96" s="1495"/>
      <c r="Y96" s="1495"/>
      <c r="Z96" s="1495"/>
      <c r="AA96" s="1495"/>
      <c r="AB96" s="1495"/>
      <c r="AC96" s="1495"/>
      <c r="AD96" s="1495"/>
      <c r="AE96" s="1495"/>
      <c r="AF96" s="1495"/>
      <c r="AG96" s="1509"/>
      <c r="AH96" s="1509"/>
      <c r="AI96" s="1509"/>
      <c r="AJ96" s="1509"/>
      <c r="AK96" s="1509"/>
      <c r="AL96" s="1509"/>
      <c r="AM96" s="1509"/>
      <c r="AN96" s="1509"/>
      <c r="AO96" s="1509"/>
      <c r="AP96" s="1509"/>
      <c r="AQ96" s="1509"/>
      <c r="AR96" s="1509"/>
      <c r="AS96" s="1509"/>
      <c r="AT96" s="1509"/>
      <c r="AU96" s="1495">
        <f>AZ96/AZ115</f>
        <v>5.3641570406439646E-4</v>
      </c>
      <c r="AZ96" s="1466">
        <v>706022.03</v>
      </c>
    </row>
    <row r="97" spans="1:52" x14ac:dyDescent="0.25">
      <c r="B97" s="1466" t="s">
        <v>1065</v>
      </c>
      <c r="C97" s="1495"/>
      <c r="D97" s="1495"/>
      <c r="E97" s="1495"/>
      <c r="F97" s="1495"/>
      <c r="G97" s="1495">
        <v>2.9864836332890089E-2</v>
      </c>
      <c r="H97" s="1495">
        <v>4.1687243580008929E-2</v>
      </c>
      <c r="I97" s="1495"/>
      <c r="J97" s="1495"/>
      <c r="K97" s="1495"/>
      <c r="L97" s="1495"/>
      <c r="M97" s="1495"/>
      <c r="N97" s="1495"/>
      <c r="O97" s="1495"/>
      <c r="P97" s="1495"/>
      <c r="Q97" s="1495"/>
      <c r="R97" s="1495"/>
      <c r="S97" s="1495"/>
      <c r="T97" s="1495"/>
      <c r="U97" s="1495"/>
      <c r="V97" s="1495"/>
      <c r="W97" s="1495"/>
      <c r="X97" s="1495"/>
      <c r="Y97" s="1495"/>
      <c r="Z97" s="1495"/>
      <c r="AA97" s="1495"/>
      <c r="AB97" s="1495"/>
      <c r="AC97" s="1495"/>
      <c r="AD97" s="1495"/>
      <c r="AE97" s="1495"/>
      <c r="AF97" s="1495"/>
      <c r="AG97" s="1509"/>
      <c r="AH97" s="1509"/>
      <c r="AI97" s="1509"/>
      <c r="AJ97" s="1509"/>
      <c r="AK97" s="1509"/>
      <c r="AL97" s="1509"/>
      <c r="AM97" s="1509"/>
      <c r="AN97" s="1509"/>
      <c r="AO97" s="1509"/>
      <c r="AP97" s="1509"/>
      <c r="AQ97" s="1509"/>
      <c r="AR97" s="1509"/>
      <c r="AS97" s="1509"/>
      <c r="AT97" s="1509"/>
      <c r="AU97" s="1495">
        <f>AZ97/AZ115</f>
        <v>1.6144135079762482E-3</v>
      </c>
      <c r="AZ97" s="1466">
        <v>2124866.02</v>
      </c>
    </row>
    <row r="98" spans="1:52" x14ac:dyDescent="0.25">
      <c r="B98" s="1466" t="s">
        <v>1468</v>
      </c>
      <c r="C98" s="1495">
        <v>4.6085568070115178E-2</v>
      </c>
      <c r="D98" s="1495"/>
      <c r="E98" s="1495"/>
      <c r="F98" s="1495"/>
      <c r="G98" s="1495"/>
      <c r="H98" s="1495">
        <v>4.9824932802298397E-2</v>
      </c>
      <c r="I98" s="1495"/>
      <c r="J98" s="1495"/>
      <c r="K98" s="1495"/>
      <c r="L98" s="1495"/>
      <c r="M98" s="1495"/>
      <c r="N98" s="1495"/>
      <c r="O98" s="1495"/>
      <c r="P98" s="1495"/>
      <c r="Q98" s="1495"/>
      <c r="R98" s="1495"/>
      <c r="S98" s="1495"/>
      <c r="T98" s="1495"/>
      <c r="U98" s="1495"/>
      <c r="V98" s="1495"/>
      <c r="W98" s="1495"/>
      <c r="X98" s="1495"/>
      <c r="Y98" s="1495"/>
      <c r="Z98" s="1495"/>
      <c r="AA98" s="1495"/>
      <c r="AB98" s="1495"/>
      <c r="AC98" s="1495"/>
      <c r="AD98" s="1495"/>
      <c r="AE98" s="1495"/>
      <c r="AF98" s="1495"/>
      <c r="AG98" s="1509"/>
      <c r="AH98" s="1509"/>
      <c r="AI98" s="1509"/>
      <c r="AJ98" s="1509"/>
      <c r="AK98" s="1509"/>
      <c r="AL98" s="1509"/>
      <c r="AM98" s="1509"/>
      <c r="AN98" s="1509"/>
      <c r="AO98" s="1509"/>
      <c r="AP98" s="1509"/>
      <c r="AQ98" s="1509"/>
      <c r="AR98" s="1509"/>
      <c r="AS98" s="1509"/>
      <c r="AT98" s="1509"/>
      <c r="AU98" s="1495">
        <f>AZ98/AZ115</f>
        <v>2.9022740644523925E-3</v>
      </c>
      <c r="AZ98" s="1466">
        <v>3819928.11</v>
      </c>
    </row>
    <row r="99" spans="1:52" x14ac:dyDescent="0.25">
      <c r="B99" s="1466" t="s">
        <v>231</v>
      </c>
      <c r="C99" s="1495"/>
      <c r="D99" s="1495"/>
      <c r="E99" s="1495"/>
      <c r="F99" s="1495"/>
      <c r="G99" s="1495">
        <v>8.0524613293583208E-2</v>
      </c>
      <c r="H99" s="1495">
        <v>2.8522909993603907E-2</v>
      </c>
      <c r="I99" s="1495"/>
      <c r="J99" s="1495"/>
      <c r="K99" s="1495"/>
      <c r="L99" s="1495"/>
      <c r="M99" s="1495"/>
      <c r="N99" s="1495"/>
      <c r="O99" s="1495"/>
      <c r="P99" s="1495"/>
      <c r="Q99" s="1495"/>
      <c r="R99" s="1495"/>
      <c r="S99" s="1495"/>
      <c r="T99" s="1495"/>
      <c r="U99" s="1495"/>
      <c r="V99" s="1495"/>
      <c r="W99" s="1495"/>
      <c r="X99" s="1495"/>
      <c r="Y99" s="1495"/>
      <c r="Z99" s="1495"/>
      <c r="AA99" s="1495"/>
      <c r="AB99" s="1495"/>
      <c r="AC99" s="1495"/>
      <c r="AD99" s="1495"/>
      <c r="AE99" s="1495"/>
      <c r="AF99" s="1495"/>
      <c r="AG99" s="1509"/>
      <c r="AH99" s="1509"/>
      <c r="AI99" s="1509"/>
      <c r="AJ99" s="1509"/>
      <c r="AK99" s="1509"/>
      <c r="AL99" s="1509"/>
      <c r="AM99" s="1509"/>
      <c r="AN99" s="1509"/>
      <c r="AO99" s="1509"/>
      <c r="AP99" s="1509"/>
      <c r="AQ99" s="1509"/>
      <c r="AR99" s="1509"/>
      <c r="AS99" s="1509"/>
      <c r="AT99" s="1509"/>
      <c r="AU99" s="1495">
        <f>AZ99/AZ115</f>
        <v>1.2701639568177589E-3</v>
      </c>
      <c r="AZ99" s="1466">
        <v>1671770.1</v>
      </c>
    </row>
    <row r="100" spans="1:52" x14ac:dyDescent="0.25">
      <c r="B100" s="1466" t="s">
        <v>830</v>
      </c>
      <c r="C100" s="1495"/>
      <c r="D100" s="1495"/>
      <c r="E100" s="1495"/>
      <c r="F100" s="1495"/>
      <c r="G100" s="1495"/>
      <c r="H100" s="1495"/>
      <c r="I100" s="1495"/>
      <c r="J100" s="1495"/>
      <c r="K100" s="1495"/>
      <c r="L100" s="1495"/>
      <c r="M100" s="1495"/>
      <c r="N100" s="1495"/>
      <c r="O100" s="1495"/>
      <c r="P100" s="1495"/>
      <c r="Q100" s="1495"/>
      <c r="R100" s="1495"/>
      <c r="S100" s="1495"/>
      <c r="T100" s="1495"/>
      <c r="U100" s="1495"/>
      <c r="V100" s="1495"/>
      <c r="W100" s="1495"/>
      <c r="X100" s="1495"/>
      <c r="Y100" s="1495">
        <v>8.7812558272578061E-4</v>
      </c>
      <c r="Z100" s="1495">
        <v>5.2891310983877685E-4</v>
      </c>
      <c r="AA100" s="1495"/>
      <c r="AB100" s="1495"/>
      <c r="AC100" s="1495"/>
      <c r="AD100" s="1495"/>
      <c r="AE100" s="1495"/>
      <c r="AF100" s="1495">
        <v>7.1539027908985484E-4</v>
      </c>
      <c r="AG100" s="1509"/>
      <c r="AH100" s="1509"/>
      <c r="AI100" s="1509"/>
      <c r="AJ100" s="1509"/>
      <c r="AK100" s="1509"/>
      <c r="AL100" s="1509"/>
      <c r="AM100" s="1509"/>
      <c r="AN100" s="1509"/>
      <c r="AO100" s="1509"/>
      <c r="AP100" s="1509"/>
      <c r="AQ100" s="1509"/>
      <c r="AR100" s="1509"/>
      <c r="AS100" s="1509"/>
      <c r="AT100" s="1509"/>
      <c r="AU100" s="1495">
        <f>AZ100/AZ115</f>
        <v>4.8800704215306356E-5</v>
      </c>
      <c r="AZ100" s="1466">
        <v>64230.73</v>
      </c>
    </row>
    <row r="101" spans="1:52" x14ac:dyDescent="0.25">
      <c r="B101" s="1466" t="s">
        <v>781</v>
      </c>
      <c r="C101" s="1495"/>
      <c r="D101" s="1495"/>
      <c r="E101" s="1495"/>
      <c r="F101" s="1495"/>
      <c r="G101" s="1495"/>
      <c r="H101" s="1495"/>
      <c r="I101" s="1495"/>
      <c r="J101" s="1495"/>
      <c r="K101" s="1495"/>
      <c r="L101" s="1495"/>
      <c r="M101" s="1495"/>
      <c r="N101" s="1495"/>
      <c r="O101" s="1495"/>
      <c r="P101" s="1495"/>
      <c r="Q101" s="1495"/>
      <c r="R101" s="1495"/>
      <c r="S101" s="1495"/>
      <c r="T101" s="1495"/>
      <c r="U101" s="1495"/>
      <c r="V101" s="1495"/>
      <c r="W101" s="1495"/>
      <c r="X101" s="1495"/>
      <c r="Y101" s="1495"/>
      <c r="Z101" s="1495"/>
      <c r="AA101" s="1495"/>
      <c r="AB101" s="1495"/>
      <c r="AC101" s="1495"/>
      <c r="AD101" s="1495"/>
      <c r="AE101" s="1495"/>
      <c r="AF101" s="1495"/>
      <c r="AG101" s="1509">
        <v>1.5212027333728076E-2</v>
      </c>
      <c r="AH101" s="1509"/>
      <c r="AI101" s="1509"/>
      <c r="AJ101" s="1509"/>
      <c r="AK101" s="1509">
        <v>5.5192979488339067E-3</v>
      </c>
      <c r="AL101" s="1509"/>
      <c r="AM101" s="1509"/>
      <c r="AN101" s="1509"/>
      <c r="AO101" s="1509"/>
      <c r="AP101" s="1509"/>
      <c r="AQ101" s="1509"/>
      <c r="AR101" s="1509"/>
      <c r="AS101" s="1509"/>
      <c r="AT101" s="1509"/>
      <c r="AU101" s="1495">
        <f>AZ101/AZ115</f>
        <v>5.0060551913194684E-4</v>
      </c>
      <c r="AZ101" s="1466">
        <v>658889.22</v>
      </c>
    </row>
    <row r="102" spans="1:52" x14ac:dyDescent="0.25">
      <c r="B102" s="1466" t="s">
        <v>2037</v>
      </c>
      <c r="C102" s="1495"/>
      <c r="D102" s="1495"/>
      <c r="E102" s="1495"/>
      <c r="F102" s="1495"/>
      <c r="G102" s="1495"/>
      <c r="H102" s="1495"/>
      <c r="I102" s="1495"/>
      <c r="J102" s="1495"/>
      <c r="K102" s="1495"/>
      <c r="L102" s="1495"/>
      <c r="M102" s="1495"/>
      <c r="N102" s="1495"/>
      <c r="O102" s="1495"/>
      <c r="P102" s="1495"/>
      <c r="Q102" s="1495"/>
      <c r="R102" s="1495"/>
      <c r="S102" s="1495"/>
      <c r="T102" s="1495"/>
      <c r="U102" s="1495"/>
      <c r="V102" s="1495"/>
      <c r="W102" s="1495"/>
      <c r="X102" s="1495"/>
      <c r="Y102" s="1495"/>
      <c r="Z102" s="1495"/>
      <c r="AA102" s="1495"/>
      <c r="AB102" s="1495"/>
      <c r="AC102" s="1495"/>
      <c r="AD102" s="1495"/>
      <c r="AE102" s="1495"/>
      <c r="AF102" s="1495"/>
      <c r="AG102" s="1509"/>
      <c r="AH102" s="1509"/>
      <c r="AI102" s="1509"/>
      <c r="AJ102" s="1509"/>
      <c r="AK102" s="1509">
        <v>1.6545724090973442E-2</v>
      </c>
      <c r="AL102" s="1509"/>
      <c r="AM102" s="1509"/>
      <c r="AN102" s="1509"/>
      <c r="AO102" s="1509"/>
      <c r="AP102" s="1509"/>
      <c r="AQ102" s="1509"/>
      <c r="AR102" s="1509"/>
      <c r="AS102" s="1509"/>
      <c r="AT102" s="1509"/>
      <c r="AU102" s="1495">
        <f>AZ102/AZ115</f>
        <v>6.6677095537975102E-4</v>
      </c>
      <c r="AZ102" s="1466">
        <v>877593.59</v>
      </c>
    </row>
    <row r="103" spans="1:52" x14ac:dyDescent="0.25">
      <c r="B103" s="1466" t="s">
        <v>2038</v>
      </c>
      <c r="C103" s="1495"/>
      <c r="D103" s="1495"/>
      <c r="E103" s="1495"/>
      <c r="F103" s="1495"/>
      <c r="G103" s="1495">
        <v>4.0340693520488517E-2</v>
      </c>
      <c r="H103" s="1495"/>
      <c r="I103" s="1495"/>
      <c r="J103" s="1495"/>
      <c r="K103" s="1495"/>
      <c r="L103" s="1495"/>
      <c r="M103" s="1495"/>
      <c r="N103" s="1495"/>
      <c r="O103" s="1495"/>
      <c r="P103" s="1495"/>
      <c r="Q103" s="1495"/>
      <c r="R103" s="1495"/>
      <c r="S103" s="1495"/>
      <c r="T103" s="1495"/>
      <c r="U103" s="1495"/>
      <c r="V103" s="1495"/>
      <c r="W103" s="1495"/>
      <c r="X103" s="1495"/>
      <c r="Y103" s="1495"/>
      <c r="Z103" s="1495"/>
      <c r="AA103" s="1495"/>
      <c r="AB103" s="1495"/>
      <c r="AC103" s="1495"/>
      <c r="AD103" s="1495"/>
      <c r="AE103" s="1495"/>
      <c r="AF103" s="1495"/>
      <c r="AG103" s="1509"/>
      <c r="AH103" s="1509"/>
      <c r="AI103" s="1509">
        <v>3.7486307859890293E-3</v>
      </c>
      <c r="AJ103" s="1509"/>
      <c r="AK103" s="1509">
        <v>1.3790439516790792E-3</v>
      </c>
      <c r="AL103" s="1509"/>
      <c r="AM103" s="1509"/>
      <c r="AN103" s="1509"/>
      <c r="AO103" s="1509"/>
      <c r="AP103" s="1509"/>
      <c r="AQ103" s="1509"/>
      <c r="AR103" s="1509"/>
      <c r="AS103" s="1509"/>
      <c r="AT103" s="1509"/>
      <c r="AU103" s="1495">
        <f>AZ103/AZ115</f>
        <v>2.2229464195486394E-4</v>
      </c>
      <c r="AZ103" s="1466">
        <v>292580.76</v>
      </c>
    </row>
    <row r="104" spans="1:52" x14ac:dyDescent="0.25">
      <c r="B104" s="1466" t="s">
        <v>2039</v>
      </c>
      <c r="C104" s="1495"/>
      <c r="D104" s="1495"/>
      <c r="E104" s="1495"/>
      <c r="F104" s="1495"/>
      <c r="G104" s="1495"/>
      <c r="H104" s="1495"/>
      <c r="I104" s="1495"/>
      <c r="J104" s="1495"/>
      <c r="K104" s="1495"/>
      <c r="L104" s="1495"/>
      <c r="M104" s="1495"/>
      <c r="N104" s="1495"/>
      <c r="O104" s="1495"/>
      <c r="P104" s="1495"/>
      <c r="Q104" s="1495"/>
      <c r="R104" s="1495"/>
      <c r="S104" s="1495"/>
      <c r="T104" s="1495"/>
      <c r="U104" s="1495"/>
      <c r="V104" s="1495"/>
      <c r="W104" s="1495"/>
      <c r="X104" s="1495"/>
      <c r="Y104" s="1495">
        <v>6.6305182045040094E-3</v>
      </c>
      <c r="Z104" s="1495">
        <v>6.0504494206573113E-3</v>
      </c>
      <c r="AA104" s="1495"/>
      <c r="AB104" s="1495"/>
      <c r="AC104" s="1495"/>
      <c r="AD104" s="1495"/>
      <c r="AE104" s="1495"/>
      <c r="AF104" s="1495">
        <v>2.7278790999164357E-3</v>
      </c>
      <c r="AG104" s="1509">
        <v>5.075129168615659E-3</v>
      </c>
      <c r="AH104" s="1509"/>
      <c r="AI104" s="1509"/>
      <c r="AJ104" s="1509"/>
      <c r="AK104" s="1509">
        <v>6.9091427023023838E-3</v>
      </c>
      <c r="AL104" s="1509"/>
      <c r="AM104" s="1509"/>
      <c r="AN104" s="1509"/>
      <c r="AO104" s="1509"/>
      <c r="AP104" s="1509"/>
      <c r="AQ104" s="1509"/>
      <c r="AR104" s="1509"/>
      <c r="AS104" s="1509"/>
      <c r="AT104" s="1509"/>
      <c r="AU104" s="1495">
        <f>AZ104/AZ115</f>
        <v>7.8888324373617685E-4</v>
      </c>
      <c r="AZ104" s="1466">
        <v>1038315.89</v>
      </c>
    </row>
    <row r="105" spans="1:52" x14ac:dyDescent="0.25">
      <c r="B105" s="1466" t="s">
        <v>1455</v>
      </c>
      <c r="C105" s="1495"/>
      <c r="D105" s="1495"/>
      <c r="E105" s="1495"/>
      <c r="F105" s="1495"/>
      <c r="G105" s="1495">
        <v>2.0032316261303178E-2</v>
      </c>
      <c r="H105" s="1495">
        <v>2.9258811763453588E-2</v>
      </c>
      <c r="I105" s="1495"/>
      <c r="J105" s="1495"/>
      <c r="K105" s="1495">
        <v>2.7750931952243148E-3</v>
      </c>
      <c r="L105" s="1495"/>
      <c r="M105" s="1495">
        <v>1.8761607985787805E-2</v>
      </c>
      <c r="N105" s="1495"/>
      <c r="O105" s="1495"/>
      <c r="P105" s="1495"/>
      <c r="Q105" s="1495"/>
      <c r="R105" s="1495"/>
      <c r="S105" s="1495"/>
      <c r="T105" s="1495"/>
      <c r="U105" s="1495"/>
      <c r="V105" s="1495"/>
      <c r="W105" s="1495"/>
      <c r="X105" s="1495"/>
      <c r="Y105" s="1495"/>
      <c r="Z105" s="1495"/>
      <c r="AA105" s="1495"/>
      <c r="AB105" s="1495"/>
      <c r="AC105" s="1495"/>
      <c r="AD105" s="1495"/>
      <c r="AE105" s="1495"/>
      <c r="AF105" s="1495"/>
      <c r="AG105" s="1509"/>
      <c r="AH105" s="1509"/>
      <c r="AI105" s="1509"/>
      <c r="AJ105" s="1509"/>
      <c r="AK105" s="1509"/>
      <c r="AL105" s="1509"/>
      <c r="AM105" s="1509"/>
      <c r="AN105" s="1509"/>
      <c r="AO105" s="1509"/>
      <c r="AP105" s="1509"/>
      <c r="AQ105" s="1509"/>
      <c r="AR105" s="1509"/>
      <c r="AS105" s="1509"/>
      <c r="AT105" s="1509"/>
      <c r="AU105" s="1495">
        <f>AZ105/AZ115</f>
        <v>1.6322092426730498E-3</v>
      </c>
      <c r="AZ105" s="1466">
        <v>2148288.4900000002</v>
      </c>
    </row>
    <row r="106" spans="1:52" x14ac:dyDescent="0.25">
      <c r="B106" s="1466" t="s">
        <v>1160</v>
      </c>
      <c r="C106" s="1495"/>
      <c r="D106" s="1495"/>
      <c r="E106" s="1495"/>
      <c r="F106" s="1495"/>
      <c r="G106" s="1495"/>
      <c r="H106" s="1495"/>
      <c r="I106" s="1495"/>
      <c r="J106" s="1495"/>
      <c r="K106" s="1495"/>
      <c r="L106" s="1495"/>
      <c r="M106" s="1495"/>
      <c r="N106" s="1495"/>
      <c r="O106" s="1495"/>
      <c r="P106" s="1495"/>
      <c r="Q106" s="1495"/>
      <c r="R106" s="1495"/>
      <c r="S106" s="1495"/>
      <c r="T106" s="1495"/>
      <c r="U106" s="1495"/>
      <c r="V106" s="1495"/>
      <c r="W106" s="1495"/>
      <c r="X106" s="1495"/>
      <c r="Y106" s="1495"/>
      <c r="Z106" s="1495"/>
      <c r="AA106" s="1495"/>
      <c r="AB106" s="1495"/>
      <c r="AC106" s="1495"/>
      <c r="AD106" s="1495"/>
      <c r="AE106" s="1495"/>
      <c r="AF106" s="1495"/>
      <c r="AG106" s="1509"/>
      <c r="AH106" s="1509"/>
      <c r="AI106" s="1509">
        <v>3.7528815977226931E-2</v>
      </c>
      <c r="AJ106" s="1509"/>
      <c r="AK106" s="1509"/>
      <c r="AL106" s="1509"/>
      <c r="AM106" s="1509"/>
      <c r="AN106" s="1509"/>
      <c r="AO106" s="1509"/>
      <c r="AP106" s="1509"/>
      <c r="AQ106" s="1509"/>
      <c r="AR106" s="1509"/>
      <c r="AS106" s="1509"/>
      <c r="AT106" s="1509"/>
      <c r="AU106" s="1495">
        <f>AZ106/AZ115</f>
        <v>5.5636679009763996E-4</v>
      </c>
      <c r="AZ106" s="1466">
        <v>732281.34</v>
      </c>
    </row>
    <row r="107" spans="1:52" ht="30" x14ac:dyDescent="0.25">
      <c r="A107" s="1504" t="s">
        <v>2113</v>
      </c>
      <c r="B107" s="1494"/>
      <c r="C107" s="1494">
        <f t="shared" ref="C107:AU107" si="10">SUM(C8 + C22 + C33 + C61 + C63 + C65 + C67 + C69 + C88 + C93)</f>
        <v>0.67534509192875947</v>
      </c>
      <c r="D107" s="1494">
        <f t="shared" si="10"/>
        <v>0.60989636789611268</v>
      </c>
      <c r="E107" s="1494">
        <f t="shared" si="10"/>
        <v>0.46910982823842734</v>
      </c>
      <c r="F107" s="1494">
        <f t="shared" si="10"/>
        <v>0.62593963491720594</v>
      </c>
      <c r="G107" s="1494">
        <f t="shared" si="10"/>
        <v>0.87432400421439349</v>
      </c>
      <c r="H107" s="1494">
        <f t="shared" si="10"/>
        <v>0.80440842421525505</v>
      </c>
      <c r="I107" s="1494">
        <f t="shared" si="10"/>
        <v>0.71129714777897002</v>
      </c>
      <c r="J107" s="1494">
        <f t="shared" si="10"/>
        <v>0.52826749166968667</v>
      </c>
      <c r="K107" s="1494">
        <f t="shared" si="10"/>
        <v>0.64246225262849521</v>
      </c>
      <c r="L107" s="1494">
        <f t="shared" si="10"/>
        <v>0.55722664752817697</v>
      </c>
      <c r="M107" s="1494">
        <f t="shared" si="10"/>
        <v>0.78844571321442858</v>
      </c>
      <c r="N107" s="1494">
        <f t="shared" si="10"/>
        <v>0.64367045203668205</v>
      </c>
      <c r="O107" s="1494">
        <f t="shared" si="10"/>
        <v>0.59786044107676051</v>
      </c>
      <c r="P107" s="1494">
        <f t="shared" si="10"/>
        <v>0.61723318721926934</v>
      </c>
      <c r="Q107" s="1494">
        <f t="shared" si="10"/>
        <v>0.59433749042728123</v>
      </c>
      <c r="R107" s="1494">
        <f t="shared" si="10"/>
        <v>0.80500861479224617</v>
      </c>
      <c r="S107" s="1494">
        <f t="shared" si="10"/>
        <v>0.80688796863036993</v>
      </c>
      <c r="T107" s="1494">
        <f t="shared" si="10"/>
        <v>0.68762103057755575</v>
      </c>
      <c r="U107" s="1494">
        <f t="shared" si="10"/>
        <v>0.71481155061684976</v>
      </c>
      <c r="V107" s="1494">
        <f t="shared" si="10"/>
        <v>0.46100359397211277</v>
      </c>
      <c r="W107" s="1494">
        <f t="shared" si="10"/>
        <v>0.74021740185164531</v>
      </c>
      <c r="X107" s="1494">
        <f t="shared" si="10"/>
        <v>0.75448606561118814</v>
      </c>
      <c r="Y107" s="1494">
        <f t="shared" si="10"/>
        <v>0.39037173221820676</v>
      </c>
      <c r="Z107" s="1494">
        <f t="shared" si="10"/>
        <v>0.65434682101008479</v>
      </c>
      <c r="AA107" s="1494">
        <f t="shared" si="10"/>
        <v>0.66329267811755677</v>
      </c>
      <c r="AB107" s="1494">
        <f t="shared" si="10"/>
        <v>0.67814702319846198</v>
      </c>
      <c r="AC107" s="1494">
        <f t="shared" si="10"/>
        <v>0.61153976549600286</v>
      </c>
      <c r="AD107" s="1494">
        <f t="shared" si="10"/>
        <v>0.81532592122425829</v>
      </c>
      <c r="AE107" s="1494">
        <f t="shared" si="10"/>
        <v>0.68062237721702135</v>
      </c>
      <c r="AF107" s="1494">
        <f t="shared" si="10"/>
        <v>0.83739979230616335</v>
      </c>
      <c r="AG107" s="1494">
        <f t="shared" si="10"/>
        <v>0.65641203595765962</v>
      </c>
      <c r="AH107" s="1494">
        <f t="shared" si="10"/>
        <v>0.58192079608740055</v>
      </c>
      <c r="AI107" s="1494">
        <f t="shared" si="10"/>
        <v>0.91216781626223797</v>
      </c>
      <c r="AJ107" s="1494">
        <f t="shared" si="10"/>
        <v>0.43037111046209642</v>
      </c>
      <c r="AK107" s="1494">
        <f t="shared" si="10"/>
        <v>0.8086901043073802</v>
      </c>
      <c r="AL107" s="1494">
        <f t="shared" si="10"/>
        <v>0.80038591864957287</v>
      </c>
      <c r="AM107" s="1494">
        <f t="shared" si="10"/>
        <v>0</v>
      </c>
      <c r="AN107" s="1494">
        <f t="shared" si="10"/>
        <v>0.47421451530192549</v>
      </c>
      <c r="AO107" s="1494">
        <f t="shared" si="10"/>
        <v>0.81497378282681843</v>
      </c>
      <c r="AP107" s="1494">
        <f t="shared" si="10"/>
        <v>0.87037137690890642</v>
      </c>
      <c r="AQ107" s="1494">
        <f t="shared" si="10"/>
        <v>0.73103106559186493</v>
      </c>
      <c r="AR107" s="1494">
        <f t="shared" si="10"/>
        <v>0.67368622890219187</v>
      </c>
      <c r="AS107" s="1494">
        <f t="shared" si="10"/>
        <v>0.7264660404335086</v>
      </c>
      <c r="AT107" s="1494">
        <f t="shared" ref="AT107" si="11">SUM(AT8 + AT22 + AT33 + AT61 + AT63 + AT65 + AT67 + AT69 + AT88 + AT93)</f>
        <v>0.92633596737403989</v>
      </c>
      <c r="AU107" s="1494">
        <f t="shared" si="10"/>
        <v>0.67348180387069745</v>
      </c>
    </row>
    <row r="108" spans="1:52" ht="30" x14ac:dyDescent="0.25">
      <c r="A108" s="1478" t="s">
        <v>2040</v>
      </c>
      <c r="B108" s="1505"/>
      <c r="C108" s="1505">
        <f t="shared" ref="C108:AU108" si="12">SUM(C109:C109)</f>
        <v>0</v>
      </c>
      <c r="D108" s="1505">
        <f t="shared" si="12"/>
        <v>1.2720542852010195E-2</v>
      </c>
      <c r="E108" s="1505">
        <f t="shared" si="12"/>
        <v>1.3254557333464239E-2</v>
      </c>
      <c r="F108" s="1505">
        <f t="shared" si="12"/>
        <v>0</v>
      </c>
      <c r="G108" s="1505">
        <f t="shared" si="12"/>
        <v>0</v>
      </c>
      <c r="H108" s="1505">
        <f t="shared" si="12"/>
        <v>0</v>
      </c>
      <c r="I108" s="1505">
        <f t="shared" si="12"/>
        <v>0</v>
      </c>
      <c r="J108" s="1505">
        <f t="shared" si="12"/>
        <v>8.5066326267186812E-2</v>
      </c>
      <c r="K108" s="1505">
        <f t="shared" si="12"/>
        <v>0</v>
      </c>
      <c r="L108" s="1505">
        <f t="shared" si="12"/>
        <v>0.2291771866776712</v>
      </c>
      <c r="M108" s="1505">
        <f t="shared" si="12"/>
        <v>0</v>
      </c>
      <c r="N108" s="1505">
        <f t="shared" si="12"/>
        <v>0.12227011382925697</v>
      </c>
      <c r="O108" s="1505">
        <f t="shared" si="12"/>
        <v>0</v>
      </c>
      <c r="P108" s="1505">
        <f t="shared" si="12"/>
        <v>0</v>
      </c>
      <c r="Q108" s="1505">
        <f t="shared" si="12"/>
        <v>3.0327763874116381E-2</v>
      </c>
      <c r="R108" s="1505">
        <f t="shared" si="12"/>
        <v>0</v>
      </c>
      <c r="S108" s="1505">
        <f t="shared" si="12"/>
        <v>0</v>
      </c>
      <c r="T108" s="1505">
        <f t="shared" si="12"/>
        <v>0.15094354299181667</v>
      </c>
      <c r="U108" s="1505">
        <f t="shared" si="12"/>
        <v>0</v>
      </c>
      <c r="V108" s="1505">
        <f t="shared" si="12"/>
        <v>0.2687894810809226</v>
      </c>
      <c r="W108" s="1505">
        <f t="shared" si="12"/>
        <v>0</v>
      </c>
      <c r="X108" s="1505">
        <f t="shared" si="12"/>
        <v>0</v>
      </c>
      <c r="Y108" s="1505">
        <f t="shared" si="12"/>
        <v>0</v>
      </c>
      <c r="Z108" s="1505">
        <f t="shared" si="12"/>
        <v>0</v>
      </c>
      <c r="AA108" s="1505">
        <f t="shared" si="12"/>
        <v>0</v>
      </c>
      <c r="AB108" s="1505">
        <f t="shared" si="12"/>
        <v>0.21624051088594137</v>
      </c>
      <c r="AC108" s="1505">
        <f t="shared" si="12"/>
        <v>0.13762987468802224</v>
      </c>
      <c r="AD108" s="1505">
        <f t="shared" si="12"/>
        <v>0</v>
      </c>
      <c r="AE108" s="1505">
        <f t="shared" si="12"/>
        <v>0.12424251090162464</v>
      </c>
      <c r="AF108" s="1505">
        <f t="shared" si="12"/>
        <v>0</v>
      </c>
      <c r="AG108" s="1505">
        <f t="shared" si="12"/>
        <v>0.28944033230240063</v>
      </c>
      <c r="AH108" s="1505">
        <f t="shared" si="12"/>
        <v>9.057228539138569E-2</v>
      </c>
      <c r="AI108" s="1505">
        <f t="shared" si="12"/>
        <v>0</v>
      </c>
      <c r="AJ108" s="1505">
        <f t="shared" si="12"/>
        <v>0</v>
      </c>
      <c r="AK108" s="1505">
        <f t="shared" si="12"/>
        <v>0</v>
      </c>
      <c r="AL108" s="1505">
        <f t="shared" si="12"/>
        <v>8.6040343184568796E-2</v>
      </c>
      <c r="AM108" s="1505">
        <f t="shared" si="12"/>
        <v>0</v>
      </c>
      <c r="AN108" s="1505">
        <f t="shared" si="12"/>
        <v>0</v>
      </c>
      <c r="AO108" s="1505">
        <f t="shared" si="12"/>
        <v>0</v>
      </c>
      <c r="AP108" s="1505">
        <f t="shared" si="12"/>
        <v>0</v>
      </c>
      <c r="AQ108" s="1505">
        <f t="shared" si="12"/>
        <v>0.15223300863812675</v>
      </c>
      <c r="AR108" s="1505">
        <f t="shared" si="12"/>
        <v>0.25484001586347999</v>
      </c>
      <c r="AS108" s="1505">
        <f t="shared" si="12"/>
        <v>0</v>
      </c>
      <c r="AT108" s="1505">
        <f t="shared" si="12"/>
        <v>0</v>
      </c>
      <c r="AU108" s="1505">
        <f t="shared" si="12"/>
        <v>6.3982319694349143E-2</v>
      </c>
    </row>
    <row r="109" spans="1:52" ht="15" hidden="1" customHeight="1" x14ac:dyDescent="0.25">
      <c r="B109" s="1466" t="s">
        <v>2040</v>
      </c>
      <c r="C109" s="1495">
        <v>0</v>
      </c>
      <c r="D109" s="1495">
        <v>1.2720542852010195E-2</v>
      </c>
      <c r="E109" s="1495">
        <v>1.3254557333464239E-2</v>
      </c>
      <c r="F109" s="1495">
        <v>0</v>
      </c>
      <c r="G109" s="1495">
        <v>0</v>
      </c>
      <c r="H109" s="1495">
        <v>0</v>
      </c>
      <c r="I109" s="1495">
        <v>0</v>
      </c>
      <c r="J109" s="1495">
        <v>8.5066326267186812E-2</v>
      </c>
      <c r="K109" s="1495">
        <v>0</v>
      </c>
      <c r="L109" s="1495">
        <v>0.2291771866776712</v>
      </c>
      <c r="M109" s="1495">
        <v>0</v>
      </c>
      <c r="N109" s="1495">
        <v>0.12227011382925697</v>
      </c>
      <c r="O109" s="1495">
        <v>0</v>
      </c>
      <c r="P109" s="1495">
        <v>0</v>
      </c>
      <c r="Q109" s="1495">
        <v>3.0327763874116381E-2</v>
      </c>
      <c r="R109" s="1495">
        <v>0</v>
      </c>
      <c r="S109" s="1495">
        <v>0</v>
      </c>
      <c r="T109" s="1495">
        <v>0.15094354299181667</v>
      </c>
      <c r="U109" s="1495">
        <v>0</v>
      </c>
      <c r="V109" s="1495">
        <v>0.2687894810809226</v>
      </c>
      <c r="W109" s="1495">
        <v>0</v>
      </c>
      <c r="X109" s="1495">
        <v>0</v>
      </c>
      <c r="Y109" s="1495">
        <v>0</v>
      </c>
      <c r="Z109" s="1495">
        <v>0</v>
      </c>
      <c r="AA109" s="1495">
        <v>0</v>
      </c>
      <c r="AB109" s="1495">
        <v>0.21624051088594137</v>
      </c>
      <c r="AC109" s="1495">
        <v>0.13762987468802224</v>
      </c>
      <c r="AD109" s="1495">
        <v>0</v>
      </c>
      <c r="AE109" s="1495">
        <v>0.12424251090162464</v>
      </c>
      <c r="AF109" s="1495">
        <v>0</v>
      </c>
      <c r="AG109" s="1466">
        <v>0.28944033230240063</v>
      </c>
      <c r="AH109" s="1466">
        <v>9.057228539138569E-2</v>
      </c>
      <c r="AI109" s="1466">
        <v>0</v>
      </c>
      <c r="AJ109" s="1466">
        <v>0</v>
      </c>
      <c r="AK109" s="1466">
        <v>0</v>
      </c>
      <c r="AL109" s="1466">
        <v>8.6040343184568796E-2</v>
      </c>
      <c r="AM109" s="1466">
        <v>0</v>
      </c>
      <c r="AN109" s="1466">
        <v>0</v>
      </c>
      <c r="AO109" s="1466">
        <v>0</v>
      </c>
      <c r="AP109" s="1466">
        <v>0</v>
      </c>
      <c r="AQ109" s="1466">
        <v>0.15223300863812675</v>
      </c>
      <c r="AR109" s="1466">
        <v>0.25484001586347999</v>
      </c>
      <c r="AS109" s="1466">
        <v>0</v>
      </c>
      <c r="AT109" s="1495">
        <v>0</v>
      </c>
      <c r="AU109" s="1495">
        <f>AZ109/AZ115</f>
        <v>6.3982319694349143E-2</v>
      </c>
      <c r="AZ109" s="1466">
        <v>84212536.829999998</v>
      </c>
    </row>
    <row r="110" spans="1:52" ht="30" x14ac:dyDescent="0.25">
      <c r="A110" s="1506" t="s">
        <v>2114</v>
      </c>
      <c r="B110" s="1505"/>
      <c r="C110" s="1505">
        <f t="shared" ref="C110:AU110" si="13">SUM(C111:C113)</f>
        <v>0.32465490807124059</v>
      </c>
      <c r="D110" s="1505">
        <f t="shared" si="13"/>
        <v>0.37738308925187702</v>
      </c>
      <c r="E110" s="1505">
        <f t="shared" si="13"/>
        <v>0.51763561442810846</v>
      </c>
      <c r="F110" s="1505">
        <f t="shared" si="13"/>
        <v>0.37406036508279417</v>
      </c>
      <c r="G110" s="1505">
        <f t="shared" si="13"/>
        <v>0.12567599578560665</v>
      </c>
      <c r="H110" s="1505">
        <f t="shared" si="13"/>
        <v>0.19559157578474501</v>
      </c>
      <c r="I110" s="1505">
        <f t="shared" si="13"/>
        <v>0.28870285222102993</v>
      </c>
      <c r="J110" s="1505">
        <f t="shared" si="13"/>
        <v>0.38666618206312664</v>
      </c>
      <c r="K110" s="1505">
        <f t="shared" si="13"/>
        <v>0.35753774737150484</v>
      </c>
      <c r="L110" s="1505">
        <f t="shared" si="13"/>
        <v>0.21359616579415192</v>
      </c>
      <c r="M110" s="1505">
        <f t="shared" si="13"/>
        <v>0.21155428678557153</v>
      </c>
      <c r="N110" s="1505">
        <f t="shared" si="13"/>
        <v>0.23405943413406094</v>
      </c>
      <c r="O110" s="1505">
        <f t="shared" si="13"/>
        <v>0.4021395589232396</v>
      </c>
      <c r="P110" s="1505">
        <f t="shared" si="13"/>
        <v>0.3827668127807306</v>
      </c>
      <c r="Q110" s="1505">
        <f t="shared" si="13"/>
        <v>0.37533474569860231</v>
      </c>
      <c r="R110" s="1505">
        <f t="shared" si="13"/>
        <v>0.1949913852077538</v>
      </c>
      <c r="S110" s="1505">
        <f t="shared" si="13"/>
        <v>0.19311203136963012</v>
      </c>
      <c r="T110" s="1505">
        <f t="shared" si="13"/>
        <v>0.16143542643062755</v>
      </c>
      <c r="U110" s="1505">
        <f t="shared" si="13"/>
        <v>0.2851884493831503</v>
      </c>
      <c r="V110" s="1505">
        <f t="shared" si="13"/>
        <v>0.27020692494696469</v>
      </c>
      <c r="W110" s="1505">
        <f t="shared" si="13"/>
        <v>0.25978259814835475</v>
      </c>
      <c r="X110" s="1505">
        <f t="shared" si="13"/>
        <v>0.24551393438881192</v>
      </c>
      <c r="Y110" s="1505">
        <f t="shared" si="13"/>
        <v>0.60962826778179324</v>
      </c>
      <c r="Z110" s="1505">
        <f t="shared" si="13"/>
        <v>0.34565317898991521</v>
      </c>
      <c r="AA110" s="1505">
        <f t="shared" si="13"/>
        <v>0.3367073218824434</v>
      </c>
      <c r="AB110" s="1505">
        <f t="shared" si="13"/>
        <v>0.1056124659155966</v>
      </c>
      <c r="AC110" s="1505">
        <f t="shared" si="13"/>
        <v>0.25083035981597485</v>
      </c>
      <c r="AD110" s="1505">
        <f t="shared" si="13"/>
        <v>0.18467407877574177</v>
      </c>
      <c r="AE110" s="1505">
        <f t="shared" si="13"/>
        <v>0.19513511188135416</v>
      </c>
      <c r="AF110" s="1505">
        <f t="shared" si="13"/>
        <v>0.16260020769383673</v>
      </c>
      <c r="AG110" s="1505">
        <f t="shared" si="13"/>
        <v>5.4147631739939847E-2</v>
      </c>
      <c r="AH110" s="1505">
        <f t="shared" si="13"/>
        <v>0.32750691852121383</v>
      </c>
      <c r="AI110" s="1505">
        <f t="shared" si="13"/>
        <v>8.783218373776204E-2</v>
      </c>
      <c r="AJ110" s="1505">
        <f t="shared" si="13"/>
        <v>0.56962888953790358</v>
      </c>
      <c r="AK110" s="1505">
        <f t="shared" si="13"/>
        <v>0.19130989569261983</v>
      </c>
      <c r="AL110" s="1505">
        <f t="shared" si="13"/>
        <v>0.11357373816585838</v>
      </c>
      <c r="AM110" s="1505">
        <f t="shared" si="13"/>
        <v>1</v>
      </c>
      <c r="AN110" s="1505">
        <f t="shared" si="13"/>
        <v>0.52578548469807451</v>
      </c>
      <c r="AO110" s="1505">
        <f t="shared" si="13"/>
        <v>0.18502621717318155</v>
      </c>
      <c r="AP110" s="1505">
        <f t="shared" si="13"/>
        <v>0.12962862309109369</v>
      </c>
      <c r="AQ110" s="1505">
        <f t="shared" si="13"/>
        <v>0.11673592577000841</v>
      </c>
      <c r="AR110" s="1505">
        <f t="shared" si="13"/>
        <v>7.1473755234328293E-2</v>
      </c>
      <c r="AS110" s="1505">
        <f t="shared" si="13"/>
        <v>0.27353395956649146</v>
      </c>
      <c r="AT110" s="1505">
        <f t="shared" si="13"/>
        <v>7.366403262596008E-2</v>
      </c>
      <c r="AU110" s="1505">
        <f t="shared" si="13"/>
        <v>0.2625358764349533</v>
      </c>
    </row>
    <row r="111" spans="1:52" ht="15" hidden="1" customHeight="1" x14ac:dyDescent="0.25">
      <c r="B111" s="1466" t="s">
        <v>2008</v>
      </c>
      <c r="C111" s="1495">
        <v>0.32469019489480605</v>
      </c>
      <c r="D111" s="1495">
        <v>0.37738308925187702</v>
      </c>
      <c r="E111" s="1495">
        <v>0.51763561442810846</v>
      </c>
      <c r="F111" s="1495">
        <v>0.37406036508279417</v>
      </c>
      <c r="G111" s="1495">
        <v>0.12549227499924265</v>
      </c>
      <c r="H111" s="1495">
        <v>0.19557101377275962</v>
      </c>
      <c r="I111" s="1495">
        <v>0.28870285222102993</v>
      </c>
      <c r="J111" s="1495">
        <v>0.38666618206312664</v>
      </c>
      <c r="K111" s="1495">
        <v>0.35664859537082177</v>
      </c>
      <c r="L111" s="1495">
        <v>0.21359616579415192</v>
      </c>
      <c r="M111" s="1495">
        <v>0.21155428678557153</v>
      </c>
      <c r="N111" s="1495">
        <v>0.23399921335713267</v>
      </c>
      <c r="O111" s="1495">
        <v>0.40241388680242679</v>
      </c>
      <c r="P111" s="1495">
        <v>0.3827514959860695</v>
      </c>
      <c r="Q111" s="1495">
        <v>0.37677321739828046</v>
      </c>
      <c r="R111" s="1495">
        <v>0.19500718278365811</v>
      </c>
      <c r="S111" s="1495">
        <v>0.19312178471959163</v>
      </c>
      <c r="T111" s="1495">
        <v>0.16142485534592219</v>
      </c>
      <c r="U111" s="1495">
        <v>0.28522153441496662</v>
      </c>
      <c r="V111" s="1495">
        <v>0.2702453736534805</v>
      </c>
      <c r="W111" s="1495">
        <v>0.25976902561123943</v>
      </c>
      <c r="X111" s="1495">
        <v>0.24551528958081525</v>
      </c>
      <c r="Y111" s="1495">
        <v>0.60893162235101961</v>
      </c>
      <c r="Z111" s="1495">
        <v>0.34501110951267433</v>
      </c>
      <c r="AA111" s="1495">
        <v>0.33645226099885978</v>
      </c>
      <c r="AB111" s="1495">
        <v>0.10549397596970449</v>
      </c>
      <c r="AC111" s="1495">
        <v>0.25050621756431907</v>
      </c>
      <c r="AD111" s="1495">
        <v>0.1844430435947344</v>
      </c>
      <c r="AE111" s="1495">
        <v>0.195003449582136</v>
      </c>
      <c r="AF111" s="1495">
        <v>0.16145863254518669</v>
      </c>
      <c r="AG111" s="1466">
        <v>5.4264790523916133E-2</v>
      </c>
      <c r="AH111" s="1466">
        <v>0.32699273100903026</v>
      </c>
      <c r="AI111" s="1466">
        <v>8.783218373776204E-2</v>
      </c>
      <c r="AJ111" s="1466">
        <v>0.56968234324423817</v>
      </c>
      <c r="AK111" s="1466">
        <v>0.19139677533016661</v>
      </c>
      <c r="AL111" s="1466">
        <v>0.11357373816585838</v>
      </c>
      <c r="AM111" s="1466">
        <v>1</v>
      </c>
      <c r="AN111" s="1466">
        <v>0.52578548469807451</v>
      </c>
      <c r="AO111" s="1466">
        <v>3.9752145160967284E-2</v>
      </c>
      <c r="AP111" s="1466">
        <v>4.7592573019727434E-2</v>
      </c>
      <c r="AQ111" s="1466">
        <v>8.6305780121202144E-2</v>
      </c>
      <c r="AR111" s="1466">
        <v>7.1446388787940102E-2</v>
      </c>
      <c r="AS111" s="1466">
        <v>9.1565656011775395E-2</v>
      </c>
      <c r="AT111" s="1495">
        <v>7.366403262596008E-2</v>
      </c>
      <c r="AU111" s="1495">
        <f>AZ111/AZ115</f>
        <v>0.25726942602355135</v>
      </c>
      <c r="AZ111" s="1466">
        <v>338614028.33999997</v>
      </c>
    </row>
    <row r="112" spans="1:52" ht="15" hidden="1" customHeight="1" x14ac:dyDescent="0.25">
      <c r="A112" s="1466" t="s">
        <v>2041</v>
      </c>
      <c r="C112" s="1495"/>
      <c r="D112" s="1495"/>
      <c r="E112" s="1495"/>
      <c r="F112" s="1495"/>
      <c r="G112" s="1495"/>
      <c r="H112" s="1495"/>
      <c r="I112" s="1495"/>
      <c r="J112" s="1495"/>
      <c r="K112" s="1495"/>
      <c r="L112" s="1495"/>
      <c r="M112" s="1495"/>
      <c r="N112" s="1495"/>
      <c r="O112" s="1495"/>
      <c r="P112" s="1495"/>
      <c r="Q112" s="1495"/>
      <c r="R112" s="1495"/>
      <c r="S112" s="1495"/>
      <c r="T112" s="1495"/>
      <c r="U112" s="1495"/>
      <c r="V112" s="1495"/>
      <c r="W112" s="1495"/>
      <c r="X112" s="1495"/>
      <c r="Y112" s="1495"/>
      <c r="Z112" s="1495"/>
      <c r="AA112" s="1495"/>
      <c r="AB112" s="1495"/>
      <c r="AC112" s="1495"/>
      <c r="AD112" s="1495"/>
      <c r="AE112" s="1495"/>
      <c r="AF112" s="1495"/>
      <c r="AT112" s="1495"/>
      <c r="AU112" s="1495"/>
    </row>
    <row r="113" spans="1:52" ht="15" hidden="1" customHeight="1" x14ac:dyDescent="0.25">
      <c r="B113" s="1466" t="s">
        <v>2041</v>
      </c>
      <c r="C113" s="1495">
        <v>-3.5286823565483666E-5</v>
      </c>
      <c r="D113" s="1495">
        <v>0</v>
      </c>
      <c r="E113" s="1495">
        <v>0</v>
      </c>
      <c r="F113" s="1495">
        <v>0</v>
      </c>
      <c r="G113" s="1495">
        <v>1.8372078636401295E-4</v>
      </c>
      <c r="H113" s="1495">
        <v>2.0562011985376955E-5</v>
      </c>
      <c r="I113" s="1495">
        <v>0</v>
      </c>
      <c r="J113" s="1495">
        <v>0</v>
      </c>
      <c r="K113" s="1495">
        <v>8.8915200068308839E-4</v>
      </c>
      <c r="L113" s="1495">
        <v>0</v>
      </c>
      <c r="M113" s="1495">
        <v>0</v>
      </c>
      <c r="N113" s="1495">
        <v>6.0220776928285259E-5</v>
      </c>
      <c r="O113" s="1495">
        <v>-2.7432787918720426E-4</v>
      </c>
      <c r="P113" s="1495">
        <v>1.5316794661121994E-5</v>
      </c>
      <c r="Q113" s="1495">
        <v>-1.4384716996781609E-3</v>
      </c>
      <c r="R113" s="1495">
        <v>-1.5797575904301706E-5</v>
      </c>
      <c r="S113" s="1495">
        <v>-9.7533499614930237E-6</v>
      </c>
      <c r="T113" s="1495">
        <v>1.057108470536458E-5</v>
      </c>
      <c r="U113" s="1495">
        <v>-3.3085031816336532E-5</v>
      </c>
      <c r="V113" s="1495">
        <v>-3.8448706515829241E-5</v>
      </c>
      <c r="W113" s="1495">
        <v>1.357253711532223E-5</v>
      </c>
      <c r="X113" s="1495">
        <v>-1.3551920033468006E-6</v>
      </c>
      <c r="Y113" s="1495">
        <v>6.9664543077364014E-4</v>
      </c>
      <c r="Z113" s="1495">
        <v>6.420694772408639E-4</v>
      </c>
      <c r="AA113" s="1495">
        <v>2.5506088358362374E-4</v>
      </c>
      <c r="AB113" s="1495">
        <v>1.1848994589211249E-4</v>
      </c>
      <c r="AC113" s="1495">
        <v>3.241422516557863E-4</v>
      </c>
      <c r="AD113" s="1495">
        <v>2.3103518100736175E-4</v>
      </c>
      <c r="AE113" s="1495">
        <v>1.3166229921816164E-4</v>
      </c>
      <c r="AF113" s="1495">
        <v>1.1415751486500345E-3</v>
      </c>
      <c r="AG113" s="1466">
        <v>-1.1715878397628677E-4</v>
      </c>
      <c r="AH113" s="1466">
        <v>5.1418751218355646E-4</v>
      </c>
      <c r="AI113" s="1466">
        <v>0</v>
      </c>
      <c r="AJ113" s="1466">
        <v>-5.3453706334530597E-5</v>
      </c>
      <c r="AK113" s="1466">
        <v>-8.6879637546781027E-5</v>
      </c>
      <c r="AL113" s="1466">
        <v>0</v>
      </c>
      <c r="AM113" s="1466">
        <v>0</v>
      </c>
      <c r="AN113" s="1466">
        <v>0</v>
      </c>
      <c r="AO113" s="1466">
        <v>0.14527407201221426</v>
      </c>
      <c r="AP113" s="1466">
        <v>8.2036050071366245E-2</v>
      </c>
      <c r="AQ113" s="1466">
        <v>3.0430145648806271E-2</v>
      </c>
      <c r="AR113" s="1466">
        <v>2.7366446388188974E-5</v>
      </c>
      <c r="AS113" s="1466">
        <v>0.18196830355471605</v>
      </c>
      <c r="AT113" s="1495">
        <v>0</v>
      </c>
      <c r="AU113" s="1495">
        <f>AZ113/AZ115</f>
        <v>5.2664504114019609E-3</v>
      </c>
      <c r="AZ113" s="1466">
        <v>6931620.3499999996</v>
      </c>
    </row>
    <row r="114" spans="1:52" x14ac:dyDescent="0.25">
      <c r="A114" s="1507" t="s">
        <v>218</v>
      </c>
      <c r="B114" s="1494"/>
      <c r="C114" s="1494">
        <f t="shared" ref="C114:AU114" si="14">SUM(C107+C108+C110)</f>
        <v>1</v>
      </c>
      <c r="D114" s="1494">
        <f t="shared" si="14"/>
        <v>0.99999999999999989</v>
      </c>
      <c r="E114" s="1494">
        <f t="shared" si="14"/>
        <v>1</v>
      </c>
      <c r="F114" s="1494">
        <f t="shared" si="14"/>
        <v>1</v>
      </c>
      <c r="G114" s="1494">
        <f t="shared" si="14"/>
        <v>1.0000000000000002</v>
      </c>
      <c r="H114" s="1494">
        <f t="shared" si="14"/>
        <v>1</v>
      </c>
      <c r="I114" s="1494">
        <f t="shared" si="14"/>
        <v>1</v>
      </c>
      <c r="J114" s="1494">
        <f t="shared" si="14"/>
        <v>1</v>
      </c>
      <c r="K114" s="1494">
        <f t="shared" si="14"/>
        <v>1</v>
      </c>
      <c r="L114" s="1494">
        <f t="shared" si="14"/>
        <v>1</v>
      </c>
      <c r="M114" s="1494">
        <f t="shared" si="14"/>
        <v>1</v>
      </c>
      <c r="N114" s="1494">
        <f t="shared" si="14"/>
        <v>1</v>
      </c>
      <c r="O114" s="1494">
        <f t="shared" si="14"/>
        <v>1</v>
      </c>
      <c r="P114" s="1494">
        <f t="shared" si="14"/>
        <v>1</v>
      </c>
      <c r="Q114" s="1494">
        <f t="shared" si="14"/>
        <v>1</v>
      </c>
      <c r="R114" s="1494">
        <f t="shared" si="14"/>
        <v>1</v>
      </c>
      <c r="S114" s="1494">
        <f t="shared" si="14"/>
        <v>1</v>
      </c>
      <c r="T114" s="1494">
        <f t="shared" si="14"/>
        <v>1</v>
      </c>
      <c r="U114" s="1494">
        <f t="shared" si="14"/>
        <v>1</v>
      </c>
      <c r="V114" s="1494">
        <f t="shared" si="14"/>
        <v>1</v>
      </c>
      <c r="W114" s="1494">
        <f t="shared" si="14"/>
        <v>1</v>
      </c>
      <c r="X114" s="1494">
        <f t="shared" si="14"/>
        <v>1</v>
      </c>
      <c r="Y114" s="1494">
        <f t="shared" si="14"/>
        <v>1</v>
      </c>
      <c r="Z114" s="1494">
        <f t="shared" si="14"/>
        <v>1</v>
      </c>
      <c r="AA114" s="1494">
        <f t="shared" si="14"/>
        <v>1.0000000000000002</v>
      </c>
      <c r="AB114" s="1494">
        <f t="shared" si="14"/>
        <v>1</v>
      </c>
      <c r="AC114" s="1494">
        <f t="shared" si="14"/>
        <v>1</v>
      </c>
      <c r="AD114" s="1494">
        <f t="shared" si="14"/>
        <v>1</v>
      </c>
      <c r="AE114" s="1494">
        <f t="shared" si="14"/>
        <v>1.0000000000000002</v>
      </c>
      <c r="AF114" s="1494">
        <f t="shared" si="14"/>
        <v>1</v>
      </c>
      <c r="AG114" s="1494">
        <f t="shared" si="14"/>
        <v>1</v>
      </c>
      <c r="AH114" s="1494">
        <f t="shared" si="14"/>
        <v>1</v>
      </c>
      <c r="AI114" s="1494">
        <f t="shared" si="14"/>
        <v>1</v>
      </c>
      <c r="AJ114" s="1494">
        <f t="shared" si="14"/>
        <v>1</v>
      </c>
      <c r="AK114" s="1494">
        <f t="shared" si="14"/>
        <v>1</v>
      </c>
      <c r="AL114" s="1494">
        <f t="shared" si="14"/>
        <v>1</v>
      </c>
      <c r="AM114" s="1494">
        <f t="shared" si="14"/>
        <v>1</v>
      </c>
      <c r="AN114" s="1494">
        <f t="shared" si="14"/>
        <v>1</v>
      </c>
      <c r="AO114" s="1494">
        <f t="shared" si="14"/>
        <v>1</v>
      </c>
      <c r="AP114" s="1494">
        <f t="shared" si="14"/>
        <v>1</v>
      </c>
      <c r="AQ114" s="1494">
        <f t="shared" si="14"/>
        <v>1</v>
      </c>
      <c r="AR114" s="1494">
        <f t="shared" si="14"/>
        <v>1.0000000000000002</v>
      </c>
      <c r="AS114" s="1494">
        <f t="shared" si="14"/>
        <v>1</v>
      </c>
      <c r="AT114" s="1494">
        <f t="shared" ref="AT114" si="15">SUM(AT107+AT108+AT110)</f>
        <v>1</v>
      </c>
      <c r="AU114" s="1494">
        <f t="shared" si="14"/>
        <v>0.99999999999999978</v>
      </c>
    </row>
    <row r="115" spans="1:52" x14ac:dyDescent="0.25">
      <c r="C115" s="1495"/>
      <c r="D115" s="1495"/>
      <c r="E115" s="1495"/>
      <c r="F115" s="1495"/>
      <c r="G115" s="1495"/>
      <c r="H115" s="1495"/>
      <c r="I115" s="1495"/>
      <c r="J115" s="1495"/>
      <c r="K115" s="1495"/>
      <c r="L115" s="1495"/>
      <c r="M115" s="1495"/>
      <c r="N115" s="1495"/>
      <c r="O115" s="1495"/>
      <c r="P115" s="1495"/>
      <c r="Q115" s="1495"/>
      <c r="R115" s="1495"/>
      <c r="S115" s="1495"/>
      <c r="T115" s="1495"/>
      <c r="U115" s="1495"/>
      <c r="V115" s="1495"/>
      <c r="W115" s="1495"/>
      <c r="X115" s="1495"/>
      <c r="Y115" s="1495"/>
      <c r="Z115" s="1495"/>
      <c r="AA115" s="1495"/>
      <c r="AB115" s="1495"/>
      <c r="AC115" s="1495"/>
      <c r="AD115" s="1495"/>
      <c r="AE115" s="1495"/>
      <c r="AF115" s="1495"/>
      <c r="AZ115" s="1466">
        <v>1316184490.22</v>
      </c>
    </row>
    <row r="116" spans="1:52" x14ac:dyDescent="0.25">
      <c r="A116" s="2017" t="s">
        <v>539</v>
      </c>
      <c r="B116" s="2017"/>
      <c r="C116" s="2017"/>
      <c r="D116" s="2017"/>
      <c r="E116" s="2017"/>
      <c r="F116" s="2017"/>
      <c r="G116" s="2017"/>
      <c r="H116" s="2017"/>
      <c r="I116" s="2017"/>
      <c r="J116" s="2017"/>
      <c r="K116" s="2017"/>
      <c r="L116" s="2017"/>
      <c r="M116" s="2017"/>
      <c r="N116" s="2017"/>
      <c r="O116" s="2017"/>
      <c r="P116" s="2017"/>
      <c r="Q116" s="2017"/>
      <c r="R116" s="2017"/>
      <c r="S116" s="1495"/>
      <c r="T116" s="1495"/>
      <c r="U116" s="1495"/>
      <c r="V116" s="1495"/>
      <c r="W116" s="1495"/>
      <c r="X116" s="1495"/>
      <c r="Y116" s="1495"/>
      <c r="Z116" s="1495"/>
      <c r="AA116" s="1495"/>
      <c r="AB116" s="1495"/>
      <c r="AC116" s="1495"/>
      <c r="AD116" s="1495"/>
      <c r="AE116" s="1495"/>
      <c r="AF116" s="1495"/>
    </row>
    <row r="117" spans="1:52" x14ac:dyDescent="0.25">
      <c r="C117" s="1495"/>
      <c r="D117" s="1495"/>
      <c r="E117" s="1495"/>
      <c r="F117" s="1495"/>
      <c r="G117" s="1495"/>
      <c r="H117" s="1495"/>
      <c r="I117" s="1495"/>
      <c r="J117" s="1495"/>
      <c r="K117" s="1495"/>
      <c r="L117" s="1495"/>
      <c r="M117" s="1495"/>
      <c r="N117" s="1495"/>
      <c r="O117" s="1495"/>
      <c r="P117" s="1495"/>
      <c r="Q117" s="1495"/>
      <c r="R117" s="1495"/>
      <c r="S117" s="1495"/>
      <c r="T117" s="1495"/>
      <c r="U117" s="1495"/>
      <c r="V117" s="1495"/>
      <c r="W117" s="1495"/>
      <c r="X117" s="1495"/>
      <c r="Y117" s="1495"/>
      <c r="Z117" s="1495"/>
      <c r="AA117" s="1495"/>
      <c r="AB117" s="1495"/>
      <c r="AC117" s="1495"/>
      <c r="AD117" s="1495"/>
      <c r="AE117" s="1495"/>
      <c r="AF117" s="1495"/>
    </row>
    <row r="118" spans="1:52" x14ac:dyDescent="0.25">
      <c r="C118" s="1495"/>
      <c r="D118" s="1495"/>
      <c r="E118" s="1495"/>
      <c r="F118" s="1495"/>
      <c r="G118" s="1495"/>
      <c r="H118" s="1495"/>
      <c r="I118" s="1495"/>
      <c r="J118" s="1495"/>
      <c r="K118" s="1495"/>
      <c r="L118" s="1495"/>
      <c r="M118" s="1495"/>
      <c r="N118" s="1495"/>
      <c r="O118" s="1495"/>
      <c r="P118" s="1495"/>
      <c r="Q118" s="1495"/>
      <c r="R118" s="1495"/>
      <c r="S118" s="1495"/>
      <c r="T118" s="1495"/>
      <c r="U118" s="1495"/>
      <c r="V118" s="1495"/>
      <c r="W118" s="1495"/>
      <c r="X118" s="1495"/>
      <c r="Y118" s="1495"/>
      <c r="Z118" s="1495"/>
      <c r="AA118" s="1495"/>
      <c r="AB118" s="1495"/>
      <c r="AC118" s="1495"/>
      <c r="AD118" s="1495"/>
      <c r="AE118" s="1495"/>
      <c r="AF118" s="1495"/>
    </row>
    <row r="119" spans="1:52" x14ac:dyDescent="0.25">
      <c r="C119" s="1495"/>
      <c r="D119" s="1495"/>
      <c r="E119" s="1495"/>
      <c r="F119" s="1495"/>
      <c r="G119" s="1495"/>
      <c r="H119" s="1495"/>
      <c r="I119" s="1495"/>
      <c r="J119" s="1495"/>
      <c r="K119" s="1495"/>
      <c r="L119" s="1495"/>
      <c r="M119" s="1495"/>
      <c r="N119" s="1495"/>
      <c r="O119" s="1495"/>
      <c r="P119" s="1495"/>
      <c r="Q119" s="1495"/>
      <c r="R119" s="1495"/>
      <c r="S119" s="1495"/>
      <c r="T119" s="1495"/>
      <c r="U119" s="1495"/>
      <c r="V119" s="1495"/>
      <c r="W119" s="1495"/>
      <c r="X119" s="1495"/>
      <c r="Y119" s="1495"/>
      <c r="Z119" s="1495"/>
      <c r="AA119" s="1495"/>
      <c r="AB119" s="1495"/>
      <c r="AC119" s="1495"/>
      <c r="AD119" s="1495"/>
      <c r="AE119" s="1495"/>
      <c r="AF119" s="1495"/>
    </row>
    <row r="120" spans="1:52" x14ac:dyDescent="0.25">
      <c r="C120" s="1495"/>
      <c r="D120" s="1495"/>
      <c r="E120" s="1495"/>
      <c r="F120" s="1495"/>
      <c r="G120" s="1495"/>
      <c r="H120" s="1495"/>
      <c r="I120" s="1495"/>
      <c r="J120" s="1495"/>
      <c r="K120" s="1495"/>
      <c r="L120" s="1495"/>
      <c r="M120" s="1495"/>
      <c r="N120" s="1495"/>
      <c r="O120" s="1495"/>
      <c r="P120" s="1495"/>
      <c r="Q120" s="1495"/>
      <c r="R120" s="1495"/>
      <c r="S120" s="1495"/>
      <c r="T120" s="1495"/>
      <c r="U120" s="1495"/>
      <c r="V120" s="1495"/>
      <c r="W120" s="1495"/>
      <c r="X120" s="1495"/>
      <c r="Y120" s="1495"/>
      <c r="Z120" s="1495"/>
      <c r="AA120" s="1495"/>
      <c r="AB120" s="1495"/>
      <c r="AC120" s="1495"/>
      <c r="AD120" s="1495"/>
      <c r="AE120" s="1495"/>
      <c r="AF120" s="1495"/>
    </row>
    <row r="121" spans="1:52" x14ac:dyDescent="0.25">
      <c r="C121" s="1495"/>
      <c r="D121" s="1495"/>
      <c r="E121" s="1495"/>
      <c r="F121" s="1495"/>
      <c r="G121" s="1495"/>
      <c r="H121" s="1495"/>
      <c r="I121" s="1495"/>
      <c r="J121" s="1495"/>
      <c r="K121" s="1495"/>
      <c r="L121" s="1495"/>
      <c r="M121" s="1495"/>
      <c r="N121" s="1495"/>
      <c r="O121" s="1495"/>
      <c r="P121" s="1495"/>
      <c r="Q121" s="1495"/>
      <c r="R121" s="1495"/>
      <c r="S121" s="1495"/>
      <c r="T121" s="1495"/>
      <c r="U121" s="1495"/>
      <c r="V121" s="1495"/>
      <c r="W121" s="1495"/>
      <c r="X121" s="1495"/>
      <c r="Y121" s="1495"/>
      <c r="Z121" s="1495"/>
      <c r="AA121" s="1495"/>
      <c r="AB121" s="1495"/>
      <c r="AC121" s="1495"/>
      <c r="AD121" s="1495"/>
      <c r="AE121" s="1495"/>
      <c r="AF121" s="1495"/>
    </row>
    <row r="122" spans="1:52" x14ac:dyDescent="0.25">
      <c r="C122" s="1495"/>
      <c r="D122" s="1495"/>
      <c r="E122" s="1495"/>
      <c r="F122" s="1495"/>
      <c r="G122" s="1495"/>
      <c r="H122" s="1495"/>
      <c r="I122" s="1495"/>
      <c r="J122" s="1495"/>
      <c r="K122" s="1495"/>
      <c r="L122" s="1495"/>
      <c r="M122" s="1495"/>
      <c r="N122" s="1495"/>
      <c r="O122" s="1495"/>
      <c r="P122" s="1495"/>
      <c r="Q122" s="1495"/>
      <c r="R122" s="1495"/>
      <c r="S122" s="1495"/>
      <c r="T122" s="1495"/>
      <c r="U122" s="1495"/>
      <c r="V122" s="1495"/>
      <c r="W122" s="1495"/>
      <c r="X122" s="1495"/>
      <c r="Y122" s="1495"/>
      <c r="Z122" s="1495"/>
      <c r="AA122" s="1495"/>
      <c r="AB122" s="1495"/>
      <c r="AC122" s="1495"/>
      <c r="AD122" s="1495"/>
      <c r="AE122" s="1495"/>
      <c r="AF122" s="1495"/>
    </row>
    <row r="123" spans="1:52" x14ac:dyDescent="0.25">
      <c r="C123" s="1495"/>
      <c r="D123" s="1495"/>
      <c r="E123" s="1495"/>
      <c r="F123" s="1495"/>
      <c r="G123" s="1495"/>
      <c r="H123" s="1495"/>
      <c r="I123" s="1495"/>
      <c r="J123" s="1495"/>
      <c r="K123" s="1495"/>
      <c r="L123" s="1495"/>
      <c r="M123" s="1495"/>
      <c r="N123" s="1495"/>
      <c r="O123" s="1495"/>
      <c r="P123" s="1495"/>
      <c r="Q123" s="1495"/>
      <c r="R123" s="1495"/>
      <c r="S123" s="1495"/>
      <c r="T123" s="1495"/>
      <c r="U123" s="1495"/>
      <c r="V123" s="1495"/>
      <c r="W123" s="1495"/>
      <c r="X123" s="1495"/>
      <c r="Y123" s="1495"/>
      <c r="Z123" s="1495"/>
      <c r="AA123" s="1495"/>
      <c r="AB123" s="1495"/>
      <c r="AC123" s="1495"/>
      <c r="AD123" s="1495"/>
      <c r="AE123" s="1495"/>
      <c r="AF123" s="1495"/>
    </row>
    <row r="124" spans="1:52" x14ac:dyDescent="0.25">
      <c r="C124" s="1495"/>
      <c r="D124" s="1495"/>
      <c r="E124" s="1495"/>
      <c r="F124" s="1495"/>
      <c r="G124" s="1495"/>
      <c r="H124" s="1495"/>
      <c r="I124" s="1495"/>
      <c r="J124" s="1495"/>
      <c r="K124" s="1495"/>
      <c r="L124" s="1495"/>
      <c r="M124" s="1495"/>
      <c r="N124" s="1495"/>
      <c r="O124" s="1495"/>
      <c r="P124" s="1495"/>
      <c r="Q124" s="1495"/>
      <c r="R124" s="1495"/>
      <c r="S124" s="1495"/>
      <c r="T124" s="1495"/>
      <c r="U124" s="1495"/>
      <c r="V124" s="1495"/>
      <c r="W124" s="1495"/>
      <c r="X124" s="1495"/>
      <c r="Y124" s="1495"/>
      <c r="Z124" s="1495"/>
      <c r="AA124" s="1495"/>
      <c r="AB124" s="1495"/>
      <c r="AC124" s="1495"/>
      <c r="AD124" s="1495"/>
      <c r="AE124" s="1495"/>
      <c r="AF124" s="1495"/>
    </row>
    <row r="125" spans="1:52" x14ac:dyDescent="0.25">
      <c r="C125" s="1495"/>
      <c r="D125" s="1495"/>
      <c r="E125" s="1495"/>
      <c r="F125" s="1495"/>
      <c r="G125" s="1495"/>
      <c r="H125" s="1495"/>
      <c r="I125" s="1495"/>
      <c r="J125" s="1495"/>
      <c r="K125" s="1495"/>
      <c r="L125" s="1495"/>
      <c r="M125" s="1495"/>
      <c r="N125" s="1495"/>
      <c r="O125" s="1495"/>
      <c r="P125" s="1495"/>
      <c r="Q125" s="1495"/>
      <c r="R125" s="1495"/>
      <c r="S125" s="1495"/>
      <c r="T125" s="1495"/>
      <c r="U125" s="1495"/>
      <c r="V125" s="1495"/>
      <c r="W125" s="1495"/>
      <c r="X125" s="1495"/>
      <c r="Y125" s="1495"/>
      <c r="Z125" s="1495"/>
      <c r="AA125" s="1495"/>
      <c r="AB125" s="1495"/>
      <c r="AC125" s="1495"/>
      <c r="AD125" s="1495"/>
      <c r="AE125" s="1495"/>
      <c r="AF125" s="1495"/>
    </row>
    <row r="126" spans="1:52" x14ac:dyDescent="0.25">
      <c r="C126" s="1495"/>
      <c r="D126" s="1495"/>
      <c r="E126" s="1495"/>
      <c r="F126" s="1495"/>
      <c r="G126" s="1495"/>
      <c r="H126" s="1495"/>
      <c r="I126" s="1495"/>
      <c r="J126" s="1495"/>
      <c r="K126" s="1495"/>
      <c r="L126" s="1495"/>
      <c r="M126" s="1495"/>
      <c r="N126" s="1495"/>
      <c r="O126" s="1495"/>
      <c r="P126" s="1495"/>
      <c r="Q126" s="1495"/>
      <c r="R126" s="1495"/>
      <c r="S126" s="1495"/>
      <c r="T126" s="1495"/>
      <c r="U126" s="1495"/>
      <c r="V126" s="1495"/>
      <c r="W126" s="1495"/>
      <c r="X126" s="1495"/>
      <c r="Y126" s="1495"/>
      <c r="Z126" s="1495"/>
      <c r="AA126" s="1495"/>
      <c r="AB126" s="1495"/>
      <c r="AC126" s="1495"/>
      <c r="AD126" s="1495"/>
      <c r="AE126" s="1495"/>
      <c r="AF126" s="1495"/>
    </row>
    <row r="127" spans="1:52" x14ac:dyDescent="0.25">
      <c r="C127" s="1495"/>
      <c r="D127" s="1495"/>
      <c r="E127" s="1495"/>
      <c r="F127" s="1495"/>
      <c r="G127" s="1495"/>
      <c r="H127" s="1495"/>
      <c r="I127" s="1495"/>
      <c r="J127" s="1495"/>
      <c r="K127" s="1495"/>
      <c r="L127" s="1495"/>
      <c r="M127" s="1495"/>
      <c r="N127" s="1495"/>
      <c r="O127" s="1495"/>
      <c r="P127" s="1495"/>
      <c r="Q127" s="1495"/>
      <c r="R127" s="1495"/>
      <c r="S127" s="1495"/>
      <c r="T127" s="1495"/>
      <c r="U127" s="1495"/>
      <c r="V127" s="1495"/>
      <c r="W127" s="1495"/>
      <c r="X127" s="1495"/>
      <c r="Y127" s="1495"/>
      <c r="Z127" s="1495"/>
      <c r="AA127" s="1495"/>
      <c r="AB127" s="1495"/>
      <c r="AC127" s="1495"/>
      <c r="AD127" s="1495"/>
      <c r="AE127" s="1495"/>
      <c r="AF127" s="1495"/>
    </row>
    <row r="128" spans="1:52" x14ac:dyDescent="0.25">
      <c r="C128" s="1495"/>
      <c r="D128" s="1495"/>
      <c r="E128" s="1495"/>
      <c r="F128" s="1495"/>
      <c r="G128" s="1495"/>
      <c r="H128" s="1495"/>
      <c r="I128" s="1495"/>
      <c r="J128" s="1495"/>
      <c r="K128" s="1495"/>
      <c r="L128" s="1495"/>
      <c r="M128" s="1495"/>
      <c r="N128" s="1495"/>
      <c r="O128" s="1495"/>
      <c r="P128" s="1495"/>
      <c r="Q128" s="1495"/>
      <c r="R128" s="1495"/>
      <c r="S128" s="1495"/>
      <c r="T128" s="1495"/>
      <c r="U128" s="1495"/>
      <c r="V128" s="1495"/>
      <c r="W128" s="1495"/>
      <c r="X128" s="1495"/>
      <c r="Y128" s="1495"/>
      <c r="Z128" s="1495"/>
      <c r="AA128" s="1495"/>
      <c r="AB128" s="1495"/>
      <c r="AC128" s="1495"/>
      <c r="AD128" s="1495"/>
      <c r="AE128" s="1495"/>
      <c r="AF128" s="1495"/>
    </row>
    <row r="129" spans="3:32" x14ac:dyDescent="0.25">
      <c r="C129" s="1495"/>
      <c r="D129" s="1495"/>
      <c r="E129" s="1495"/>
      <c r="F129" s="1495"/>
      <c r="G129" s="1495"/>
      <c r="H129" s="1495"/>
      <c r="I129" s="1495"/>
      <c r="J129" s="1495"/>
      <c r="K129" s="1495"/>
      <c r="L129" s="1495"/>
      <c r="M129" s="1495"/>
      <c r="N129" s="1495"/>
      <c r="O129" s="1495"/>
      <c r="P129" s="1495"/>
      <c r="Q129" s="1495"/>
      <c r="R129" s="1495"/>
      <c r="S129" s="1495"/>
      <c r="T129" s="1495"/>
      <c r="U129" s="1495"/>
      <c r="V129" s="1495"/>
      <c r="W129" s="1495"/>
      <c r="X129" s="1495"/>
      <c r="Y129" s="1495"/>
      <c r="Z129" s="1495"/>
      <c r="AA129" s="1495"/>
      <c r="AB129" s="1495"/>
      <c r="AC129" s="1495"/>
      <c r="AD129" s="1495"/>
      <c r="AE129" s="1495"/>
      <c r="AF129" s="1495"/>
    </row>
    <row r="130" spans="3:32" x14ac:dyDescent="0.25">
      <c r="C130" s="1495"/>
      <c r="D130" s="1495"/>
      <c r="E130" s="1495"/>
      <c r="F130" s="1495"/>
      <c r="G130" s="1495"/>
      <c r="H130" s="1495"/>
      <c r="I130" s="1495"/>
      <c r="J130" s="1495"/>
      <c r="K130" s="1495"/>
      <c r="L130" s="1495"/>
      <c r="M130" s="1495"/>
      <c r="N130" s="1495"/>
      <c r="O130" s="1495"/>
      <c r="P130" s="1495"/>
      <c r="Q130" s="1495"/>
      <c r="R130" s="1495"/>
      <c r="S130" s="1495"/>
      <c r="T130" s="1495"/>
      <c r="U130" s="1495"/>
      <c r="V130" s="1495"/>
      <c r="W130" s="1495"/>
      <c r="X130" s="1495"/>
      <c r="Y130" s="1495"/>
      <c r="Z130" s="1495"/>
      <c r="AA130" s="1495"/>
      <c r="AB130" s="1495"/>
      <c r="AC130" s="1495"/>
      <c r="AD130" s="1495"/>
      <c r="AE130" s="1495"/>
      <c r="AF130" s="1495"/>
    </row>
    <row r="131" spans="3:32" x14ac:dyDescent="0.25">
      <c r="C131" s="1495"/>
      <c r="D131" s="1495"/>
      <c r="E131" s="1495"/>
      <c r="F131" s="1495"/>
      <c r="G131" s="1495"/>
      <c r="H131" s="1495"/>
      <c r="I131" s="1495"/>
      <c r="J131" s="1495"/>
      <c r="K131" s="1495"/>
      <c r="L131" s="1495"/>
      <c r="M131" s="1495"/>
      <c r="N131" s="1495"/>
      <c r="O131" s="1495"/>
      <c r="P131" s="1495"/>
      <c r="Q131" s="1495"/>
      <c r="R131" s="1495"/>
      <c r="S131" s="1495"/>
      <c r="T131" s="1495"/>
      <c r="U131" s="1495"/>
      <c r="V131" s="1495"/>
      <c r="W131" s="1495"/>
      <c r="X131" s="1495"/>
      <c r="Y131" s="1495"/>
      <c r="Z131" s="1495"/>
      <c r="AA131" s="1495"/>
      <c r="AB131" s="1495"/>
      <c r="AC131" s="1495"/>
      <c r="AD131" s="1495"/>
      <c r="AE131" s="1495"/>
      <c r="AF131" s="1495"/>
    </row>
    <row r="132" spans="3:32" x14ac:dyDescent="0.25">
      <c r="C132" s="1495"/>
      <c r="D132" s="1495"/>
      <c r="E132" s="1495"/>
      <c r="F132" s="1495"/>
      <c r="G132" s="1495"/>
      <c r="H132" s="1495"/>
      <c r="I132" s="1495"/>
      <c r="J132" s="1495"/>
      <c r="K132" s="1495"/>
      <c r="L132" s="1495"/>
      <c r="M132" s="1495"/>
      <c r="N132" s="1495"/>
      <c r="O132" s="1495"/>
      <c r="P132" s="1495"/>
      <c r="Q132" s="1495"/>
      <c r="R132" s="1495"/>
      <c r="S132" s="1495"/>
      <c r="T132" s="1495"/>
      <c r="U132" s="1495"/>
      <c r="V132" s="1495"/>
      <c r="W132" s="1495"/>
      <c r="X132" s="1495"/>
      <c r="Y132" s="1495"/>
      <c r="Z132" s="1495"/>
      <c r="AA132" s="1495"/>
      <c r="AB132" s="1495"/>
      <c r="AC132" s="1495"/>
      <c r="AD132" s="1495"/>
      <c r="AE132" s="1495"/>
      <c r="AF132" s="1495"/>
    </row>
    <row r="133" spans="3:32" x14ac:dyDescent="0.25">
      <c r="C133" s="1495"/>
      <c r="D133" s="1495"/>
      <c r="E133" s="1495"/>
      <c r="F133" s="1495"/>
      <c r="G133" s="1495"/>
      <c r="H133" s="1495"/>
      <c r="I133" s="1495"/>
      <c r="J133" s="1495"/>
      <c r="K133" s="1495"/>
      <c r="L133" s="1495"/>
      <c r="M133" s="1495"/>
      <c r="N133" s="1495"/>
      <c r="O133" s="1495"/>
      <c r="P133" s="1495"/>
      <c r="Q133" s="1495"/>
      <c r="R133" s="1495"/>
      <c r="S133" s="1495"/>
      <c r="T133" s="1495"/>
      <c r="U133" s="1495"/>
      <c r="V133" s="1495"/>
      <c r="W133" s="1495"/>
      <c r="X133" s="1495"/>
      <c r="Y133" s="1495"/>
      <c r="Z133" s="1495"/>
      <c r="AA133" s="1495"/>
      <c r="AB133" s="1495"/>
      <c r="AC133" s="1495"/>
      <c r="AD133" s="1495"/>
      <c r="AE133" s="1495"/>
      <c r="AF133" s="1495"/>
    </row>
    <row r="134" spans="3:32" x14ac:dyDescent="0.25">
      <c r="C134" s="1495"/>
      <c r="D134" s="1495"/>
      <c r="E134" s="1495"/>
      <c r="F134" s="1495"/>
      <c r="G134" s="1495"/>
      <c r="H134" s="1495"/>
      <c r="I134" s="1495"/>
      <c r="J134" s="1495"/>
      <c r="K134" s="1495"/>
      <c r="L134" s="1495"/>
      <c r="M134" s="1495"/>
      <c r="N134" s="1495"/>
      <c r="O134" s="1495"/>
      <c r="P134" s="1495"/>
      <c r="Q134" s="1495"/>
      <c r="R134" s="1495"/>
      <c r="S134" s="1495"/>
      <c r="T134" s="1495"/>
      <c r="U134" s="1495"/>
      <c r="V134" s="1495"/>
      <c r="W134" s="1495"/>
      <c r="X134" s="1495"/>
      <c r="Y134" s="1495"/>
      <c r="Z134" s="1495"/>
      <c r="AA134" s="1495"/>
      <c r="AB134" s="1495"/>
      <c r="AC134" s="1495"/>
      <c r="AD134" s="1495"/>
      <c r="AE134" s="1495"/>
      <c r="AF134" s="1495"/>
    </row>
    <row r="135" spans="3:32" x14ac:dyDescent="0.25">
      <c r="C135" s="1495"/>
      <c r="D135" s="1495"/>
      <c r="E135" s="1495"/>
      <c r="F135" s="1495"/>
      <c r="G135" s="1495"/>
      <c r="H135" s="1495"/>
      <c r="I135" s="1495"/>
      <c r="J135" s="1495"/>
      <c r="K135" s="1495"/>
      <c r="L135" s="1495"/>
      <c r="M135" s="1495"/>
      <c r="N135" s="1495"/>
      <c r="O135" s="1495"/>
      <c r="P135" s="1495"/>
      <c r="Q135" s="1495"/>
      <c r="R135" s="1495"/>
      <c r="S135" s="1495"/>
      <c r="T135" s="1495"/>
      <c r="U135" s="1495"/>
      <c r="V135" s="1495"/>
      <c r="W135" s="1495"/>
      <c r="X135" s="1495"/>
      <c r="Y135" s="1495"/>
      <c r="Z135" s="1495"/>
      <c r="AA135" s="1495"/>
      <c r="AB135" s="1495"/>
      <c r="AC135" s="1495"/>
      <c r="AD135" s="1495"/>
      <c r="AE135" s="1495"/>
      <c r="AF135" s="1495"/>
    </row>
    <row r="136" spans="3:32" x14ac:dyDescent="0.25">
      <c r="C136" s="1495"/>
      <c r="D136" s="1495"/>
      <c r="E136" s="1495"/>
      <c r="F136" s="1495"/>
      <c r="G136" s="1495"/>
      <c r="H136" s="1495"/>
      <c r="I136" s="1495"/>
      <c r="J136" s="1495"/>
      <c r="K136" s="1495"/>
      <c r="L136" s="1495"/>
      <c r="M136" s="1495"/>
      <c r="N136" s="1495"/>
      <c r="O136" s="1495"/>
      <c r="P136" s="1495"/>
      <c r="Q136" s="1495"/>
      <c r="R136" s="1495"/>
      <c r="S136" s="1495"/>
      <c r="T136" s="1495"/>
      <c r="U136" s="1495"/>
      <c r="V136" s="1495"/>
      <c r="W136" s="1495"/>
      <c r="X136" s="1495"/>
      <c r="Y136" s="1495"/>
      <c r="Z136" s="1495"/>
      <c r="AA136" s="1495"/>
      <c r="AB136" s="1495"/>
      <c r="AC136" s="1495"/>
      <c r="AD136" s="1495"/>
      <c r="AE136" s="1495"/>
      <c r="AF136" s="1495"/>
    </row>
    <row r="137" spans="3:32" x14ac:dyDescent="0.25">
      <c r="C137" s="1495"/>
      <c r="D137" s="1495"/>
      <c r="E137" s="1495"/>
      <c r="F137" s="1495"/>
      <c r="G137" s="1495"/>
      <c r="H137" s="1495"/>
      <c r="I137" s="1495"/>
      <c r="J137" s="1495"/>
      <c r="K137" s="1495"/>
      <c r="L137" s="1495"/>
      <c r="M137" s="1495"/>
      <c r="N137" s="1495"/>
      <c r="O137" s="1495"/>
      <c r="P137" s="1495"/>
      <c r="Q137" s="1495"/>
      <c r="R137" s="1495"/>
      <c r="S137" s="1495"/>
      <c r="T137" s="1495"/>
      <c r="U137" s="1495"/>
      <c r="V137" s="1495"/>
      <c r="W137" s="1495"/>
      <c r="X137" s="1495"/>
      <c r="Y137" s="1495"/>
      <c r="Z137" s="1495"/>
      <c r="AA137" s="1495"/>
      <c r="AB137" s="1495"/>
      <c r="AC137" s="1495"/>
      <c r="AD137" s="1495"/>
      <c r="AE137" s="1495"/>
      <c r="AF137" s="1495"/>
    </row>
    <row r="138" spans="3:32" x14ac:dyDescent="0.25">
      <c r="C138" s="1495"/>
      <c r="D138" s="1495"/>
      <c r="E138" s="1495"/>
      <c r="F138" s="1495"/>
      <c r="G138" s="1495"/>
      <c r="H138" s="1495"/>
      <c r="I138" s="1495"/>
      <c r="J138" s="1495"/>
      <c r="K138" s="1495"/>
      <c r="L138" s="1495"/>
      <c r="M138" s="1495"/>
      <c r="N138" s="1495"/>
      <c r="O138" s="1495"/>
      <c r="P138" s="1495"/>
      <c r="Q138" s="1495"/>
      <c r="R138" s="1495"/>
      <c r="S138" s="1495"/>
      <c r="T138" s="1495"/>
      <c r="U138" s="1495"/>
      <c r="V138" s="1495"/>
      <c r="W138" s="1495"/>
      <c r="X138" s="1495"/>
      <c r="Y138" s="1495"/>
      <c r="Z138" s="1495"/>
      <c r="AA138" s="1495"/>
      <c r="AB138" s="1495"/>
      <c r="AC138" s="1495"/>
      <c r="AD138" s="1495"/>
      <c r="AE138" s="1495"/>
      <c r="AF138" s="1495"/>
    </row>
    <row r="139" spans="3:32" x14ac:dyDescent="0.25">
      <c r="C139" s="1495"/>
      <c r="D139" s="1495"/>
      <c r="E139" s="1495"/>
      <c r="F139" s="1495"/>
      <c r="G139" s="1495"/>
      <c r="H139" s="1495"/>
      <c r="I139" s="1495"/>
      <c r="J139" s="1495"/>
      <c r="K139" s="1495"/>
      <c r="L139" s="1495"/>
      <c r="M139" s="1495"/>
      <c r="N139" s="1495"/>
      <c r="O139" s="1495"/>
      <c r="P139" s="1495"/>
      <c r="Q139" s="1495"/>
      <c r="R139" s="1495"/>
      <c r="S139" s="1495"/>
      <c r="T139" s="1495"/>
      <c r="U139" s="1495"/>
      <c r="V139" s="1495"/>
      <c r="W139" s="1495"/>
      <c r="X139" s="1495"/>
      <c r="Y139" s="1495"/>
      <c r="Z139" s="1495"/>
      <c r="AA139" s="1495"/>
      <c r="AB139" s="1495"/>
      <c r="AC139" s="1495"/>
      <c r="AD139" s="1495"/>
      <c r="AE139" s="1495"/>
      <c r="AF139" s="1495"/>
    </row>
    <row r="140" spans="3:32" x14ac:dyDescent="0.25">
      <c r="C140" s="1495"/>
      <c r="D140" s="1495"/>
      <c r="E140" s="1495"/>
      <c r="F140" s="1495"/>
      <c r="G140" s="1495"/>
      <c r="H140" s="1495"/>
      <c r="I140" s="1495"/>
      <c r="J140" s="1495"/>
      <c r="K140" s="1495"/>
      <c r="L140" s="1495"/>
      <c r="M140" s="1495"/>
      <c r="N140" s="1495"/>
      <c r="O140" s="1495"/>
      <c r="P140" s="1495"/>
      <c r="Q140" s="1495"/>
      <c r="R140" s="1495"/>
      <c r="S140" s="1495"/>
      <c r="T140" s="1495"/>
      <c r="U140" s="1495"/>
      <c r="V140" s="1495"/>
      <c r="W140" s="1495"/>
      <c r="X140" s="1495"/>
      <c r="Y140" s="1495"/>
      <c r="Z140" s="1495"/>
      <c r="AA140" s="1495"/>
      <c r="AB140" s="1495"/>
      <c r="AC140" s="1495"/>
      <c r="AD140" s="1495"/>
      <c r="AE140" s="1495"/>
      <c r="AF140" s="1495"/>
    </row>
    <row r="141" spans="3:32" x14ac:dyDescent="0.25">
      <c r="C141" s="1495"/>
      <c r="D141" s="1495"/>
      <c r="E141" s="1495"/>
      <c r="F141" s="1495"/>
      <c r="G141" s="1495"/>
      <c r="H141" s="1495"/>
      <c r="I141" s="1495"/>
      <c r="J141" s="1495"/>
      <c r="K141" s="1495"/>
      <c r="L141" s="1495"/>
      <c r="M141" s="1495"/>
      <c r="N141" s="1495"/>
      <c r="O141" s="1495"/>
      <c r="P141" s="1495"/>
      <c r="Q141" s="1495"/>
      <c r="R141" s="1495"/>
      <c r="S141" s="1495"/>
      <c r="T141" s="1495"/>
      <c r="U141" s="1495"/>
      <c r="V141" s="1495"/>
      <c r="W141" s="1495"/>
      <c r="X141" s="1495"/>
      <c r="Y141" s="1495"/>
      <c r="Z141" s="1495"/>
      <c r="AA141" s="1495"/>
      <c r="AB141" s="1495"/>
      <c r="AC141" s="1495"/>
      <c r="AD141" s="1495"/>
      <c r="AE141" s="1495"/>
      <c r="AF141" s="1495"/>
    </row>
    <row r="142" spans="3:32" x14ac:dyDescent="0.25">
      <c r="C142" s="1495"/>
      <c r="D142" s="1495"/>
      <c r="E142" s="1495"/>
      <c r="F142" s="1495"/>
      <c r="G142" s="1495"/>
      <c r="H142" s="1495"/>
      <c r="I142" s="1495"/>
      <c r="J142" s="1495"/>
      <c r="K142" s="1495"/>
      <c r="L142" s="1495"/>
      <c r="M142" s="1495"/>
      <c r="N142" s="1495"/>
      <c r="O142" s="1495"/>
      <c r="P142" s="1495"/>
      <c r="Q142" s="1495"/>
      <c r="R142" s="1495"/>
      <c r="S142" s="1495"/>
      <c r="T142" s="1495"/>
      <c r="U142" s="1495"/>
      <c r="V142" s="1495"/>
      <c r="W142" s="1495"/>
      <c r="X142" s="1495"/>
      <c r="Y142" s="1495"/>
      <c r="Z142" s="1495"/>
      <c r="AA142" s="1495"/>
      <c r="AB142" s="1495"/>
      <c r="AC142" s="1495"/>
      <c r="AD142" s="1495"/>
      <c r="AE142" s="1495"/>
      <c r="AF142" s="1495"/>
    </row>
    <row r="143" spans="3:32" x14ac:dyDescent="0.25">
      <c r="C143" s="1495"/>
      <c r="D143" s="1495"/>
      <c r="E143" s="1495"/>
      <c r="F143" s="1495"/>
      <c r="G143" s="1495"/>
      <c r="H143" s="1495"/>
      <c r="I143" s="1495"/>
      <c r="J143" s="1495"/>
      <c r="K143" s="1495"/>
      <c r="L143" s="1495"/>
      <c r="M143" s="1495"/>
      <c r="N143" s="1495"/>
      <c r="O143" s="1495"/>
      <c r="P143" s="1495"/>
      <c r="Q143" s="1495"/>
      <c r="R143" s="1495"/>
      <c r="S143" s="1495"/>
      <c r="T143" s="1495"/>
      <c r="U143" s="1495"/>
      <c r="V143" s="1495"/>
      <c r="W143" s="1495"/>
      <c r="X143" s="1495"/>
      <c r="Y143" s="1495"/>
      <c r="Z143" s="1495"/>
      <c r="AA143" s="1495"/>
      <c r="AB143" s="1495"/>
      <c r="AC143" s="1495"/>
      <c r="AD143" s="1495"/>
      <c r="AE143" s="1495"/>
      <c r="AF143" s="1495"/>
    </row>
    <row r="144" spans="3:32" x14ac:dyDescent="0.25">
      <c r="C144" s="1495"/>
      <c r="D144" s="1495"/>
      <c r="E144" s="1495"/>
      <c r="F144" s="1495"/>
      <c r="G144" s="1495"/>
      <c r="H144" s="1495"/>
      <c r="I144" s="1495"/>
      <c r="J144" s="1495"/>
      <c r="K144" s="1495"/>
      <c r="L144" s="1495"/>
      <c r="M144" s="1495"/>
      <c r="N144" s="1495"/>
      <c r="O144" s="1495"/>
      <c r="P144" s="1495"/>
      <c r="Q144" s="1495"/>
      <c r="R144" s="1495"/>
      <c r="S144" s="1495"/>
      <c r="T144" s="1495"/>
      <c r="U144" s="1495"/>
      <c r="V144" s="1495"/>
      <c r="W144" s="1495"/>
      <c r="X144" s="1495"/>
      <c r="Y144" s="1495"/>
      <c r="Z144" s="1495"/>
      <c r="AA144" s="1495"/>
      <c r="AB144" s="1495"/>
      <c r="AC144" s="1495"/>
      <c r="AD144" s="1495"/>
      <c r="AE144" s="1495"/>
      <c r="AF144" s="1495"/>
    </row>
    <row r="145" spans="3:32" x14ac:dyDescent="0.25">
      <c r="C145" s="1495"/>
      <c r="D145" s="1495"/>
      <c r="E145" s="1495"/>
      <c r="F145" s="1495"/>
      <c r="G145" s="1495"/>
      <c r="H145" s="1495"/>
      <c r="I145" s="1495"/>
      <c r="J145" s="1495"/>
      <c r="K145" s="1495"/>
      <c r="L145" s="1495"/>
      <c r="M145" s="1495"/>
      <c r="N145" s="1495"/>
      <c r="O145" s="1495"/>
      <c r="P145" s="1495"/>
      <c r="Q145" s="1495"/>
      <c r="R145" s="1495"/>
      <c r="S145" s="1495"/>
      <c r="T145" s="1495"/>
      <c r="U145" s="1495"/>
      <c r="V145" s="1495"/>
      <c r="W145" s="1495"/>
      <c r="X145" s="1495"/>
      <c r="Y145" s="1495"/>
      <c r="Z145" s="1495"/>
      <c r="AA145" s="1495"/>
      <c r="AB145" s="1495"/>
      <c r="AC145" s="1495"/>
      <c r="AD145" s="1495"/>
      <c r="AE145" s="1495"/>
      <c r="AF145" s="1495"/>
    </row>
    <row r="146" spans="3:32" x14ac:dyDescent="0.25">
      <c r="C146" s="1495"/>
      <c r="D146" s="1495"/>
      <c r="E146" s="1495"/>
      <c r="F146" s="1495"/>
      <c r="G146" s="1495"/>
      <c r="H146" s="1495"/>
      <c r="I146" s="1495"/>
      <c r="J146" s="1495"/>
      <c r="K146" s="1495"/>
      <c r="L146" s="1495"/>
      <c r="M146" s="1495"/>
      <c r="N146" s="1495"/>
      <c r="O146" s="1495"/>
      <c r="P146" s="1495"/>
      <c r="Q146" s="1495"/>
      <c r="R146" s="1495"/>
      <c r="S146" s="1495"/>
      <c r="T146" s="1495"/>
      <c r="U146" s="1495"/>
      <c r="V146" s="1495"/>
      <c r="W146" s="1495"/>
      <c r="X146" s="1495"/>
      <c r="Y146" s="1495"/>
      <c r="Z146" s="1495"/>
      <c r="AA146" s="1495"/>
      <c r="AB146" s="1495"/>
      <c r="AC146" s="1495"/>
      <c r="AD146" s="1495"/>
      <c r="AE146" s="1495"/>
      <c r="AF146" s="1495"/>
    </row>
    <row r="147" spans="3:32" x14ac:dyDescent="0.25">
      <c r="C147" s="1495"/>
      <c r="D147" s="1495"/>
      <c r="E147" s="1495"/>
      <c r="F147" s="1495"/>
      <c r="G147" s="1495"/>
      <c r="H147" s="1495"/>
      <c r="I147" s="1495"/>
      <c r="J147" s="1495"/>
      <c r="K147" s="1495"/>
      <c r="L147" s="1495"/>
      <c r="M147" s="1495"/>
      <c r="N147" s="1495"/>
      <c r="O147" s="1495"/>
      <c r="P147" s="1495"/>
      <c r="Q147" s="1495"/>
      <c r="R147" s="1495"/>
      <c r="S147" s="1495"/>
      <c r="T147" s="1495"/>
      <c r="U147" s="1495"/>
      <c r="V147" s="1495"/>
      <c r="W147" s="1495"/>
      <c r="X147" s="1495"/>
      <c r="Y147" s="1495"/>
      <c r="Z147" s="1495"/>
      <c r="AA147" s="1495"/>
      <c r="AB147" s="1495"/>
      <c r="AC147" s="1495"/>
      <c r="AD147" s="1495"/>
      <c r="AE147" s="1495"/>
      <c r="AF147" s="1495"/>
    </row>
    <row r="148" spans="3:32" x14ac:dyDescent="0.25">
      <c r="C148" s="1495"/>
      <c r="D148" s="1495"/>
      <c r="E148" s="1495"/>
      <c r="F148" s="1495"/>
      <c r="G148" s="1495"/>
      <c r="H148" s="1495"/>
      <c r="I148" s="1495"/>
      <c r="J148" s="1495"/>
      <c r="K148" s="1495"/>
      <c r="L148" s="1495"/>
      <c r="M148" s="1495"/>
      <c r="N148" s="1495"/>
      <c r="O148" s="1495"/>
      <c r="P148" s="1495"/>
      <c r="Q148" s="1495"/>
      <c r="R148" s="1495"/>
      <c r="S148" s="1495"/>
      <c r="T148" s="1495"/>
      <c r="U148" s="1495"/>
      <c r="V148" s="1495"/>
      <c r="W148" s="1495"/>
      <c r="X148" s="1495"/>
      <c r="Y148" s="1495"/>
      <c r="Z148" s="1495"/>
      <c r="AA148" s="1495"/>
      <c r="AB148" s="1495"/>
      <c r="AC148" s="1495"/>
      <c r="AD148" s="1495"/>
      <c r="AE148" s="1495"/>
      <c r="AF148" s="1495"/>
    </row>
    <row r="149" spans="3:32" x14ac:dyDescent="0.25">
      <c r="C149" s="1495"/>
      <c r="D149" s="1495"/>
      <c r="E149" s="1495"/>
      <c r="F149" s="1495"/>
      <c r="G149" s="1495"/>
      <c r="H149" s="1495"/>
      <c r="I149" s="1495"/>
      <c r="J149" s="1495"/>
      <c r="K149" s="1495"/>
      <c r="L149" s="1495"/>
      <c r="M149" s="1495"/>
      <c r="N149" s="1495"/>
      <c r="O149" s="1495"/>
      <c r="P149" s="1495"/>
      <c r="Q149" s="1495"/>
      <c r="R149" s="1495"/>
      <c r="S149" s="1495"/>
      <c r="T149" s="1495"/>
      <c r="U149" s="1495"/>
      <c r="V149" s="1495"/>
      <c r="W149" s="1495"/>
      <c r="X149" s="1495"/>
      <c r="Y149" s="1495"/>
      <c r="Z149" s="1495"/>
      <c r="AA149" s="1495"/>
      <c r="AB149" s="1495"/>
      <c r="AC149" s="1495"/>
      <c r="AD149" s="1495"/>
      <c r="AE149" s="1495"/>
      <c r="AF149" s="1495"/>
    </row>
    <row r="150" spans="3:32" x14ac:dyDescent="0.25">
      <c r="C150" s="1495"/>
      <c r="D150" s="1495"/>
      <c r="E150" s="1495"/>
      <c r="F150" s="1495"/>
      <c r="G150" s="1495"/>
      <c r="H150" s="1495"/>
      <c r="I150" s="1495"/>
      <c r="J150" s="1495"/>
      <c r="K150" s="1495"/>
      <c r="L150" s="1495"/>
      <c r="M150" s="1495"/>
      <c r="N150" s="1495"/>
      <c r="O150" s="1495"/>
      <c r="P150" s="1495"/>
      <c r="Q150" s="1495"/>
      <c r="R150" s="1495"/>
      <c r="S150" s="1495"/>
      <c r="T150" s="1495"/>
      <c r="U150" s="1495"/>
      <c r="V150" s="1495"/>
      <c r="W150" s="1495"/>
      <c r="X150" s="1495"/>
      <c r="Y150" s="1495"/>
      <c r="Z150" s="1495"/>
      <c r="AA150" s="1495"/>
      <c r="AB150" s="1495"/>
      <c r="AC150" s="1495"/>
      <c r="AD150" s="1495"/>
      <c r="AE150" s="1495"/>
      <c r="AF150" s="1495"/>
    </row>
    <row r="151" spans="3:32" x14ac:dyDescent="0.25">
      <c r="C151" s="1495"/>
      <c r="D151" s="1495"/>
      <c r="E151" s="1495"/>
      <c r="F151" s="1495"/>
      <c r="G151" s="1495"/>
      <c r="H151" s="1495"/>
      <c r="I151" s="1495"/>
      <c r="J151" s="1495"/>
      <c r="K151" s="1495"/>
      <c r="L151" s="1495"/>
      <c r="M151" s="1495"/>
      <c r="N151" s="1495"/>
      <c r="O151" s="1495"/>
      <c r="P151" s="1495"/>
      <c r="Q151" s="1495"/>
      <c r="R151" s="1495"/>
      <c r="S151" s="1495"/>
      <c r="T151" s="1495"/>
      <c r="U151" s="1495"/>
      <c r="V151" s="1495"/>
      <c r="W151" s="1495"/>
      <c r="X151" s="1495"/>
      <c r="Y151" s="1495"/>
      <c r="Z151" s="1495"/>
      <c r="AA151" s="1495"/>
      <c r="AB151" s="1495"/>
      <c r="AC151" s="1495"/>
      <c r="AD151" s="1495"/>
      <c r="AE151" s="1495"/>
      <c r="AF151" s="1495"/>
    </row>
    <row r="152" spans="3:32" x14ac:dyDescent="0.25">
      <c r="C152" s="1495"/>
      <c r="D152" s="1495"/>
      <c r="E152" s="1495"/>
      <c r="F152" s="1495"/>
      <c r="G152" s="1495"/>
      <c r="H152" s="1495"/>
      <c r="I152" s="1495"/>
      <c r="J152" s="1495"/>
      <c r="K152" s="1495"/>
      <c r="L152" s="1495"/>
      <c r="M152" s="1495"/>
      <c r="N152" s="1495"/>
      <c r="O152" s="1495"/>
      <c r="P152" s="1495"/>
      <c r="Q152" s="1495"/>
      <c r="R152" s="1495"/>
      <c r="S152" s="1495"/>
      <c r="T152" s="1495"/>
      <c r="U152" s="1495"/>
      <c r="V152" s="1495"/>
      <c r="W152" s="1495"/>
      <c r="X152" s="1495"/>
      <c r="Y152" s="1495"/>
      <c r="Z152" s="1495"/>
      <c r="AA152" s="1495"/>
      <c r="AB152" s="1495"/>
      <c r="AC152" s="1495"/>
      <c r="AD152" s="1495"/>
      <c r="AE152" s="1495"/>
      <c r="AF152" s="1495"/>
    </row>
    <row r="153" spans="3:32" x14ac:dyDescent="0.25">
      <c r="C153" s="1495"/>
      <c r="D153" s="1495"/>
      <c r="E153" s="1495"/>
      <c r="F153" s="1495"/>
      <c r="G153" s="1495"/>
      <c r="H153" s="1495"/>
      <c r="I153" s="1495"/>
      <c r="J153" s="1495"/>
      <c r="K153" s="1495"/>
      <c r="L153" s="1495"/>
      <c r="M153" s="1495"/>
      <c r="N153" s="1495"/>
      <c r="O153" s="1495"/>
      <c r="P153" s="1495"/>
      <c r="Q153" s="1495"/>
      <c r="R153" s="1495"/>
      <c r="S153" s="1495"/>
      <c r="T153" s="1495"/>
      <c r="U153" s="1495"/>
      <c r="V153" s="1495"/>
      <c r="W153" s="1495"/>
      <c r="X153" s="1495"/>
      <c r="Y153" s="1495"/>
      <c r="Z153" s="1495"/>
      <c r="AA153" s="1495"/>
      <c r="AB153" s="1495"/>
      <c r="AC153" s="1495"/>
      <c r="AD153" s="1495"/>
      <c r="AE153" s="1495"/>
      <c r="AF153" s="1495"/>
    </row>
    <row r="154" spans="3:32" x14ac:dyDescent="0.25">
      <c r="C154" s="1495"/>
      <c r="D154" s="1495"/>
      <c r="E154" s="1495"/>
      <c r="F154" s="1495"/>
      <c r="G154" s="1495"/>
      <c r="H154" s="1495"/>
      <c r="I154" s="1495"/>
      <c r="J154" s="1495"/>
      <c r="K154" s="1495"/>
      <c r="L154" s="1495"/>
      <c r="M154" s="1495"/>
      <c r="N154" s="1495"/>
      <c r="O154" s="1495"/>
      <c r="P154" s="1495"/>
      <c r="Q154" s="1495"/>
      <c r="R154" s="1495"/>
      <c r="S154" s="1495"/>
      <c r="T154" s="1495"/>
      <c r="U154" s="1495"/>
      <c r="V154" s="1495"/>
      <c r="W154" s="1495"/>
      <c r="X154" s="1495"/>
      <c r="Y154" s="1495"/>
      <c r="Z154" s="1495"/>
      <c r="AA154" s="1495"/>
      <c r="AB154" s="1495"/>
      <c r="AC154" s="1495"/>
      <c r="AD154" s="1495"/>
      <c r="AE154" s="1495"/>
      <c r="AF154" s="1495"/>
    </row>
    <row r="155" spans="3:32" x14ac:dyDescent="0.25">
      <c r="C155" s="1495"/>
      <c r="D155" s="1495"/>
      <c r="E155" s="1495"/>
      <c r="F155" s="1495"/>
      <c r="G155" s="1495"/>
      <c r="H155" s="1495"/>
      <c r="I155" s="1495"/>
      <c r="J155" s="1495"/>
      <c r="K155" s="1495"/>
      <c r="L155" s="1495"/>
      <c r="M155" s="1495"/>
      <c r="N155" s="1495"/>
      <c r="O155" s="1495"/>
      <c r="P155" s="1495"/>
      <c r="Q155" s="1495"/>
      <c r="R155" s="1495"/>
      <c r="S155" s="1495"/>
      <c r="T155" s="1495"/>
      <c r="U155" s="1495"/>
      <c r="V155" s="1495"/>
      <c r="W155" s="1495"/>
      <c r="X155" s="1495"/>
      <c r="Y155" s="1495"/>
      <c r="Z155" s="1495"/>
      <c r="AA155" s="1495"/>
      <c r="AB155" s="1495"/>
      <c r="AC155" s="1495"/>
      <c r="AD155" s="1495"/>
      <c r="AE155" s="1495"/>
      <c r="AF155" s="1495"/>
    </row>
    <row r="156" spans="3:32" x14ac:dyDescent="0.25">
      <c r="C156" s="1495"/>
      <c r="D156" s="1495"/>
      <c r="E156" s="1495"/>
      <c r="F156" s="1495"/>
      <c r="G156" s="1495"/>
      <c r="H156" s="1495"/>
      <c r="I156" s="1495"/>
      <c r="J156" s="1495"/>
      <c r="K156" s="1495"/>
      <c r="L156" s="1495"/>
      <c r="M156" s="1495"/>
      <c r="N156" s="1495"/>
      <c r="O156" s="1495"/>
      <c r="P156" s="1495"/>
      <c r="Q156" s="1495"/>
      <c r="R156" s="1495"/>
      <c r="S156" s="1495"/>
      <c r="T156" s="1495"/>
      <c r="U156" s="1495"/>
      <c r="V156" s="1495"/>
      <c r="W156" s="1495"/>
      <c r="X156" s="1495"/>
      <c r="Y156" s="1495"/>
      <c r="Z156" s="1495"/>
      <c r="AA156" s="1495"/>
      <c r="AB156" s="1495"/>
      <c r="AC156" s="1495"/>
      <c r="AD156" s="1495"/>
      <c r="AE156" s="1495"/>
      <c r="AF156" s="1495"/>
    </row>
    <row r="157" spans="3:32" x14ac:dyDescent="0.25">
      <c r="C157" s="1495"/>
      <c r="D157" s="1495"/>
      <c r="E157" s="1495"/>
      <c r="F157" s="1495"/>
      <c r="G157" s="1495"/>
      <c r="H157" s="1495"/>
      <c r="I157" s="1495"/>
      <c r="J157" s="1495"/>
      <c r="K157" s="1495"/>
      <c r="L157" s="1495"/>
      <c r="M157" s="1495"/>
      <c r="N157" s="1495"/>
      <c r="O157" s="1495"/>
      <c r="P157" s="1495"/>
      <c r="Q157" s="1495"/>
      <c r="R157" s="1495"/>
      <c r="S157" s="1495"/>
      <c r="T157" s="1495"/>
      <c r="U157" s="1495"/>
      <c r="V157" s="1495"/>
      <c r="W157" s="1495"/>
      <c r="X157" s="1495"/>
      <c r="Y157" s="1495"/>
      <c r="Z157" s="1495"/>
      <c r="AA157" s="1495"/>
      <c r="AB157" s="1495"/>
      <c r="AC157" s="1495"/>
      <c r="AD157" s="1495"/>
      <c r="AE157" s="1495"/>
      <c r="AF157" s="1495"/>
    </row>
    <row r="158" spans="3:32" x14ac:dyDescent="0.25">
      <c r="C158" s="1495"/>
      <c r="D158" s="1495"/>
      <c r="E158" s="1495"/>
      <c r="F158" s="1495"/>
      <c r="G158" s="1495"/>
      <c r="H158" s="1495"/>
      <c r="I158" s="1495"/>
      <c r="J158" s="1495"/>
      <c r="K158" s="1495"/>
      <c r="L158" s="1495"/>
      <c r="M158" s="1495"/>
      <c r="N158" s="1495"/>
      <c r="O158" s="1495"/>
      <c r="P158" s="1495"/>
      <c r="Q158" s="1495"/>
      <c r="R158" s="1495"/>
      <c r="S158" s="1495"/>
      <c r="T158" s="1495"/>
      <c r="U158" s="1495"/>
      <c r="V158" s="1495"/>
      <c r="W158" s="1495"/>
      <c r="X158" s="1495"/>
      <c r="Y158" s="1495"/>
      <c r="Z158" s="1495"/>
      <c r="AA158" s="1495"/>
      <c r="AB158" s="1495"/>
      <c r="AC158" s="1495"/>
      <c r="AD158" s="1495"/>
      <c r="AE158" s="1495"/>
      <c r="AF158" s="1495"/>
    </row>
    <row r="159" spans="3:32" x14ac:dyDescent="0.25">
      <c r="C159" s="1495"/>
      <c r="D159" s="1495"/>
      <c r="E159" s="1495"/>
      <c r="F159" s="1495"/>
      <c r="G159" s="1495"/>
      <c r="H159" s="1495"/>
      <c r="I159" s="1495"/>
      <c r="J159" s="1495"/>
      <c r="K159" s="1495"/>
      <c r="L159" s="1495"/>
      <c r="M159" s="1495"/>
      <c r="N159" s="1495"/>
      <c r="O159" s="1495"/>
      <c r="P159" s="1495"/>
      <c r="Q159" s="1495"/>
      <c r="R159" s="1495"/>
      <c r="S159" s="1495"/>
      <c r="T159" s="1495"/>
      <c r="U159" s="1495"/>
      <c r="V159" s="1495"/>
      <c r="W159" s="1495"/>
      <c r="X159" s="1495"/>
      <c r="Y159" s="1495"/>
      <c r="Z159" s="1495"/>
      <c r="AA159" s="1495"/>
      <c r="AB159" s="1495"/>
      <c r="AC159" s="1495"/>
      <c r="AD159" s="1495"/>
      <c r="AE159" s="1495"/>
      <c r="AF159" s="1495"/>
    </row>
    <row r="160" spans="3:32" x14ac:dyDescent="0.25">
      <c r="C160" s="1495"/>
      <c r="D160" s="1495"/>
      <c r="E160" s="1495"/>
      <c r="F160" s="1495"/>
      <c r="G160" s="1495"/>
      <c r="H160" s="1495"/>
      <c r="I160" s="1495"/>
      <c r="J160" s="1495"/>
      <c r="K160" s="1495"/>
      <c r="L160" s="1495"/>
      <c r="M160" s="1495"/>
      <c r="N160" s="1495"/>
      <c r="O160" s="1495"/>
      <c r="P160" s="1495"/>
      <c r="Q160" s="1495"/>
      <c r="R160" s="1495"/>
      <c r="S160" s="1495"/>
      <c r="T160" s="1495"/>
      <c r="U160" s="1495"/>
      <c r="V160" s="1495"/>
      <c r="W160" s="1495"/>
      <c r="X160" s="1495"/>
      <c r="Y160" s="1495"/>
      <c r="Z160" s="1495"/>
      <c r="AA160" s="1495"/>
      <c r="AB160" s="1495"/>
      <c r="AC160" s="1495"/>
      <c r="AD160" s="1495"/>
      <c r="AE160" s="1495"/>
      <c r="AF160" s="1495"/>
    </row>
    <row r="161" spans="3:32" x14ac:dyDescent="0.25">
      <c r="C161" s="1495"/>
      <c r="D161" s="1495"/>
      <c r="E161" s="1495"/>
      <c r="F161" s="1495"/>
      <c r="G161" s="1495"/>
      <c r="H161" s="1495"/>
      <c r="I161" s="1495"/>
      <c r="J161" s="1495"/>
      <c r="K161" s="1495"/>
      <c r="L161" s="1495"/>
      <c r="M161" s="1495"/>
      <c r="N161" s="1495"/>
      <c r="O161" s="1495"/>
      <c r="P161" s="1495"/>
      <c r="Q161" s="1495"/>
      <c r="R161" s="1495"/>
      <c r="S161" s="1495"/>
      <c r="T161" s="1495"/>
      <c r="U161" s="1495"/>
      <c r="V161" s="1495"/>
      <c r="W161" s="1495"/>
      <c r="X161" s="1495"/>
      <c r="Y161" s="1495"/>
      <c r="Z161" s="1495"/>
      <c r="AA161" s="1495"/>
      <c r="AB161" s="1495"/>
      <c r="AC161" s="1495"/>
      <c r="AD161" s="1495"/>
      <c r="AE161" s="1495"/>
      <c r="AF161" s="1495"/>
    </row>
    <row r="162" spans="3:32" x14ac:dyDescent="0.25">
      <c r="C162" s="1495"/>
      <c r="D162" s="1495"/>
      <c r="E162" s="1495"/>
      <c r="F162" s="1495"/>
      <c r="G162" s="1495"/>
      <c r="H162" s="1495"/>
      <c r="I162" s="1495"/>
      <c r="J162" s="1495"/>
      <c r="K162" s="1495"/>
      <c r="L162" s="1495"/>
      <c r="M162" s="1495"/>
      <c r="N162" s="1495"/>
      <c r="O162" s="1495"/>
      <c r="P162" s="1495"/>
      <c r="Q162" s="1495"/>
      <c r="R162" s="1495"/>
      <c r="S162" s="1495"/>
      <c r="T162" s="1495"/>
      <c r="U162" s="1495"/>
      <c r="V162" s="1495"/>
      <c r="W162" s="1495"/>
      <c r="X162" s="1495"/>
      <c r="Y162" s="1495"/>
      <c r="Z162" s="1495"/>
      <c r="AA162" s="1495"/>
      <c r="AB162" s="1495"/>
      <c r="AC162" s="1495"/>
      <c r="AD162" s="1495"/>
      <c r="AE162" s="1495"/>
      <c r="AF162" s="1495"/>
    </row>
    <row r="163" spans="3:32" x14ac:dyDescent="0.25">
      <c r="C163" s="1495"/>
      <c r="D163" s="1495"/>
      <c r="E163" s="1495"/>
      <c r="F163" s="1495"/>
      <c r="G163" s="1495"/>
      <c r="H163" s="1495"/>
      <c r="I163" s="1495"/>
      <c r="J163" s="1495"/>
      <c r="K163" s="1495"/>
      <c r="L163" s="1495"/>
      <c r="M163" s="1495"/>
      <c r="N163" s="1495"/>
      <c r="O163" s="1495"/>
      <c r="P163" s="1495"/>
      <c r="Q163" s="1495"/>
      <c r="R163" s="1495"/>
      <c r="S163" s="1495"/>
      <c r="T163" s="1495"/>
      <c r="U163" s="1495"/>
      <c r="V163" s="1495"/>
      <c r="W163" s="1495"/>
      <c r="X163" s="1495"/>
      <c r="Y163" s="1495"/>
      <c r="Z163" s="1495"/>
      <c r="AA163" s="1495"/>
      <c r="AB163" s="1495"/>
      <c r="AC163" s="1495"/>
      <c r="AD163" s="1495"/>
      <c r="AE163" s="1495"/>
      <c r="AF163" s="1495"/>
    </row>
    <row r="164" spans="3:32" x14ac:dyDescent="0.25">
      <c r="C164" s="1495"/>
      <c r="D164" s="1495"/>
      <c r="E164" s="1495"/>
      <c r="F164" s="1495"/>
      <c r="G164" s="1495"/>
      <c r="H164" s="1495"/>
      <c r="I164" s="1495"/>
      <c r="J164" s="1495"/>
      <c r="K164" s="1495"/>
      <c r="L164" s="1495"/>
      <c r="M164" s="1495"/>
      <c r="N164" s="1495"/>
      <c r="O164" s="1495"/>
      <c r="P164" s="1495"/>
      <c r="Q164" s="1495"/>
      <c r="R164" s="1495"/>
      <c r="S164" s="1495"/>
      <c r="T164" s="1495"/>
      <c r="U164" s="1495"/>
      <c r="V164" s="1495"/>
      <c r="W164" s="1495"/>
      <c r="X164" s="1495"/>
      <c r="Y164" s="1495"/>
      <c r="Z164" s="1495"/>
      <c r="AA164" s="1495"/>
      <c r="AB164" s="1495"/>
      <c r="AC164" s="1495"/>
      <c r="AD164" s="1495"/>
      <c r="AE164" s="1495"/>
      <c r="AF164" s="1495"/>
    </row>
    <row r="165" spans="3:32" x14ac:dyDescent="0.25">
      <c r="C165" s="1495"/>
      <c r="D165" s="1495"/>
      <c r="E165" s="1495"/>
      <c r="F165" s="1495"/>
      <c r="G165" s="1495"/>
      <c r="H165" s="1495"/>
      <c r="I165" s="1495"/>
      <c r="J165" s="1495"/>
      <c r="K165" s="1495"/>
      <c r="L165" s="1495"/>
      <c r="M165" s="1495"/>
      <c r="N165" s="1495"/>
      <c r="O165" s="1495"/>
      <c r="P165" s="1495"/>
      <c r="Q165" s="1495"/>
      <c r="R165" s="1495"/>
      <c r="S165" s="1495"/>
      <c r="T165" s="1495"/>
      <c r="U165" s="1495"/>
      <c r="V165" s="1495"/>
      <c r="W165" s="1495"/>
      <c r="X165" s="1495"/>
      <c r="Y165" s="1495"/>
      <c r="Z165" s="1495"/>
      <c r="AA165" s="1495"/>
      <c r="AB165" s="1495"/>
      <c r="AC165" s="1495"/>
      <c r="AD165" s="1495"/>
      <c r="AE165" s="1495"/>
      <c r="AF165" s="1495"/>
    </row>
    <row r="166" spans="3:32" x14ac:dyDescent="0.25">
      <c r="C166" s="1495"/>
      <c r="D166" s="1495"/>
      <c r="E166" s="1495"/>
      <c r="F166" s="1495"/>
      <c r="G166" s="1495"/>
      <c r="H166" s="1495"/>
      <c r="I166" s="1495"/>
      <c r="J166" s="1495"/>
      <c r="K166" s="1495"/>
      <c r="L166" s="1495"/>
      <c r="M166" s="1495"/>
      <c r="N166" s="1495"/>
      <c r="O166" s="1495"/>
      <c r="P166" s="1495"/>
      <c r="Q166" s="1495"/>
      <c r="R166" s="1495"/>
      <c r="S166" s="1495"/>
      <c r="T166" s="1495"/>
      <c r="U166" s="1495"/>
      <c r="V166" s="1495"/>
      <c r="W166" s="1495"/>
      <c r="X166" s="1495"/>
      <c r="Y166" s="1495"/>
      <c r="Z166" s="1495"/>
      <c r="AA166" s="1495"/>
      <c r="AB166" s="1495"/>
      <c r="AC166" s="1495"/>
      <c r="AD166" s="1495"/>
      <c r="AE166" s="1495"/>
      <c r="AF166" s="1495"/>
    </row>
    <row r="167" spans="3:32" x14ac:dyDescent="0.25">
      <c r="C167" s="1495"/>
      <c r="D167" s="1495"/>
      <c r="E167" s="1495"/>
      <c r="F167" s="1495"/>
      <c r="G167" s="1495"/>
      <c r="H167" s="1495"/>
      <c r="I167" s="1495"/>
      <c r="J167" s="1495"/>
      <c r="K167" s="1495"/>
      <c r="L167" s="1495"/>
      <c r="M167" s="1495"/>
      <c r="N167" s="1495"/>
      <c r="O167" s="1495"/>
      <c r="P167" s="1495"/>
      <c r="Q167" s="1495"/>
      <c r="R167" s="1495"/>
      <c r="S167" s="1495"/>
      <c r="T167" s="1495"/>
      <c r="U167" s="1495"/>
      <c r="V167" s="1495"/>
      <c r="W167" s="1495"/>
      <c r="X167" s="1495"/>
      <c r="Y167" s="1495"/>
      <c r="Z167" s="1495"/>
      <c r="AA167" s="1495"/>
      <c r="AB167" s="1495"/>
      <c r="AC167" s="1495"/>
      <c r="AD167" s="1495"/>
      <c r="AE167" s="1495"/>
      <c r="AF167" s="1495"/>
    </row>
    <row r="168" spans="3:32" x14ac:dyDescent="0.25">
      <c r="C168" s="1495"/>
      <c r="D168" s="1495"/>
      <c r="E168" s="1495"/>
      <c r="F168" s="1495"/>
      <c r="G168" s="1495"/>
      <c r="H168" s="1495"/>
      <c r="I168" s="1495"/>
      <c r="J168" s="1495"/>
      <c r="K168" s="1495"/>
      <c r="L168" s="1495"/>
      <c r="M168" s="1495"/>
      <c r="N168" s="1495"/>
      <c r="O168" s="1495"/>
      <c r="P168" s="1495"/>
      <c r="Q168" s="1495"/>
      <c r="R168" s="1495"/>
      <c r="S168" s="1495"/>
      <c r="T168" s="1495"/>
      <c r="U168" s="1495"/>
      <c r="V168" s="1495"/>
      <c r="W168" s="1495"/>
      <c r="X168" s="1495"/>
      <c r="Y168" s="1495"/>
      <c r="Z168" s="1495"/>
      <c r="AA168" s="1495"/>
      <c r="AB168" s="1495"/>
      <c r="AC168" s="1495"/>
      <c r="AD168" s="1495"/>
      <c r="AE168" s="1495"/>
      <c r="AF168" s="1495"/>
    </row>
    <row r="169" spans="3:32" x14ac:dyDescent="0.25">
      <c r="C169" s="1495"/>
      <c r="D169" s="1495"/>
      <c r="E169" s="1495"/>
      <c r="F169" s="1495"/>
      <c r="G169" s="1495"/>
      <c r="H169" s="1495"/>
      <c r="I169" s="1495"/>
      <c r="J169" s="1495"/>
      <c r="K169" s="1495"/>
      <c r="L169" s="1495"/>
      <c r="M169" s="1495"/>
      <c r="N169" s="1495"/>
      <c r="O169" s="1495"/>
      <c r="P169" s="1495"/>
      <c r="Q169" s="1495"/>
      <c r="R169" s="1495"/>
      <c r="S169" s="1495"/>
      <c r="T169" s="1495"/>
      <c r="U169" s="1495"/>
      <c r="V169" s="1495"/>
      <c r="W169" s="1495"/>
      <c r="X169" s="1495"/>
      <c r="Y169" s="1495"/>
      <c r="Z169" s="1495"/>
      <c r="AA169" s="1495"/>
      <c r="AB169" s="1495"/>
      <c r="AC169" s="1495"/>
      <c r="AD169" s="1495"/>
      <c r="AE169" s="1495"/>
      <c r="AF169" s="1495"/>
    </row>
    <row r="170" spans="3:32" x14ac:dyDescent="0.25">
      <c r="C170" s="1495"/>
      <c r="D170" s="1495"/>
      <c r="E170" s="1495"/>
      <c r="F170" s="1495"/>
      <c r="G170" s="1495"/>
      <c r="H170" s="1495"/>
      <c r="I170" s="1495"/>
      <c r="J170" s="1495"/>
      <c r="K170" s="1495"/>
      <c r="L170" s="1495"/>
      <c r="M170" s="1495"/>
      <c r="N170" s="1495"/>
      <c r="O170" s="1495"/>
      <c r="P170" s="1495"/>
      <c r="Q170" s="1495"/>
      <c r="R170" s="1495"/>
      <c r="S170" s="1495"/>
      <c r="T170" s="1495"/>
      <c r="U170" s="1495"/>
      <c r="V170" s="1495"/>
      <c r="W170" s="1495"/>
      <c r="X170" s="1495"/>
      <c r="Y170" s="1495"/>
      <c r="Z170" s="1495"/>
      <c r="AA170" s="1495"/>
      <c r="AB170" s="1495"/>
      <c r="AC170" s="1495"/>
      <c r="AD170" s="1495"/>
      <c r="AE170" s="1495"/>
      <c r="AF170" s="1495"/>
    </row>
    <row r="171" spans="3:32" x14ac:dyDescent="0.25">
      <c r="C171" s="1495"/>
      <c r="D171" s="1495"/>
      <c r="E171" s="1495"/>
      <c r="F171" s="1495"/>
      <c r="G171" s="1495"/>
      <c r="H171" s="1495"/>
      <c r="I171" s="1495"/>
      <c r="J171" s="1495"/>
      <c r="K171" s="1495"/>
      <c r="L171" s="1495"/>
      <c r="M171" s="1495"/>
      <c r="N171" s="1495"/>
      <c r="O171" s="1495"/>
      <c r="P171" s="1495"/>
      <c r="Q171" s="1495"/>
      <c r="R171" s="1495"/>
      <c r="S171" s="1495"/>
      <c r="T171" s="1495"/>
      <c r="U171" s="1495"/>
      <c r="V171" s="1495"/>
      <c r="W171" s="1495"/>
      <c r="X171" s="1495"/>
      <c r="Y171" s="1495"/>
      <c r="Z171" s="1495"/>
      <c r="AA171" s="1495"/>
      <c r="AB171" s="1495"/>
      <c r="AC171" s="1495"/>
      <c r="AD171" s="1495"/>
      <c r="AE171" s="1495"/>
      <c r="AF171" s="1495"/>
    </row>
    <row r="172" spans="3:32" x14ac:dyDescent="0.25">
      <c r="C172" s="1495"/>
      <c r="D172" s="1495"/>
      <c r="E172" s="1495"/>
      <c r="F172" s="1495"/>
      <c r="G172" s="1495"/>
      <c r="H172" s="1495"/>
      <c r="I172" s="1495"/>
      <c r="J172" s="1495"/>
      <c r="K172" s="1495"/>
      <c r="L172" s="1495"/>
      <c r="M172" s="1495"/>
      <c r="N172" s="1495"/>
      <c r="O172" s="1495"/>
      <c r="P172" s="1495"/>
      <c r="Q172" s="1495"/>
      <c r="R172" s="1495"/>
      <c r="S172" s="1495"/>
      <c r="T172" s="1495"/>
      <c r="U172" s="1495"/>
      <c r="V172" s="1495"/>
      <c r="W172" s="1495"/>
      <c r="X172" s="1495"/>
      <c r="Y172" s="1495"/>
      <c r="Z172" s="1495"/>
      <c r="AA172" s="1495"/>
      <c r="AB172" s="1495"/>
      <c r="AC172" s="1495"/>
      <c r="AD172" s="1495"/>
      <c r="AE172" s="1495"/>
      <c r="AF172" s="1495"/>
    </row>
    <row r="173" spans="3:32" x14ac:dyDescent="0.25">
      <c r="C173" s="1495"/>
      <c r="D173" s="1495"/>
      <c r="E173" s="1495"/>
      <c r="F173" s="1495"/>
      <c r="G173" s="1495"/>
      <c r="H173" s="1495"/>
      <c r="I173" s="1495"/>
      <c r="J173" s="1495"/>
      <c r="K173" s="1495"/>
      <c r="L173" s="1495"/>
      <c r="M173" s="1495"/>
      <c r="N173" s="1495"/>
      <c r="O173" s="1495"/>
      <c r="P173" s="1495"/>
      <c r="Q173" s="1495"/>
      <c r="R173" s="1495"/>
      <c r="S173" s="1495"/>
      <c r="T173" s="1495"/>
      <c r="U173" s="1495"/>
      <c r="V173" s="1495"/>
      <c r="W173" s="1495"/>
      <c r="X173" s="1495"/>
      <c r="Y173" s="1495"/>
      <c r="Z173" s="1495"/>
      <c r="AA173" s="1495"/>
      <c r="AB173" s="1495"/>
      <c r="AC173" s="1495"/>
      <c r="AD173" s="1495"/>
      <c r="AE173" s="1495"/>
      <c r="AF173" s="1495"/>
    </row>
    <row r="174" spans="3:32" x14ac:dyDescent="0.25">
      <c r="C174" s="1495"/>
      <c r="D174" s="1495"/>
      <c r="E174" s="1495"/>
      <c r="F174" s="1495"/>
      <c r="G174" s="1495"/>
      <c r="H174" s="1495"/>
      <c r="I174" s="1495"/>
      <c r="J174" s="1495"/>
      <c r="K174" s="1495"/>
      <c r="L174" s="1495"/>
      <c r="M174" s="1495"/>
      <c r="N174" s="1495"/>
      <c r="O174" s="1495"/>
      <c r="P174" s="1495"/>
      <c r="Q174" s="1495"/>
      <c r="R174" s="1495"/>
      <c r="S174" s="1495"/>
      <c r="T174" s="1495"/>
      <c r="U174" s="1495"/>
      <c r="V174" s="1495"/>
      <c r="W174" s="1495"/>
      <c r="X174" s="1495"/>
      <c r="Y174" s="1495"/>
      <c r="Z174" s="1495"/>
      <c r="AA174" s="1495"/>
      <c r="AB174" s="1495"/>
      <c r="AC174" s="1495"/>
      <c r="AD174" s="1495"/>
      <c r="AE174" s="1495"/>
      <c r="AF174" s="1495"/>
    </row>
    <row r="175" spans="3:32" x14ac:dyDescent="0.25">
      <c r="C175" s="1495"/>
      <c r="D175" s="1495"/>
      <c r="E175" s="1495"/>
      <c r="F175" s="1495"/>
      <c r="G175" s="1495"/>
      <c r="H175" s="1495"/>
      <c r="I175" s="1495"/>
      <c r="J175" s="1495"/>
      <c r="K175" s="1495"/>
      <c r="L175" s="1495"/>
      <c r="M175" s="1495"/>
      <c r="N175" s="1495"/>
      <c r="O175" s="1495"/>
      <c r="P175" s="1495"/>
      <c r="Q175" s="1495"/>
      <c r="R175" s="1495"/>
      <c r="S175" s="1495"/>
      <c r="T175" s="1495"/>
      <c r="U175" s="1495"/>
      <c r="V175" s="1495"/>
      <c r="W175" s="1495"/>
      <c r="X175" s="1495"/>
      <c r="Y175" s="1495"/>
      <c r="Z175" s="1495"/>
      <c r="AA175" s="1495"/>
      <c r="AB175" s="1495"/>
      <c r="AC175" s="1495"/>
      <c r="AD175" s="1495"/>
      <c r="AE175" s="1495"/>
      <c r="AF175" s="1495"/>
    </row>
    <row r="176" spans="3:32" x14ac:dyDescent="0.25">
      <c r="C176" s="1495"/>
      <c r="D176" s="1495"/>
      <c r="E176" s="1495"/>
      <c r="F176" s="1495"/>
      <c r="G176" s="1495"/>
      <c r="H176" s="1495"/>
      <c r="I176" s="1495"/>
      <c r="J176" s="1495"/>
      <c r="K176" s="1495"/>
      <c r="L176" s="1495"/>
      <c r="M176" s="1495"/>
      <c r="N176" s="1495"/>
      <c r="O176" s="1495"/>
      <c r="P176" s="1495"/>
      <c r="Q176" s="1495"/>
      <c r="R176" s="1495"/>
      <c r="S176" s="1495"/>
      <c r="T176" s="1495"/>
      <c r="U176" s="1495"/>
      <c r="V176" s="1495"/>
      <c r="W176" s="1495"/>
      <c r="X176" s="1495"/>
      <c r="Y176" s="1495"/>
      <c r="Z176" s="1495"/>
      <c r="AA176" s="1495"/>
      <c r="AB176" s="1495"/>
      <c r="AC176" s="1495"/>
      <c r="AD176" s="1495"/>
      <c r="AE176" s="1495"/>
      <c r="AF176" s="1495"/>
    </row>
    <row r="177" spans="3:32" x14ac:dyDescent="0.25">
      <c r="C177" s="1495"/>
      <c r="D177" s="1495"/>
      <c r="E177" s="1495"/>
      <c r="F177" s="1495"/>
      <c r="G177" s="1495"/>
      <c r="H177" s="1495"/>
      <c r="I177" s="1495"/>
      <c r="J177" s="1495"/>
      <c r="K177" s="1495"/>
      <c r="L177" s="1495"/>
      <c r="M177" s="1495"/>
      <c r="N177" s="1495"/>
      <c r="O177" s="1495"/>
      <c r="P177" s="1495"/>
      <c r="Q177" s="1495"/>
      <c r="R177" s="1495"/>
      <c r="S177" s="1495"/>
      <c r="T177" s="1495"/>
      <c r="U177" s="1495"/>
      <c r="V177" s="1495"/>
      <c r="W177" s="1495"/>
      <c r="X177" s="1495"/>
      <c r="Y177" s="1495"/>
      <c r="Z177" s="1495"/>
      <c r="AA177" s="1495"/>
      <c r="AB177" s="1495"/>
      <c r="AC177" s="1495"/>
      <c r="AD177" s="1495"/>
      <c r="AE177" s="1495"/>
      <c r="AF177" s="1495"/>
    </row>
    <row r="178" spans="3:32" x14ac:dyDescent="0.25">
      <c r="C178" s="1495"/>
      <c r="D178" s="1495"/>
      <c r="E178" s="1495"/>
      <c r="F178" s="1495"/>
      <c r="G178" s="1495"/>
      <c r="H178" s="1495"/>
      <c r="I178" s="1495"/>
      <c r="J178" s="1495"/>
      <c r="K178" s="1495"/>
      <c r="L178" s="1495"/>
      <c r="M178" s="1495"/>
      <c r="N178" s="1495"/>
      <c r="O178" s="1495"/>
      <c r="P178" s="1495"/>
      <c r="Q178" s="1495"/>
      <c r="R178" s="1495"/>
      <c r="S178" s="1495"/>
      <c r="T178" s="1495"/>
      <c r="U178" s="1495"/>
      <c r="V178" s="1495"/>
      <c r="W178" s="1495"/>
      <c r="X178" s="1495"/>
      <c r="Y178" s="1495"/>
      <c r="Z178" s="1495"/>
      <c r="AA178" s="1495"/>
      <c r="AB178" s="1495"/>
      <c r="AC178" s="1495"/>
      <c r="AD178" s="1495"/>
      <c r="AE178" s="1495"/>
      <c r="AF178" s="1495"/>
    </row>
    <row r="179" spans="3:32" x14ac:dyDescent="0.25">
      <c r="C179" s="1495"/>
      <c r="D179" s="1495"/>
      <c r="E179" s="1495"/>
      <c r="F179" s="1495"/>
      <c r="G179" s="1495"/>
      <c r="H179" s="1495"/>
      <c r="I179" s="1495"/>
      <c r="J179" s="1495"/>
      <c r="K179" s="1495"/>
      <c r="L179" s="1495"/>
      <c r="M179" s="1495"/>
      <c r="N179" s="1495"/>
      <c r="O179" s="1495"/>
      <c r="P179" s="1495"/>
      <c r="Q179" s="1495"/>
      <c r="R179" s="1495"/>
      <c r="S179" s="1495"/>
      <c r="T179" s="1495"/>
      <c r="U179" s="1495"/>
      <c r="V179" s="1495"/>
      <c r="W179" s="1495"/>
      <c r="X179" s="1495"/>
      <c r="Y179" s="1495"/>
      <c r="Z179" s="1495"/>
      <c r="AA179" s="1495"/>
      <c r="AB179" s="1495"/>
      <c r="AC179" s="1495"/>
      <c r="AD179" s="1495"/>
      <c r="AE179" s="1495"/>
      <c r="AF179" s="1495"/>
    </row>
    <row r="180" spans="3:32" x14ac:dyDescent="0.25">
      <c r="C180" s="1495"/>
      <c r="D180" s="1495"/>
      <c r="E180" s="1495"/>
      <c r="F180" s="1495"/>
      <c r="G180" s="1495"/>
      <c r="H180" s="1495"/>
      <c r="I180" s="1495"/>
      <c r="J180" s="1495"/>
      <c r="K180" s="1495"/>
      <c r="L180" s="1495"/>
      <c r="M180" s="1495"/>
      <c r="N180" s="1495"/>
      <c r="O180" s="1495"/>
      <c r="P180" s="1495"/>
      <c r="Q180" s="1495"/>
      <c r="R180" s="1495"/>
      <c r="S180" s="1495"/>
      <c r="T180" s="1495"/>
      <c r="U180" s="1495"/>
      <c r="V180" s="1495"/>
      <c r="W180" s="1495"/>
      <c r="X180" s="1495"/>
      <c r="Y180" s="1495"/>
      <c r="Z180" s="1495"/>
      <c r="AA180" s="1495"/>
      <c r="AB180" s="1495"/>
      <c r="AC180" s="1495"/>
      <c r="AD180" s="1495"/>
      <c r="AE180" s="1495"/>
      <c r="AF180" s="1495"/>
    </row>
    <row r="181" spans="3:32" x14ac:dyDescent="0.25">
      <c r="C181" s="1495"/>
      <c r="D181" s="1495"/>
      <c r="E181" s="1495"/>
      <c r="F181" s="1495"/>
      <c r="G181" s="1495"/>
      <c r="H181" s="1495"/>
      <c r="I181" s="1495"/>
      <c r="J181" s="1495"/>
      <c r="K181" s="1495"/>
      <c r="L181" s="1495"/>
      <c r="M181" s="1495"/>
      <c r="N181" s="1495"/>
      <c r="O181" s="1495"/>
      <c r="P181" s="1495"/>
      <c r="Q181" s="1495"/>
      <c r="R181" s="1495"/>
      <c r="S181" s="1495"/>
      <c r="T181" s="1495"/>
      <c r="U181" s="1495"/>
      <c r="V181" s="1495"/>
      <c r="W181" s="1495"/>
      <c r="X181" s="1495"/>
      <c r="Y181" s="1495"/>
      <c r="Z181" s="1495"/>
      <c r="AA181" s="1495"/>
      <c r="AB181" s="1495"/>
      <c r="AC181" s="1495"/>
      <c r="AD181" s="1495"/>
      <c r="AE181" s="1495"/>
      <c r="AF181" s="1495"/>
    </row>
    <row r="182" spans="3:32" x14ac:dyDescent="0.25">
      <c r="C182" s="1495"/>
      <c r="D182" s="1495"/>
      <c r="E182" s="1495"/>
      <c r="F182" s="1495"/>
      <c r="G182" s="1495"/>
      <c r="H182" s="1495"/>
      <c r="I182" s="1495"/>
      <c r="J182" s="1495"/>
      <c r="K182" s="1495"/>
      <c r="L182" s="1495"/>
      <c r="M182" s="1495"/>
      <c r="N182" s="1495"/>
      <c r="O182" s="1495"/>
      <c r="P182" s="1495"/>
      <c r="Q182" s="1495"/>
      <c r="R182" s="1495"/>
      <c r="S182" s="1495"/>
      <c r="T182" s="1495"/>
      <c r="U182" s="1495"/>
      <c r="V182" s="1495"/>
      <c r="W182" s="1495"/>
      <c r="X182" s="1495"/>
      <c r="Y182" s="1495"/>
      <c r="Z182" s="1495"/>
      <c r="AA182" s="1495"/>
      <c r="AB182" s="1495"/>
      <c r="AC182" s="1495"/>
      <c r="AD182" s="1495"/>
      <c r="AE182" s="1495"/>
      <c r="AF182" s="1495"/>
    </row>
    <row r="183" spans="3:32" x14ac:dyDescent="0.25">
      <c r="C183" s="1495"/>
      <c r="D183" s="1495"/>
      <c r="E183" s="1495"/>
      <c r="F183" s="1495"/>
      <c r="G183" s="1495"/>
      <c r="H183" s="1495"/>
      <c r="I183" s="1495"/>
      <c r="J183" s="1495"/>
      <c r="K183" s="1495"/>
      <c r="L183" s="1495"/>
      <c r="M183" s="1495"/>
      <c r="N183" s="1495"/>
      <c r="O183" s="1495"/>
      <c r="P183" s="1495"/>
      <c r="Q183" s="1495"/>
      <c r="R183" s="1495"/>
      <c r="S183" s="1495"/>
      <c r="T183" s="1495"/>
      <c r="U183" s="1495"/>
      <c r="V183" s="1495"/>
      <c r="W183" s="1495"/>
      <c r="X183" s="1495"/>
      <c r="Y183" s="1495"/>
      <c r="Z183" s="1495"/>
      <c r="AA183" s="1495"/>
      <c r="AB183" s="1495"/>
      <c r="AC183" s="1495"/>
      <c r="AD183" s="1495"/>
      <c r="AE183" s="1495"/>
      <c r="AF183" s="1495"/>
    </row>
    <row r="184" spans="3:32" x14ac:dyDescent="0.25">
      <c r="C184" s="1495"/>
      <c r="D184" s="1495"/>
      <c r="E184" s="1495"/>
      <c r="F184" s="1495"/>
      <c r="G184" s="1495"/>
      <c r="H184" s="1495"/>
      <c r="I184" s="1495"/>
      <c r="J184" s="1495"/>
      <c r="K184" s="1495"/>
      <c r="L184" s="1495"/>
      <c r="M184" s="1495"/>
      <c r="N184" s="1495"/>
      <c r="O184" s="1495"/>
      <c r="P184" s="1495"/>
      <c r="Q184" s="1495"/>
      <c r="R184" s="1495"/>
      <c r="S184" s="1495"/>
      <c r="T184" s="1495"/>
      <c r="U184" s="1495"/>
      <c r="V184" s="1495"/>
      <c r="W184" s="1495"/>
      <c r="X184" s="1495"/>
      <c r="Y184" s="1495"/>
      <c r="Z184" s="1495"/>
      <c r="AA184" s="1495"/>
      <c r="AB184" s="1495"/>
      <c r="AC184" s="1495"/>
      <c r="AD184" s="1495"/>
      <c r="AE184" s="1495"/>
      <c r="AF184" s="1495"/>
    </row>
    <row r="185" spans="3:32" x14ac:dyDescent="0.25">
      <c r="C185" s="1495"/>
      <c r="D185" s="1495"/>
      <c r="E185" s="1495"/>
      <c r="F185" s="1495"/>
      <c r="G185" s="1495"/>
      <c r="H185" s="1495"/>
      <c r="I185" s="1495"/>
      <c r="J185" s="1495"/>
      <c r="K185" s="1495"/>
      <c r="L185" s="1495"/>
      <c r="M185" s="1495"/>
      <c r="N185" s="1495"/>
      <c r="O185" s="1495"/>
      <c r="P185" s="1495"/>
      <c r="Q185" s="1495"/>
      <c r="R185" s="1495"/>
      <c r="S185" s="1495"/>
      <c r="T185" s="1495"/>
      <c r="U185" s="1495"/>
      <c r="V185" s="1495"/>
      <c r="W185" s="1495"/>
      <c r="X185" s="1495"/>
      <c r="Y185" s="1495"/>
      <c r="Z185" s="1495"/>
      <c r="AA185" s="1495"/>
      <c r="AB185" s="1495"/>
      <c r="AC185" s="1495"/>
      <c r="AD185" s="1495"/>
      <c r="AE185" s="1495"/>
      <c r="AF185" s="1495"/>
    </row>
    <row r="186" spans="3:32" x14ac:dyDescent="0.25">
      <c r="C186" s="1495"/>
      <c r="D186" s="1495"/>
      <c r="E186" s="1495"/>
      <c r="F186" s="1495"/>
      <c r="G186" s="1495"/>
      <c r="H186" s="1495"/>
      <c r="I186" s="1495"/>
      <c r="J186" s="1495"/>
      <c r="K186" s="1495"/>
      <c r="L186" s="1495"/>
      <c r="M186" s="1495"/>
      <c r="N186" s="1495"/>
      <c r="O186" s="1495"/>
      <c r="P186" s="1495"/>
      <c r="Q186" s="1495"/>
      <c r="R186" s="1495"/>
      <c r="S186" s="1495"/>
      <c r="T186" s="1495"/>
      <c r="U186" s="1495"/>
      <c r="V186" s="1495"/>
      <c r="W186" s="1495"/>
      <c r="X186" s="1495"/>
      <c r="Y186" s="1495"/>
      <c r="Z186" s="1495"/>
      <c r="AA186" s="1495"/>
      <c r="AB186" s="1495"/>
      <c r="AC186" s="1495"/>
      <c r="AD186" s="1495"/>
      <c r="AE186" s="1495"/>
      <c r="AF186" s="1495"/>
    </row>
    <row r="187" spans="3:32" x14ac:dyDescent="0.25">
      <c r="C187" s="1495"/>
      <c r="D187" s="1495"/>
      <c r="E187" s="1495"/>
      <c r="F187" s="1495"/>
      <c r="G187" s="1495"/>
      <c r="H187" s="1495"/>
      <c r="I187" s="1495"/>
      <c r="J187" s="1495"/>
      <c r="K187" s="1495"/>
      <c r="L187" s="1495"/>
      <c r="M187" s="1495"/>
      <c r="N187" s="1495"/>
      <c r="O187" s="1495"/>
      <c r="P187" s="1495"/>
      <c r="Q187" s="1495"/>
      <c r="R187" s="1495"/>
      <c r="S187" s="1495"/>
      <c r="T187" s="1495"/>
      <c r="U187" s="1495"/>
      <c r="V187" s="1495"/>
      <c r="W187" s="1495"/>
      <c r="X187" s="1495"/>
      <c r="Y187" s="1495"/>
      <c r="Z187" s="1495"/>
      <c r="AA187" s="1495"/>
      <c r="AB187" s="1495"/>
      <c r="AC187" s="1495"/>
      <c r="AD187" s="1495"/>
      <c r="AE187" s="1495"/>
      <c r="AF187" s="1495"/>
    </row>
    <row r="188" spans="3:32" x14ac:dyDescent="0.25">
      <c r="C188" s="1495"/>
      <c r="D188" s="1495"/>
      <c r="E188" s="1495"/>
      <c r="F188" s="1495"/>
      <c r="G188" s="1495"/>
      <c r="H188" s="1495"/>
      <c r="I188" s="1495"/>
      <c r="J188" s="1495"/>
      <c r="K188" s="1495"/>
      <c r="L188" s="1495"/>
      <c r="M188" s="1495"/>
      <c r="N188" s="1495"/>
      <c r="O188" s="1495"/>
      <c r="P188" s="1495"/>
      <c r="Q188" s="1495"/>
      <c r="R188" s="1495"/>
      <c r="S188" s="1495"/>
      <c r="T188" s="1495"/>
      <c r="U188" s="1495"/>
      <c r="V188" s="1495"/>
      <c r="W188" s="1495"/>
      <c r="X188" s="1495"/>
      <c r="Y188" s="1495"/>
      <c r="Z188" s="1495"/>
      <c r="AA188" s="1495"/>
      <c r="AB188" s="1495"/>
      <c r="AC188" s="1495"/>
      <c r="AD188" s="1495"/>
      <c r="AE188" s="1495"/>
      <c r="AF188" s="1495"/>
    </row>
    <row r="189" spans="3:32" x14ac:dyDescent="0.25">
      <c r="C189" s="1495"/>
      <c r="D189" s="1495"/>
      <c r="E189" s="1495"/>
      <c r="F189" s="1495"/>
      <c r="G189" s="1495"/>
      <c r="H189" s="1495"/>
      <c r="I189" s="1495"/>
      <c r="J189" s="1495"/>
      <c r="K189" s="1495"/>
      <c r="L189" s="1495"/>
      <c r="M189" s="1495"/>
      <c r="N189" s="1495"/>
      <c r="O189" s="1495"/>
      <c r="P189" s="1495"/>
      <c r="Q189" s="1495"/>
      <c r="R189" s="1495"/>
      <c r="S189" s="1495"/>
      <c r="T189" s="1495"/>
      <c r="U189" s="1495"/>
      <c r="V189" s="1495"/>
      <c r="W189" s="1495"/>
      <c r="X189" s="1495"/>
      <c r="Y189" s="1495"/>
      <c r="Z189" s="1495"/>
      <c r="AA189" s="1495"/>
      <c r="AB189" s="1495"/>
      <c r="AC189" s="1495"/>
      <c r="AD189" s="1495"/>
      <c r="AE189" s="1495"/>
      <c r="AF189" s="1495"/>
    </row>
    <row r="190" spans="3:32" x14ac:dyDescent="0.25">
      <c r="C190" s="1495"/>
      <c r="D190" s="1495"/>
      <c r="E190" s="1495"/>
      <c r="F190" s="1495"/>
      <c r="G190" s="1495"/>
      <c r="H190" s="1495"/>
      <c r="I190" s="1495"/>
      <c r="J190" s="1495"/>
      <c r="K190" s="1495"/>
      <c r="L190" s="1495"/>
      <c r="M190" s="1495"/>
      <c r="N190" s="1495"/>
      <c r="O190" s="1495"/>
      <c r="P190" s="1495"/>
      <c r="Q190" s="1495"/>
      <c r="R190" s="1495"/>
      <c r="S190" s="1495"/>
      <c r="T190" s="1495"/>
      <c r="U190" s="1495"/>
      <c r="V190" s="1495"/>
      <c r="W190" s="1495"/>
      <c r="X190" s="1495"/>
      <c r="Y190" s="1495"/>
      <c r="Z190" s="1495"/>
      <c r="AA190" s="1495"/>
      <c r="AB190" s="1495"/>
      <c r="AC190" s="1495"/>
      <c r="AD190" s="1495"/>
      <c r="AE190" s="1495"/>
      <c r="AF190" s="1495"/>
    </row>
    <row r="191" spans="3:32" x14ac:dyDescent="0.25">
      <c r="C191" s="1495"/>
      <c r="D191" s="1495"/>
      <c r="E191" s="1495"/>
      <c r="F191" s="1495"/>
      <c r="G191" s="1495"/>
      <c r="H191" s="1495"/>
      <c r="I191" s="1495"/>
      <c r="J191" s="1495"/>
      <c r="K191" s="1495"/>
      <c r="L191" s="1495"/>
      <c r="M191" s="1495"/>
      <c r="N191" s="1495"/>
      <c r="O191" s="1495"/>
      <c r="P191" s="1495"/>
      <c r="Q191" s="1495"/>
      <c r="R191" s="1495"/>
      <c r="S191" s="1495"/>
      <c r="T191" s="1495"/>
      <c r="U191" s="1495"/>
      <c r="V191" s="1495"/>
      <c r="W191" s="1495"/>
      <c r="X191" s="1495"/>
      <c r="Y191" s="1495"/>
      <c r="Z191" s="1495"/>
      <c r="AA191" s="1495"/>
      <c r="AB191" s="1495"/>
      <c r="AC191" s="1495"/>
      <c r="AD191" s="1495"/>
      <c r="AE191" s="1495"/>
      <c r="AF191" s="1495"/>
    </row>
    <row r="192" spans="3:32" x14ac:dyDescent="0.25">
      <c r="C192" s="1495"/>
      <c r="D192" s="1495"/>
      <c r="E192" s="1495"/>
      <c r="F192" s="1495"/>
      <c r="G192" s="1495"/>
      <c r="H192" s="1495"/>
      <c r="I192" s="1495"/>
      <c r="J192" s="1495"/>
      <c r="K192" s="1495"/>
      <c r="L192" s="1495"/>
      <c r="M192" s="1495"/>
      <c r="N192" s="1495"/>
      <c r="O192" s="1495"/>
      <c r="P192" s="1495"/>
      <c r="Q192" s="1495"/>
      <c r="R192" s="1495"/>
      <c r="S192" s="1495"/>
      <c r="T192" s="1495"/>
      <c r="U192" s="1495"/>
      <c r="V192" s="1495"/>
      <c r="W192" s="1495"/>
      <c r="X192" s="1495"/>
      <c r="Y192" s="1495"/>
      <c r="Z192" s="1495"/>
      <c r="AA192" s="1495"/>
      <c r="AB192" s="1495"/>
      <c r="AC192" s="1495"/>
      <c r="AD192" s="1495"/>
      <c r="AE192" s="1495"/>
      <c r="AF192" s="1495"/>
    </row>
    <row r="193" spans="3:32" x14ac:dyDescent="0.25">
      <c r="C193" s="1495"/>
      <c r="D193" s="1495"/>
      <c r="E193" s="1495"/>
      <c r="F193" s="1495"/>
      <c r="G193" s="1495"/>
      <c r="H193" s="1495"/>
      <c r="I193" s="1495"/>
      <c r="J193" s="1495"/>
      <c r="K193" s="1495"/>
      <c r="L193" s="1495"/>
      <c r="M193" s="1495"/>
      <c r="N193" s="1495"/>
      <c r="O193" s="1495"/>
      <c r="P193" s="1495"/>
      <c r="Q193" s="1495"/>
      <c r="R193" s="1495"/>
      <c r="S193" s="1495"/>
      <c r="T193" s="1495"/>
      <c r="U193" s="1495"/>
      <c r="V193" s="1495"/>
      <c r="W193" s="1495"/>
      <c r="X193" s="1495"/>
      <c r="Y193" s="1495"/>
      <c r="Z193" s="1495"/>
      <c r="AA193" s="1495"/>
      <c r="AB193" s="1495"/>
      <c r="AC193" s="1495"/>
      <c r="AD193" s="1495"/>
      <c r="AE193" s="1495"/>
      <c r="AF193" s="1495"/>
    </row>
    <row r="194" spans="3:32" x14ac:dyDescent="0.25">
      <c r="C194" s="1495"/>
      <c r="D194" s="1495"/>
      <c r="E194" s="1495"/>
      <c r="F194" s="1495"/>
      <c r="G194" s="1495"/>
      <c r="H194" s="1495"/>
      <c r="I194" s="1495"/>
      <c r="J194" s="1495"/>
      <c r="K194" s="1495"/>
      <c r="L194" s="1495"/>
      <c r="M194" s="1495"/>
      <c r="N194" s="1495"/>
      <c r="O194" s="1495"/>
      <c r="P194" s="1495"/>
      <c r="Q194" s="1495"/>
      <c r="R194" s="1495"/>
      <c r="S194" s="1495"/>
      <c r="T194" s="1495"/>
      <c r="U194" s="1495"/>
      <c r="V194" s="1495"/>
      <c r="W194" s="1495"/>
      <c r="X194" s="1495"/>
      <c r="Y194" s="1495"/>
      <c r="Z194" s="1495"/>
      <c r="AA194" s="1495"/>
      <c r="AB194" s="1495"/>
      <c r="AC194" s="1495"/>
      <c r="AD194" s="1495"/>
      <c r="AE194" s="1495"/>
      <c r="AF194" s="1495"/>
    </row>
    <row r="195" spans="3:32" x14ac:dyDescent="0.25">
      <c r="C195" s="1495"/>
      <c r="D195" s="1495"/>
      <c r="E195" s="1495"/>
      <c r="F195" s="1495"/>
      <c r="G195" s="1495"/>
      <c r="H195" s="1495"/>
      <c r="I195" s="1495"/>
      <c r="J195" s="1495"/>
      <c r="K195" s="1495"/>
      <c r="L195" s="1495"/>
      <c r="M195" s="1495"/>
      <c r="N195" s="1495"/>
      <c r="O195" s="1495"/>
      <c r="P195" s="1495"/>
      <c r="Q195" s="1495"/>
      <c r="R195" s="1495"/>
      <c r="S195" s="1495"/>
      <c r="T195" s="1495"/>
      <c r="U195" s="1495"/>
      <c r="V195" s="1495"/>
      <c r="W195" s="1495"/>
      <c r="X195" s="1495"/>
      <c r="Y195" s="1495"/>
      <c r="Z195" s="1495"/>
      <c r="AA195" s="1495"/>
      <c r="AB195" s="1495"/>
      <c r="AC195" s="1495"/>
      <c r="AD195" s="1495"/>
      <c r="AE195" s="1495"/>
      <c r="AF195" s="1495"/>
    </row>
    <row r="196" spans="3:32" x14ac:dyDescent="0.25">
      <c r="C196" s="1495"/>
      <c r="D196" s="1495"/>
      <c r="E196" s="1495"/>
      <c r="F196" s="1495"/>
      <c r="G196" s="1495"/>
      <c r="H196" s="1495"/>
      <c r="I196" s="1495"/>
      <c r="J196" s="1495"/>
      <c r="K196" s="1495"/>
      <c r="L196" s="1495"/>
      <c r="M196" s="1495"/>
      <c r="N196" s="1495"/>
      <c r="O196" s="1495"/>
      <c r="P196" s="1495"/>
      <c r="Q196" s="1495"/>
      <c r="R196" s="1495"/>
      <c r="S196" s="1495"/>
      <c r="T196" s="1495"/>
      <c r="U196" s="1495"/>
      <c r="V196" s="1495"/>
      <c r="W196" s="1495"/>
      <c r="X196" s="1495"/>
      <c r="Y196" s="1495"/>
      <c r="Z196" s="1495"/>
      <c r="AA196" s="1495"/>
      <c r="AB196" s="1495"/>
      <c r="AC196" s="1495"/>
      <c r="AD196" s="1495"/>
      <c r="AE196" s="1495"/>
      <c r="AF196" s="1495"/>
    </row>
    <row r="197" spans="3:32" x14ac:dyDescent="0.25">
      <c r="C197" s="1495"/>
      <c r="D197" s="1495"/>
      <c r="E197" s="1495"/>
      <c r="F197" s="1495"/>
      <c r="G197" s="1495"/>
      <c r="H197" s="1495"/>
      <c r="I197" s="1495"/>
      <c r="J197" s="1495"/>
      <c r="K197" s="1495"/>
      <c r="L197" s="1495"/>
      <c r="M197" s="1495"/>
      <c r="N197" s="1495"/>
      <c r="O197" s="1495"/>
      <c r="P197" s="1495"/>
      <c r="Q197" s="1495"/>
      <c r="R197" s="1495"/>
      <c r="S197" s="1495"/>
      <c r="T197" s="1495"/>
      <c r="U197" s="1495"/>
      <c r="V197" s="1495"/>
      <c r="W197" s="1495"/>
      <c r="X197" s="1495"/>
      <c r="Y197" s="1495"/>
      <c r="Z197" s="1495"/>
      <c r="AA197" s="1495"/>
      <c r="AB197" s="1495"/>
      <c r="AC197" s="1495"/>
      <c r="AD197" s="1495"/>
      <c r="AE197" s="1495"/>
      <c r="AF197" s="1495"/>
    </row>
    <row r="198" spans="3:32" x14ac:dyDescent="0.25">
      <c r="C198" s="1495"/>
      <c r="D198" s="1495"/>
      <c r="E198" s="1495"/>
      <c r="F198" s="1495"/>
      <c r="G198" s="1495"/>
      <c r="H198" s="1495"/>
      <c r="I198" s="1495"/>
      <c r="J198" s="1495"/>
      <c r="K198" s="1495"/>
      <c r="L198" s="1495"/>
      <c r="M198" s="1495"/>
      <c r="N198" s="1495"/>
      <c r="O198" s="1495"/>
      <c r="P198" s="1495"/>
      <c r="Q198" s="1495"/>
      <c r="R198" s="1495"/>
      <c r="S198" s="1495"/>
      <c r="T198" s="1495"/>
      <c r="U198" s="1495"/>
      <c r="V198" s="1495"/>
      <c r="W198" s="1495"/>
      <c r="X198" s="1495"/>
      <c r="Y198" s="1495"/>
      <c r="Z198" s="1495"/>
      <c r="AA198" s="1495"/>
      <c r="AB198" s="1495"/>
      <c r="AC198" s="1495"/>
      <c r="AD198" s="1495"/>
      <c r="AE198" s="1495"/>
      <c r="AF198" s="1495"/>
    </row>
    <row r="199" spans="3:32" x14ac:dyDescent="0.25">
      <c r="C199" s="1495"/>
      <c r="D199" s="1495"/>
      <c r="E199" s="1495"/>
      <c r="F199" s="1495"/>
      <c r="G199" s="1495"/>
      <c r="H199" s="1495"/>
      <c r="I199" s="1495"/>
      <c r="J199" s="1495"/>
      <c r="K199" s="1495"/>
      <c r="L199" s="1495"/>
      <c r="M199" s="1495"/>
      <c r="N199" s="1495"/>
      <c r="O199" s="1495"/>
      <c r="P199" s="1495"/>
      <c r="Q199" s="1495"/>
      <c r="R199" s="1495"/>
      <c r="S199" s="1495"/>
      <c r="T199" s="1495"/>
      <c r="U199" s="1495"/>
      <c r="V199" s="1495"/>
      <c r="W199" s="1495"/>
      <c r="X199" s="1495"/>
      <c r="Y199" s="1495"/>
      <c r="Z199" s="1495"/>
      <c r="AA199" s="1495"/>
      <c r="AB199" s="1495"/>
      <c r="AC199" s="1495"/>
      <c r="AD199" s="1495"/>
      <c r="AE199" s="1495"/>
      <c r="AF199" s="1495"/>
    </row>
    <row r="200" spans="3:32" x14ac:dyDescent="0.25">
      <c r="C200" s="1495"/>
      <c r="D200" s="1495"/>
      <c r="E200" s="1495"/>
      <c r="F200" s="1495"/>
      <c r="G200" s="1495"/>
      <c r="H200" s="1495"/>
      <c r="I200" s="1495"/>
      <c r="J200" s="1495"/>
      <c r="K200" s="1495"/>
      <c r="L200" s="1495"/>
      <c r="M200" s="1495"/>
      <c r="N200" s="1495"/>
      <c r="O200" s="1495"/>
      <c r="P200" s="1495"/>
      <c r="Q200" s="1495"/>
      <c r="R200" s="1495"/>
      <c r="S200" s="1495"/>
      <c r="T200" s="1495"/>
      <c r="U200" s="1495"/>
      <c r="V200" s="1495"/>
      <c r="W200" s="1495"/>
      <c r="X200" s="1495"/>
      <c r="Y200" s="1495"/>
      <c r="Z200" s="1495"/>
      <c r="AA200" s="1495"/>
      <c r="AB200" s="1495"/>
      <c r="AC200" s="1495"/>
      <c r="AD200" s="1495"/>
      <c r="AE200" s="1495"/>
      <c r="AF200" s="1495"/>
    </row>
    <row r="201" spans="3:32" x14ac:dyDescent="0.25">
      <c r="C201" s="1495"/>
      <c r="D201" s="1495"/>
      <c r="E201" s="1495"/>
      <c r="F201" s="1495"/>
      <c r="G201" s="1495"/>
      <c r="H201" s="1495"/>
      <c r="I201" s="1495"/>
      <c r="J201" s="1495"/>
      <c r="K201" s="1495"/>
      <c r="L201" s="1495"/>
      <c r="M201" s="1495"/>
      <c r="N201" s="1495"/>
      <c r="O201" s="1495"/>
      <c r="P201" s="1495"/>
      <c r="Q201" s="1495"/>
      <c r="R201" s="1495"/>
      <c r="S201" s="1495"/>
      <c r="T201" s="1495"/>
      <c r="U201" s="1495"/>
      <c r="V201" s="1495"/>
      <c r="W201" s="1495"/>
      <c r="X201" s="1495"/>
      <c r="Y201" s="1495"/>
      <c r="Z201" s="1495"/>
      <c r="AA201" s="1495"/>
      <c r="AB201" s="1495"/>
      <c r="AC201" s="1495"/>
      <c r="AD201" s="1495"/>
      <c r="AE201" s="1495"/>
      <c r="AF201" s="1495"/>
    </row>
    <row r="202" spans="3:32" x14ac:dyDescent="0.25">
      <c r="C202" s="1495"/>
      <c r="D202" s="1495"/>
      <c r="E202" s="1495"/>
      <c r="F202" s="1495"/>
      <c r="G202" s="1495"/>
      <c r="H202" s="1495"/>
      <c r="I202" s="1495"/>
      <c r="J202" s="1495"/>
      <c r="K202" s="1495"/>
      <c r="L202" s="1495"/>
      <c r="M202" s="1495"/>
      <c r="N202" s="1495"/>
      <c r="O202" s="1495"/>
      <c r="P202" s="1495"/>
      <c r="Q202" s="1495"/>
      <c r="R202" s="1495"/>
      <c r="S202" s="1495"/>
      <c r="T202" s="1495"/>
      <c r="U202" s="1495"/>
      <c r="V202" s="1495"/>
      <c r="W202" s="1495"/>
      <c r="X202" s="1495"/>
      <c r="Y202" s="1495"/>
      <c r="Z202" s="1495"/>
      <c r="AA202" s="1495"/>
      <c r="AB202" s="1495"/>
      <c r="AC202" s="1495"/>
      <c r="AD202" s="1495"/>
      <c r="AE202" s="1495"/>
      <c r="AF202" s="1495"/>
    </row>
    <row r="203" spans="3:32" x14ac:dyDescent="0.25">
      <c r="C203" s="1495"/>
      <c r="D203" s="1495"/>
      <c r="E203" s="1495"/>
      <c r="F203" s="1495"/>
      <c r="G203" s="1495"/>
      <c r="H203" s="1495"/>
      <c r="I203" s="1495"/>
      <c r="J203" s="1495"/>
      <c r="K203" s="1495"/>
      <c r="L203" s="1495"/>
      <c r="M203" s="1495"/>
      <c r="N203" s="1495"/>
      <c r="O203" s="1495"/>
      <c r="P203" s="1495"/>
      <c r="Q203" s="1495"/>
      <c r="R203" s="1495"/>
      <c r="S203" s="1495"/>
      <c r="T203" s="1495"/>
      <c r="U203" s="1495"/>
      <c r="V203" s="1495"/>
      <c r="W203" s="1495"/>
      <c r="X203" s="1495"/>
      <c r="Y203" s="1495"/>
      <c r="Z203" s="1495"/>
      <c r="AA203" s="1495"/>
      <c r="AB203" s="1495"/>
      <c r="AC203" s="1495"/>
      <c r="AD203" s="1495"/>
      <c r="AE203" s="1495"/>
      <c r="AF203" s="1495"/>
    </row>
    <row r="204" spans="3:32" x14ac:dyDescent="0.25">
      <c r="C204" s="1495"/>
      <c r="D204" s="1495"/>
      <c r="E204" s="1495"/>
      <c r="F204" s="1495"/>
      <c r="G204" s="1495"/>
      <c r="H204" s="1495"/>
      <c r="I204" s="1495"/>
      <c r="J204" s="1495"/>
      <c r="K204" s="1495"/>
      <c r="L204" s="1495"/>
      <c r="M204" s="1495"/>
      <c r="N204" s="1495"/>
      <c r="O204" s="1495"/>
      <c r="P204" s="1495"/>
      <c r="Q204" s="1495"/>
      <c r="R204" s="1495"/>
      <c r="S204" s="1495"/>
      <c r="T204" s="1495"/>
      <c r="U204" s="1495"/>
      <c r="V204" s="1495"/>
      <c r="W204" s="1495"/>
      <c r="X204" s="1495"/>
      <c r="Y204" s="1495"/>
      <c r="Z204" s="1495"/>
      <c r="AA204" s="1495"/>
      <c r="AB204" s="1495"/>
      <c r="AC204" s="1495"/>
      <c r="AD204" s="1495"/>
      <c r="AE204" s="1495"/>
      <c r="AF204" s="1495"/>
    </row>
    <row r="205" spans="3:32" x14ac:dyDescent="0.25">
      <c r="C205" s="1495"/>
      <c r="D205" s="1495"/>
      <c r="E205" s="1495"/>
      <c r="F205" s="1495"/>
      <c r="G205" s="1495"/>
      <c r="H205" s="1495"/>
      <c r="I205" s="1495"/>
      <c r="J205" s="1495"/>
      <c r="K205" s="1495"/>
      <c r="L205" s="1495"/>
      <c r="M205" s="1495"/>
      <c r="N205" s="1495"/>
      <c r="O205" s="1495"/>
      <c r="P205" s="1495"/>
      <c r="Q205" s="1495"/>
      <c r="R205" s="1495"/>
      <c r="S205" s="1495"/>
      <c r="T205" s="1495"/>
      <c r="U205" s="1495"/>
      <c r="V205" s="1495"/>
      <c r="W205" s="1495"/>
      <c r="X205" s="1495"/>
      <c r="Y205" s="1495"/>
      <c r="Z205" s="1495"/>
      <c r="AA205" s="1495"/>
      <c r="AB205" s="1495"/>
      <c r="AC205" s="1495"/>
      <c r="AD205" s="1495"/>
      <c r="AE205" s="1495"/>
      <c r="AF205" s="1495"/>
    </row>
    <row r="206" spans="3:32" x14ac:dyDescent="0.25">
      <c r="C206" s="1495"/>
      <c r="D206" s="1495"/>
      <c r="E206" s="1495"/>
      <c r="F206" s="1495"/>
      <c r="G206" s="1495"/>
      <c r="H206" s="1495"/>
      <c r="I206" s="1495"/>
      <c r="J206" s="1495"/>
      <c r="K206" s="1495"/>
      <c r="L206" s="1495"/>
      <c r="M206" s="1495"/>
      <c r="N206" s="1495"/>
      <c r="O206" s="1495"/>
      <c r="P206" s="1495"/>
      <c r="Q206" s="1495"/>
      <c r="R206" s="1495"/>
      <c r="S206" s="1495"/>
      <c r="T206" s="1495"/>
      <c r="U206" s="1495"/>
      <c r="V206" s="1495"/>
      <c r="W206" s="1495"/>
      <c r="X206" s="1495"/>
      <c r="Y206" s="1495"/>
      <c r="Z206" s="1495"/>
      <c r="AA206" s="1495"/>
      <c r="AB206" s="1495"/>
      <c r="AC206" s="1495"/>
      <c r="AD206" s="1495"/>
      <c r="AE206" s="1495"/>
      <c r="AF206" s="1495"/>
    </row>
    <row r="207" spans="3:32" x14ac:dyDescent="0.25">
      <c r="C207" s="1495"/>
      <c r="D207" s="1495"/>
      <c r="E207" s="1495"/>
      <c r="F207" s="1495"/>
      <c r="G207" s="1495"/>
      <c r="H207" s="1495"/>
      <c r="I207" s="1495"/>
      <c r="J207" s="1495"/>
      <c r="K207" s="1495"/>
      <c r="L207" s="1495"/>
      <c r="M207" s="1495"/>
      <c r="N207" s="1495"/>
      <c r="O207" s="1495"/>
      <c r="P207" s="1495"/>
      <c r="Q207" s="1495"/>
      <c r="R207" s="1495"/>
      <c r="S207" s="1495"/>
      <c r="T207" s="1495"/>
      <c r="U207" s="1495"/>
      <c r="V207" s="1495"/>
      <c r="W207" s="1495"/>
      <c r="X207" s="1495"/>
      <c r="Y207" s="1495"/>
      <c r="Z207" s="1495"/>
      <c r="AA207" s="1495"/>
      <c r="AB207" s="1495"/>
      <c r="AC207" s="1495"/>
      <c r="AD207" s="1495"/>
      <c r="AE207" s="1495"/>
      <c r="AF207" s="1495"/>
    </row>
    <row r="208" spans="3:32" x14ac:dyDescent="0.25">
      <c r="C208" s="1495"/>
      <c r="D208" s="1495"/>
      <c r="E208" s="1495"/>
      <c r="F208" s="1495"/>
      <c r="G208" s="1495"/>
      <c r="H208" s="1495"/>
      <c r="I208" s="1495"/>
      <c r="J208" s="1495"/>
      <c r="K208" s="1495"/>
      <c r="L208" s="1495"/>
      <c r="M208" s="1495"/>
      <c r="N208" s="1495"/>
      <c r="O208" s="1495"/>
      <c r="P208" s="1495"/>
      <c r="Q208" s="1495"/>
      <c r="R208" s="1495"/>
      <c r="S208" s="1495"/>
      <c r="T208" s="1495"/>
      <c r="U208" s="1495"/>
      <c r="V208" s="1495"/>
      <c r="W208" s="1495"/>
      <c r="X208" s="1495"/>
      <c r="Y208" s="1495"/>
      <c r="Z208" s="1495"/>
      <c r="AA208" s="1495"/>
      <c r="AB208" s="1495"/>
      <c r="AC208" s="1495"/>
      <c r="AD208" s="1495"/>
      <c r="AE208" s="1495"/>
      <c r="AF208" s="1495"/>
    </row>
    <row r="209" spans="3:32" x14ac:dyDescent="0.25">
      <c r="C209" s="1495"/>
      <c r="D209" s="1495"/>
      <c r="E209" s="1495"/>
      <c r="F209" s="1495"/>
      <c r="G209" s="1495"/>
      <c r="H209" s="1495"/>
      <c r="I209" s="1495"/>
      <c r="J209" s="1495"/>
      <c r="K209" s="1495"/>
      <c r="L209" s="1495"/>
      <c r="M209" s="1495"/>
      <c r="N209" s="1495"/>
      <c r="O209" s="1495"/>
      <c r="P209" s="1495"/>
      <c r="Q209" s="1495"/>
      <c r="R209" s="1495"/>
      <c r="S209" s="1495"/>
      <c r="T209" s="1495"/>
      <c r="U209" s="1495"/>
      <c r="V209" s="1495"/>
      <c r="W209" s="1495"/>
      <c r="X209" s="1495"/>
      <c r="Y209" s="1495"/>
      <c r="Z209" s="1495"/>
      <c r="AA209" s="1495"/>
      <c r="AB209" s="1495"/>
      <c r="AC209" s="1495"/>
      <c r="AD209" s="1495"/>
      <c r="AE209" s="1495"/>
      <c r="AF209" s="1495"/>
    </row>
    <row r="210" spans="3:32" x14ac:dyDescent="0.25">
      <c r="C210" s="1495"/>
      <c r="D210" s="1495"/>
      <c r="E210" s="1495"/>
      <c r="F210" s="1495"/>
      <c r="G210" s="1495"/>
      <c r="H210" s="1495"/>
      <c r="I210" s="1495"/>
      <c r="J210" s="1495"/>
      <c r="K210" s="1495"/>
      <c r="L210" s="1495"/>
      <c r="M210" s="1495"/>
      <c r="N210" s="1495"/>
      <c r="O210" s="1495"/>
      <c r="P210" s="1495"/>
      <c r="Q210" s="1495"/>
      <c r="R210" s="1495"/>
      <c r="S210" s="1495"/>
      <c r="T210" s="1495"/>
      <c r="U210" s="1495"/>
      <c r="V210" s="1495"/>
      <c r="W210" s="1495"/>
      <c r="X210" s="1495"/>
      <c r="Y210" s="1495"/>
      <c r="Z210" s="1495"/>
      <c r="AA210" s="1495"/>
      <c r="AB210" s="1495"/>
      <c r="AC210" s="1495"/>
      <c r="AD210" s="1495"/>
      <c r="AE210" s="1495"/>
      <c r="AF210" s="1495"/>
    </row>
    <row r="211" spans="3:32" x14ac:dyDescent="0.25">
      <c r="C211" s="1495"/>
      <c r="D211" s="1495"/>
      <c r="E211" s="1495"/>
      <c r="F211" s="1495"/>
      <c r="G211" s="1495"/>
      <c r="H211" s="1495"/>
      <c r="I211" s="1495"/>
      <c r="J211" s="1495"/>
      <c r="K211" s="1495"/>
      <c r="L211" s="1495"/>
      <c r="M211" s="1495"/>
      <c r="N211" s="1495"/>
      <c r="O211" s="1495"/>
      <c r="P211" s="1495"/>
      <c r="Q211" s="1495"/>
      <c r="R211" s="1495"/>
      <c r="S211" s="1495"/>
      <c r="T211" s="1495"/>
      <c r="U211" s="1495"/>
      <c r="V211" s="1495"/>
      <c r="W211" s="1495"/>
      <c r="X211" s="1495"/>
      <c r="Y211" s="1495"/>
      <c r="Z211" s="1495"/>
      <c r="AA211" s="1495"/>
      <c r="AB211" s="1495"/>
      <c r="AC211" s="1495"/>
      <c r="AD211" s="1495"/>
      <c r="AE211" s="1495"/>
      <c r="AF211" s="1495"/>
    </row>
    <row r="212" spans="3:32" x14ac:dyDescent="0.25">
      <c r="C212" s="1495"/>
      <c r="D212" s="1495"/>
      <c r="E212" s="1495"/>
      <c r="F212" s="1495"/>
      <c r="G212" s="1495"/>
      <c r="H212" s="1495"/>
      <c r="I212" s="1495"/>
      <c r="J212" s="1495"/>
      <c r="K212" s="1495"/>
      <c r="L212" s="1495"/>
      <c r="M212" s="1495"/>
      <c r="N212" s="1495"/>
      <c r="O212" s="1495"/>
      <c r="P212" s="1495"/>
      <c r="Q212" s="1495"/>
      <c r="R212" s="1495"/>
      <c r="S212" s="1495"/>
      <c r="T212" s="1495"/>
      <c r="U212" s="1495"/>
      <c r="V212" s="1495"/>
      <c r="W212" s="1495"/>
      <c r="X212" s="1495"/>
      <c r="Y212" s="1495"/>
      <c r="Z212" s="1495"/>
      <c r="AA212" s="1495"/>
      <c r="AB212" s="1495"/>
      <c r="AC212" s="1495"/>
      <c r="AD212" s="1495"/>
      <c r="AE212" s="1495"/>
      <c r="AF212" s="1495"/>
    </row>
    <row r="213" spans="3:32" x14ac:dyDescent="0.25">
      <c r="C213" s="1495"/>
      <c r="D213" s="1495"/>
      <c r="E213" s="1495"/>
      <c r="F213" s="1495"/>
      <c r="G213" s="1495"/>
      <c r="H213" s="1495"/>
      <c r="I213" s="1495"/>
      <c r="J213" s="1495"/>
      <c r="K213" s="1495"/>
      <c r="L213" s="1495"/>
      <c r="M213" s="1495"/>
      <c r="N213" s="1495"/>
      <c r="O213" s="1495"/>
      <c r="P213" s="1495"/>
      <c r="Q213" s="1495"/>
      <c r="R213" s="1495"/>
      <c r="S213" s="1495"/>
      <c r="T213" s="1495"/>
      <c r="U213" s="1495"/>
      <c r="V213" s="1495"/>
      <c r="W213" s="1495"/>
      <c r="X213" s="1495"/>
      <c r="Y213" s="1495"/>
      <c r="Z213" s="1495"/>
      <c r="AA213" s="1495"/>
      <c r="AB213" s="1495"/>
      <c r="AC213" s="1495"/>
      <c r="AD213" s="1495"/>
      <c r="AE213" s="1495"/>
      <c r="AF213" s="1495"/>
    </row>
    <row r="214" spans="3:32" x14ac:dyDescent="0.25">
      <c r="C214" s="1495"/>
      <c r="D214" s="1495"/>
      <c r="E214" s="1495"/>
      <c r="F214" s="1495"/>
      <c r="G214" s="1495"/>
      <c r="H214" s="1495"/>
      <c r="I214" s="1495"/>
      <c r="J214" s="1495"/>
      <c r="K214" s="1495"/>
      <c r="L214" s="1495"/>
      <c r="M214" s="1495"/>
      <c r="N214" s="1495"/>
      <c r="O214" s="1495"/>
      <c r="P214" s="1495"/>
      <c r="Q214" s="1495"/>
      <c r="R214" s="1495"/>
      <c r="S214" s="1495"/>
      <c r="T214" s="1495"/>
      <c r="U214" s="1495"/>
      <c r="V214" s="1495"/>
      <c r="W214" s="1495"/>
      <c r="X214" s="1495"/>
      <c r="Y214" s="1495"/>
      <c r="Z214" s="1495"/>
      <c r="AA214" s="1495"/>
      <c r="AB214" s="1495"/>
      <c r="AC214" s="1495"/>
      <c r="AD214" s="1495"/>
      <c r="AE214" s="1495"/>
      <c r="AF214" s="1495"/>
    </row>
    <row r="215" spans="3:32" x14ac:dyDescent="0.25">
      <c r="C215" s="1495"/>
      <c r="D215" s="1495"/>
      <c r="E215" s="1495"/>
      <c r="F215" s="1495"/>
      <c r="G215" s="1495"/>
      <c r="H215" s="1495"/>
      <c r="I215" s="1495"/>
      <c r="J215" s="1495"/>
      <c r="K215" s="1495"/>
      <c r="L215" s="1495"/>
      <c r="M215" s="1495"/>
      <c r="N215" s="1495"/>
      <c r="O215" s="1495"/>
      <c r="P215" s="1495"/>
      <c r="Q215" s="1495"/>
      <c r="R215" s="1495"/>
      <c r="S215" s="1495"/>
      <c r="T215" s="1495"/>
      <c r="U215" s="1495"/>
      <c r="V215" s="1495"/>
      <c r="W215" s="1495"/>
      <c r="X215" s="1495"/>
      <c r="Y215" s="1495"/>
      <c r="Z215" s="1495"/>
      <c r="AA215" s="1495"/>
      <c r="AB215" s="1495"/>
      <c r="AC215" s="1495"/>
      <c r="AD215" s="1495"/>
      <c r="AE215" s="1495"/>
      <c r="AF215" s="1495"/>
    </row>
    <row r="216" spans="3:32" x14ac:dyDescent="0.25">
      <c r="C216" s="1495"/>
      <c r="D216" s="1495"/>
      <c r="E216" s="1495"/>
      <c r="F216" s="1495"/>
      <c r="G216" s="1495"/>
      <c r="H216" s="1495"/>
      <c r="I216" s="1495"/>
      <c r="J216" s="1495"/>
      <c r="K216" s="1495"/>
      <c r="L216" s="1495"/>
      <c r="M216" s="1495"/>
      <c r="N216" s="1495"/>
      <c r="O216" s="1495"/>
      <c r="P216" s="1495"/>
      <c r="Q216" s="1495"/>
      <c r="R216" s="1495"/>
      <c r="S216" s="1495"/>
      <c r="T216" s="1495"/>
      <c r="U216" s="1495"/>
      <c r="V216" s="1495"/>
      <c r="W216" s="1495"/>
      <c r="X216" s="1495"/>
      <c r="Y216" s="1495"/>
      <c r="Z216" s="1495"/>
      <c r="AA216" s="1495"/>
      <c r="AB216" s="1495"/>
      <c r="AC216" s="1495"/>
      <c r="AD216" s="1495"/>
      <c r="AE216" s="1495"/>
      <c r="AF216" s="1495"/>
    </row>
    <row r="217" spans="3:32" x14ac:dyDescent="0.25">
      <c r="C217" s="1495"/>
      <c r="D217" s="1495"/>
      <c r="E217" s="1495"/>
      <c r="F217" s="1495"/>
      <c r="G217" s="1495"/>
      <c r="H217" s="1495"/>
      <c r="I217" s="1495"/>
      <c r="J217" s="1495"/>
      <c r="K217" s="1495"/>
      <c r="L217" s="1495"/>
      <c r="M217" s="1495"/>
      <c r="N217" s="1495"/>
      <c r="O217" s="1495"/>
      <c r="P217" s="1495"/>
      <c r="Q217" s="1495"/>
      <c r="R217" s="1495"/>
      <c r="S217" s="1495"/>
      <c r="T217" s="1495"/>
      <c r="U217" s="1495"/>
      <c r="V217" s="1495"/>
      <c r="W217" s="1495"/>
      <c r="X217" s="1495"/>
      <c r="Y217" s="1495"/>
      <c r="Z217" s="1495"/>
      <c r="AA217" s="1495"/>
      <c r="AB217" s="1495"/>
      <c r="AC217" s="1495"/>
      <c r="AD217" s="1495"/>
      <c r="AE217" s="1495"/>
      <c r="AF217" s="1495"/>
    </row>
    <row r="218" spans="3:32" x14ac:dyDescent="0.25">
      <c r="C218" s="1495"/>
      <c r="D218" s="1495"/>
      <c r="E218" s="1495"/>
      <c r="F218" s="1495"/>
      <c r="G218" s="1495"/>
      <c r="H218" s="1495"/>
      <c r="I218" s="1495"/>
      <c r="J218" s="1495"/>
      <c r="K218" s="1495"/>
      <c r="L218" s="1495"/>
      <c r="M218" s="1495"/>
      <c r="N218" s="1495"/>
      <c r="O218" s="1495"/>
      <c r="P218" s="1495"/>
      <c r="Q218" s="1495"/>
      <c r="R218" s="1495"/>
      <c r="S218" s="1495"/>
      <c r="T218" s="1495"/>
      <c r="U218" s="1495"/>
      <c r="V218" s="1495"/>
      <c r="W218" s="1495"/>
      <c r="X218" s="1495"/>
      <c r="Y218" s="1495"/>
      <c r="Z218" s="1495"/>
      <c r="AA218" s="1495"/>
      <c r="AB218" s="1495"/>
      <c r="AC218" s="1495"/>
      <c r="AD218" s="1495"/>
      <c r="AE218" s="1495"/>
      <c r="AF218" s="1495"/>
    </row>
    <row r="219" spans="3:32" x14ac:dyDescent="0.25">
      <c r="C219" s="1495"/>
      <c r="D219" s="1495"/>
      <c r="E219" s="1495"/>
      <c r="F219" s="1495"/>
      <c r="G219" s="1495"/>
      <c r="H219" s="1495"/>
      <c r="I219" s="1495"/>
      <c r="J219" s="1495"/>
      <c r="K219" s="1495"/>
      <c r="L219" s="1495"/>
      <c r="M219" s="1495"/>
      <c r="N219" s="1495"/>
      <c r="O219" s="1495"/>
      <c r="P219" s="1495"/>
      <c r="Q219" s="1495"/>
      <c r="R219" s="1495"/>
      <c r="S219" s="1495"/>
      <c r="T219" s="1495"/>
      <c r="U219" s="1495"/>
      <c r="V219" s="1495"/>
      <c r="W219" s="1495"/>
      <c r="X219" s="1495"/>
      <c r="Y219" s="1495"/>
      <c r="Z219" s="1495"/>
      <c r="AA219" s="1495"/>
      <c r="AB219" s="1495"/>
      <c r="AC219" s="1495"/>
      <c r="AD219" s="1495"/>
      <c r="AE219" s="1495"/>
      <c r="AF219" s="1495"/>
    </row>
    <row r="220" spans="3:32" x14ac:dyDescent="0.25">
      <c r="C220" s="1495"/>
      <c r="D220" s="1495"/>
      <c r="E220" s="1495"/>
      <c r="F220" s="1495"/>
      <c r="G220" s="1495"/>
      <c r="H220" s="1495"/>
      <c r="I220" s="1495"/>
      <c r="J220" s="1495"/>
      <c r="K220" s="1495"/>
      <c r="L220" s="1495"/>
      <c r="M220" s="1495"/>
      <c r="N220" s="1495"/>
      <c r="O220" s="1495"/>
      <c r="P220" s="1495"/>
      <c r="Q220" s="1495"/>
      <c r="R220" s="1495"/>
      <c r="S220" s="1495"/>
      <c r="T220" s="1495"/>
      <c r="U220" s="1495"/>
      <c r="V220" s="1495"/>
      <c r="W220" s="1495"/>
      <c r="X220" s="1495"/>
      <c r="Y220" s="1495"/>
      <c r="Z220" s="1495"/>
      <c r="AA220" s="1495"/>
      <c r="AB220" s="1495"/>
      <c r="AC220" s="1495"/>
      <c r="AD220" s="1495"/>
      <c r="AE220" s="1495"/>
      <c r="AF220" s="1495"/>
    </row>
    <row r="221" spans="3:32" x14ac:dyDescent="0.25">
      <c r="C221" s="1495"/>
      <c r="D221" s="1495"/>
      <c r="E221" s="1495"/>
      <c r="F221" s="1495"/>
      <c r="G221" s="1495"/>
      <c r="H221" s="1495"/>
      <c r="I221" s="1495"/>
      <c r="J221" s="1495"/>
      <c r="K221" s="1495"/>
      <c r="L221" s="1495"/>
      <c r="M221" s="1495"/>
      <c r="N221" s="1495"/>
      <c r="O221" s="1495"/>
      <c r="P221" s="1495"/>
      <c r="Q221" s="1495"/>
      <c r="R221" s="1495"/>
      <c r="S221" s="1495"/>
      <c r="T221" s="1495"/>
      <c r="U221" s="1495"/>
      <c r="V221" s="1495"/>
      <c r="W221" s="1495"/>
      <c r="X221" s="1495"/>
      <c r="Y221" s="1495"/>
      <c r="Z221" s="1495"/>
      <c r="AA221" s="1495"/>
      <c r="AB221" s="1495"/>
      <c r="AC221" s="1495"/>
      <c r="AD221" s="1495"/>
      <c r="AE221" s="1495"/>
      <c r="AF221" s="1495"/>
    </row>
    <row r="222" spans="3:32" x14ac:dyDescent="0.25">
      <c r="C222" s="1495"/>
      <c r="D222" s="1495"/>
      <c r="E222" s="1495"/>
      <c r="F222" s="1495"/>
      <c r="G222" s="1495"/>
      <c r="H222" s="1495"/>
      <c r="I222" s="1495"/>
      <c r="J222" s="1495"/>
      <c r="K222" s="1495"/>
      <c r="L222" s="1495"/>
      <c r="M222" s="1495"/>
      <c r="N222" s="1495"/>
      <c r="O222" s="1495"/>
      <c r="P222" s="1495"/>
      <c r="Q222" s="1495"/>
      <c r="R222" s="1495"/>
      <c r="S222" s="1495"/>
      <c r="T222" s="1495"/>
      <c r="U222" s="1495"/>
      <c r="V222" s="1495"/>
      <c r="W222" s="1495"/>
      <c r="X222" s="1495"/>
      <c r="Y222" s="1495"/>
      <c r="Z222" s="1495"/>
      <c r="AA222" s="1495"/>
      <c r="AB222" s="1495"/>
      <c r="AC222" s="1495"/>
      <c r="AD222" s="1495"/>
      <c r="AE222" s="1495"/>
      <c r="AF222" s="1495"/>
    </row>
    <row r="223" spans="3:32" x14ac:dyDescent="0.25">
      <c r="C223" s="1495"/>
      <c r="D223" s="1495"/>
      <c r="E223" s="1495"/>
      <c r="F223" s="1495"/>
      <c r="G223" s="1495"/>
      <c r="H223" s="1495"/>
      <c r="I223" s="1495"/>
      <c r="J223" s="1495"/>
      <c r="K223" s="1495"/>
      <c r="L223" s="1495"/>
      <c r="M223" s="1495"/>
      <c r="N223" s="1495"/>
      <c r="O223" s="1495"/>
      <c r="P223" s="1495"/>
      <c r="Q223" s="1495"/>
      <c r="R223" s="1495"/>
      <c r="S223" s="1495"/>
      <c r="T223" s="1495"/>
      <c r="U223" s="1495"/>
      <c r="V223" s="1495"/>
      <c r="W223" s="1495"/>
      <c r="X223" s="1495"/>
      <c r="Y223" s="1495"/>
      <c r="Z223" s="1495"/>
      <c r="AA223" s="1495"/>
      <c r="AB223" s="1495"/>
      <c r="AC223" s="1495"/>
      <c r="AD223" s="1495"/>
      <c r="AE223" s="1495"/>
      <c r="AF223" s="1495"/>
    </row>
    <row r="224" spans="3:32" x14ac:dyDescent="0.25">
      <c r="C224" s="1495"/>
      <c r="D224" s="1495"/>
      <c r="E224" s="1495"/>
      <c r="F224" s="1495"/>
      <c r="G224" s="1495"/>
      <c r="H224" s="1495"/>
      <c r="I224" s="1495"/>
      <c r="J224" s="1495"/>
      <c r="K224" s="1495"/>
      <c r="L224" s="1495"/>
      <c r="M224" s="1495"/>
      <c r="N224" s="1495"/>
      <c r="O224" s="1495"/>
      <c r="P224" s="1495"/>
      <c r="Q224" s="1495"/>
      <c r="R224" s="1495"/>
      <c r="S224" s="1495"/>
      <c r="T224" s="1495"/>
      <c r="U224" s="1495"/>
      <c r="V224" s="1495"/>
      <c r="W224" s="1495"/>
      <c r="X224" s="1495"/>
      <c r="Y224" s="1495"/>
      <c r="Z224" s="1495"/>
      <c r="AA224" s="1495"/>
      <c r="AB224" s="1495"/>
      <c r="AC224" s="1495"/>
      <c r="AD224" s="1495"/>
      <c r="AE224" s="1495"/>
      <c r="AF224" s="1495"/>
    </row>
    <row r="225" spans="3:32" x14ac:dyDescent="0.25">
      <c r="C225" s="1495"/>
      <c r="D225" s="1495"/>
      <c r="E225" s="1495"/>
      <c r="F225" s="1495"/>
      <c r="G225" s="1495"/>
      <c r="H225" s="1495"/>
      <c r="I225" s="1495"/>
      <c r="J225" s="1495"/>
      <c r="K225" s="1495"/>
      <c r="L225" s="1495"/>
      <c r="M225" s="1495"/>
      <c r="N225" s="1495"/>
      <c r="O225" s="1495"/>
      <c r="P225" s="1495"/>
      <c r="Q225" s="1495"/>
      <c r="R225" s="1495"/>
      <c r="S225" s="1495"/>
      <c r="T225" s="1495"/>
      <c r="U225" s="1495"/>
      <c r="V225" s="1495"/>
      <c r="W225" s="1495"/>
      <c r="X225" s="1495"/>
      <c r="Y225" s="1495"/>
      <c r="Z225" s="1495"/>
      <c r="AA225" s="1495"/>
      <c r="AB225" s="1495"/>
      <c r="AC225" s="1495"/>
      <c r="AD225" s="1495"/>
      <c r="AE225" s="1495"/>
      <c r="AF225" s="1495"/>
    </row>
    <row r="226" spans="3:32" x14ac:dyDescent="0.25">
      <c r="C226" s="1495"/>
      <c r="D226" s="1495"/>
      <c r="E226" s="1495"/>
      <c r="F226" s="1495"/>
      <c r="G226" s="1495"/>
      <c r="H226" s="1495"/>
      <c r="I226" s="1495"/>
      <c r="J226" s="1495"/>
      <c r="K226" s="1495"/>
      <c r="L226" s="1495"/>
      <c r="M226" s="1495"/>
      <c r="N226" s="1495"/>
      <c r="O226" s="1495"/>
      <c r="P226" s="1495"/>
      <c r="Q226" s="1495"/>
      <c r="R226" s="1495"/>
      <c r="S226" s="1495"/>
      <c r="T226" s="1495"/>
      <c r="U226" s="1495"/>
      <c r="V226" s="1495"/>
      <c r="W226" s="1495"/>
      <c r="X226" s="1495"/>
      <c r="Y226" s="1495"/>
      <c r="Z226" s="1495"/>
      <c r="AA226" s="1495"/>
      <c r="AB226" s="1495"/>
      <c r="AC226" s="1495"/>
      <c r="AD226" s="1495"/>
      <c r="AE226" s="1495"/>
      <c r="AF226" s="1495"/>
    </row>
    <row r="227" spans="3:32" x14ac:dyDescent="0.25">
      <c r="C227" s="1495"/>
      <c r="D227" s="1495"/>
      <c r="E227" s="1495"/>
      <c r="F227" s="1495"/>
      <c r="G227" s="1495"/>
      <c r="H227" s="1495"/>
      <c r="I227" s="1495"/>
      <c r="J227" s="1495"/>
      <c r="K227" s="1495"/>
      <c r="L227" s="1495"/>
      <c r="M227" s="1495"/>
      <c r="N227" s="1495"/>
      <c r="O227" s="1495"/>
      <c r="P227" s="1495"/>
      <c r="Q227" s="1495"/>
      <c r="R227" s="1495"/>
      <c r="S227" s="1495"/>
      <c r="T227" s="1495"/>
      <c r="U227" s="1495"/>
      <c r="V227" s="1495"/>
      <c r="W227" s="1495"/>
      <c r="X227" s="1495"/>
      <c r="Y227" s="1495"/>
      <c r="Z227" s="1495"/>
      <c r="AA227" s="1495"/>
      <c r="AB227" s="1495"/>
      <c r="AC227" s="1495"/>
      <c r="AD227" s="1495"/>
      <c r="AE227" s="1495"/>
      <c r="AF227" s="1495"/>
    </row>
    <row r="228" spans="3:32" x14ac:dyDescent="0.25">
      <c r="C228" s="1495"/>
      <c r="D228" s="1495"/>
      <c r="E228" s="1495"/>
      <c r="F228" s="1495"/>
      <c r="G228" s="1495"/>
      <c r="H228" s="1495"/>
      <c r="I228" s="1495"/>
      <c r="J228" s="1495"/>
      <c r="K228" s="1495"/>
      <c r="L228" s="1495"/>
      <c r="M228" s="1495"/>
      <c r="N228" s="1495"/>
      <c r="O228" s="1495"/>
      <c r="P228" s="1495"/>
      <c r="Q228" s="1495"/>
      <c r="R228" s="1495"/>
      <c r="S228" s="1495"/>
      <c r="T228" s="1495"/>
      <c r="U228" s="1495"/>
      <c r="V228" s="1495"/>
      <c r="W228" s="1495"/>
      <c r="X228" s="1495"/>
      <c r="Y228" s="1495"/>
      <c r="Z228" s="1495"/>
      <c r="AA228" s="1495"/>
      <c r="AB228" s="1495"/>
      <c r="AC228" s="1495"/>
      <c r="AD228" s="1495"/>
      <c r="AE228" s="1495"/>
      <c r="AF228" s="1495"/>
    </row>
    <row r="229" spans="3:32" x14ac:dyDescent="0.25">
      <c r="C229" s="1495"/>
      <c r="D229" s="1495"/>
      <c r="E229" s="1495"/>
      <c r="F229" s="1495"/>
      <c r="G229" s="1495"/>
      <c r="H229" s="1495"/>
      <c r="I229" s="1495"/>
      <c r="J229" s="1495"/>
      <c r="K229" s="1495"/>
      <c r="L229" s="1495"/>
      <c r="M229" s="1495"/>
      <c r="N229" s="1495"/>
      <c r="O229" s="1495"/>
      <c r="P229" s="1495"/>
      <c r="Q229" s="1495"/>
      <c r="R229" s="1495"/>
      <c r="S229" s="1495"/>
      <c r="T229" s="1495"/>
      <c r="U229" s="1495"/>
      <c r="V229" s="1495"/>
      <c r="W229" s="1495"/>
      <c r="X229" s="1495"/>
      <c r="Y229" s="1495"/>
      <c r="Z229" s="1495"/>
      <c r="AA229" s="1495"/>
      <c r="AB229" s="1495"/>
      <c r="AC229" s="1495"/>
      <c r="AD229" s="1495"/>
      <c r="AE229" s="1495"/>
      <c r="AF229" s="1495"/>
    </row>
    <row r="230" spans="3:32" x14ac:dyDescent="0.25">
      <c r="C230" s="1495"/>
      <c r="D230" s="1495"/>
      <c r="E230" s="1495"/>
      <c r="F230" s="1495"/>
      <c r="G230" s="1495"/>
      <c r="H230" s="1495"/>
      <c r="I230" s="1495"/>
      <c r="J230" s="1495"/>
      <c r="K230" s="1495"/>
      <c r="L230" s="1495"/>
      <c r="M230" s="1495"/>
      <c r="N230" s="1495"/>
      <c r="O230" s="1495"/>
      <c r="P230" s="1495"/>
      <c r="Q230" s="1495"/>
      <c r="R230" s="1495"/>
      <c r="S230" s="1495"/>
      <c r="T230" s="1495"/>
      <c r="U230" s="1495"/>
      <c r="V230" s="1495"/>
      <c r="W230" s="1495"/>
      <c r="X230" s="1495"/>
      <c r="Y230" s="1495"/>
      <c r="Z230" s="1495"/>
      <c r="AA230" s="1495"/>
      <c r="AB230" s="1495"/>
      <c r="AC230" s="1495"/>
      <c r="AD230" s="1495"/>
      <c r="AE230" s="1495"/>
      <c r="AF230" s="1495"/>
    </row>
    <row r="231" spans="3:32" x14ac:dyDescent="0.25">
      <c r="C231" s="1495"/>
      <c r="D231" s="1495"/>
      <c r="E231" s="1495"/>
      <c r="F231" s="1495"/>
      <c r="G231" s="1495"/>
      <c r="H231" s="1495"/>
      <c r="I231" s="1495"/>
      <c r="J231" s="1495"/>
      <c r="K231" s="1495"/>
      <c r="L231" s="1495"/>
      <c r="M231" s="1495"/>
      <c r="N231" s="1495"/>
      <c r="O231" s="1495"/>
      <c r="P231" s="1495"/>
      <c r="Q231" s="1495"/>
      <c r="R231" s="1495"/>
      <c r="S231" s="1495"/>
      <c r="T231" s="1495"/>
      <c r="U231" s="1495"/>
      <c r="V231" s="1495"/>
      <c r="W231" s="1495"/>
      <c r="X231" s="1495"/>
      <c r="Y231" s="1495"/>
      <c r="Z231" s="1495"/>
      <c r="AA231" s="1495"/>
      <c r="AB231" s="1495"/>
      <c r="AC231" s="1495"/>
      <c r="AD231" s="1495"/>
      <c r="AE231" s="1495"/>
      <c r="AF231" s="1495"/>
    </row>
    <row r="232" spans="3:32" x14ac:dyDescent="0.25">
      <c r="C232" s="1495"/>
      <c r="D232" s="1495"/>
      <c r="E232" s="1495"/>
      <c r="F232" s="1495"/>
      <c r="G232" s="1495"/>
      <c r="H232" s="1495"/>
      <c r="I232" s="1495"/>
      <c r="J232" s="1495"/>
      <c r="K232" s="1495"/>
      <c r="L232" s="1495"/>
      <c r="M232" s="1495"/>
      <c r="N232" s="1495"/>
      <c r="O232" s="1495"/>
      <c r="P232" s="1495"/>
      <c r="Q232" s="1495"/>
      <c r="R232" s="1495"/>
      <c r="S232" s="1495"/>
      <c r="T232" s="1495"/>
      <c r="U232" s="1495"/>
      <c r="V232" s="1495"/>
      <c r="W232" s="1495"/>
      <c r="X232" s="1495"/>
      <c r="Y232" s="1495"/>
      <c r="Z232" s="1495"/>
      <c r="AA232" s="1495"/>
      <c r="AB232" s="1495"/>
      <c r="AC232" s="1495"/>
      <c r="AD232" s="1495"/>
      <c r="AE232" s="1495"/>
      <c r="AF232" s="1495"/>
    </row>
    <row r="233" spans="3:32" x14ac:dyDescent="0.25">
      <c r="C233" s="1495"/>
      <c r="D233" s="1495"/>
      <c r="E233" s="1495"/>
      <c r="F233" s="1495"/>
      <c r="G233" s="1495"/>
      <c r="H233" s="1495"/>
      <c r="I233" s="1495"/>
      <c r="J233" s="1495"/>
      <c r="K233" s="1495"/>
      <c r="L233" s="1495"/>
      <c r="M233" s="1495"/>
      <c r="N233" s="1495"/>
      <c r="O233" s="1495"/>
      <c r="P233" s="1495"/>
      <c r="Q233" s="1495"/>
      <c r="R233" s="1495"/>
      <c r="S233" s="1495"/>
      <c r="T233" s="1495"/>
      <c r="U233" s="1495"/>
      <c r="V233" s="1495"/>
      <c r="W233" s="1495"/>
      <c r="X233" s="1495"/>
      <c r="Y233" s="1495"/>
      <c r="Z233" s="1495"/>
      <c r="AA233" s="1495"/>
      <c r="AB233" s="1495"/>
      <c r="AC233" s="1495"/>
      <c r="AD233" s="1495"/>
      <c r="AE233" s="1495"/>
      <c r="AF233" s="1495"/>
    </row>
    <row r="234" spans="3:32" x14ac:dyDescent="0.25">
      <c r="C234" s="1495"/>
      <c r="D234" s="1495"/>
      <c r="E234" s="1495"/>
      <c r="F234" s="1495"/>
      <c r="G234" s="1495"/>
      <c r="H234" s="1495"/>
      <c r="I234" s="1495"/>
      <c r="J234" s="1495"/>
      <c r="K234" s="1495"/>
      <c r="L234" s="1495"/>
      <c r="M234" s="1495"/>
      <c r="N234" s="1495"/>
      <c r="O234" s="1495"/>
      <c r="P234" s="1495"/>
      <c r="Q234" s="1495"/>
      <c r="R234" s="1495"/>
      <c r="S234" s="1495"/>
      <c r="T234" s="1495"/>
      <c r="U234" s="1495"/>
      <c r="V234" s="1495"/>
      <c r="W234" s="1495"/>
      <c r="X234" s="1495"/>
      <c r="Y234" s="1495"/>
      <c r="Z234" s="1495"/>
      <c r="AA234" s="1495"/>
      <c r="AB234" s="1495"/>
      <c r="AC234" s="1495"/>
      <c r="AD234" s="1495"/>
      <c r="AE234" s="1495"/>
      <c r="AF234" s="1495"/>
    </row>
    <row r="235" spans="3:32" x14ac:dyDescent="0.25">
      <c r="C235" s="1495"/>
      <c r="D235" s="1495"/>
      <c r="E235" s="1495"/>
      <c r="F235" s="1495"/>
      <c r="G235" s="1495"/>
      <c r="H235" s="1495"/>
      <c r="I235" s="1495"/>
      <c r="J235" s="1495"/>
      <c r="K235" s="1495"/>
      <c r="L235" s="1495"/>
      <c r="M235" s="1495"/>
      <c r="N235" s="1495"/>
      <c r="O235" s="1495"/>
      <c r="P235" s="1495"/>
      <c r="Q235" s="1495"/>
      <c r="R235" s="1495"/>
      <c r="S235" s="1495"/>
      <c r="T235" s="1495"/>
      <c r="U235" s="1495"/>
      <c r="V235" s="1495"/>
      <c r="W235" s="1495"/>
      <c r="X235" s="1495"/>
      <c r="Y235" s="1495"/>
      <c r="Z235" s="1495"/>
      <c r="AA235" s="1495"/>
      <c r="AB235" s="1495"/>
      <c r="AC235" s="1495"/>
      <c r="AD235" s="1495"/>
      <c r="AE235" s="1495"/>
      <c r="AF235" s="1495"/>
    </row>
    <row r="236" spans="3:32" x14ac:dyDescent="0.25">
      <c r="C236" s="1495"/>
      <c r="D236" s="1495"/>
      <c r="E236" s="1495"/>
      <c r="F236" s="1495"/>
      <c r="G236" s="1495"/>
      <c r="H236" s="1495"/>
      <c r="I236" s="1495"/>
      <c r="J236" s="1495"/>
      <c r="K236" s="1495"/>
      <c r="L236" s="1495"/>
      <c r="M236" s="1495"/>
      <c r="N236" s="1495"/>
      <c r="O236" s="1495"/>
      <c r="P236" s="1495"/>
      <c r="Q236" s="1495"/>
      <c r="R236" s="1495"/>
      <c r="S236" s="1495"/>
      <c r="T236" s="1495"/>
      <c r="U236" s="1495"/>
      <c r="V236" s="1495"/>
      <c r="W236" s="1495"/>
      <c r="X236" s="1495"/>
      <c r="Y236" s="1495"/>
      <c r="Z236" s="1495"/>
      <c r="AA236" s="1495"/>
      <c r="AB236" s="1495"/>
      <c r="AC236" s="1495"/>
      <c r="AD236" s="1495"/>
      <c r="AE236" s="1495"/>
      <c r="AF236" s="1495"/>
    </row>
    <row r="237" spans="3:32" x14ac:dyDescent="0.25">
      <c r="C237" s="1495"/>
      <c r="D237" s="1495"/>
      <c r="E237" s="1495"/>
      <c r="F237" s="1495"/>
      <c r="G237" s="1495"/>
      <c r="H237" s="1495"/>
      <c r="I237" s="1495"/>
      <c r="J237" s="1495"/>
      <c r="K237" s="1495"/>
      <c r="L237" s="1495"/>
      <c r="M237" s="1495"/>
      <c r="N237" s="1495"/>
      <c r="O237" s="1495"/>
      <c r="P237" s="1495"/>
      <c r="Q237" s="1495"/>
      <c r="R237" s="1495"/>
      <c r="S237" s="1495"/>
      <c r="T237" s="1495"/>
      <c r="U237" s="1495"/>
      <c r="V237" s="1495"/>
      <c r="W237" s="1495"/>
      <c r="X237" s="1495"/>
      <c r="Y237" s="1495"/>
      <c r="Z237" s="1495"/>
      <c r="AA237" s="1495"/>
      <c r="AB237" s="1495"/>
      <c r="AC237" s="1495"/>
      <c r="AD237" s="1495"/>
      <c r="AE237" s="1495"/>
      <c r="AF237" s="1495"/>
    </row>
    <row r="238" spans="3:32" x14ac:dyDescent="0.25">
      <c r="C238" s="1495"/>
      <c r="D238" s="1495"/>
      <c r="E238" s="1495"/>
      <c r="F238" s="1495"/>
      <c r="G238" s="1495"/>
      <c r="H238" s="1495"/>
      <c r="I238" s="1495"/>
      <c r="J238" s="1495"/>
      <c r="K238" s="1495"/>
      <c r="L238" s="1495"/>
      <c r="M238" s="1495"/>
      <c r="N238" s="1495"/>
      <c r="O238" s="1495"/>
      <c r="P238" s="1495"/>
      <c r="Q238" s="1495"/>
      <c r="R238" s="1495"/>
      <c r="S238" s="1495"/>
      <c r="T238" s="1495"/>
      <c r="U238" s="1495"/>
      <c r="V238" s="1495"/>
      <c r="W238" s="1495"/>
      <c r="X238" s="1495"/>
      <c r="Y238" s="1495"/>
      <c r="Z238" s="1495"/>
      <c r="AA238" s="1495"/>
      <c r="AB238" s="1495"/>
      <c r="AC238" s="1495"/>
      <c r="AD238" s="1495"/>
      <c r="AE238" s="1495"/>
      <c r="AF238" s="1495"/>
    </row>
    <row r="239" spans="3:32" x14ac:dyDescent="0.25">
      <c r="C239" s="1495"/>
      <c r="D239" s="1495"/>
      <c r="E239" s="1495"/>
      <c r="F239" s="1495"/>
      <c r="G239" s="1495"/>
      <c r="H239" s="1495"/>
      <c r="I239" s="1495"/>
      <c r="J239" s="1495"/>
      <c r="K239" s="1495"/>
      <c r="L239" s="1495"/>
      <c r="M239" s="1495"/>
      <c r="N239" s="1495"/>
      <c r="O239" s="1495"/>
      <c r="P239" s="1495"/>
      <c r="Q239" s="1495"/>
      <c r="R239" s="1495"/>
      <c r="S239" s="1495"/>
      <c r="T239" s="1495"/>
      <c r="U239" s="1495"/>
      <c r="V239" s="1495"/>
      <c r="W239" s="1495"/>
      <c r="X239" s="1495"/>
      <c r="Y239" s="1495"/>
      <c r="Z239" s="1495"/>
      <c r="AA239" s="1495"/>
      <c r="AB239" s="1495"/>
      <c r="AC239" s="1495"/>
      <c r="AD239" s="1495"/>
      <c r="AE239" s="1495"/>
      <c r="AF239" s="1495"/>
    </row>
    <row r="240" spans="3:32" x14ac:dyDescent="0.25">
      <c r="C240" s="1495"/>
      <c r="D240" s="1495"/>
      <c r="E240" s="1495"/>
      <c r="F240" s="1495"/>
      <c r="G240" s="1495"/>
      <c r="H240" s="1495"/>
      <c r="I240" s="1495"/>
      <c r="J240" s="1495"/>
      <c r="K240" s="1495"/>
      <c r="L240" s="1495"/>
      <c r="M240" s="1495"/>
      <c r="N240" s="1495"/>
      <c r="O240" s="1495"/>
      <c r="P240" s="1495"/>
      <c r="Q240" s="1495"/>
      <c r="R240" s="1495"/>
      <c r="S240" s="1495"/>
      <c r="T240" s="1495"/>
      <c r="U240" s="1495"/>
      <c r="V240" s="1495"/>
      <c r="W240" s="1495"/>
      <c r="X240" s="1495"/>
      <c r="Y240" s="1495"/>
      <c r="Z240" s="1495"/>
      <c r="AA240" s="1495"/>
      <c r="AB240" s="1495"/>
      <c r="AC240" s="1495"/>
      <c r="AD240" s="1495"/>
      <c r="AE240" s="1495"/>
      <c r="AF240" s="1495"/>
    </row>
    <row r="241" spans="3:32" x14ac:dyDescent="0.25">
      <c r="C241" s="1495"/>
      <c r="D241" s="1495"/>
      <c r="E241" s="1495"/>
      <c r="F241" s="1495"/>
      <c r="G241" s="1495"/>
      <c r="H241" s="1495"/>
      <c r="I241" s="1495"/>
      <c r="J241" s="1495"/>
      <c r="K241" s="1495"/>
      <c r="L241" s="1495"/>
      <c r="M241" s="1495"/>
      <c r="N241" s="1495"/>
      <c r="O241" s="1495"/>
      <c r="P241" s="1495"/>
      <c r="Q241" s="1495"/>
      <c r="R241" s="1495"/>
      <c r="S241" s="1495"/>
      <c r="T241" s="1495"/>
      <c r="U241" s="1495"/>
      <c r="V241" s="1495"/>
      <c r="W241" s="1495"/>
      <c r="X241" s="1495"/>
      <c r="Y241" s="1495"/>
      <c r="Z241" s="1495"/>
      <c r="AA241" s="1495"/>
      <c r="AB241" s="1495"/>
      <c r="AC241" s="1495"/>
      <c r="AD241" s="1495"/>
      <c r="AE241" s="1495"/>
      <c r="AF241" s="1495"/>
    </row>
    <row r="242" spans="3:32" x14ac:dyDescent="0.25">
      <c r="C242" s="1495"/>
      <c r="D242" s="1495"/>
      <c r="E242" s="1495"/>
      <c r="F242" s="1495"/>
      <c r="G242" s="1495"/>
      <c r="H242" s="1495"/>
      <c r="I242" s="1495"/>
      <c r="J242" s="1495"/>
      <c r="K242" s="1495"/>
      <c r="L242" s="1495"/>
      <c r="M242" s="1495"/>
      <c r="N242" s="1495"/>
      <c r="O242" s="1495"/>
      <c r="P242" s="1495"/>
      <c r="Q242" s="1495"/>
      <c r="R242" s="1495"/>
      <c r="S242" s="1495"/>
      <c r="T242" s="1495"/>
      <c r="U242" s="1495"/>
      <c r="V242" s="1495"/>
      <c r="W242" s="1495"/>
      <c r="X242" s="1495"/>
      <c r="Y242" s="1495"/>
      <c r="Z242" s="1495"/>
      <c r="AA242" s="1495"/>
      <c r="AB242" s="1495"/>
      <c r="AC242" s="1495"/>
      <c r="AD242" s="1495"/>
      <c r="AE242" s="1495"/>
      <c r="AF242" s="1495"/>
    </row>
    <row r="243" spans="3:32" x14ac:dyDescent="0.25">
      <c r="C243" s="1495"/>
      <c r="D243" s="1495"/>
      <c r="E243" s="1495"/>
      <c r="F243" s="1495"/>
      <c r="G243" s="1495"/>
      <c r="H243" s="1495"/>
      <c r="I243" s="1495"/>
      <c r="J243" s="1495"/>
      <c r="K243" s="1495"/>
      <c r="L243" s="1495"/>
      <c r="M243" s="1495"/>
      <c r="N243" s="1495"/>
      <c r="O243" s="1495"/>
      <c r="P243" s="1495"/>
      <c r="Q243" s="1495"/>
      <c r="R243" s="1495"/>
      <c r="S243" s="1495"/>
      <c r="T243" s="1495"/>
      <c r="U243" s="1495"/>
      <c r="V243" s="1495"/>
      <c r="W243" s="1495"/>
      <c r="X243" s="1495"/>
      <c r="Y243" s="1495"/>
      <c r="Z243" s="1495"/>
      <c r="AA243" s="1495"/>
      <c r="AB243" s="1495"/>
      <c r="AC243" s="1495"/>
      <c r="AD243" s="1495"/>
      <c r="AE243" s="1495"/>
      <c r="AF243" s="1495"/>
    </row>
    <row r="244" spans="3:32" x14ac:dyDescent="0.25">
      <c r="C244" s="1495"/>
      <c r="D244" s="1495"/>
      <c r="E244" s="1495"/>
      <c r="F244" s="1495"/>
      <c r="G244" s="1495"/>
      <c r="H244" s="1495"/>
      <c r="I244" s="1495"/>
      <c r="J244" s="1495"/>
      <c r="K244" s="1495"/>
      <c r="L244" s="1495"/>
      <c r="M244" s="1495"/>
      <c r="N244" s="1495"/>
      <c r="O244" s="1495"/>
      <c r="P244" s="1495"/>
      <c r="Q244" s="1495"/>
      <c r="R244" s="1495"/>
      <c r="S244" s="1495"/>
      <c r="T244" s="1495"/>
      <c r="U244" s="1495"/>
      <c r="V244" s="1495"/>
      <c r="W244" s="1495"/>
      <c r="X244" s="1495"/>
      <c r="Y244" s="1495"/>
      <c r="Z244" s="1495"/>
      <c r="AA244" s="1495"/>
      <c r="AB244" s="1495"/>
      <c r="AC244" s="1495"/>
      <c r="AD244" s="1495"/>
      <c r="AE244" s="1495"/>
      <c r="AF244" s="1495"/>
    </row>
    <row r="245" spans="3:32" x14ac:dyDescent="0.25">
      <c r="C245" s="1495"/>
      <c r="D245" s="1495"/>
      <c r="E245" s="1495"/>
      <c r="F245" s="1495"/>
      <c r="G245" s="1495"/>
      <c r="H245" s="1495"/>
      <c r="I245" s="1495"/>
      <c r="J245" s="1495"/>
      <c r="K245" s="1495"/>
      <c r="L245" s="1495"/>
      <c r="M245" s="1495"/>
      <c r="N245" s="1495"/>
      <c r="O245" s="1495"/>
      <c r="P245" s="1495"/>
      <c r="Q245" s="1495"/>
      <c r="R245" s="1495"/>
      <c r="S245" s="1495"/>
      <c r="T245" s="1495"/>
      <c r="U245" s="1495"/>
      <c r="V245" s="1495"/>
      <c r="W245" s="1495"/>
      <c r="X245" s="1495"/>
      <c r="Y245" s="1495"/>
      <c r="Z245" s="1495"/>
      <c r="AA245" s="1495"/>
      <c r="AB245" s="1495"/>
      <c r="AC245" s="1495"/>
      <c r="AD245" s="1495"/>
      <c r="AE245" s="1495"/>
      <c r="AF245" s="1495"/>
    </row>
    <row r="246" spans="3:32" x14ac:dyDescent="0.25">
      <c r="C246" s="1495"/>
      <c r="D246" s="1495"/>
      <c r="E246" s="1495"/>
      <c r="F246" s="1495"/>
      <c r="G246" s="1495"/>
      <c r="H246" s="1495"/>
      <c r="I246" s="1495"/>
      <c r="J246" s="1495"/>
      <c r="K246" s="1495"/>
      <c r="L246" s="1495"/>
      <c r="M246" s="1495"/>
      <c r="N246" s="1495"/>
      <c r="O246" s="1495"/>
      <c r="P246" s="1495"/>
      <c r="Q246" s="1495"/>
      <c r="R246" s="1495"/>
      <c r="S246" s="1495"/>
      <c r="T246" s="1495"/>
      <c r="U246" s="1495"/>
      <c r="V246" s="1495"/>
      <c r="W246" s="1495"/>
      <c r="X246" s="1495"/>
      <c r="Y246" s="1495"/>
      <c r="Z246" s="1495"/>
      <c r="AA246" s="1495"/>
      <c r="AB246" s="1495"/>
      <c r="AC246" s="1495"/>
      <c r="AD246" s="1495"/>
      <c r="AE246" s="1495"/>
      <c r="AF246" s="1495"/>
    </row>
    <row r="247" spans="3:32" x14ac:dyDescent="0.25">
      <c r="C247" s="1495"/>
      <c r="D247" s="1495"/>
      <c r="E247" s="1495"/>
      <c r="F247" s="1495"/>
      <c r="G247" s="1495"/>
      <c r="H247" s="1495"/>
      <c r="I247" s="1495"/>
      <c r="J247" s="1495"/>
      <c r="K247" s="1495"/>
      <c r="L247" s="1495"/>
      <c r="M247" s="1495"/>
      <c r="N247" s="1495"/>
      <c r="O247" s="1495"/>
      <c r="P247" s="1495"/>
      <c r="Q247" s="1495"/>
      <c r="R247" s="1495"/>
      <c r="S247" s="1495"/>
      <c r="T247" s="1495"/>
      <c r="U247" s="1495"/>
      <c r="V247" s="1495"/>
      <c r="W247" s="1495"/>
      <c r="X247" s="1495"/>
      <c r="Y247" s="1495"/>
      <c r="Z247" s="1495"/>
      <c r="AA247" s="1495"/>
      <c r="AB247" s="1495"/>
      <c r="AC247" s="1495"/>
      <c r="AD247" s="1495"/>
      <c r="AE247" s="1495"/>
      <c r="AF247" s="1495"/>
    </row>
    <row r="248" spans="3:32" x14ac:dyDescent="0.25">
      <c r="C248" s="1495"/>
      <c r="D248" s="1495"/>
      <c r="E248" s="1495"/>
      <c r="F248" s="1495"/>
      <c r="G248" s="1495"/>
      <c r="H248" s="1495"/>
      <c r="I248" s="1495"/>
      <c r="J248" s="1495"/>
      <c r="K248" s="1495"/>
      <c r="L248" s="1495"/>
      <c r="M248" s="1495"/>
      <c r="N248" s="1495"/>
      <c r="O248" s="1495"/>
      <c r="P248" s="1495"/>
      <c r="Q248" s="1495"/>
      <c r="R248" s="1495"/>
      <c r="S248" s="1495"/>
      <c r="T248" s="1495"/>
      <c r="U248" s="1495"/>
      <c r="V248" s="1495"/>
      <c r="W248" s="1495"/>
      <c r="X248" s="1495"/>
      <c r="Y248" s="1495"/>
      <c r="Z248" s="1495"/>
      <c r="AA248" s="1495"/>
      <c r="AB248" s="1495"/>
      <c r="AC248" s="1495"/>
      <c r="AD248" s="1495"/>
      <c r="AE248" s="1495"/>
      <c r="AF248" s="1495"/>
    </row>
    <row r="249" spans="3:32" x14ac:dyDescent="0.25">
      <c r="C249" s="1495"/>
      <c r="D249" s="1495"/>
      <c r="E249" s="1495"/>
      <c r="F249" s="1495"/>
      <c r="G249" s="1495"/>
      <c r="H249" s="1495"/>
      <c r="I249" s="1495"/>
      <c r="J249" s="1495"/>
      <c r="K249" s="1495"/>
      <c r="L249" s="1495"/>
      <c r="M249" s="1495"/>
      <c r="N249" s="1495"/>
      <c r="O249" s="1495"/>
      <c r="P249" s="1495"/>
      <c r="Q249" s="1495"/>
      <c r="R249" s="1495"/>
      <c r="S249" s="1495"/>
      <c r="T249" s="1495"/>
      <c r="U249" s="1495"/>
      <c r="V249" s="1495"/>
      <c r="W249" s="1495"/>
      <c r="X249" s="1495"/>
      <c r="Y249" s="1495"/>
      <c r="Z249" s="1495"/>
      <c r="AA249" s="1495"/>
      <c r="AB249" s="1495"/>
      <c r="AC249" s="1495"/>
      <c r="AD249" s="1495"/>
      <c r="AE249" s="1495"/>
      <c r="AF249" s="1495"/>
    </row>
    <row r="250" spans="3:32" x14ac:dyDescent="0.25">
      <c r="C250" s="1495"/>
      <c r="D250" s="1495"/>
      <c r="E250" s="1495"/>
      <c r="F250" s="1495"/>
      <c r="G250" s="1495"/>
      <c r="H250" s="1495"/>
      <c r="I250" s="1495"/>
      <c r="J250" s="1495"/>
      <c r="K250" s="1495"/>
      <c r="L250" s="1495"/>
      <c r="M250" s="1495"/>
      <c r="N250" s="1495"/>
      <c r="O250" s="1495"/>
      <c r="P250" s="1495"/>
      <c r="Q250" s="1495"/>
      <c r="R250" s="1495"/>
      <c r="S250" s="1495"/>
      <c r="T250" s="1495"/>
      <c r="U250" s="1495"/>
      <c r="V250" s="1495"/>
      <c r="W250" s="1495"/>
      <c r="X250" s="1495"/>
      <c r="Y250" s="1495"/>
      <c r="Z250" s="1495"/>
      <c r="AA250" s="1495"/>
      <c r="AB250" s="1495"/>
      <c r="AC250" s="1495"/>
      <c r="AD250" s="1495"/>
      <c r="AE250" s="1495"/>
      <c r="AF250" s="1495"/>
    </row>
    <row r="251" spans="3:32" x14ac:dyDescent="0.25">
      <c r="C251" s="1495"/>
      <c r="D251" s="1495"/>
      <c r="E251" s="1495"/>
      <c r="F251" s="1495"/>
      <c r="G251" s="1495"/>
      <c r="H251" s="1495"/>
      <c r="I251" s="1495"/>
      <c r="J251" s="1495"/>
      <c r="K251" s="1495"/>
      <c r="L251" s="1495"/>
      <c r="M251" s="1495"/>
      <c r="N251" s="1495"/>
      <c r="O251" s="1495"/>
      <c r="P251" s="1495"/>
      <c r="Q251" s="1495"/>
      <c r="R251" s="1495"/>
      <c r="S251" s="1495"/>
      <c r="T251" s="1495"/>
      <c r="U251" s="1495"/>
      <c r="V251" s="1495"/>
      <c r="W251" s="1495"/>
      <c r="X251" s="1495"/>
      <c r="Y251" s="1495"/>
      <c r="Z251" s="1495"/>
      <c r="AA251" s="1495"/>
      <c r="AB251" s="1495"/>
      <c r="AC251" s="1495"/>
      <c r="AD251" s="1495"/>
      <c r="AE251" s="1495"/>
      <c r="AF251" s="1495"/>
    </row>
    <row r="252" spans="3:32" x14ac:dyDescent="0.25">
      <c r="C252" s="1495"/>
      <c r="D252" s="1495"/>
      <c r="E252" s="1495"/>
      <c r="F252" s="1495"/>
      <c r="G252" s="1495"/>
      <c r="H252" s="1495"/>
      <c r="I252" s="1495"/>
      <c r="J252" s="1495"/>
      <c r="K252" s="1495"/>
      <c r="L252" s="1495"/>
      <c r="M252" s="1495"/>
      <c r="N252" s="1495"/>
      <c r="O252" s="1495"/>
      <c r="P252" s="1495"/>
      <c r="Q252" s="1495"/>
      <c r="R252" s="1495"/>
      <c r="S252" s="1495"/>
      <c r="T252" s="1495"/>
      <c r="U252" s="1495"/>
      <c r="V252" s="1495"/>
      <c r="W252" s="1495"/>
      <c r="X252" s="1495"/>
      <c r="Y252" s="1495"/>
      <c r="Z252" s="1495"/>
      <c r="AA252" s="1495"/>
      <c r="AB252" s="1495"/>
      <c r="AC252" s="1495"/>
      <c r="AD252" s="1495"/>
      <c r="AE252" s="1495"/>
      <c r="AF252" s="1495"/>
    </row>
    <row r="253" spans="3:32" x14ac:dyDescent="0.25">
      <c r="C253" s="1495"/>
      <c r="D253" s="1495"/>
      <c r="E253" s="1495"/>
      <c r="F253" s="1495"/>
      <c r="G253" s="1495"/>
      <c r="H253" s="1495"/>
      <c r="I253" s="1495"/>
      <c r="J253" s="1495"/>
      <c r="K253" s="1495"/>
      <c r="L253" s="1495"/>
      <c r="M253" s="1495"/>
      <c r="N253" s="1495"/>
      <c r="O253" s="1495"/>
      <c r="P253" s="1495"/>
      <c r="Q253" s="1495"/>
      <c r="R253" s="1495"/>
      <c r="S253" s="1495"/>
      <c r="T253" s="1495"/>
      <c r="U253" s="1495"/>
      <c r="V253" s="1495"/>
      <c r="W253" s="1495"/>
      <c r="X253" s="1495"/>
      <c r="Y253" s="1495"/>
      <c r="Z253" s="1495"/>
      <c r="AA253" s="1495"/>
      <c r="AB253" s="1495"/>
      <c r="AC253" s="1495"/>
      <c r="AD253" s="1495"/>
      <c r="AE253" s="1495"/>
      <c r="AF253" s="1495"/>
    </row>
    <row r="254" spans="3:32" x14ac:dyDescent="0.25">
      <c r="C254" s="1495"/>
      <c r="D254" s="1495"/>
      <c r="E254" s="1495"/>
      <c r="F254" s="1495"/>
      <c r="G254" s="1495"/>
      <c r="H254" s="1495"/>
      <c r="I254" s="1495"/>
      <c r="J254" s="1495"/>
      <c r="K254" s="1495"/>
      <c r="L254" s="1495"/>
      <c r="M254" s="1495"/>
      <c r="N254" s="1495"/>
      <c r="O254" s="1495"/>
      <c r="P254" s="1495"/>
      <c r="Q254" s="1495"/>
      <c r="R254" s="1495"/>
      <c r="S254" s="1495"/>
      <c r="T254" s="1495"/>
      <c r="U254" s="1495"/>
      <c r="V254" s="1495"/>
      <c r="W254" s="1495"/>
      <c r="X254" s="1495"/>
      <c r="Y254" s="1495"/>
      <c r="Z254" s="1495"/>
      <c r="AA254" s="1495"/>
      <c r="AB254" s="1495"/>
      <c r="AC254" s="1495"/>
      <c r="AD254" s="1495"/>
      <c r="AE254" s="1495"/>
      <c r="AF254" s="1495"/>
    </row>
    <row r="255" spans="3:32" x14ac:dyDescent="0.25">
      <c r="C255" s="1495"/>
      <c r="D255" s="1495"/>
      <c r="E255" s="1495"/>
      <c r="F255" s="1495"/>
      <c r="G255" s="1495"/>
      <c r="H255" s="1495"/>
      <c r="I255" s="1495"/>
      <c r="J255" s="1495"/>
      <c r="K255" s="1495"/>
      <c r="L255" s="1495"/>
      <c r="M255" s="1495"/>
      <c r="N255" s="1495"/>
      <c r="O255" s="1495"/>
      <c r="P255" s="1495"/>
      <c r="Q255" s="1495"/>
      <c r="R255" s="1495"/>
      <c r="S255" s="1495"/>
      <c r="T255" s="1495"/>
      <c r="U255" s="1495"/>
      <c r="V255" s="1495"/>
      <c r="W255" s="1495"/>
      <c r="X255" s="1495"/>
      <c r="Y255" s="1495"/>
      <c r="Z255" s="1495"/>
      <c r="AA255" s="1495"/>
      <c r="AB255" s="1495"/>
      <c r="AC255" s="1495"/>
      <c r="AD255" s="1495"/>
      <c r="AE255" s="1495"/>
      <c r="AF255" s="1495"/>
    </row>
    <row r="256" spans="3:32" x14ac:dyDescent="0.25">
      <c r="C256" s="1495"/>
      <c r="D256" s="1495"/>
      <c r="E256" s="1495"/>
      <c r="F256" s="1495"/>
      <c r="G256" s="1495"/>
      <c r="H256" s="1495"/>
      <c r="I256" s="1495"/>
      <c r="J256" s="1495"/>
      <c r="K256" s="1495"/>
      <c r="L256" s="1495"/>
      <c r="M256" s="1495"/>
      <c r="N256" s="1495"/>
      <c r="O256" s="1495"/>
      <c r="P256" s="1495"/>
      <c r="Q256" s="1495"/>
      <c r="R256" s="1495"/>
      <c r="S256" s="1495"/>
      <c r="T256" s="1495"/>
      <c r="U256" s="1495"/>
      <c r="V256" s="1495"/>
      <c r="W256" s="1495"/>
      <c r="X256" s="1495"/>
      <c r="Y256" s="1495"/>
      <c r="Z256" s="1495"/>
      <c r="AA256" s="1495"/>
      <c r="AB256" s="1495"/>
      <c r="AC256" s="1495"/>
      <c r="AD256" s="1495"/>
      <c r="AE256" s="1495"/>
      <c r="AF256" s="1495"/>
    </row>
    <row r="257" spans="3:32" x14ac:dyDescent="0.25">
      <c r="C257" s="1495"/>
      <c r="D257" s="1495"/>
      <c r="E257" s="1495"/>
      <c r="F257" s="1495"/>
      <c r="G257" s="1495"/>
      <c r="H257" s="1495"/>
      <c r="I257" s="1495"/>
      <c r="J257" s="1495"/>
      <c r="K257" s="1495"/>
      <c r="L257" s="1495"/>
      <c r="M257" s="1495"/>
      <c r="N257" s="1495"/>
      <c r="O257" s="1495"/>
      <c r="P257" s="1495"/>
      <c r="Q257" s="1495"/>
      <c r="R257" s="1495"/>
      <c r="S257" s="1495"/>
      <c r="T257" s="1495"/>
      <c r="U257" s="1495"/>
      <c r="V257" s="1495"/>
      <c r="W257" s="1495"/>
      <c r="X257" s="1495"/>
      <c r="Y257" s="1495"/>
      <c r="Z257" s="1495"/>
      <c r="AA257" s="1495"/>
      <c r="AB257" s="1495"/>
      <c r="AC257" s="1495"/>
      <c r="AD257" s="1495"/>
      <c r="AE257" s="1495"/>
      <c r="AF257" s="1495"/>
    </row>
    <row r="258" spans="3:32" x14ac:dyDescent="0.25">
      <c r="C258" s="1495"/>
      <c r="D258" s="1495"/>
      <c r="E258" s="1495"/>
      <c r="F258" s="1495"/>
      <c r="G258" s="1495"/>
      <c r="H258" s="1495"/>
      <c r="I258" s="1495"/>
      <c r="J258" s="1495"/>
      <c r="K258" s="1495"/>
      <c r="L258" s="1495"/>
      <c r="M258" s="1495"/>
      <c r="N258" s="1495"/>
      <c r="O258" s="1495"/>
      <c r="P258" s="1495"/>
      <c r="Q258" s="1495"/>
      <c r="R258" s="1495"/>
      <c r="S258" s="1495"/>
      <c r="T258" s="1495"/>
      <c r="U258" s="1495"/>
      <c r="V258" s="1495"/>
      <c r="W258" s="1495"/>
      <c r="X258" s="1495"/>
      <c r="Y258" s="1495"/>
      <c r="Z258" s="1495"/>
      <c r="AA258" s="1495"/>
      <c r="AB258" s="1495"/>
      <c r="AC258" s="1495"/>
      <c r="AD258" s="1495"/>
      <c r="AE258" s="1495"/>
      <c r="AF258" s="1495"/>
    </row>
    <row r="259" spans="3:32" x14ac:dyDescent="0.25">
      <c r="C259" s="1495"/>
      <c r="D259" s="1495"/>
      <c r="E259" s="1495"/>
      <c r="F259" s="1495"/>
      <c r="G259" s="1495"/>
      <c r="H259" s="1495"/>
      <c r="I259" s="1495"/>
      <c r="J259" s="1495"/>
      <c r="K259" s="1495"/>
      <c r="L259" s="1495"/>
      <c r="M259" s="1495"/>
      <c r="N259" s="1495"/>
      <c r="O259" s="1495"/>
      <c r="P259" s="1495"/>
      <c r="Q259" s="1495"/>
      <c r="R259" s="1495"/>
      <c r="S259" s="1495"/>
      <c r="T259" s="1495"/>
      <c r="U259" s="1495"/>
      <c r="V259" s="1495"/>
      <c r="W259" s="1495"/>
      <c r="X259" s="1495"/>
      <c r="Y259" s="1495"/>
      <c r="Z259" s="1495"/>
      <c r="AA259" s="1495"/>
      <c r="AB259" s="1495"/>
      <c r="AC259" s="1495"/>
      <c r="AD259" s="1495"/>
      <c r="AE259" s="1495"/>
      <c r="AF259" s="1495"/>
    </row>
    <row r="260" spans="3:32" x14ac:dyDescent="0.25">
      <c r="C260" s="1495"/>
      <c r="D260" s="1495"/>
      <c r="E260" s="1495"/>
      <c r="F260" s="1495"/>
      <c r="G260" s="1495"/>
      <c r="H260" s="1495"/>
      <c r="I260" s="1495"/>
      <c r="J260" s="1495"/>
      <c r="K260" s="1495"/>
      <c r="L260" s="1495"/>
      <c r="M260" s="1495"/>
      <c r="N260" s="1495"/>
      <c r="O260" s="1495"/>
      <c r="P260" s="1495"/>
      <c r="Q260" s="1495"/>
      <c r="R260" s="1495"/>
      <c r="S260" s="1495"/>
      <c r="T260" s="1495"/>
      <c r="U260" s="1495"/>
      <c r="V260" s="1495"/>
      <c r="W260" s="1495"/>
      <c r="X260" s="1495"/>
      <c r="Y260" s="1495"/>
      <c r="Z260" s="1495"/>
      <c r="AA260" s="1495"/>
      <c r="AB260" s="1495"/>
      <c r="AC260" s="1495"/>
      <c r="AD260" s="1495"/>
      <c r="AE260" s="1495"/>
      <c r="AF260" s="1495"/>
    </row>
    <row r="261" spans="3:32" x14ac:dyDescent="0.25">
      <c r="C261" s="1495"/>
      <c r="D261" s="1495"/>
      <c r="E261" s="1495"/>
      <c r="F261" s="1495"/>
      <c r="G261" s="1495"/>
      <c r="H261" s="1495"/>
      <c r="I261" s="1495"/>
      <c r="J261" s="1495"/>
      <c r="K261" s="1495"/>
      <c r="L261" s="1495"/>
      <c r="M261" s="1495"/>
      <c r="N261" s="1495"/>
      <c r="O261" s="1495"/>
      <c r="P261" s="1495"/>
      <c r="Q261" s="1495"/>
      <c r="R261" s="1495"/>
      <c r="S261" s="1495"/>
      <c r="T261" s="1495"/>
      <c r="U261" s="1495"/>
      <c r="V261" s="1495"/>
      <c r="W261" s="1495"/>
      <c r="X261" s="1495"/>
      <c r="Y261" s="1495"/>
      <c r="Z261" s="1495"/>
      <c r="AA261" s="1495"/>
      <c r="AB261" s="1495"/>
      <c r="AC261" s="1495"/>
      <c r="AD261" s="1495"/>
      <c r="AE261" s="1495"/>
      <c r="AF261" s="1495"/>
    </row>
    <row r="262" spans="3:32" x14ac:dyDescent="0.25">
      <c r="C262" s="1495"/>
      <c r="D262" s="1495"/>
      <c r="E262" s="1495"/>
      <c r="F262" s="1495"/>
      <c r="G262" s="1495"/>
      <c r="H262" s="1495"/>
      <c r="I262" s="1495"/>
      <c r="J262" s="1495"/>
      <c r="K262" s="1495"/>
      <c r="L262" s="1495"/>
      <c r="M262" s="1495"/>
      <c r="N262" s="1495"/>
      <c r="O262" s="1495"/>
      <c r="P262" s="1495"/>
      <c r="Q262" s="1495"/>
      <c r="R262" s="1495"/>
      <c r="S262" s="1495"/>
      <c r="T262" s="1495"/>
      <c r="U262" s="1495"/>
      <c r="V262" s="1495"/>
      <c r="W262" s="1495"/>
      <c r="X262" s="1495"/>
      <c r="Y262" s="1495"/>
      <c r="Z262" s="1495"/>
      <c r="AA262" s="1495"/>
      <c r="AB262" s="1495"/>
      <c r="AC262" s="1495"/>
      <c r="AD262" s="1495"/>
      <c r="AE262" s="1495"/>
      <c r="AF262" s="1495"/>
    </row>
    <row r="263" spans="3:32" x14ac:dyDescent="0.25">
      <c r="C263" s="1495"/>
      <c r="D263" s="1495"/>
      <c r="E263" s="1495"/>
      <c r="F263" s="1495"/>
      <c r="G263" s="1495"/>
      <c r="H263" s="1495"/>
      <c r="I263" s="1495"/>
      <c r="J263" s="1495"/>
      <c r="K263" s="1495"/>
      <c r="L263" s="1495"/>
      <c r="M263" s="1495"/>
      <c r="N263" s="1495"/>
      <c r="O263" s="1495"/>
      <c r="P263" s="1495"/>
      <c r="Q263" s="1495"/>
      <c r="R263" s="1495"/>
      <c r="S263" s="1495"/>
      <c r="T263" s="1495"/>
      <c r="U263" s="1495"/>
      <c r="V263" s="1495"/>
      <c r="W263" s="1495"/>
      <c r="X263" s="1495"/>
      <c r="Y263" s="1495"/>
      <c r="Z263" s="1495"/>
      <c r="AA263" s="1495"/>
      <c r="AB263" s="1495"/>
      <c r="AC263" s="1495"/>
      <c r="AD263" s="1495"/>
      <c r="AE263" s="1495"/>
      <c r="AF263" s="1495"/>
    </row>
    <row r="264" spans="3:32" x14ac:dyDescent="0.25">
      <c r="C264" s="1495"/>
      <c r="D264" s="1495"/>
      <c r="E264" s="1495"/>
      <c r="F264" s="1495"/>
      <c r="G264" s="1495"/>
      <c r="H264" s="1495"/>
      <c r="I264" s="1495"/>
      <c r="J264" s="1495"/>
      <c r="K264" s="1495"/>
      <c r="L264" s="1495"/>
      <c r="M264" s="1495"/>
      <c r="N264" s="1495"/>
      <c r="O264" s="1495"/>
      <c r="P264" s="1495"/>
      <c r="Q264" s="1495"/>
      <c r="R264" s="1495"/>
      <c r="S264" s="1495"/>
      <c r="T264" s="1495"/>
      <c r="U264" s="1495"/>
      <c r="V264" s="1495"/>
      <c r="W264" s="1495"/>
      <c r="X264" s="1495"/>
      <c r="Y264" s="1495"/>
      <c r="Z264" s="1495"/>
      <c r="AA264" s="1495"/>
      <c r="AB264" s="1495"/>
      <c r="AC264" s="1495"/>
      <c r="AD264" s="1495"/>
      <c r="AE264" s="1495"/>
      <c r="AF264" s="1495"/>
    </row>
    <row r="265" spans="3:32" x14ac:dyDescent="0.25">
      <c r="C265" s="1495"/>
      <c r="D265" s="1495"/>
      <c r="E265" s="1495"/>
      <c r="F265" s="1495"/>
      <c r="G265" s="1495"/>
      <c r="H265" s="1495"/>
      <c r="I265" s="1495"/>
      <c r="J265" s="1495"/>
      <c r="K265" s="1495"/>
      <c r="L265" s="1495"/>
      <c r="M265" s="1495"/>
      <c r="N265" s="1495"/>
      <c r="O265" s="1495"/>
      <c r="P265" s="1495"/>
      <c r="Q265" s="1495"/>
      <c r="R265" s="1495"/>
      <c r="S265" s="1495"/>
      <c r="T265" s="1495"/>
      <c r="U265" s="1495"/>
      <c r="V265" s="1495"/>
      <c r="W265" s="1495"/>
      <c r="X265" s="1495"/>
      <c r="Y265" s="1495"/>
      <c r="Z265" s="1495"/>
      <c r="AA265" s="1495"/>
      <c r="AB265" s="1495"/>
      <c r="AC265" s="1495"/>
      <c r="AD265" s="1495"/>
      <c r="AE265" s="1495"/>
      <c r="AF265" s="1495"/>
    </row>
    <row r="266" spans="3:32" x14ac:dyDescent="0.25">
      <c r="C266" s="1495"/>
      <c r="D266" s="1495"/>
      <c r="E266" s="1495"/>
      <c r="F266" s="1495"/>
      <c r="G266" s="1495"/>
      <c r="H266" s="1495"/>
      <c r="I266" s="1495"/>
      <c r="J266" s="1495"/>
      <c r="K266" s="1495"/>
      <c r="L266" s="1495"/>
      <c r="M266" s="1495"/>
      <c r="N266" s="1495"/>
      <c r="O266" s="1495"/>
      <c r="P266" s="1495"/>
      <c r="Q266" s="1495"/>
      <c r="R266" s="1495"/>
      <c r="S266" s="1495"/>
      <c r="T266" s="1495"/>
      <c r="U266" s="1495"/>
      <c r="V266" s="1495"/>
      <c r="W266" s="1495"/>
      <c r="X266" s="1495"/>
      <c r="Y266" s="1495"/>
      <c r="Z266" s="1495"/>
      <c r="AA266" s="1495"/>
      <c r="AB266" s="1495"/>
      <c r="AC266" s="1495"/>
      <c r="AD266" s="1495"/>
      <c r="AE266" s="1495"/>
      <c r="AF266" s="1495"/>
    </row>
    <row r="267" spans="3:32" x14ac:dyDescent="0.25">
      <c r="C267" s="1495"/>
      <c r="D267" s="1495"/>
      <c r="E267" s="1495"/>
      <c r="F267" s="1495"/>
      <c r="G267" s="1495"/>
      <c r="H267" s="1495"/>
      <c r="I267" s="1495"/>
      <c r="J267" s="1495"/>
      <c r="K267" s="1495"/>
      <c r="L267" s="1495"/>
      <c r="M267" s="1495"/>
      <c r="N267" s="1495"/>
      <c r="O267" s="1495"/>
      <c r="P267" s="1495"/>
      <c r="Q267" s="1495"/>
      <c r="R267" s="1495"/>
      <c r="S267" s="1495"/>
      <c r="T267" s="1495"/>
      <c r="U267" s="1495"/>
      <c r="V267" s="1495"/>
      <c r="W267" s="1495"/>
      <c r="X267" s="1495"/>
      <c r="Y267" s="1495"/>
      <c r="Z267" s="1495"/>
      <c r="AA267" s="1495"/>
      <c r="AB267" s="1495"/>
      <c r="AC267" s="1495"/>
      <c r="AD267" s="1495"/>
      <c r="AE267" s="1495"/>
      <c r="AF267" s="1495"/>
    </row>
    <row r="268" spans="3:32" x14ac:dyDescent="0.25">
      <c r="C268" s="1495"/>
      <c r="D268" s="1495"/>
      <c r="E268" s="1495"/>
      <c r="F268" s="1495"/>
      <c r="G268" s="1495"/>
      <c r="H268" s="1495"/>
      <c r="I268" s="1495"/>
      <c r="J268" s="1495"/>
      <c r="K268" s="1495"/>
      <c r="L268" s="1495"/>
      <c r="M268" s="1495"/>
      <c r="N268" s="1495"/>
      <c r="O268" s="1495"/>
      <c r="P268" s="1495"/>
      <c r="Q268" s="1495"/>
      <c r="R268" s="1495"/>
      <c r="S268" s="1495"/>
      <c r="T268" s="1495"/>
      <c r="U268" s="1495"/>
      <c r="V268" s="1495"/>
      <c r="W268" s="1495"/>
      <c r="X268" s="1495"/>
      <c r="Y268" s="1495"/>
      <c r="Z268" s="1495"/>
      <c r="AA268" s="1495"/>
      <c r="AB268" s="1495"/>
      <c r="AC268" s="1495"/>
      <c r="AD268" s="1495"/>
      <c r="AE268" s="1495"/>
      <c r="AF268" s="1495"/>
    </row>
    <row r="269" spans="3:32" x14ac:dyDescent="0.25">
      <c r="C269" s="1495"/>
      <c r="D269" s="1495"/>
      <c r="E269" s="1495"/>
      <c r="F269" s="1495"/>
      <c r="G269" s="1495"/>
      <c r="H269" s="1495"/>
      <c r="I269" s="1495"/>
      <c r="J269" s="1495"/>
      <c r="K269" s="1495"/>
      <c r="L269" s="1495"/>
      <c r="M269" s="1495"/>
      <c r="N269" s="1495"/>
      <c r="O269" s="1495"/>
      <c r="P269" s="1495"/>
      <c r="Q269" s="1495"/>
      <c r="R269" s="1495"/>
      <c r="S269" s="1495"/>
      <c r="T269" s="1495"/>
      <c r="U269" s="1495"/>
      <c r="V269" s="1495"/>
      <c r="W269" s="1495"/>
      <c r="X269" s="1495"/>
      <c r="Y269" s="1495"/>
      <c r="Z269" s="1495"/>
      <c r="AA269" s="1495"/>
      <c r="AB269" s="1495"/>
      <c r="AC269" s="1495"/>
      <c r="AD269" s="1495"/>
      <c r="AE269" s="1495"/>
      <c r="AF269" s="1495"/>
    </row>
    <row r="270" spans="3:32" x14ac:dyDescent="0.25">
      <c r="C270" s="1495"/>
      <c r="D270" s="1495"/>
      <c r="E270" s="1495"/>
      <c r="F270" s="1495"/>
      <c r="G270" s="1495"/>
      <c r="H270" s="1495"/>
      <c r="I270" s="1495"/>
      <c r="J270" s="1495"/>
      <c r="K270" s="1495"/>
      <c r="L270" s="1495"/>
      <c r="M270" s="1495"/>
      <c r="N270" s="1495"/>
      <c r="O270" s="1495"/>
      <c r="P270" s="1495"/>
      <c r="Q270" s="1495"/>
      <c r="R270" s="1495"/>
      <c r="S270" s="1495"/>
      <c r="T270" s="1495"/>
      <c r="U270" s="1495"/>
      <c r="V270" s="1495"/>
      <c r="W270" s="1495"/>
      <c r="X270" s="1495"/>
      <c r="Y270" s="1495"/>
      <c r="Z270" s="1495"/>
      <c r="AA270" s="1495"/>
      <c r="AB270" s="1495"/>
      <c r="AC270" s="1495"/>
      <c r="AD270" s="1495"/>
      <c r="AE270" s="1495"/>
      <c r="AF270" s="1495"/>
    </row>
    <row r="271" spans="3:32" x14ac:dyDescent="0.25">
      <c r="C271" s="1495"/>
      <c r="D271" s="1495"/>
      <c r="E271" s="1495"/>
      <c r="F271" s="1495"/>
      <c r="G271" s="1495"/>
      <c r="H271" s="1495"/>
      <c r="I271" s="1495"/>
      <c r="J271" s="1495"/>
      <c r="K271" s="1495"/>
      <c r="L271" s="1495"/>
      <c r="M271" s="1495"/>
      <c r="N271" s="1495"/>
      <c r="O271" s="1495"/>
      <c r="P271" s="1495"/>
      <c r="Q271" s="1495"/>
      <c r="R271" s="1495"/>
      <c r="S271" s="1495"/>
      <c r="T271" s="1495"/>
      <c r="U271" s="1495"/>
      <c r="V271" s="1495"/>
      <c r="W271" s="1495"/>
      <c r="X271" s="1495"/>
      <c r="Y271" s="1495"/>
      <c r="Z271" s="1495"/>
      <c r="AA271" s="1495"/>
      <c r="AB271" s="1495"/>
      <c r="AC271" s="1495"/>
      <c r="AD271" s="1495"/>
      <c r="AE271" s="1495"/>
      <c r="AF271" s="1495"/>
    </row>
    <row r="272" spans="3:32" x14ac:dyDescent="0.25">
      <c r="C272" s="1495"/>
      <c r="D272" s="1495"/>
      <c r="E272" s="1495"/>
      <c r="F272" s="1495"/>
      <c r="G272" s="1495"/>
      <c r="H272" s="1495"/>
      <c r="I272" s="1495"/>
      <c r="J272" s="1495"/>
      <c r="K272" s="1495"/>
      <c r="L272" s="1495"/>
      <c r="M272" s="1495"/>
      <c r="N272" s="1495"/>
      <c r="O272" s="1495"/>
      <c r="P272" s="1495"/>
      <c r="Q272" s="1495"/>
      <c r="R272" s="1495"/>
      <c r="S272" s="1495"/>
      <c r="T272" s="1495"/>
      <c r="U272" s="1495"/>
      <c r="V272" s="1495"/>
      <c r="W272" s="1495"/>
      <c r="X272" s="1495"/>
      <c r="Y272" s="1495"/>
      <c r="Z272" s="1495"/>
      <c r="AA272" s="1495"/>
      <c r="AB272" s="1495"/>
      <c r="AC272" s="1495"/>
      <c r="AD272" s="1495"/>
      <c r="AE272" s="1495"/>
      <c r="AF272" s="1495"/>
    </row>
    <row r="273" spans="3:32" x14ac:dyDescent="0.25">
      <c r="C273" s="1495"/>
      <c r="D273" s="1495"/>
      <c r="E273" s="1495"/>
      <c r="F273" s="1495"/>
      <c r="G273" s="1495"/>
      <c r="H273" s="1495"/>
      <c r="I273" s="1495"/>
      <c r="J273" s="1495"/>
      <c r="K273" s="1495"/>
      <c r="L273" s="1495"/>
      <c r="M273" s="1495"/>
      <c r="N273" s="1495"/>
      <c r="O273" s="1495"/>
      <c r="P273" s="1495"/>
      <c r="Q273" s="1495"/>
      <c r="R273" s="1495"/>
      <c r="S273" s="1495"/>
      <c r="T273" s="1495"/>
      <c r="U273" s="1495"/>
      <c r="V273" s="1495"/>
      <c r="W273" s="1495"/>
      <c r="X273" s="1495"/>
      <c r="Y273" s="1495"/>
      <c r="Z273" s="1495"/>
      <c r="AA273" s="1495"/>
      <c r="AB273" s="1495"/>
      <c r="AC273" s="1495"/>
      <c r="AD273" s="1495"/>
      <c r="AE273" s="1495"/>
      <c r="AF273" s="1495"/>
    </row>
    <row r="274" spans="3:32" x14ac:dyDescent="0.25">
      <c r="C274" s="1495"/>
      <c r="D274" s="1495"/>
      <c r="E274" s="1495"/>
      <c r="F274" s="1495"/>
      <c r="G274" s="1495"/>
      <c r="H274" s="1495"/>
      <c r="I274" s="1495"/>
      <c r="J274" s="1495"/>
      <c r="K274" s="1495"/>
      <c r="L274" s="1495"/>
      <c r="M274" s="1495"/>
      <c r="N274" s="1495"/>
      <c r="O274" s="1495"/>
      <c r="P274" s="1495"/>
      <c r="Q274" s="1495"/>
      <c r="R274" s="1495"/>
      <c r="S274" s="1495"/>
      <c r="T274" s="1495"/>
      <c r="U274" s="1495"/>
      <c r="V274" s="1495"/>
      <c r="W274" s="1495"/>
      <c r="X274" s="1495"/>
      <c r="Y274" s="1495"/>
      <c r="Z274" s="1495"/>
      <c r="AA274" s="1495"/>
      <c r="AB274" s="1495"/>
      <c r="AC274" s="1495"/>
      <c r="AD274" s="1495"/>
      <c r="AE274" s="1495"/>
      <c r="AF274" s="1495"/>
    </row>
    <row r="275" spans="3:32" x14ac:dyDescent="0.25">
      <c r="C275" s="1495"/>
      <c r="D275" s="1495"/>
      <c r="E275" s="1495"/>
      <c r="F275" s="1495"/>
      <c r="G275" s="1495"/>
      <c r="H275" s="1495"/>
      <c r="I275" s="1495"/>
      <c r="J275" s="1495"/>
      <c r="K275" s="1495"/>
      <c r="L275" s="1495"/>
      <c r="M275" s="1495"/>
      <c r="N275" s="1495"/>
      <c r="O275" s="1495"/>
      <c r="P275" s="1495"/>
      <c r="Q275" s="1495"/>
      <c r="R275" s="1495"/>
      <c r="S275" s="1495"/>
      <c r="T275" s="1495"/>
      <c r="U275" s="1495"/>
      <c r="V275" s="1495"/>
      <c r="W275" s="1495"/>
      <c r="X275" s="1495"/>
      <c r="Y275" s="1495"/>
      <c r="Z275" s="1495"/>
      <c r="AA275" s="1495"/>
      <c r="AB275" s="1495"/>
      <c r="AC275" s="1495"/>
      <c r="AD275" s="1495"/>
      <c r="AE275" s="1495"/>
      <c r="AF275" s="1495"/>
    </row>
    <row r="276" spans="3:32" x14ac:dyDescent="0.25">
      <c r="C276" s="1495"/>
      <c r="D276" s="1495"/>
      <c r="E276" s="1495"/>
      <c r="F276" s="1495"/>
      <c r="G276" s="1495"/>
      <c r="H276" s="1495"/>
      <c r="I276" s="1495"/>
      <c r="J276" s="1495"/>
      <c r="K276" s="1495"/>
      <c r="L276" s="1495"/>
      <c r="M276" s="1495"/>
      <c r="N276" s="1495"/>
      <c r="O276" s="1495"/>
      <c r="P276" s="1495"/>
      <c r="Q276" s="1495"/>
      <c r="R276" s="1495"/>
      <c r="S276" s="1495"/>
      <c r="T276" s="1495"/>
      <c r="U276" s="1495"/>
      <c r="V276" s="1495"/>
      <c r="W276" s="1495"/>
      <c r="X276" s="1495"/>
      <c r="Y276" s="1495"/>
      <c r="Z276" s="1495"/>
      <c r="AA276" s="1495"/>
      <c r="AB276" s="1495"/>
      <c r="AC276" s="1495"/>
      <c r="AD276" s="1495"/>
      <c r="AE276" s="1495"/>
      <c r="AF276" s="1495"/>
    </row>
    <row r="277" spans="3:32" x14ac:dyDescent="0.25">
      <c r="C277" s="1495"/>
      <c r="D277" s="1495"/>
      <c r="E277" s="1495"/>
      <c r="F277" s="1495"/>
      <c r="G277" s="1495"/>
      <c r="H277" s="1495"/>
      <c r="I277" s="1495"/>
      <c r="J277" s="1495"/>
      <c r="K277" s="1495"/>
      <c r="L277" s="1495"/>
      <c r="M277" s="1495"/>
      <c r="N277" s="1495"/>
      <c r="O277" s="1495"/>
      <c r="P277" s="1495"/>
      <c r="Q277" s="1495"/>
      <c r="R277" s="1495"/>
      <c r="S277" s="1495"/>
      <c r="T277" s="1495"/>
      <c r="U277" s="1495"/>
      <c r="V277" s="1495"/>
      <c r="W277" s="1495"/>
      <c r="X277" s="1495"/>
      <c r="Y277" s="1495"/>
      <c r="Z277" s="1495"/>
      <c r="AA277" s="1495"/>
      <c r="AB277" s="1495"/>
      <c r="AC277" s="1495"/>
      <c r="AD277" s="1495"/>
      <c r="AE277" s="1495"/>
      <c r="AF277" s="1495"/>
    </row>
    <row r="278" spans="3:32" x14ac:dyDescent="0.25">
      <c r="C278" s="1495"/>
      <c r="D278" s="1495"/>
      <c r="E278" s="1495"/>
      <c r="F278" s="1495"/>
      <c r="G278" s="1495"/>
      <c r="H278" s="1495"/>
      <c r="I278" s="1495"/>
      <c r="J278" s="1495"/>
      <c r="K278" s="1495"/>
      <c r="L278" s="1495"/>
      <c r="M278" s="1495"/>
      <c r="N278" s="1495"/>
      <c r="O278" s="1495"/>
      <c r="P278" s="1495"/>
      <c r="Q278" s="1495"/>
      <c r="R278" s="1495"/>
      <c r="S278" s="1495"/>
      <c r="T278" s="1495"/>
      <c r="U278" s="1495"/>
      <c r="V278" s="1495"/>
      <c r="W278" s="1495"/>
      <c r="X278" s="1495"/>
      <c r="Y278" s="1495"/>
      <c r="Z278" s="1495"/>
      <c r="AA278" s="1495"/>
      <c r="AB278" s="1495"/>
      <c r="AC278" s="1495"/>
      <c r="AD278" s="1495"/>
      <c r="AE278" s="1495"/>
      <c r="AF278" s="1495"/>
    </row>
    <row r="279" spans="3:32" x14ac:dyDescent="0.25">
      <c r="C279" s="1495"/>
      <c r="D279" s="1495"/>
      <c r="E279" s="1495"/>
      <c r="F279" s="1495"/>
      <c r="G279" s="1495"/>
      <c r="H279" s="1495"/>
      <c r="I279" s="1495"/>
      <c r="J279" s="1495"/>
      <c r="K279" s="1495"/>
      <c r="L279" s="1495"/>
      <c r="M279" s="1495"/>
      <c r="N279" s="1495"/>
      <c r="O279" s="1495"/>
      <c r="P279" s="1495"/>
      <c r="Q279" s="1495"/>
      <c r="R279" s="1495"/>
      <c r="S279" s="1495"/>
      <c r="T279" s="1495"/>
      <c r="U279" s="1495"/>
      <c r="V279" s="1495"/>
      <c r="W279" s="1495"/>
      <c r="X279" s="1495"/>
      <c r="Y279" s="1495"/>
      <c r="Z279" s="1495"/>
      <c r="AA279" s="1495"/>
      <c r="AB279" s="1495"/>
      <c r="AC279" s="1495"/>
      <c r="AD279" s="1495"/>
      <c r="AE279" s="1495"/>
      <c r="AF279" s="1495"/>
    </row>
    <row r="280" spans="3:32" x14ac:dyDescent="0.25">
      <c r="C280" s="1495"/>
      <c r="D280" s="1495"/>
      <c r="E280" s="1495"/>
      <c r="F280" s="1495"/>
      <c r="G280" s="1495"/>
      <c r="H280" s="1495"/>
      <c r="I280" s="1495"/>
      <c r="J280" s="1495"/>
      <c r="K280" s="1495"/>
      <c r="L280" s="1495"/>
      <c r="M280" s="1495"/>
      <c r="N280" s="1495"/>
      <c r="O280" s="1495"/>
      <c r="P280" s="1495"/>
      <c r="Q280" s="1495"/>
      <c r="R280" s="1495"/>
      <c r="S280" s="1495"/>
      <c r="T280" s="1495"/>
      <c r="U280" s="1495"/>
      <c r="V280" s="1495"/>
      <c r="W280" s="1495"/>
      <c r="X280" s="1495"/>
      <c r="Y280" s="1495"/>
      <c r="Z280" s="1495"/>
      <c r="AA280" s="1495"/>
      <c r="AB280" s="1495"/>
      <c r="AC280" s="1495"/>
      <c r="AD280" s="1495"/>
      <c r="AE280" s="1495"/>
      <c r="AF280" s="1495"/>
    </row>
    <row r="281" spans="3:32" x14ac:dyDescent="0.25">
      <c r="C281" s="1495"/>
      <c r="D281" s="1495"/>
      <c r="E281" s="1495"/>
      <c r="F281" s="1495"/>
      <c r="G281" s="1495"/>
      <c r="H281" s="1495"/>
      <c r="I281" s="1495"/>
      <c r="J281" s="1495"/>
      <c r="K281" s="1495"/>
      <c r="L281" s="1495"/>
      <c r="M281" s="1495"/>
      <c r="N281" s="1495"/>
      <c r="O281" s="1495"/>
      <c r="P281" s="1495"/>
      <c r="Q281" s="1495"/>
      <c r="R281" s="1495"/>
      <c r="S281" s="1495"/>
      <c r="T281" s="1495"/>
      <c r="U281" s="1495"/>
      <c r="V281" s="1495"/>
      <c r="W281" s="1495"/>
      <c r="X281" s="1495"/>
      <c r="Y281" s="1495"/>
      <c r="Z281" s="1495"/>
      <c r="AA281" s="1495"/>
      <c r="AB281" s="1495"/>
      <c r="AC281" s="1495"/>
      <c r="AD281" s="1495"/>
      <c r="AE281" s="1495"/>
      <c r="AF281" s="1495"/>
    </row>
    <row r="282" spans="3:32" x14ac:dyDescent="0.25">
      <c r="C282" s="1495"/>
      <c r="D282" s="1495"/>
      <c r="E282" s="1495"/>
      <c r="F282" s="1495"/>
      <c r="G282" s="1495"/>
      <c r="H282" s="1495"/>
      <c r="I282" s="1495"/>
      <c r="J282" s="1495"/>
      <c r="K282" s="1495"/>
      <c r="L282" s="1495"/>
      <c r="M282" s="1495"/>
      <c r="N282" s="1495"/>
      <c r="O282" s="1495"/>
      <c r="P282" s="1495"/>
      <c r="Q282" s="1495"/>
      <c r="R282" s="1495"/>
      <c r="S282" s="1495"/>
      <c r="T282" s="1495"/>
      <c r="U282" s="1495"/>
      <c r="V282" s="1495"/>
      <c r="W282" s="1495"/>
      <c r="X282" s="1495"/>
      <c r="Y282" s="1495"/>
      <c r="Z282" s="1495"/>
      <c r="AA282" s="1495"/>
      <c r="AB282" s="1495"/>
      <c r="AC282" s="1495"/>
      <c r="AD282" s="1495"/>
      <c r="AE282" s="1495"/>
      <c r="AF282" s="1495"/>
    </row>
    <row r="283" spans="3:32" x14ac:dyDescent="0.25">
      <c r="C283" s="1495"/>
      <c r="D283" s="1495"/>
      <c r="E283" s="1495"/>
      <c r="F283" s="1495"/>
      <c r="G283" s="1495"/>
      <c r="H283" s="1495"/>
      <c r="I283" s="1495"/>
      <c r="J283" s="1495"/>
      <c r="K283" s="1495"/>
      <c r="L283" s="1495"/>
      <c r="M283" s="1495"/>
      <c r="N283" s="1495"/>
      <c r="O283" s="1495"/>
      <c r="P283" s="1495"/>
      <c r="Q283" s="1495"/>
      <c r="R283" s="1495"/>
      <c r="S283" s="1495"/>
      <c r="T283" s="1495"/>
      <c r="U283" s="1495"/>
      <c r="V283" s="1495"/>
      <c r="W283" s="1495"/>
      <c r="X283" s="1495"/>
      <c r="Y283" s="1495"/>
      <c r="Z283" s="1495"/>
      <c r="AA283" s="1495"/>
      <c r="AB283" s="1495"/>
      <c r="AC283" s="1495"/>
      <c r="AD283" s="1495"/>
      <c r="AE283" s="1495"/>
      <c r="AF283" s="1495"/>
    </row>
    <row r="284" spans="3:32" x14ac:dyDescent="0.25">
      <c r="C284" s="1495"/>
      <c r="D284" s="1495"/>
      <c r="E284" s="1495"/>
      <c r="F284" s="1495"/>
      <c r="G284" s="1495"/>
      <c r="H284" s="1495"/>
      <c r="I284" s="1495"/>
      <c r="J284" s="1495"/>
      <c r="K284" s="1495"/>
      <c r="L284" s="1495"/>
      <c r="M284" s="1495"/>
      <c r="N284" s="1495"/>
      <c r="O284" s="1495"/>
      <c r="P284" s="1495"/>
      <c r="Q284" s="1495"/>
      <c r="R284" s="1495"/>
      <c r="S284" s="1495"/>
      <c r="T284" s="1495"/>
      <c r="U284" s="1495"/>
      <c r="V284" s="1495"/>
      <c r="W284" s="1495"/>
      <c r="X284" s="1495"/>
      <c r="Y284" s="1495"/>
      <c r="Z284" s="1495"/>
      <c r="AA284" s="1495"/>
      <c r="AB284" s="1495"/>
      <c r="AC284" s="1495"/>
      <c r="AD284" s="1495"/>
      <c r="AE284" s="1495"/>
      <c r="AF284" s="1495"/>
    </row>
    <row r="285" spans="3:32" x14ac:dyDescent="0.25">
      <c r="C285" s="1495"/>
      <c r="D285" s="1495"/>
      <c r="E285" s="1495"/>
      <c r="F285" s="1495"/>
      <c r="G285" s="1495"/>
      <c r="H285" s="1495"/>
      <c r="I285" s="1495"/>
      <c r="J285" s="1495"/>
      <c r="K285" s="1495"/>
      <c r="L285" s="1495"/>
      <c r="M285" s="1495"/>
      <c r="N285" s="1495"/>
      <c r="O285" s="1495"/>
      <c r="P285" s="1495"/>
      <c r="Q285" s="1495"/>
      <c r="R285" s="1495"/>
      <c r="S285" s="1495"/>
      <c r="T285" s="1495"/>
      <c r="U285" s="1495"/>
      <c r="V285" s="1495"/>
      <c r="W285" s="1495"/>
      <c r="X285" s="1495"/>
      <c r="Y285" s="1495"/>
      <c r="Z285" s="1495"/>
      <c r="AA285" s="1495"/>
      <c r="AB285" s="1495"/>
      <c r="AC285" s="1495"/>
      <c r="AD285" s="1495"/>
      <c r="AE285" s="1495"/>
      <c r="AF285" s="1495"/>
    </row>
    <row r="286" spans="3:32" x14ac:dyDescent="0.25">
      <c r="C286" s="1495"/>
      <c r="D286" s="1495"/>
      <c r="E286" s="1495"/>
      <c r="F286" s="1495"/>
      <c r="G286" s="1495"/>
      <c r="H286" s="1495"/>
      <c r="I286" s="1495"/>
      <c r="J286" s="1495"/>
      <c r="K286" s="1495"/>
      <c r="L286" s="1495"/>
      <c r="M286" s="1495"/>
      <c r="N286" s="1495"/>
      <c r="O286" s="1495"/>
      <c r="P286" s="1495"/>
      <c r="Q286" s="1495"/>
      <c r="R286" s="1495"/>
      <c r="S286" s="1495"/>
      <c r="T286" s="1495"/>
      <c r="U286" s="1495"/>
      <c r="V286" s="1495"/>
      <c r="W286" s="1495"/>
      <c r="X286" s="1495"/>
      <c r="Y286" s="1495"/>
      <c r="Z286" s="1495"/>
      <c r="AA286" s="1495"/>
      <c r="AB286" s="1495"/>
      <c r="AC286" s="1495"/>
      <c r="AD286" s="1495"/>
      <c r="AE286" s="1495"/>
      <c r="AF286" s="1495"/>
    </row>
    <row r="287" spans="3:32" x14ac:dyDescent="0.25">
      <c r="C287" s="1495"/>
      <c r="D287" s="1495"/>
      <c r="E287" s="1495"/>
      <c r="F287" s="1495"/>
      <c r="G287" s="1495"/>
      <c r="H287" s="1495"/>
      <c r="I287" s="1495"/>
      <c r="J287" s="1495"/>
      <c r="K287" s="1495"/>
      <c r="L287" s="1495"/>
      <c r="M287" s="1495"/>
      <c r="N287" s="1495"/>
      <c r="O287" s="1495"/>
      <c r="P287" s="1495"/>
      <c r="Q287" s="1495"/>
      <c r="R287" s="1495"/>
      <c r="S287" s="1495"/>
      <c r="T287" s="1495"/>
      <c r="U287" s="1495"/>
      <c r="V287" s="1495"/>
      <c r="W287" s="1495"/>
      <c r="X287" s="1495"/>
      <c r="Y287" s="1495"/>
      <c r="Z287" s="1495"/>
      <c r="AA287" s="1495"/>
      <c r="AB287" s="1495"/>
      <c r="AC287" s="1495"/>
      <c r="AD287" s="1495"/>
      <c r="AE287" s="1495"/>
      <c r="AF287" s="1495"/>
    </row>
    <row r="288" spans="3:32" x14ac:dyDescent="0.25">
      <c r="C288" s="1495"/>
      <c r="D288" s="1495"/>
      <c r="E288" s="1495"/>
      <c r="F288" s="1495"/>
      <c r="G288" s="1495"/>
      <c r="H288" s="1495"/>
      <c r="I288" s="1495"/>
      <c r="J288" s="1495"/>
      <c r="K288" s="1495"/>
      <c r="L288" s="1495"/>
      <c r="M288" s="1495"/>
      <c r="N288" s="1495"/>
      <c r="O288" s="1495"/>
      <c r="P288" s="1495"/>
      <c r="Q288" s="1495"/>
      <c r="R288" s="1495"/>
      <c r="S288" s="1495"/>
      <c r="T288" s="1495"/>
      <c r="U288" s="1495"/>
      <c r="V288" s="1495"/>
      <c r="W288" s="1495"/>
      <c r="X288" s="1495"/>
      <c r="Y288" s="1495"/>
      <c r="Z288" s="1495"/>
      <c r="AA288" s="1495"/>
      <c r="AB288" s="1495"/>
      <c r="AC288" s="1495"/>
      <c r="AD288" s="1495"/>
      <c r="AE288" s="1495"/>
      <c r="AF288" s="1495"/>
    </row>
    <row r="289" spans="3:32" x14ac:dyDescent="0.25">
      <c r="C289" s="1495"/>
      <c r="D289" s="1495"/>
      <c r="E289" s="1495"/>
      <c r="F289" s="1495"/>
      <c r="G289" s="1495"/>
      <c r="H289" s="1495"/>
      <c r="I289" s="1495"/>
      <c r="J289" s="1495"/>
      <c r="K289" s="1495"/>
      <c r="L289" s="1495"/>
      <c r="M289" s="1495"/>
      <c r="N289" s="1495"/>
      <c r="O289" s="1495"/>
      <c r="P289" s="1495"/>
      <c r="Q289" s="1495"/>
      <c r="R289" s="1495"/>
      <c r="S289" s="1495"/>
      <c r="T289" s="1495"/>
      <c r="U289" s="1495"/>
      <c r="V289" s="1495"/>
      <c r="W289" s="1495"/>
      <c r="X289" s="1495"/>
      <c r="Y289" s="1495"/>
      <c r="Z289" s="1495"/>
      <c r="AA289" s="1495"/>
      <c r="AB289" s="1495"/>
      <c r="AC289" s="1495"/>
      <c r="AD289" s="1495"/>
      <c r="AE289" s="1495"/>
      <c r="AF289" s="1495"/>
    </row>
    <row r="290" spans="3:32" x14ac:dyDescent="0.25">
      <c r="C290" s="1495"/>
      <c r="D290" s="1495"/>
      <c r="E290" s="1495"/>
      <c r="F290" s="1495"/>
      <c r="G290" s="1495"/>
      <c r="H290" s="1495"/>
      <c r="I290" s="1495"/>
      <c r="J290" s="1495"/>
      <c r="K290" s="1495"/>
      <c r="L290" s="1495"/>
      <c r="M290" s="1495"/>
      <c r="N290" s="1495"/>
      <c r="O290" s="1495"/>
      <c r="P290" s="1495"/>
      <c r="Q290" s="1495"/>
      <c r="R290" s="1495"/>
      <c r="S290" s="1495"/>
      <c r="T290" s="1495"/>
      <c r="U290" s="1495"/>
      <c r="V290" s="1495"/>
      <c r="W290" s="1495"/>
      <c r="X290" s="1495"/>
      <c r="Y290" s="1495"/>
      <c r="Z290" s="1495"/>
      <c r="AA290" s="1495"/>
      <c r="AB290" s="1495"/>
      <c r="AC290" s="1495"/>
      <c r="AD290" s="1495"/>
      <c r="AE290" s="1495"/>
      <c r="AF290" s="1495"/>
    </row>
    <row r="291" spans="3:32" x14ac:dyDescent="0.25">
      <c r="C291" s="1495"/>
      <c r="D291" s="1495"/>
      <c r="E291" s="1495"/>
      <c r="F291" s="1495"/>
      <c r="G291" s="1495"/>
      <c r="H291" s="1495"/>
      <c r="I291" s="1495"/>
      <c r="J291" s="1495"/>
      <c r="K291" s="1495"/>
      <c r="L291" s="1495"/>
      <c r="M291" s="1495"/>
      <c r="N291" s="1495"/>
      <c r="O291" s="1495"/>
      <c r="P291" s="1495"/>
      <c r="Q291" s="1495"/>
      <c r="R291" s="1495"/>
      <c r="S291" s="1495"/>
      <c r="T291" s="1495"/>
      <c r="U291" s="1495"/>
      <c r="V291" s="1495"/>
      <c r="W291" s="1495"/>
      <c r="X291" s="1495"/>
      <c r="Y291" s="1495"/>
      <c r="Z291" s="1495"/>
      <c r="AA291" s="1495"/>
      <c r="AB291" s="1495"/>
      <c r="AC291" s="1495"/>
      <c r="AD291" s="1495"/>
      <c r="AE291" s="1495"/>
      <c r="AF291" s="1495"/>
    </row>
    <row r="292" spans="3:32" x14ac:dyDescent="0.25">
      <c r="C292" s="1495"/>
      <c r="D292" s="1495"/>
      <c r="E292" s="1495"/>
      <c r="F292" s="1495"/>
      <c r="G292" s="1495"/>
      <c r="H292" s="1495"/>
      <c r="I292" s="1495"/>
      <c r="J292" s="1495"/>
      <c r="K292" s="1495"/>
      <c r="L292" s="1495"/>
      <c r="M292" s="1495"/>
      <c r="N292" s="1495"/>
      <c r="O292" s="1495"/>
      <c r="P292" s="1495"/>
      <c r="Q292" s="1495"/>
      <c r="R292" s="1495"/>
      <c r="S292" s="1495"/>
      <c r="T292" s="1495"/>
      <c r="U292" s="1495"/>
      <c r="V292" s="1495"/>
      <c r="W292" s="1495"/>
      <c r="X292" s="1495"/>
      <c r="Y292" s="1495"/>
      <c r="Z292" s="1495"/>
      <c r="AA292" s="1495"/>
      <c r="AB292" s="1495"/>
      <c r="AC292" s="1495"/>
      <c r="AD292" s="1495"/>
      <c r="AE292" s="1495"/>
      <c r="AF292" s="1495"/>
    </row>
    <row r="293" spans="3:32" x14ac:dyDescent="0.25">
      <c r="C293" s="1495"/>
      <c r="D293" s="1495"/>
      <c r="E293" s="1495"/>
      <c r="F293" s="1495"/>
      <c r="G293" s="1495"/>
      <c r="H293" s="1495"/>
      <c r="I293" s="1495"/>
      <c r="J293" s="1495"/>
      <c r="K293" s="1495"/>
      <c r="L293" s="1495"/>
      <c r="M293" s="1495"/>
      <c r="N293" s="1495"/>
      <c r="O293" s="1495"/>
      <c r="P293" s="1495"/>
      <c r="Q293" s="1495"/>
      <c r="R293" s="1495"/>
      <c r="S293" s="1495"/>
      <c r="T293" s="1495"/>
      <c r="U293" s="1495"/>
      <c r="V293" s="1495"/>
      <c r="W293" s="1495"/>
      <c r="X293" s="1495"/>
      <c r="Y293" s="1495"/>
      <c r="Z293" s="1495"/>
      <c r="AA293" s="1495"/>
      <c r="AB293" s="1495"/>
      <c r="AC293" s="1495"/>
      <c r="AD293" s="1495"/>
      <c r="AE293" s="1495"/>
      <c r="AF293" s="1495"/>
    </row>
    <row r="294" spans="3:32" x14ac:dyDescent="0.25">
      <c r="C294" s="1495"/>
      <c r="D294" s="1495"/>
      <c r="E294" s="1495"/>
      <c r="F294" s="1495"/>
      <c r="G294" s="1495"/>
      <c r="H294" s="1495"/>
      <c r="I294" s="1495"/>
      <c r="J294" s="1495"/>
      <c r="K294" s="1495"/>
      <c r="L294" s="1495"/>
      <c r="M294" s="1495"/>
      <c r="N294" s="1495"/>
      <c r="O294" s="1495"/>
      <c r="P294" s="1495"/>
      <c r="Q294" s="1495"/>
      <c r="R294" s="1495"/>
      <c r="S294" s="1495"/>
      <c r="T294" s="1495"/>
      <c r="U294" s="1495"/>
      <c r="V294" s="1495"/>
      <c r="W294" s="1495"/>
      <c r="X294" s="1495"/>
      <c r="Y294" s="1495"/>
      <c r="Z294" s="1495"/>
      <c r="AA294" s="1495"/>
      <c r="AB294" s="1495"/>
      <c r="AC294" s="1495"/>
      <c r="AD294" s="1495"/>
      <c r="AE294" s="1495"/>
      <c r="AF294" s="1495"/>
    </row>
    <row r="295" spans="3:32" x14ac:dyDescent="0.25">
      <c r="C295" s="1495"/>
      <c r="D295" s="1495"/>
      <c r="E295" s="1495"/>
      <c r="F295" s="1495"/>
      <c r="G295" s="1495"/>
      <c r="H295" s="1495"/>
      <c r="I295" s="1495"/>
      <c r="J295" s="1495"/>
      <c r="K295" s="1495"/>
      <c r="L295" s="1495"/>
      <c r="M295" s="1495"/>
      <c r="N295" s="1495"/>
      <c r="O295" s="1495"/>
      <c r="P295" s="1495"/>
      <c r="Q295" s="1495"/>
      <c r="R295" s="1495"/>
      <c r="S295" s="1495"/>
      <c r="T295" s="1495"/>
      <c r="U295" s="1495"/>
      <c r="V295" s="1495"/>
      <c r="W295" s="1495"/>
      <c r="X295" s="1495"/>
      <c r="Y295" s="1495"/>
      <c r="Z295" s="1495"/>
      <c r="AA295" s="1495"/>
      <c r="AB295" s="1495"/>
      <c r="AC295" s="1495"/>
      <c r="AD295" s="1495"/>
      <c r="AE295" s="1495"/>
      <c r="AF295" s="1495"/>
    </row>
    <row r="296" spans="3:32" x14ac:dyDescent="0.25">
      <c r="C296" s="1495"/>
      <c r="D296" s="1495"/>
      <c r="E296" s="1495"/>
      <c r="F296" s="1495"/>
      <c r="G296" s="1495"/>
      <c r="H296" s="1495"/>
      <c r="I296" s="1495"/>
      <c r="J296" s="1495"/>
      <c r="K296" s="1495"/>
      <c r="L296" s="1495"/>
      <c r="M296" s="1495"/>
      <c r="N296" s="1495"/>
      <c r="O296" s="1495"/>
      <c r="P296" s="1495"/>
      <c r="Q296" s="1495"/>
      <c r="R296" s="1495"/>
      <c r="S296" s="1495"/>
      <c r="T296" s="1495"/>
      <c r="U296" s="1495"/>
      <c r="V296" s="1495"/>
      <c r="W296" s="1495"/>
      <c r="X296" s="1495"/>
      <c r="Y296" s="1495"/>
      <c r="Z296" s="1495"/>
      <c r="AA296" s="1495"/>
      <c r="AB296" s="1495"/>
      <c r="AC296" s="1495"/>
      <c r="AD296" s="1495"/>
      <c r="AE296" s="1495"/>
      <c r="AF296" s="1495"/>
    </row>
    <row r="297" spans="3:32" x14ac:dyDescent="0.25">
      <c r="C297" s="1495"/>
      <c r="D297" s="1495"/>
      <c r="E297" s="1495"/>
      <c r="F297" s="1495"/>
      <c r="G297" s="1495"/>
      <c r="H297" s="1495"/>
      <c r="I297" s="1495"/>
      <c r="J297" s="1495"/>
      <c r="K297" s="1495"/>
      <c r="L297" s="1495"/>
      <c r="M297" s="1495"/>
      <c r="N297" s="1495"/>
      <c r="O297" s="1495"/>
      <c r="P297" s="1495"/>
      <c r="Q297" s="1495"/>
      <c r="R297" s="1495"/>
      <c r="S297" s="1495"/>
      <c r="T297" s="1495"/>
      <c r="U297" s="1495"/>
      <c r="V297" s="1495"/>
      <c r="W297" s="1495"/>
      <c r="X297" s="1495"/>
      <c r="Y297" s="1495"/>
      <c r="Z297" s="1495"/>
      <c r="AA297" s="1495"/>
      <c r="AB297" s="1495"/>
      <c r="AC297" s="1495"/>
      <c r="AD297" s="1495"/>
      <c r="AE297" s="1495"/>
      <c r="AF297" s="1495"/>
    </row>
    <row r="298" spans="3:32" x14ac:dyDescent="0.25">
      <c r="C298" s="1495"/>
      <c r="D298" s="1495"/>
      <c r="E298" s="1495"/>
      <c r="F298" s="1495"/>
      <c r="G298" s="1495"/>
      <c r="H298" s="1495"/>
      <c r="I298" s="1495"/>
      <c r="J298" s="1495"/>
      <c r="K298" s="1495"/>
      <c r="L298" s="1495"/>
      <c r="M298" s="1495"/>
      <c r="N298" s="1495"/>
      <c r="O298" s="1495"/>
      <c r="P298" s="1495"/>
      <c r="Q298" s="1495"/>
      <c r="R298" s="1495"/>
      <c r="S298" s="1495"/>
      <c r="T298" s="1495"/>
      <c r="U298" s="1495"/>
      <c r="V298" s="1495"/>
      <c r="W298" s="1495"/>
      <c r="X298" s="1495"/>
      <c r="Y298" s="1495"/>
      <c r="Z298" s="1495"/>
      <c r="AA298" s="1495"/>
      <c r="AB298" s="1495"/>
      <c r="AC298" s="1495"/>
      <c r="AD298" s="1495"/>
      <c r="AE298" s="1495"/>
      <c r="AF298" s="1495"/>
    </row>
    <row r="299" spans="3:32" x14ac:dyDescent="0.25">
      <c r="C299" s="1495"/>
      <c r="D299" s="1495"/>
      <c r="E299" s="1495"/>
      <c r="F299" s="1495"/>
      <c r="G299" s="1495"/>
      <c r="H299" s="1495"/>
      <c r="I299" s="1495"/>
      <c r="J299" s="1495"/>
      <c r="K299" s="1495"/>
      <c r="L299" s="1495"/>
      <c r="M299" s="1495"/>
      <c r="N299" s="1495"/>
      <c r="O299" s="1495"/>
      <c r="P299" s="1495"/>
      <c r="Q299" s="1495"/>
      <c r="R299" s="1495"/>
      <c r="S299" s="1495"/>
      <c r="T299" s="1495"/>
      <c r="U299" s="1495"/>
      <c r="V299" s="1495"/>
      <c r="W299" s="1495"/>
      <c r="X299" s="1495"/>
      <c r="Y299" s="1495"/>
      <c r="Z299" s="1495"/>
      <c r="AA299" s="1495"/>
      <c r="AB299" s="1495"/>
      <c r="AC299" s="1495"/>
      <c r="AD299" s="1495"/>
      <c r="AE299" s="1495"/>
      <c r="AF299" s="1495"/>
    </row>
    <row r="300" spans="3:32" x14ac:dyDescent="0.25">
      <c r="C300" s="1495"/>
      <c r="D300" s="1495"/>
      <c r="E300" s="1495"/>
      <c r="F300" s="1495"/>
      <c r="G300" s="1495"/>
      <c r="H300" s="1495"/>
      <c r="I300" s="1495"/>
      <c r="J300" s="1495"/>
      <c r="K300" s="1495"/>
      <c r="L300" s="1495"/>
      <c r="M300" s="1495"/>
      <c r="N300" s="1495"/>
      <c r="O300" s="1495"/>
      <c r="P300" s="1495"/>
      <c r="Q300" s="1495"/>
      <c r="R300" s="1495"/>
      <c r="S300" s="1495"/>
      <c r="T300" s="1495"/>
      <c r="U300" s="1495"/>
      <c r="V300" s="1495"/>
      <c r="W300" s="1495"/>
      <c r="X300" s="1495"/>
      <c r="Y300" s="1495"/>
      <c r="Z300" s="1495"/>
      <c r="AA300" s="1495"/>
      <c r="AB300" s="1495"/>
      <c r="AC300" s="1495"/>
      <c r="AD300" s="1495"/>
      <c r="AE300" s="1495"/>
      <c r="AF300" s="1495"/>
    </row>
    <row r="301" spans="3:32" x14ac:dyDescent="0.25">
      <c r="C301" s="1495"/>
      <c r="D301" s="1495"/>
      <c r="E301" s="1495"/>
      <c r="F301" s="1495"/>
      <c r="G301" s="1495"/>
      <c r="H301" s="1495"/>
      <c r="I301" s="1495"/>
      <c r="J301" s="1495"/>
      <c r="K301" s="1495"/>
      <c r="L301" s="1495"/>
      <c r="M301" s="1495"/>
      <c r="N301" s="1495"/>
      <c r="O301" s="1495"/>
      <c r="P301" s="1495"/>
      <c r="Q301" s="1495"/>
      <c r="R301" s="1495"/>
      <c r="S301" s="1495"/>
      <c r="T301" s="1495"/>
      <c r="U301" s="1495"/>
      <c r="V301" s="1495"/>
      <c r="W301" s="1495"/>
      <c r="X301" s="1495"/>
      <c r="Y301" s="1495"/>
      <c r="Z301" s="1495"/>
      <c r="AA301" s="1495"/>
      <c r="AB301" s="1495"/>
      <c r="AC301" s="1495"/>
      <c r="AD301" s="1495"/>
      <c r="AE301" s="1495"/>
      <c r="AF301" s="1495"/>
    </row>
    <row r="302" spans="3:32" x14ac:dyDescent="0.25">
      <c r="C302" s="1495"/>
      <c r="D302" s="1495"/>
      <c r="E302" s="1495"/>
      <c r="F302" s="1495"/>
      <c r="G302" s="1495"/>
      <c r="H302" s="1495"/>
      <c r="I302" s="1495"/>
      <c r="J302" s="1495"/>
      <c r="K302" s="1495"/>
      <c r="L302" s="1495"/>
      <c r="M302" s="1495"/>
      <c r="N302" s="1495"/>
      <c r="O302" s="1495"/>
      <c r="P302" s="1495"/>
      <c r="Q302" s="1495"/>
      <c r="R302" s="1495"/>
      <c r="S302" s="1495"/>
      <c r="T302" s="1495"/>
      <c r="U302" s="1495"/>
      <c r="V302" s="1495"/>
      <c r="W302" s="1495"/>
      <c r="X302" s="1495"/>
      <c r="Y302" s="1495"/>
      <c r="Z302" s="1495"/>
      <c r="AA302" s="1495"/>
      <c r="AB302" s="1495"/>
      <c r="AC302" s="1495"/>
      <c r="AD302" s="1495"/>
      <c r="AE302" s="1495"/>
      <c r="AF302" s="1495"/>
    </row>
    <row r="303" spans="3:32" x14ac:dyDescent="0.25">
      <c r="C303" s="1495"/>
      <c r="D303" s="1495"/>
      <c r="E303" s="1495"/>
      <c r="F303" s="1495"/>
      <c r="G303" s="1495"/>
      <c r="H303" s="1495"/>
      <c r="I303" s="1495"/>
      <c r="J303" s="1495"/>
      <c r="K303" s="1495"/>
      <c r="L303" s="1495"/>
      <c r="M303" s="1495"/>
      <c r="N303" s="1495"/>
      <c r="O303" s="1495"/>
      <c r="P303" s="1495"/>
      <c r="Q303" s="1495"/>
      <c r="R303" s="1495"/>
      <c r="S303" s="1495"/>
      <c r="T303" s="1495"/>
      <c r="U303" s="1495"/>
      <c r="V303" s="1495"/>
      <c r="W303" s="1495"/>
      <c r="X303" s="1495"/>
      <c r="Y303" s="1495"/>
      <c r="Z303" s="1495"/>
      <c r="AA303" s="1495"/>
      <c r="AB303" s="1495"/>
      <c r="AC303" s="1495"/>
      <c r="AD303" s="1495"/>
      <c r="AE303" s="1495"/>
      <c r="AF303" s="1495"/>
    </row>
    <row r="304" spans="3:32" x14ac:dyDescent="0.25">
      <c r="C304" s="1495"/>
      <c r="D304" s="1495"/>
      <c r="E304" s="1495"/>
      <c r="F304" s="1495"/>
      <c r="G304" s="1495"/>
      <c r="H304" s="1495"/>
      <c r="I304" s="1495"/>
      <c r="J304" s="1495"/>
      <c r="K304" s="1495"/>
      <c r="L304" s="1495"/>
      <c r="M304" s="1495"/>
      <c r="N304" s="1495"/>
      <c r="O304" s="1495"/>
      <c r="P304" s="1495"/>
      <c r="Q304" s="1495"/>
      <c r="R304" s="1495"/>
      <c r="S304" s="1495"/>
      <c r="T304" s="1495"/>
      <c r="U304" s="1495"/>
      <c r="V304" s="1495"/>
      <c r="W304" s="1495"/>
      <c r="X304" s="1495"/>
      <c r="Y304" s="1495"/>
      <c r="Z304" s="1495"/>
      <c r="AA304" s="1495"/>
      <c r="AB304" s="1495"/>
      <c r="AC304" s="1495"/>
      <c r="AD304" s="1495"/>
      <c r="AE304" s="1495"/>
      <c r="AF304" s="1495"/>
    </row>
    <row r="305" spans="3:32" x14ac:dyDescent="0.25">
      <c r="C305" s="1495"/>
      <c r="D305" s="1495"/>
      <c r="E305" s="1495"/>
      <c r="F305" s="1495"/>
      <c r="G305" s="1495"/>
      <c r="H305" s="1495"/>
      <c r="I305" s="1495"/>
      <c r="J305" s="1495"/>
      <c r="K305" s="1495"/>
      <c r="L305" s="1495"/>
      <c r="M305" s="1495"/>
      <c r="N305" s="1495"/>
      <c r="O305" s="1495"/>
      <c r="P305" s="1495"/>
      <c r="Q305" s="1495"/>
      <c r="R305" s="1495"/>
      <c r="S305" s="1495"/>
      <c r="T305" s="1495"/>
      <c r="U305" s="1495"/>
      <c r="V305" s="1495"/>
      <c r="W305" s="1495"/>
      <c r="X305" s="1495"/>
      <c r="Y305" s="1495"/>
      <c r="Z305" s="1495"/>
      <c r="AA305" s="1495"/>
      <c r="AB305" s="1495"/>
      <c r="AC305" s="1495"/>
      <c r="AD305" s="1495"/>
      <c r="AE305" s="1495"/>
      <c r="AF305" s="1495"/>
    </row>
    <row r="306" spans="3:32" x14ac:dyDescent="0.25">
      <c r="C306" s="1495"/>
      <c r="D306" s="1495"/>
      <c r="E306" s="1495"/>
      <c r="F306" s="1495"/>
      <c r="G306" s="1495"/>
      <c r="H306" s="1495"/>
      <c r="I306" s="1495"/>
      <c r="J306" s="1495"/>
      <c r="K306" s="1495"/>
      <c r="L306" s="1495"/>
      <c r="M306" s="1495"/>
      <c r="N306" s="1495"/>
      <c r="O306" s="1495"/>
      <c r="P306" s="1495"/>
      <c r="Q306" s="1495"/>
      <c r="R306" s="1495"/>
      <c r="S306" s="1495"/>
      <c r="T306" s="1495"/>
      <c r="U306" s="1495"/>
      <c r="V306" s="1495"/>
      <c r="W306" s="1495"/>
      <c r="X306" s="1495"/>
      <c r="Y306" s="1495"/>
      <c r="Z306" s="1495"/>
      <c r="AA306" s="1495"/>
      <c r="AB306" s="1495"/>
      <c r="AC306" s="1495"/>
      <c r="AD306" s="1495"/>
      <c r="AE306" s="1495"/>
      <c r="AF306" s="1495"/>
    </row>
    <row r="307" spans="3:32" x14ac:dyDescent="0.25">
      <c r="C307" s="1495"/>
      <c r="D307" s="1495"/>
      <c r="E307" s="1495"/>
      <c r="F307" s="1495"/>
      <c r="G307" s="1495"/>
      <c r="H307" s="1495"/>
      <c r="I307" s="1495"/>
      <c r="J307" s="1495"/>
      <c r="K307" s="1495"/>
      <c r="L307" s="1495"/>
      <c r="M307" s="1495"/>
      <c r="N307" s="1495"/>
      <c r="O307" s="1495"/>
      <c r="P307" s="1495"/>
      <c r="Q307" s="1495"/>
      <c r="R307" s="1495"/>
      <c r="S307" s="1495"/>
      <c r="T307" s="1495"/>
      <c r="U307" s="1495"/>
      <c r="V307" s="1495"/>
      <c r="W307" s="1495"/>
      <c r="X307" s="1495"/>
      <c r="Y307" s="1495"/>
      <c r="Z307" s="1495"/>
      <c r="AA307" s="1495"/>
      <c r="AB307" s="1495"/>
      <c r="AC307" s="1495"/>
      <c r="AD307" s="1495"/>
      <c r="AE307" s="1495"/>
      <c r="AF307" s="1495"/>
    </row>
    <row r="308" spans="3:32" x14ac:dyDescent="0.25">
      <c r="C308" s="1495"/>
      <c r="D308" s="1495"/>
      <c r="E308" s="1495"/>
      <c r="F308" s="1495"/>
      <c r="G308" s="1495"/>
      <c r="H308" s="1495"/>
      <c r="I308" s="1495"/>
      <c r="J308" s="1495"/>
      <c r="K308" s="1495"/>
      <c r="L308" s="1495"/>
      <c r="M308" s="1495"/>
      <c r="N308" s="1495"/>
      <c r="O308" s="1495"/>
      <c r="P308" s="1495"/>
      <c r="Q308" s="1495"/>
      <c r="R308" s="1495"/>
      <c r="S308" s="1495"/>
      <c r="T308" s="1495"/>
      <c r="U308" s="1495"/>
      <c r="V308" s="1495"/>
      <c r="W308" s="1495"/>
      <c r="X308" s="1495"/>
      <c r="Y308" s="1495"/>
      <c r="Z308" s="1495"/>
      <c r="AA308" s="1495"/>
      <c r="AB308" s="1495"/>
      <c r="AC308" s="1495"/>
      <c r="AD308" s="1495"/>
      <c r="AE308" s="1495"/>
      <c r="AF308" s="1495"/>
    </row>
    <row r="309" spans="3:32" x14ac:dyDescent="0.25">
      <c r="C309" s="1495"/>
      <c r="D309" s="1495"/>
      <c r="E309" s="1495"/>
      <c r="F309" s="1495"/>
      <c r="G309" s="1495"/>
      <c r="H309" s="1495"/>
      <c r="I309" s="1495"/>
      <c r="J309" s="1495"/>
      <c r="K309" s="1495"/>
      <c r="L309" s="1495"/>
      <c r="M309" s="1495"/>
      <c r="N309" s="1495"/>
      <c r="O309" s="1495"/>
      <c r="P309" s="1495"/>
      <c r="Q309" s="1495"/>
      <c r="R309" s="1495"/>
      <c r="S309" s="1495"/>
      <c r="T309" s="1495"/>
      <c r="U309" s="1495"/>
      <c r="V309" s="1495"/>
      <c r="W309" s="1495"/>
      <c r="X309" s="1495"/>
      <c r="Y309" s="1495"/>
      <c r="Z309" s="1495"/>
      <c r="AA309" s="1495"/>
      <c r="AB309" s="1495"/>
      <c r="AC309" s="1495"/>
      <c r="AD309" s="1495"/>
      <c r="AE309" s="1495"/>
      <c r="AF309" s="1495"/>
    </row>
    <row r="310" spans="3:32" x14ac:dyDescent="0.25">
      <c r="C310" s="1495"/>
      <c r="D310" s="1495"/>
      <c r="E310" s="1495"/>
      <c r="F310" s="1495"/>
      <c r="G310" s="1495"/>
      <c r="H310" s="1495"/>
      <c r="I310" s="1495"/>
      <c r="J310" s="1495"/>
      <c r="K310" s="1495"/>
      <c r="L310" s="1495"/>
      <c r="M310" s="1495"/>
      <c r="N310" s="1495"/>
      <c r="O310" s="1495"/>
      <c r="P310" s="1495"/>
      <c r="Q310" s="1495"/>
      <c r="R310" s="1495"/>
      <c r="S310" s="1495"/>
      <c r="T310" s="1495"/>
      <c r="U310" s="1495"/>
      <c r="V310" s="1495"/>
      <c r="W310" s="1495"/>
      <c r="X310" s="1495"/>
      <c r="Y310" s="1495"/>
      <c r="Z310" s="1495"/>
      <c r="AA310" s="1495"/>
      <c r="AB310" s="1495"/>
      <c r="AC310" s="1495"/>
      <c r="AD310" s="1495"/>
      <c r="AE310" s="1495"/>
      <c r="AF310" s="1495"/>
    </row>
    <row r="311" spans="3:32" x14ac:dyDescent="0.25">
      <c r="C311" s="1495"/>
      <c r="D311" s="1495"/>
      <c r="E311" s="1495"/>
      <c r="F311" s="1495"/>
      <c r="G311" s="1495"/>
      <c r="H311" s="1495"/>
      <c r="I311" s="1495"/>
      <c r="J311" s="1495"/>
      <c r="K311" s="1495"/>
      <c r="L311" s="1495"/>
      <c r="M311" s="1495"/>
      <c r="N311" s="1495"/>
      <c r="O311" s="1495"/>
      <c r="P311" s="1495"/>
      <c r="Q311" s="1495"/>
      <c r="R311" s="1495"/>
      <c r="S311" s="1495"/>
      <c r="T311" s="1495"/>
      <c r="U311" s="1495"/>
      <c r="V311" s="1495"/>
      <c r="W311" s="1495"/>
      <c r="X311" s="1495"/>
      <c r="Y311" s="1495"/>
      <c r="Z311" s="1495"/>
      <c r="AA311" s="1495"/>
      <c r="AB311" s="1495"/>
      <c r="AC311" s="1495"/>
      <c r="AD311" s="1495"/>
      <c r="AE311" s="1495"/>
      <c r="AF311" s="1495"/>
    </row>
    <row r="312" spans="3:32" x14ac:dyDescent="0.25">
      <c r="C312" s="1495"/>
      <c r="D312" s="1495"/>
      <c r="E312" s="1495"/>
      <c r="F312" s="1495"/>
      <c r="G312" s="1495"/>
      <c r="H312" s="1495"/>
      <c r="I312" s="1495"/>
      <c r="J312" s="1495"/>
      <c r="K312" s="1495"/>
      <c r="L312" s="1495"/>
      <c r="M312" s="1495"/>
      <c r="N312" s="1495"/>
      <c r="O312" s="1495"/>
      <c r="P312" s="1495"/>
      <c r="Q312" s="1495"/>
      <c r="R312" s="1495"/>
      <c r="S312" s="1495"/>
      <c r="T312" s="1495"/>
      <c r="U312" s="1495"/>
      <c r="V312" s="1495"/>
      <c r="W312" s="1495"/>
      <c r="X312" s="1495"/>
      <c r="Y312" s="1495"/>
      <c r="Z312" s="1495"/>
      <c r="AA312" s="1495"/>
      <c r="AB312" s="1495"/>
      <c r="AC312" s="1495"/>
      <c r="AD312" s="1495"/>
      <c r="AE312" s="1495"/>
      <c r="AF312" s="1495"/>
    </row>
    <row r="313" spans="3:32" x14ac:dyDescent="0.25">
      <c r="C313" s="1495"/>
      <c r="D313" s="1495"/>
      <c r="E313" s="1495"/>
      <c r="F313" s="1495"/>
      <c r="G313" s="1495"/>
      <c r="H313" s="1495"/>
      <c r="I313" s="1495"/>
      <c r="J313" s="1495"/>
      <c r="K313" s="1495"/>
      <c r="L313" s="1495"/>
      <c r="M313" s="1495"/>
      <c r="N313" s="1495"/>
      <c r="O313" s="1495"/>
      <c r="P313" s="1495"/>
      <c r="Q313" s="1495"/>
      <c r="R313" s="1495"/>
      <c r="S313" s="1495"/>
      <c r="T313" s="1495"/>
      <c r="U313" s="1495"/>
      <c r="V313" s="1495"/>
      <c r="W313" s="1495"/>
      <c r="X313" s="1495"/>
      <c r="Y313" s="1495"/>
      <c r="Z313" s="1495"/>
      <c r="AA313" s="1495"/>
      <c r="AB313" s="1495"/>
      <c r="AC313" s="1495"/>
      <c r="AD313" s="1495"/>
      <c r="AE313" s="1495"/>
      <c r="AF313" s="1495"/>
    </row>
    <row r="314" spans="3:32" x14ac:dyDescent="0.25">
      <c r="C314" s="1495"/>
      <c r="D314" s="1495"/>
      <c r="E314" s="1495"/>
      <c r="F314" s="1495"/>
      <c r="G314" s="1495"/>
      <c r="H314" s="1495"/>
      <c r="I314" s="1495"/>
      <c r="J314" s="1495"/>
      <c r="K314" s="1495"/>
      <c r="L314" s="1495"/>
      <c r="M314" s="1495"/>
      <c r="N314" s="1495"/>
      <c r="O314" s="1495"/>
      <c r="P314" s="1495"/>
      <c r="Q314" s="1495"/>
      <c r="R314" s="1495"/>
      <c r="S314" s="1495"/>
      <c r="T314" s="1495"/>
      <c r="U314" s="1495"/>
      <c r="V314" s="1495"/>
      <c r="W314" s="1495"/>
      <c r="X314" s="1495"/>
      <c r="Y314" s="1495"/>
      <c r="Z314" s="1495"/>
      <c r="AA314" s="1495"/>
      <c r="AB314" s="1495"/>
      <c r="AC314" s="1495"/>
      <c r="AD314" s="1495"/>
      <c r="AE314" s="1495"/>
      <c r="AF314" s="1495"/>
    </row>
    <row r="315" spans="3:32" x14ac:dyDescent="0.25">
      <c r="C315" s="1495"/>
      <c r="D315" s="1495"/>
      <c r="E315" s="1495"/>
      <c r="F315" s="1495"/>
      <c r="G315" s="1495"/>
      <c r="H315" s="1495"/>
      <c r="I315" s="1495"/>
      <c r="J315" s="1495"/>
      <c r="K315" s="1495"/>
      <c r="L315" s="1495"/>
      <c r="M315" s="1495"/>
      <c r="N315" s="1495"/>
      <c r="O315" s="1495"/>
      <c r="P315" s="1495"/>
      <c r="Q315" s="1495"/>
      <c r="R315" s="1495"/>
      <c r="S315" s="1495"/>
      <c r="T315" s="1495"/>
      <c r="U315" s="1495"/>
      <c r="V315" s="1495"/>
      <c r="W315" s="1495"/>
      <c r="X315" s="1495"/>
      <c r="Y315" s="1495"/>
      <c r="Z315" s="1495"/>
      <c r="AA315" s="1495"/>
      <c r="AB315" s="1495"/>
      <c r="AC315" s="1495"/>
      <c r="AD315" s="1495"/>
      <c r="AE315" s="1495"/>
      <c r="AF315" s="1495"/>
    </row>
    <row r="316" spans="3:32" x14ac:dyDescent="0.25">
      <c r="C316" s="1495"/>
      <c r="D316" s="1495"/>
      <c r="E316" s="1495"/>
      <c r="F316" s="1495"/>
      <c r="G316" s="1495"/>
      <c r="H316" s="1495"/>
      <c r="I316" s="1495"/>
      <c r="J316" s="1495"/>
      <c r="K316" s="1495"/>
      <c r="L316" s="1495"/>
      <c r="M316" s="1495"/>
      <c r="N316" s="1495"/>
      <c r="O316" s="1495"/>
      <c r="P316" s="1495"/>
      <c r="Q316" s="1495"/>
      <c r="R316" s="1495"/>
      <c r="S316" s="1495"/>
      <c r="T316" s="1495"/>
      <c r="U316" s="1495"/>
      <c r="V316" s="1495"/>
      <c r="W316" s="1495"/>
      <c r="X316" s="1495"/>
      <c r="Y316" s="1495"/>
      <c r="Z316" s="1495"/>
      <c r="AA316" s="1495"/>
      <c r="AB316" s="1495"/>
      <c r="AC316" s="1495"/>
      <c r="AD316" s="1495"/>
      <c r="AE316" s="1495"/>
      <c r="AF316" s="1495"/>
    </row>
    <row r="317" spans="3:32" x14ac:dyDescent="0.25">
      <c r="C317" s="1495"/>
      <c r="D317" s="1495"/>
      <c r="E317" s="1495"/>
      <c r="F317" s="1495"/>
      <c r="G317" s="1495"/>
      <c r="H317" s="1495"/>
      <c r="I317" s="1495"/>
      <c r="J317" s="1495"/>
      <c r="K317" s="1495"/>
      <c r="L317" s="1495"/>
      <c r="M317" s="1495"/>
      <c r="N317" s="1495"/>
      <c r="O317" s="1495"/>
      <c r="P317" s="1495"/>
      <c r="Q317" s="1495"/>
      <c r="R317" s="1495"/>
      <c r="S317" s="1495"/>
      <c r="T317" s="1495"/>
      <c r="U317" s="1495"/>
      <c r="V317" s="1495"/>
      <c r="W317" s="1495"/>
      <c r="X317" s="1495"/>
      <c r="Y317" s="1495"/>
      <c r="Z317" s="1495"/>
      <c r="AA317" s="1495"/>
      <c r="AB317" s="1495"/>
      <c r="AC317" s="1495"/>
      <c r="AD317" s="1495"/>
      <c r="AE317" s="1495"/>
      <c r="AF317" s="1495"/>
    </row>
    <row r="318" spans="3:32" x14ac:dyDescent="0.25">
      <c r="C318" s="1495"/>
      <c r="D318" s="1495"/>
      <c r="E318" s="1495"/>
      <c r="F318" s="1495"/>
      <c r="G318" s="1495"/>
      <c r="H318" s="1495"/>
      <c r="I318" s="1495"/>
      <c r="J318" s="1495"/>
      <c r="K318" s="1495"/>
      <c r="L318" s="1495"/>
      <c r="M318" s="1495"/>
      <c r="N318" s="1495"/>
      <c r="O318" s="1495"/>
      <c r="P318" s="1495"/>
      <c r="Q318" s="1495"/>
      <c r="R318" s="1495"/>
      <c r="S318" s="1495"/>
      <c r="T318" s="1495"/>
      <c r="U318" s="1495"/>
      <c r="V318" s="1495"/>
      <c r="W318" s="1495"/>
      <c r="X318" s="1495"/>
      <c r="Y318" s="1495"/>
      <c r="Z318" s="1495"/>
      <c r="AA318" s="1495"/>
      <c r="AB318" s="1495"/>
      <c r="AC318" s="1495"/>
      <c r="AD318" s="1495"/>
      <c r="AE318" s="1495"/>
      <c r="AF318" s="1495"/>
    </row>
    <row r="319" spans="3:32" x14ac:dyDescent="0.25">
      <c r="C319" s="1495"/>
      <c r="D319" s="1495"/>
      <c r="E319" s="1495"/>
      <c r="F319" s="1495"/>
      <c r="G319" s="1495"/>
      <c r="H319" s="1495"/>
      <c r="I319" s="1495"/>
      <c r="J319" s="1495"/>
      <c r="K319" s="1495"/>
      <c r="L319" s="1495"/>
      <c r="M319" s="1495"/>
      <c r="N319" s="1495"/>
      <c r="O319" s="1495"/>
      <c r="P319" s="1495"/>
      <c r="Q319" s="1495"/>
      <c r="R319" s="1495"/>
      <c r="S319" s="1495"/>
      <c r="T319" s="1495"/>
      <c r="U319" s="1495"/>
      <c r="V319" s="1495"/>
      <c r="W319" s="1495"/>
      <c r="X319" s="1495"/>
      <c r="Y319" s="1495"/>
      <c r="Z319" s="1495"/>
      <c r="AA319" s="1495"/>
      <c r="AB319" s="1495"/>
      <c r="AC319" s="1495"/>
      <c r="AD319" s="1495"/>
      <c r="AE319" s="1495"/>
      <c r="AF319" s="1495"/>
    </row>
    <row r="320" spans="3:32" x14ac:dyDescent="0.25">
      <c r="C320" s="1495"/>
      <c r="D320" s="1495"/>
      <c r="E320" s="1495"/>
      <c r="F320" s="1495"/>
      <c r="G320" s="1495"/>
      <c r="H320" s="1495"/>
      <c r="I320" s="1495"/>
      <c r="J320" s="1495"/>
      <c r="K320" s="1495"/>
      <c r="L320" s="1495"/>
      <c r="M320" s="1495"/>
      <c r="N320" s="1495"/>
      <c r="O320" s="1495"/>
      <c r="P320" s="1495"/>
      <c r="Q320" s="1495"/>
      <c r="R320" s="1495"/>
      <c r="S320" s="1495"/>
      <c r="T320" s="1495"/>
      <c r="U320" s="1495"/>
      <c r="V320" s="1495"/>
      <c r="W320" s="1495"/>
      <c r="X320" s="1495"/>
      <c r="Y320" s="1495"/>
      <c r="Z320" s="1495"/>
      <c r="AA320" s="1495"/>
      <c r="AB320" s="1495"/>
      <c r="AC320" s="1495"/>
      <c r="AD320" s="1495"/>
      <c r="AE320" s="1495"/>
      <c r="AF320" s="1495"/>
    </row>
    <row r="321" spans="3:32" x14ac:dyDescent="0.25">
      <c r="C321" s="1495"/>
      <c r="D321" s="1495"/>
      <c r="E321" s="1495"/>
      <c r="F321" s="1495"/>
      <c r="G321" s="1495"/>
      <c r="H321" s="1495"/>
      <c r="I321" s="1495"/>
      <c r="J321" s="1495"/>
      <c r="K321" s="1495"/>
      <c r="L321" s="1495"/>
      <c r="M321" s="1495"/>
      <c r="N321" s="1495"/>
      <c r="O321" s="1495"/>
      <c r="P321" s="1495"/>
      <c r="Q321" s="1495"/>
      <c r="R321" s="1495"/>
      <c r="S321" s="1495"/>
      <c r="T321" s="1495"/>
      <c r="U321" s="1495"/>
      <c r="V321" s="1495"/>
      <c r="W321" s="1495"/>
      <c r="X321" s="1495"/>
      <c r="Y321" s="1495"/>
      <c r="Z321" s="1495"/>
      <c r="AA321" s="1495"/>
      <c r="AB321" s="1495"/>
      <c r="AC321" s="1495"/>
      <c r="AD321" s="1495"/>
      <c r="AE321" s="1495"/>
      <c r="AF321" s="1495"/>
    </row>
    <row r="322" spans="3:32" x14ac:dyDescent="0.25">
      <c r="C322" s="1495"/>
      <c r="D322" s="1495"/>
      <c r="E322" s="1495"/>
      <c r="F322" s="1495"/>
      <c r="G322" s="1495"/>
      <c r="H322" s="1495"/>
      <c r="I322" s="1495"/>
      <c r="J322" s="1495"/>
      <c r="K322" s="1495"/>
      <c r="L322" s="1495"/>
      <c r="M322" s="1495"/>
      <c r="N322" s="1495"/>
      <c r="O322" s="1495"/>
      <c r="P322" s="1495"/>
      <c r="Q322" s="1495"/>
      <c r="R322" s="1495"/>
      <c r="S322" s="1495"/>
      <c r="T322" s="1495"/>
      <c r="U322" s="1495"/>
      <c r="V322" s="1495"/>
      <c r="W322" s="1495"/>
      <c r="X322" s="1495"/>
      <c r="Y322" s="1495"/>
      <c r="Z322" s="1495"/>
      <c r="AA322" s="1495"/>
      <c r="AB322" s="1495"/>
      <c r="AC322" s="1495"/>
      <c r="AD322" s="1495"/>
      <c r="AE322" s="1495"/>
      <c r="AF322" s="1495"/>
    </row>
    <row r="323" spans="3:32" x14ac:dyDescent="0.25">
      <c r="C323" s="1495"/>
      <c r="D323" s="1495"/>
      <c r="E323" s="1495"/>
      <c r="F323" s="1495"/>
      <c r="G323" s="1495"/>
      <c r="H323" s="1495"/>
      <c r="I323" s="1495"/>
      <c r="J323" s="1495"/>
      <c r="K323" s="1495"/>
      <c r="L323" s="1495"/>
      <c r="M323" s="1495"/>
      <c r="N323" s="1495"/>
      <c r="O323" s="1495"/>
      <c r="P323" s="1495"/>
      <c r="Q323" s="1495"/>
      <c r="R323" s="1495"/>
      <c r="S323" s="1495"/>
      <c r="T323" s="1495"/>
      <c r="U323" s="1495"/>
      <c r="V323" s="1495"/>
      <c r="W323" s="1495"/>
      <c r="X323" s="1495"/>
      <c r="Y323" s="1495"/>
      <c r="Z323" s="1495"/>
      <c r="AA323" s="1495"/>
      <c r="AB323" s="1495"/>
      <c r="AC323" s="1495"/>
      <c r="AD323" s="1495"/>
      <c r="AE323" s="1495"/>
      <c r="AF323" s="1495"/>
    </row>
    <row r="324" spans="3:32" x14ac:dyDescent="0.25">
      <c r="C324" s="1495"/>
      <c r="D324" s="1495"/>
      <c r="E324" s="1495"/>
      <c r="F324" s="1495"/>
      <c r="G324" s="1495"/>
      <c r="H324" s="1495"/>
      <c r="I324" s="1495"/>
      <c r="J324" s="1495"/>
      <c r="K324" s="1495"/>
      <c r="L324" s="1495"/>
      <c r="M324" s="1495"/>
      <c r="N324" s="1495"/>
      <c r="O324" s="1495"/>
      <c r="P324" s="1495"/>
      <c r="Q324" s="1495"/>
      <c r="R324" s="1495"/>
      <c r="S324" s="1495"/>
      <c r="T324" s="1495"/>
      <c r="U324" s="1495"/>
      <c r="V324" s="1495"/>
      <c r="W324" s="1495"/>
      <c r="X324" s="1495"/>
      <c r="Y324" s="1495"/>
      <c r="Z324" s="1495"/>
      <c r="AA324" s="1495"/>
      <c r="AB324" s="1495"/>
      <c r="AC324" s="1495"/>
      <c r="AD324" s="1495"/>
      <c r="AE324" s="1495"/>
      <c r="AF324" s="1495"/>
    </row>
    <row r="325" spans="3:32" x14ac:dyDescent="0.25">
      <c r="C325" s="1495"/>
      <c r="D325" s="1495"/>
      <c r="E325" s="1495"/>
      <c r="F325" s="1495"/>
      <c r="G325" s="1495"/>
      <c r="H325" s="1495"/>
      <c r="I325" s="1495"/>
      <c r="J325" s="1495"/>
      <c r="K325" s="1495"/>
      <c r="L325" s="1495"/>
      <c r="M325" s="1495"/>
      <c r="N325" s="1495"/>
      <c r="O325" s="1495"/>
      <c r="P325" s="1495"/>
      <c r="Q325" s="1495"/>
      <c r="R325" s="1495"/>
      <c r="S325" s="1495"/>
      <c r="T325" s="1495"/>
      <c r="U325" s="1495"/>
      <c r="V325" s="1495"/>
      <c r="W325" s="1495"/>
      <c r="X325" s="1495"/>
      <c r="Y325" s="1495"/>
      <c r="Z325" s="1495"/>
      <c r="AA325" s="1495"/>
      <c r="AB325" s="1495"/>
      <c r="AC325" s="1495"/>
      <c r="AD325" s="1495"/>
      <c r="AE325" s="1495"/>
      <c r="AF325" s="1495"/>
    </row>
    <row r="326" spans="3:32" x14ac:dyDescent="0.25">
      <c r="C326" s="1495"/>
      <c r="D326" s="1495"/>
      <c r="E326" s="1495"/>
      <c r="F326" s="1495"/>
      <c r="G326" s="1495"/>
      <c r="H326" s="1495"/>
      <c r="I326" s="1495"/>
      <c r="J326" s="1495"/>
      <c r="K326" s="1495"/>
      <c r="L326" s="1495"/>
      <c r="M326" s="1495"/>
      <c r="N326" s="1495"/>
      <c r="O326" s="1495"/>
      <c r="P326" s="1495"/>
      <c r="Q326" s="1495"/>
      <c r="R326" s="1495"/>
      <c r="S326" s="1495"/>
      <c r="T326" s="1495"/>
      <c r="U326" s="1495"/>
      <c r="V326" s="1495"/>
      <c r="W326" s="1495"/>
      <c r="X326" s="1495"/>
      <c r="Y326" s="1495"/>
      <c r="Z326" s="1495"/>
      <c r="AA326" s="1495"/>
      <c r="AB326" s="1495"/>
      <c r="AC326" s="1495"/>
      <c r="AD326" s="1495"/>
      <c r="AE326" s="1495"/>
      <c r="AF326" s="1495"/>
    </row>
    <row r="327" spans="3:32" x14ac:dyDescent="0.25">
      <c r="C327" s="1495"/>
      <c r="D327" s="1495"/>
      <c r="E327" s="1495"/>
      <c r="F327" s="1495"/>
      <c r="G327" s="1495"/>
      <c r="H327" s="1495"/>
      <c r="I327" s="1495"/>
      <c r="J327" s="1495"/>
      <c r="K327" s="1495"/>
      <c r="L327" s="1495"/>
      <c r="M327" s="1495"/>
      <c r="N327" s="1495"/>
      <c r="O327" s="1495"/>
      <c r="P327" s="1495"/>
      <c r="Q327" s="1495"/>
      <c r="R327" s="1495"/>
      <c r="S327" s="1495"/>
      <c r="T327" s="1495"/>
      <c r="U327" s="1495"/>
      <c r="V327" s="1495"/>
      <c r="W327" s="1495"/>
      <c r="X327" s="1495"/>
      <c r="Y327" s="1495"/>
      <c r="Z327" s="1495"/>
      <c r="AA327" s="1495"/>
      <c r="AB327" s="1495"/>
      <c r="AC327" s="1495"/>
      <c r="AD327" s="1495"/>
      <c r="AE327" s="1495"/>
      <c r="AF327" s="1495"/>
    </row>
    <row r="328" spans="3:32" x14ac:dyDescent="0.25">
      <c r="C328" s="1495"/>
      <c r="D328" s="1495"/>
      <c r="E328" s="1495"/>
      <c r="F328" s="1495"/>
      <c r="G328" s="1495"/>
      <c r="H328" s="1495"/>
      <c r="I328" s="1495"/>
      <c r="J328" s="1495"/>
      <c r="K328" s="1495"/>
      <c r="L328" s="1495"/>
      <c r="M328" s="1495"/>
      <c r="N328" s="1495"/>
      <c r="O328" s="1495"/>
      <c r="P328" s="1495"/>
      <c r="Q328" s="1495"/>
      <c r="R328" s="1495"/>
      <c r="S328" s="1495"/>
      <c r="T328" s="1495"/>
      <c r="U328" s="1495"/>
      <c r="V328" s="1495"/>
      <c r="W328" s="1495"/>
      <c r="X328" s="1495"/>
      <c r="Y328" s="1495"/>
      <c r="Z328" s="1495"/>
      <c r="AA328" s="1495"/>
      <c r="AB328" s="1495"/>
      <c r="AC328" s="1495"/>
      <c r="AD328" s="1495"/>
      <c r="AE328" s="1495"/>
      <c r="AF328" s="1495"/>
    </row>
    <row r="329" spans="3:32" x14ac:dyDescent="0.25">
      <c r="C329" s="1495"/>
      <c r="D329" s="1495"/>
      <c r="E329" s="1495"/>
      <c r="F329" s="1495"/>
      <c r="G329" s="1495"/>
      <c r="H329" s="1495"/>
      <c r="I329" s="1495"/>
      <c r="J329" s="1495"/>
      <c r="K329" s="1495"/>
      <c r="L329" s="1495"/>
      <c r="M329" s="1495"/>
      <c r="N329" s="1495"/>
      <c r="O329" s="1495"/>
      <c r="P329" s="1495"/>
      <c r="Q329" s="1495"/>
      <c r="R329" s="1495"/>
      <c r="S329" s="1495"/>
      <c r="T329" s="1495"/>
      <c r="U329" s="1495"/>
      <c r="V329" s="1495"/>
      <c r="W329" s="1495"/>
      <c r="X329" s="1495"/>
      <c r="Y329" s="1495"/>
      <c r="Z329" s="1495"/>
      <c r="AA329" s="1495"/>
      <c r="AB329" s="1495"/>
      <c r="AC329" s="1495"/>
      <c r="AD329" s="1495"/>
      <c r="AE329" s="1495"/>
      <c r="AF329" s="1495"/>
    </row>
    <row r="330" spans="3:32" x14ac:dyDescent="0.25">
      <c r="C330" s="1495"/>
      <c r="D330" s="1495"/>
      <c r="E330" s="1495"/>
      <c r="F330" s="1495"/>
      <c r="G330" s="1495"/>
      <c r="H330" s="1495"/>
      <c r="I330" s="1495"/>
      <c r="J330" s="1495"/>
      <c r="K330" s="1495"/>
      <c r="L330" s="1495"/>
      <c r="M330" s="1495"/>
      <c r="N330" s="1495"/>
      <c r="O330" s="1495"/>
      <c r="P330" s="1495"/>
      <c r="Q330" s="1495"/>
      <c r="R330" s="1495"/>
      <c r="S330" s="1495"/>
      <c r="T330" s="1495"/>
      <c r="U330" s="1495"/>
      <c r="V330" s="1495"/>
      <c r="W330" s="1495"/>
      <c r="X330" s="1495"/>
      <c r="Y330" s="1495"/>
      <c r="Z330" s="1495"/>
      <c r="AA330" s="1495"/>
      <c r="AB330" s="1495"/>
      <c r="AC330" s="1495"/>
      <c r="AD330" s="1495"/>
      <c r="AE330" s="1495"/>
      <c r="AF330" s="1495"/>
    </row>
    <row r="331" spans="3:32" x14ac:dyDescent="0.25">
      <c r="C331" s="1495"/>
      <c r="D331" s="1495"/>
      <c r="E331" s="1495"/>
      <c r="F331" s="1495"/>
      <c r="G331" s="1495"/>
      <c r="H331" s="1495"/>
      <c r="I331" s="1495"/>
      <c r="J331" s="1495"/>
      <c r="K331" s="1495"/>
      <c r="L331" s="1495"/>
      <c r="M331" s="1495"/>
      <c r="N331" s="1495"/>
      <c r="O331" s="1495"/>
      <c r="P331" s="1495"/>
      <c r="Q331" s="1495"/>
      <c r="R331" s="1495"/>
      <c r="S331" s="1495"/>
      <c r="T331" s="1495"/>
      <c r="U331" s="1495"/>
      <c r="V331" s="1495"/>
      <c r="W331" s="1495"/>
      <c r="X331" s="1495"/>
      <c r="Y331" s="1495"/>
      <c r="Z331" s="1495"/>
      <c r="AA331" s="1495"/>
      <c r="AB331" s="1495"/>
      <c r="AC331" s="1495"/>
      <c r="AD331" s="1495"/>
      <c r="AE331" s="1495"/>
      <c r="AF331" s="1495"/>
    </row>
    <row r="332" spans="3:32" x14ac:dyDescent="0.25">
      <c r="C332" s="1495"/>
      <c r="D332" s="1495"/>
      <c r="E332" s="1495"/>
      <c r="F332" s="1495"/>
      <c r="G332" s="1495"/>
      <c r="H332" s="1495"/>
      <c r="I332" s="1495"/>
      <c r="J332" s="1495"/>
      <c r="K332" s="1495"/>
      <c r="L332" s="1495"/>
      <c r="M332" s="1495"/>
      <c r="N332" s="1495"/>
      <c r="O332" s="1495"/>
      <c r="P332" s="1495"/>
      <c r="Q332" s="1495"/>
      <c r="R332" s="1495"/>
      <c r="S332" s="1495"/>
      <c r="T332" s="1495"/>
      <c r="U332" s="1495"/>
      <c r="V332" s="1495"/>
      <c r="W332" s="1495"/>
      <c r="X332" s="1495"/>
      <c r="Y332" s="1495"/>
      <c r="Z332" s="1495"/>
      <c r="AA332" s="1495"/>
      <c r="AB332" s="1495"/>
      <c r="AC332" s="1495"/>
      <c r="AD332" s="1495"/>
      <c r="AE332" s="1495"/>
      <c r="AF332" s="1495"/>
    </row>
    <row r="333" spans="3:32" x14ac:dyDescent="0.25">
      <c r="C333" s="1495"/>
      <c r="D333" s="1495"/>
      <c r="E333" s="1495"/>
      <c r="F333" s="1495"/>
      <c r="G333" s="1495"/>
      <c r="H333" s="1495"/>
      <c r="I333" s="1495"/>
      <c r="J333" s="1495"/>
      <c r="K333" s="1495"/>
      <c r="L333" s="1495"/>
      <c r="M333" s="1495"/>
      <c r="N333" s="1495"/>
      <c r="O333" s="1495"/>
      <c r="P333" s="1495"/>
      <c r="Q333" s="1495"/>
      <c r="R333" s="1495"/>
      <c r="S333" s="1495"/>
      <c r="T333" s="1495"/>
      <c r="U333" s="1495"/>
      <c r="V333" s="1495"/>
      <c r="W333" s="1495"/>
      <c r="X333" s="1495"/>
      <c r="Y333" s="1495"/>
      <c r="Z333" s="1495"/>
      <c r="AA333" s="1495"/>
      <c r="AB333" s="1495"/>
      <c r="AC333" s="1495"/>
      <c r="AD333" s="1495"/>
      <c r="AE333" s="1495"/>
      <c r="AF333" s="1495"/>
    </row>
    <row r="334" spans="3:32" x14ac:dyDescent="0.25">
      <c r="C334" s="1495"/>
      <c r="D334" s="1495"/>
      <c r="E334" s="1495"/>
      <c r="F334" s="1495"/>
      <c r="G334" s="1495"/>
      <c r="H334" s="1495"/>
      <c r="I334" s="1495"/>
      <c r="J334" s="1495"/>
      <c r="K334" s="1495"/>
      <c r="L334" s="1495"/>
      <c r="M334" s="1495"/>
      <c r="N334" s="1495"/>
      <c r="O334" s="1495"/>
      <c r="P334" s="1495"/>
      <c r="Q334" s="1495"/>
      <c r="R334" s="1495"/>
      <c r="S334" s="1495"/>
      <c r="T334" s="1495"/>
      <c r="U334" s="1495"/>
      <c r="V334" s="1495"/>
      <c r="W334" s="1495"/>
      <c r="X334" s="1495"/>
      <c r="Y334" s="1495"/>
      <c r="Z334" s="1495"/>
      <c r="AA334" s="1495"/>
      <c r="AB334" s="1495"/>
      <c r="AC334" s="1495"/>
      <c r="AD334" s="1495"/>
      <c r="AE334" s="1495"/>
      <c r="AF334" s="1495"/>
    </row>
    <row r="335" spans="3:32" x14ac:dyDescent="0.25">
      <c r="C335" s="1495"/>
      <c r="D335" s="1495"/>
      <c r="E335" s="1495"/>
      <c r="F335" s="1495"/>
      <c r="G335" s="1495"/>
      <c r="H335" s="1495"/>
      <c r="I335" s="1495"/>
      <c r="J335" s="1495"/>
      <c r="K335" s="1495"/>
      <c r="L335" s="1495"/>
      <c r="M335" s="1495"/>
      <c r="N335" s="1495"/>
      <c r="O335" s="1495"/>
      <c r="P335" s="1495"/>
      <c r="Q335" s="1495"/>
      <c r="R335" s="1495"/>
      <c r="S335" s="1495"/>
      <c r="T335" s="1495"/>
      <c r="U335" s="1495"/>
      <c r="V335" s="1495"/>
      <c r="W335" s="1495"/>
      <c r="X335" s="1495"/>
      <c r="Y335" s="1495"/>
      <c r="Z335" s="1495"/>
      <c r="AA335" s="1495"/>
      <c r="AB335" s="1495"/>
      <c r="AC335" s="1495"/>
      <c r="AD335" s="1495"/>
      <c r="AE335" s="1495"/>
      <c r="AF335" s="1495"/>
    </row>
    <row r="336" spans="3:32" x14ac:dyDescent="0.25">
      <c r="C336" s="1495"/>
      <c r="D336" s="1495"/>
      <c r="E336" s="1495"/>
      <c r="F336" s="1495"/>
      <c r="G336" s="1495"/>
      <c r="H336" s="1495"/>
      <c r="I336" s="1495"/>
      <c r="J336" s="1495"/>
      <c r="K336" s="1495"/>
      <c r="L336" s="1495"/>
      <c r="M336" s="1495"/>
      <c r="N336" s="1495"/>
      <c r="O336" s="1495"/>
      <c r="P336" s="1495"/>
      <c r="Q336" s="1495"/>
      <c r="R336" s="1495"/>
      <c r="S336" s="1495"/>
      <c r="T336" s="1495"/>
      <c r="U336" s="1495"/>
      <c r="V336" s="1495"/>
      <c r="W336" s="1495"/>
      <c r="X336" s="1495"/>
      <c r="Y336" s="1495"/>
      <c r="Z336" s="1495"/>
      <c r="AA336" s="1495"/>
      <c r="AB336" s="1495"/>
      <c r="AC336" s="1495"/>
      <c r="AD336" s="1495"/>
      <c r="AE336" s="1495"/>
      <c r="AF336" s="1495"/>
    </row>
    <row r="337" spans="3:32" x14ac:dyDescent="0.25">
      <c r="C337" s="1495"/>
      <c r="D337" s="1495"/>
      <c r="E337" s="1495"/>
      <c r="F337" s="1495"/>
      <c r="G337" s="1495"/>
      <c r="H337" s="1495"/>
      <c r="I337" s="1495"/>
      <c r="J337" s="1495"/>
      <c r="K337" s="1495"/>
      <c r="L337" s="1495"/>
      <c r="M337" s="1495"/>
      <c r="N337" s="1495"/>
      <c r="O337" s="1495"/>
      <c r="P337" s="1495"/>
      <c r="Q337" s="1495"/>
      <c r="R337" s="1495"/>
      <c r="S337" s="1495"/>
      <c r="T337" s="1495"/>
      <c r="U337" s="1495"/>
      <c r="V337" s="1495"/>
      <c r="W337" s="1495"/>
      <c r="X337" s="1495"/>
      <c r="Y337" s="1495"/>
      <c r="Z337" s="1495"/>
      <c r="AA337" s="1495"/>
      <c r="AB337" s="1495"/>
      <c r="AC337" s="1495"/>
      <c r="AD337" s="1495"/>
      <c r="AE337" s="1495"/>
      <c r="AF337" s="1495"/>
    </row>
    <row r="338" spans="3:32" x14ac:dyDescent="0.25">
      <c r="C338" s="1495"/>
      <c r="D338" s="1495"/>
      <c r="E338" s="1495"/>
      <c r="F338" s="1495"/>
      <c r="G338" s="1495"/>
      <c r="H338" s="1495"/>
      <c r="I338" s="1495"/>
      <c r="J338" s="1495"/>
      <c r="K338" s="1495"/>
      <c r="L338" s="1495"/>
      <c r="M338" s="1495"/>
      <c r="N338" s="1495"/>
      <c r="O338" s="1495"/>
      <c r="P338" s="1495"/>
      <c r="Q338" s="1495"/>
      <c r="R338" s="1495"/>
      <c r="S338" s="1495"/>
      <c r="T338" s="1495"/>
      <c r="U338" s="1495"/>
      <c r="V338" s="1495"/>
      <c r="W338" s="1495"/>
      <c r="X338" s="1495"/>
      <c r="Y338" s="1495"/>
      <c r="Z338" s="1495"/>
      <c r="AA338" s="1495"/>
      <c r="AB338" s="1495"/>
      <c r="AC338" s="1495"/>
      <c r="AD338" s="1495"/>
      <c r="AE338" s="1495"/>
      <c r="AF338" s="1495"/>
    </row>
    <row r="339" spans="3:32" x14ac:dyDescent="0.25">
      <c r="C339" s="1495"/>
      <c r="D339" s="1495"/>
      <c r="E339" s="1495"/>
      <c r="F339" s="1495"/>
      <c r="G339" s="1495"/>
      <c r="H339" s="1495"/>
      <c r="I339" s="1495"/>
      <c r="J339" s="1495"/>
      <c r="K339" s="1495"/>
      <c r="L339" s="1495"/>
      <c r="M339" s="1495"/>
      <c r="N339" s="1495"/>
      <c r="O339" s="1495"/>
      <c r="P339" s="1495"/>
      <c r="Q339" s="1495"/>
      <c r="R339" s="1495"/>
      <c r="S339" s="1495"/>
      <c r="T339" s="1495"/>
      <c r="U339" s="1495"/>
      <c r="V339" s="1495"/>
      <c r="W339" s="1495"/>
      <c r="X339" s="1495"/>
      <c r="Y339" s="1495"/>
      <c r="Z339" s="1495"/>
      <c r="AA339" s="1495"/>
      <c r="AB339" s="1495"/>
      <c r="AC339" s="1495"/>
      <c r="AD339" s="1495"/>
      <c r="AE339" s="1495"/>
      <c r="AF339" s="1495"/>
    </row>
    <row r="340" spans="3:32" x14ac:dyDescent="0.25">
      <c r="C340" s="1495"/>
      <c r="D340" s="1495"/>
      <c r="E340" s="1495"/>
      <c r="F340" s="1495"/>
      <c r="G340" s="1495"/>
      <c r="H340" s="1495"/>
      <c r="I340" s="1495"/>
      <c r="J340" s="1495"/>
      <c r="K340" s="1495"/>
      <c r="L340" s="1495"/>
      <c r="M340" s="1495"/>
      <c r="N340" s="1495"/>
      <c r="O340" s="1495"/>
      <c r="P340" s="1495"/>
      <c r="Q340" s="1495"/>
      <c r="R340" s="1495"/>
      <c r="S340" s="1495"/>
      <c r="T340" s="1495"/>
      <c r="U340" s="1495"/>
      <c r="V340" s="1495"/>
      <c r="W340" s="1495"/>
      <c r="X340" s="1495"/>
      <c r="Y340" s="1495"/>
      <c r="Z340" s="1495"/>
      <c r="AA340" s="1495"/>
      <c r="AB340" s="1495"/>
      <c r="AC340" s="1495"/>
      <c r="AD340" s="1495"/>
      <c r="AE340" s="1495"/>
      <c r="AF340" s="1495"/>
    </row>
    <row r="341" spans="3:32" x14ac:dyDescent="0.25">
      <c r="C341" s="1495"/>
      <c r="D341" s="1495"/>
      <c r="E341" s="1495"/>
      <c r="F341" s="1495"/>
      <c r="G341" s="1495"/>
      <c r="H341" s="1495"/>
      <c r="I341" s="1495"/>
      <c r="J341" s="1495"/>
      <c r="K341" s="1495"/>
      <c r="L341" s="1495"/>
      <c r="M341" s="1495"/>
      <c r="N341" s="1495"/>
      <c r="O341" s="1495"/>
      <c r="P341" s="1495"/>
      <c r="Q341" s="1495"/>
      <c r="R341" s="1495"/>
      <c r="S341" s="1495"/>
      <c r="T341" s="1495"/>
      <c r="U341" s="1495"/>
      <c r="V341" s="1495"/>
      <c r="W341" s="1495"/>
      <c r="X341" s="1495"/>
      <c r="Y341" s="1495"/>
      <c r="Z341" s="1495"/>
      <c r="AA341" s="1495"/>
      <c r="AB341" s="1495"/>
      <c r="AC341" s="1495"/>
      <c r="AD341" s="1495"/>
      <c r="AE341" s="1495"/>
      <c r="AF341" s="1495"/>
    </row>
    <row r="342" spans="3:32" x14ac:dyDescent="0.25">
      <c r="C342" s="1495"/>
      <c r="D342" s="1495"/>
      <c r="E342" s="1495"/>
      <c r="F342" s="1495"/>
      <c r="G342" s="1495"/>
      <c r="H342" s="1495"/>
      <c r="I342" s="1495"/>
      <c r="J342" s="1495"/>
      <c r="K342" s="1495"/>
      <c r="L342" s="1495"/>
      <c r="M342" s="1495"/>
      <c r="N342" s="1495"/>
      <c r="O342" s="1495"/>
      <c r="P342" s="1495"/>
      <c r="Q342" s="1495"/>
      <c r="R342" s="1495"/>
      <c r="S342" s="1495"/>
      <c r="T342" s="1495"/>
      <c r="U342" s="1495"/>
      <c r="V342" s="1495"/>
      <c r="W342" s="1495"/>
      <c r="X342" s="1495"/>
      <c r="Y342" s="1495"/>
      <c r="Z342" s="1495"/>
      <c r="AA342" s="1495"/>
      <c r="AB342" s="1495"/>
      <c r="AC342" s="1495"/>
      <c r="AD342" s="1495"/>
      <c r="AE342" s="1495"/>
      <c r="AF342" s="1495"/>
    </row>
    <row r="343" spans="3:32" x14ac:dyDescent="0.25">
      <c r="C343" s="1495"/>
      <c r="D343" s="1495"/>
      <c r="E343" s="1495"/>
      <c r="F343" s="1495"/>
      <c r="G343" s="1495"/>
      <c r="H343" s="1495"/>
      <c r="I343" s="1495"/>
      <c r="J343" s="1495"/>
      <c r="K343" s="1495"/>
      <c r="L343" s="1495"/>
      <c r="M343" s="1495"/>
      <c r="N343" s="1495"/>
      <c r="O343" s="1495"/>
      <c r="P343" s="1495"/>
      <c r="Q343" s="1495"/>
      <c r="R343" s="1495"/>
      <c r="S343" s="1495"/>
      <c r="T343" s="1495"/>
      <c r="U343" s="1495"/>
      <c r="V343" s="1495"/>
      <c r="W343" s="1495"/>
      <c r="X343" s="1495"/>
      <c r="Y343" s="1495"/>
      <c r="Z343" s="1495"/>
      <c r="AA343" s="1495"/>
      <c r="AB343" s="1495"/>
      <c r="AC343" s="1495"/>
      <c r="AD343" s="1495"/>
      <c r="AE343" s="1495"/>
      <c r="AF343" s="1495"/>
    </row>
    <row r="344" spans="3:32" x14ac:dyDescent="0.25">
      <c r="C344" s="1495"/>
      <c r="D344" s="1495"/>
      <c r="E344" s="1495"/>
      <c r="F344" s="1495"/>
      <c r="G344" s="1495"/>
      <c r="H344" s="1495"/>
      <c r="I344" s="1495"/>
      <c r="J344" s="1495"/>
      <c r="K344" s="1495"/>
      <c r="L344" s="1495"/>
      <c r="M344" s="1495"/>
      <c r="N344" s="1495"/>
      <c r="O344" s="1495"/>
      <c r="P344" s="1495"/>
      <c r="Q344" s="1495"/>
      <c r="R344" s="1495"/>
      <c r="S344" s="1495"/>
      <c r="T344" s="1495"/>
      <c r="U344" s="1495"/>
      <c r="V344" s="1495"/>
      <c r="W344" s="1495"/>
      <c r="X344" s="1495"/>
      <c r="Y344" s="1495"/>
      <c r="Z344" s="1495"/>
      <c r="AA344" s="1495"/>
      <c r="AB344" s="1495"/>
      <c r="AC344" s="1495"/>
      <c r="AD344" s="1495"/>
      <c r="AE344" s="1495"/>
      <c r="AF344" s="1495"/>
    </row>
    <row r="345" spans="3:32" x14ac:dyDescent="0.25">
      <c r="C345" s="1495"/>
      <c r="D345" s="1495"/>
      <c r="E345" s="1495"/>
      <c r="F345" s="1495"/>
      <c r="G345" s="1495"/>
      <c r="H345" s="1495"/>
      <c r="I345" s="1495"/>
      <c r="J345" s="1495"/>
      <c r="K345" s="1495"/>
      <c r="L345" s="1495"/>
      <c r="M345" s="1495"/>
      <c r="N345" s="1495"/>
      <c r="O345" s="1495"/>
      <c r="P345" s="1495"/>
      <c r="Q345" s="1495"/>
      <c r="R345" s="1495"/>
      <c r="S345" s="1495"/>
      <c r="T345" s="1495"/>
      <c r="U345" s="1495"/>
      <c r="V345" s="1495"/>
      <c r="W345" s="1495"/>
      <c r="X345" s="1495"/>
      <c r="Y345" s="1495"/>
      <c r="Z345" s="1495"/>
      <c r="AA345" s="1495"/>
      <c r="AB345" s="1495"/>
      <c r="AC345" s="1495"/>
      <c r="AD345" s="1495"/>
      <c r="AE345" s="1495"/>
      <c r="AF345" s="1495"/>
    </row>
    <row r="346" spans="3:32" x14ac:dyDescent="0.25">
      <c r="C346" s="1495"/>
      <c r="D346" s="1495"/>
      <c r="E346" s="1495"/>
      <c r="F346" s="1495"/>
      <c r="G346" s="1495"/>
      <c r="H346" s="1495"/>
      <c r="I346" s="1495"/>
      <c r="J346" s="1495"/>
      <c r="K346" s="1495"/>
      <c r="L346" s="1495"/>
      <c r="M346" s="1495"/>
      <c r="N346" s="1495"/>
      <c r="O346" s="1495"/>
      <c r="P346" s="1495"/>
      <c r="Q346" s="1495"/>
      <c r="R346" s="1495"/>
      <c r="S346" s="1495"/>
      <c r="T346" s="1495"/>
      <c r="U346" s="1495"/>
      <c r="V346" s="1495"/>
      <c r="W346" s="1495"/>
      <c r="X346" s="1495"/>
      <c r="Y346" s="1495"/>
      <c r="Z346" s="1495"/>
      <c r="AA346" s="1495"/>
      <c r="AB346" s="1495"/>
      <c r="AC346" s="1495"/>
      <c r="AD346" s="1495"/>
      <c r="AE346" s="1495"/>
      <c r="AF346" s="1495"/>
    </row>
    <row r="347" spans="3:32" x14ac:dyDescent="0.25">
      <c r="C347" s="1495"/>
      <c r="D347" s="1495"/>
      <c r="E347" s="1495"/>
      <c r="F347" s="1495"/>
      <c r="G347" s="1495"/>
      <c r="H347" s="1495"/>
      <c r="I347" s="1495"/>
      <c r="J347" s="1495"/>
      <c r="K347" s="1495"/>
      <c r="L347" s="1495"/>
      <c r="M347" s="1495"/>
      <c r="N347" s="1495"/>
      <c r="O347" s="1495"/>
      <c r="P347" s="1495"/>
      <c r="Q347" s="1495"/>
      <c r="R347" s="1495"/>
      <c r="S347" s="1495"/>
      <c r="T347" s="1495"/>
      <c r="U347" s="1495"/>
      <c r="V347" s="1495"/>
      <c r="W347" s="1495"/>
      <c r="X347" s="1495"/>
      <c r="Y347" s="1495"/>
      <c r="Z347" s="1495"/>
      <c r="AA347" s="1495"/>
      <c r="AB347" s="1495"/>
      <c r="AC347" s="1495"/>
      <c r="AD347" s="1495"/>
      <c r="AE347" s="1495"/>
      <c r="AF347" s="1495"/>
    </row>
    <row r="348" spans="3:32" x14ac:dyDescent="0.25">
      <c r="C348" s="1495"/>
      <c r="D348" s="1495"/>
      <c r="E348" s="1495"/>
      <c r="F348" s="1495"/>
      <c r="G348" s="1495"/>
      <c r="H348" s="1495"/>
      <c r="I348" s="1495"/>
      <c r="J348" s="1495"/>
      <c r="K348" s="1495"/>
      <c r="L348" s="1495"/>
      <c r="M348" s="1495"/>
      <c r="N348" s="1495"/>
      <c r="O348" s="1495"/>
      <c r="P348" s="1495"/>
      <c r="Q348" s="1495"/>
      <c r="R348" s="1495"/>
      <c r="S348" s="1495"/>
      <c r="T348" s="1495"/>
      <c r="U348" s="1495"/>
      <c r="V348" s="1495"/>
      <c r="W348" s="1495"/>
      <c r="X348" s="1495"/>
      <c r="Y348" s="1495"/>
      <c r="Z348" s="1495"/>
      <c r="AA348" s="1495"/>
      <c r="AB348" s="1495"/>
      <c r="AC348" s="1495"/>
      <c r="AD348" s="1495"/>
      <c r="AE348" s="1495"/>
      <c r="AF348" s="1495"/>
    </row>
    <row r="349" spans="3:32" x14ac:dyDescent="0.25">
      <c r="C349" s="1495"/>
      <c r="D349" s="1495"/>
      <c r="E349" s="1495"/>
      <c r="F349" s="1495"/>
      <c r="G349" s="1495"/>
      <c r="H349" s="1495"/>
      <c r="I349" s="1495"/>
      <c r="J349" s="1495"/>
      <c r="K349" s="1495"/>
      <c r="L349" s="1495"/>
      <c r="M349" s="1495"/>
      <c r="N349" s="1495"/>
      <c r="O349" s="1495"/>
      <c r="P349" s="1495"/>
      <c r="Q349" s="1495"/>
      <c r="R349" s="1495"/>
      <c r="S349" s="1495"/>
      <c r="T349" s="1495"/>
      <c r="U349" s="1495"/>
      <c r="V349" s="1495"/>
      <c r="W349" s="1495"/>
      <c r="X349" s="1495"/>
      <c r="Y349" s="1495"/>
      <c r="Z349" s="1495"/>
      <c r="AA349" s="1495"/>
      <c r="AB349" s="1495"/>
      <c r="AC349" s="1495"/>
      <c r="AD349" s="1495"/>
      <c r="AE349" s="1495"/>
      <c r="AF349" s="1495"/>
    </row>
    <row r="350" spans="3:32" x14ac:dyDescent="0.25">
      <c r="C350" s="1495"/>
      <c r="D350" s="1495"/>
      <c r="E350" s="1495"/>
      <c r="F350" s="1495"/>
      <c r="G350" s="1495"/>
      <c r="H350" s="1495"/>
      <c r="I350" s="1495"/>
      <c r="J350" s="1495"/>
      <c r="K350" s="1495"/>
      <c r="L350" s="1495"/>
      <c r="M350" s="1495"/>
      <c r="N350" s="1495"/>
      <c r="O350" s="1495"/>
      <c r="P350" s="1495"/>
      <c r="Q350" s="1495"/>
      <c r="R350" s="1495"/>
      <c r="S350" s="1495"/>
      <c r="T350" s="1495"/>
      <c r="U350" s="1495"/>
      <c r="V350" s="1495"/>
      <c r="W350" s="1495"/>
      <c r="X350" s="1495"/>
      <c r="Y350" s="1495"/>
      <c r="Z350" s="1495"/>
      <c r="AA350" s="1495"/>
      <c r="AB350" s="1495"/>
      <c r="AC350" s="1495"/>
      <c r="AD350" s="1495"/>
      <c r="AE350" s="1495"/>
      <c r="AF350" s="1495"/>
    </row>
    <row r="351" spans="3:32" x14ac:dyDescent="0.25">
      <c r="C351" s="1495"/>
      <c r="D351" s="1495"/>
      <c r="E351" s="1495"/>
      <c r="F351" s="1495"/>
      <c r="G351" s="1495"/>
      <c r="H351" s="1495"/>
      <c r="I351" s="1495"/>
      <c r="J351" s="1495"/>
      <c r="K351" s="1495"/>
      <c r="L351" s="1495"/>
      <c r="M351" s="1495"/>
      <c r="N351" s="1495"/>
      <c r="O351" s="1495"/>
      <c r="P351" s="1495"/>
      <c r="Q351" s="1495"/>
      <c r="R351" s="1495"/>
      <c r="S351" s="1495"/>
      <c r="T351" s="1495"/>
      <c r="U351" s="1495"/>
      <c r="V351" s="1495"/>
      <c r="W351" s="1495"/>
      <c r="X351" s="1495"/>
      <c r="Y351" s="1495"/>
      <c r="Z351" s="1495"/>
      <c r="AA351" s="1495"/>
      <c r="AB351" s="1495"/>
      <c r="AC351" s="1495"/>
      <c r="AD351" s="1495"/>
      <c r="AE351" s="1495"/>
      <c r="AF351" s="1495"/>
    </row>
    <row r="352" spans="3:32" x14ac:dyDescent="0.25">
      <c r="C352" s="1495"/>
      <c r="D352" s="1495"/>
      <c r="E352" s="1495"/>
      <c r="F352" s="1495"/>
      <c r="G352" s="1495"/>
      <c r="H352" s="1495"/>
      <c r="I352" s="1495"/>
      <c r="J352" s="1495"/>
      <c r="K352" s="1495"/>
      <c r="L352" s="1495"/>
      <c r="M352" s="1495"/>
      <c r="N352" s="1495"/>
      <c r="O352" s="1495"/>
      <c r="P352" s="1495"/>
      <c r="Q352" s="1495"/>
      <c r="R352" s="1495"/>
      <c r="S352" s="1495"/>
      <c r="T352" s="1495"/>
      <c r="U352" s="1495"/>
      <c r="V352" s="1495"/>
      <c r="W352" s="1495"/>
      <c r="X352" s="1495"/>
      <c r="Y352" s="1495"/>
      <c r="Z352" s="1495"/>
      <c r="AA352" s="1495"/>
      <c r="AB352" s="1495"/>
      <c r="AC352" s="1495"/>
      <c r="AD352" s="1495"/>
      <c r="AE352" s="1495"/>
      <c r="AF352" s="1495"/>
    </row>
    <row r="353" spans="3:32" x14ac:dyDescent="0.25">
      <c r="C353" s="1495"/>
      <c r="D353" s="1495"/>
      <c r="E353" s="1495"/>
      <c r="F353" s="1495"/>
      <c r="G353" s="1495"/>
      <c r="H353" s="1495"/>
      <c r="I353" s="1495"/>
      <c r="J353" s="1495"/>
      <c r="K353" s="1495"/>
      <c r="L353" s="1495"/>
      <c r="M353" s="1495"/>
      <c r="N353" s="1495"/>
      <c r="O353" s="1495"/>
      <c r="P353" s="1495"/>
      <c r="Q353" s="1495"/>
      <c r="R353" s="1495"/>
      <c r="S353" s="1495"/>
      <c r="T353" s="1495"/>
      <c r="U353" s="1495"/>
      <c r="V353" s="1495"/>
      <c r="W353" s="1495"/>
      <c r="X353" s="1495"/>
      <c r="Y353" s="1495"/>
      <c r="Z353" s="1495"/>
      <c r="AA353" s="1495"/>
      <c r="AB353" s="1495"/>
      <c r="AC353" s="1495"/>
      <c r="AD353" s="1495"/>
      <c r="AE353" s="1495"/>
      <c r="AF353" s="1495"/>
    </row>
    <row r="354" spans="3:32" x14ac:dyDescent="0.25">
      <c r="C354" s="1495"/>
      <c r="D354" s="1495"/>
      <c r="E354" s="1495"/>
      <c r="F354" s="1495"/>
      <c r="G354" s="1495"/>
      <c r="H354" s="1495"/>
      <c r="I354" s="1495"/>
      <c r="J354" s="1495"/>
      <c r="K354" s="1495"/>
      <c r="L354" s="1495"/>
      <c r="M354" s="1495"/>
      <c r="N354" s="1495"/>
      <c r="O354" s="1495"/>
      <c r="P354" s="1495"/>
      <c r="Q354" s="1495"/>
      <c r="R354" s="1495"/>
      <c r="S354" s="1495"/>
      <c r="T354" s="1495"/>
      <c r="U354" s="1495"/>
      <c r="V354" s="1495"/>
      <c r="W354" s="1495"/>
      <c r="X354" s="1495"/>
      <c r="Y354" s="1495"/>
      <c r="Z354" s="1495"/>
      <c r="AA354" s="1495"/>
      <c r="AB354" s="1495"/>
      <c r="AC354" s="1495"/>
      <c r="AD354" s="1495"/>
      <c r="AE354" s="1495"/>
      <c r="AF354" s="1495"/>
    </row>
    <row r="355" spans="3:32" x14ac:dyDescent="0.25">
      <c r="C355" s="1495"/>
      <c r="D355" s="1495"/>
      <c r="E355" s="1495"/>
      <c r="F355" s="1495"/>
      <c r="G355" s="1495"/>
      <c r="H355" s="1495"/>
      <c r="I355" s="1495"/>
      <c r="J355" s="1495"/>
      <c r="K355" s="1495"/>
      <c r="L355" s="1495"/>
      <c r="M355" s="1495"/>
      <c r="N355" s="1495"/>
      <c r="O355" s="1495"/>
      <c r="P355" s="1495"/>
      <c r="Q355" s="1495"/>
      <c r="R355" s="1495"/>
      <c r="S355" s="1495"/>
      <c r="T355" s="1495"/>
      <c r="U355" s="1495"/>
      <c r="V355" s="1495"/>
      <c r="W355" s="1495"/>
      <c r="X355" s="1495"/>
      <c r="Y355" s="1495"/>
      <c r="Z355" s="1495"/>
      <c r="AA355" s="1495"/>
      <c r="AB355" s="1495"/>
      <c r="AC355" s="1495"/>
      <c r="AD355" s="1495"/>
      <c r="AE355" s="1495"/>
      <c r="AF355" s="1495"/>
    </row>
    <row r="356" spans="3:32" x14ac:dyDescent="0.25">
      <c r="C356" s="1495"/>
      <c r="D356" s="1495"/>
      <c r="E356" s="1495"/>
      <c r="F356" s="1495"/>
      <c r="G356" s="1495"/>
      <c r="H356" s="1495"/>
      <c r="I356" s="1495"/>
      <c r="J356" s="1495"/>
      <c r="K356" s="1495"/>
      <c r="L356" s="1495"/>
      <c r="M356" s="1495"/>
      <c r="N356" s="1495"/>
      <c r="O356" s="1495"/>
      <c r="P356" s="1495"/>
      <c r="Q356" s="1495"/>
      <c r="R356" s="1495"/>
      <c r="S356" s="1495"/>
      <c r="T356" s="1495"/>
      <c r="U356" s="1495"/>
      <c r="V356" s="1495"/>
      <c r="W356" s="1495"/>
      <c r="X356" s="1495"/>
      <c r="Y356" s="1495"/>
      <c r="Z356" s="1495"/>
      <c r="AA356" s="1495"/>
      <c r="AB356" s="1495"/>
      <c r="AC356" s="1495"/>
      <c r="AD356" s="1495"/>
      <c r="AE356" s="1495"/>
      <c r="AF356" s="1495"/>
    </row>
    <row r="357" spans="3:32" x14ac:dyDescent="0.25">
      <c r="C357" s="1495"/>
      <c r="D357" s="1495"/>
      <c r="E357" s="1495"/>
      <c r="F357" s="1495"/>
      <c r="G357" s="1495"/>
      <c r="H357" s="1495"/>
      <c r="I357" s="1495"/>
      <c r="J357" s="1495"/>
      <c r="K357" s="1495"/>
      <c r="L357" s="1495"/>
      <c r="M357" s="1495"/>
      <c r="N357" s="1495"/>
      <c r="O357" s="1495"/>
      <c r="P357" s="1495"/>
      <c r="Q357" s="1495"/>
      <c r="R357" s="1495"/>
      <c r="S357" s="1495"/>
      <c r="T357" s="1495"/>
      <c r="U357" s="1495"/>
      <c r="V357" s="1495"/>
      <c r="W357" s="1495"/>
      <c r="X357" s="1495"/>
      <c r="Y357" s="1495"/>
      <c r="Z357" s="1495"/>
      <c r="AA357" s="1495"/>
      <c r="AB357" s="1495"/>
      <c r="AC357" s="1495"/>
      <c r="AD357" s="1495"/>
      <c r="AE357" s="1495"/>
      <c r="AF357" s="1495"/>
    </row>
    <row r="358" spans="3:32" x14ac:dyDescent="0.25">
      <c r="C358" s="1495"/>
      <c r="D358" s="1495"/>
      <c r="E358" s="1495"/>
      <c r="F358" s="1495"/>
      <c r="G358" s="1495"/>
      <c r="H358" s="1495"/>
      <c r="I358" s="1495"/>
      <c r="J358" s="1495"/>
      <c r="K358" s="1495"/>
      <c r="L358" s="1495"/>
      <c r="M358" s="1495"/>
      <c r="N358" s="1495"/>
      <c r="O358" s="1495"/>
      <c r="P358" s="1495"/>
      <c r="Q358" s="1495"/>
      <c r="R358" s="1495"/>
      <c r="S358" s="1495"/>
      <c r="T358" s="1495"/>
      <c r="U358" s="1495"/>
      <c r="V358" s="1495"/>
      <c r="W358" s="1495"/>
      <c r="X358" s="1495"/>
      <c r="Y358" s="1495"/>
      <c r="Z358" s="1495"/>
      <c r="AA358" s="1495"/>
      <c r="AB358" s="1495"/>
      <c r="AC358" s="1495"/>
      <c r="AD358" s="1495"/>
      <c r="AE358" s="1495"/>
      <c r="AF358" s="1495"/>
    </row>
    <row r="359" spans="3:32" x14ac:dyDescent="0.25">
      <c r="C359" s="1495"/>
      <c r="D359" s="1495"/>
      <c r="E359" s="1495"/>
      <c r="F359" s="1495"/>
      <c r="G359" s="1495"/>
      <c r="H359" s="1495"/>
      <c r="I359" s="1495"/>
      <c r="J359" s="1495"/>
      <c r="K359" s="1495"/>
      <c r="L359" s="1495"/>
      <c r="M359" s="1495"/>
      <c r="N359" s="1495"/>
      <c r="O359" s="1495"/>
      <c r="P359" s="1495"/>
      <c r="Q359" s="1495"/>
      <c r="R359" s="1495"/>
      <c r="S359" s="1495"/>
      <c r="T359" s="1495"/>
      <c r="U359" s="1495"/>
      <c r="V359" s="1495"/>
      <c r="W359" s="1495"/>
      <c r="X359" s="1495"/>
      <c r="Y359" s="1495"/>
      <c r="Z359" s="1495"/>
      <c r="AA359" s="1495"/>
      <c r="AB359" s="1495"/>
      <c r="AC359" s="1495"/>
      <c r="AD359" s="1495"/>
      <c r="AE359" s="1495"/>
      <c r="AF359" s="1495"/>
    </row>
    <row r="360" spans="3:32" x14ac:dyDescent="0.25">
      <c r="C360" s="1495"/>
      <c r="D360" s="1495"/>
      <c r="E360" s="1495"/>
      <c r="F360" s="1495"/>
      <c r="G360" s="1495"/>
      <c r="H360" s="1495"/>
      <c r="I360" s="1495"/>
      <c r="J360" s="1495"/>
      <c r="K360" s="1495"/>
      <c r="L360" s="1495"/>
      <c r="M360" s="1495"/>
      <c r="N360" s="1495"/>
      <c r="O360" s="1495"/>
      <c r="P360" s="1495"/>
      <c r="Q360" s="1495"/>
      <c r="R360" s="1495"/>
      <c r="S360" s="1495"/>
      <c r="T360" s="1495"/>
      <c r="U360" s="1495"/>
      <c r="V360" s="1495"/>
      <c r="W360" s="1495"/>
      <c r="X360" s="1495"/>
      <c r="Y360" s="1495"/>
      <c r="Z360" s="1495"/>
      <c r="AA360" s="1495"/>
      <c r="AB360" s="1495"/>
      <c r="AC360" s="1495"/>
      <c r="AD360" s="1495"/>
      <c r="AE360" s="1495"/>
      <c r="AF360" s="1495"/>
    </row>
    <row r="361" spans="3:32" x14ac:dyDescent="0.25">
      <c r="C361" s="1495"/>
      <c r="D361" s="1495"/>
      <c r="E361" s="1495"/>
      <c r="F361" s="1495"/>
      <c r="G361" s="1495"/>
      <c r="H361" s="1495"/>
      <c r="I361" s="1495"/>
      <c r="J361" s="1495"/>
      <c r="K361" s="1495"/>
      <c r="L361" s="1495"/>
      <c r="M361" s="1495"/>
      <c r="N361" s="1495"/>
      <c r="O361" s="1495"/>
      <c r="P361" s="1495"/>
      <c r="Q361" s="1495"/>
      <c r="R361" s="1495"/>
      <c r="S361" s="1495"/>
      <c r="T361" s="1495"/>
      <c r="U361" s="1495"/>
      <c r="V361" s="1495"/>
      <c r="W361" s="1495"/>
      <c r="X361" s="1495"/>
      <c r="Y361" s="1495"/>
      <c r="Z361" s="1495"/>
      <c r="AA361" s="1495"/>
      <c r="AB361" s="1495"/>
      <c r="AC361" s="1495"/>
      <c r="AD361" s="1495"/>
      <c r="AE361" s="1495"/>
      <c r="AF361" s="1495"/>
    </row>
    <row r="362" spans="3:32" x14ac:dyDescent="0.25">
      <c r="C362" s="1495"/>
      <c r="D362" s="1495"/>
      <c r="E362" s="1495"/>
      <c r="F362" s="1495"/>
      <c r="G362" s="1495"/>
      <c r="H362" s="1495"/>
      <c r="I362" s="1495"/>
      <c r="J362" s="1495"/>
      <c r="K362" s="1495"/>
      <c r="L362" s="1495"/>
      <c r="M362" s="1495"/>
      <c r="N362" s="1495"/>
      <c r="O362" s="1495"/>
      <c r="P362" s="1495"/>
      <c r="Q362" s="1495"/>
      <c r="R362" s="1495"/>
      <c r="S362" s="1495"/>
      <c r="T362" s="1495"/>
      <c r="U362" s="1495"/>
      <c r="V362" s="1495"/>
      <c r="W362" s="1495"/>
      <c r="X362" s="1495"/>
      <c r="Y362" s="1495"/>
      <c r="Z362" s="1495"/>
      <c r="AA362" s="1495"/>
      <c r="AB362" s="1495"/>
      <c r="AC362" s="1495"/>
      <c r="AD362" s="1495"/>
      <c r="AE362" s="1495"/>
      <c r="AF362" s="1495"/>
    </row>
    <row r="363" spans="3:32" x14ac:dyDescent="0.25">
      <c r="C363" s="1495"/>
      <c r="D363" s="1495"/>
      <c r="E363" s="1495"/>
      <c r="F363" s="1495"/>
      <c r="G363" s="1495"/>
      <c r="H363" s="1495"/>
      <c r="I363" s="1495"/>
      <c r="J363" s="1495"/>
      <c r="K363" s="1495"/>
      <c r="L363" s="1495"/>
      <c r="M363" s="1495"/>
      <c r="N363" s="1495"/>
      <c r="O363" s="1495"/>
      <c r="P363" s="1495"/>
      <c r="Q363" s="1495"/>
      <c r="R363" s="1495"/>
      <c r="S363" s="1495"/>
      <c r="T363" s="1495"/>
      <c r="U363" s="1495"/>
      <c r="V363" s="1495"/>
      <c r="W363" s="1495"/>
      <c r="X363" s="1495"/>
      <c r="Y363" s="1495"/>
      <c r="Z363" s="1495"/>
      <c r="AA363" s="1495"/>
      <c r="AB363" s="1495"/>
      <c r="AC363" s="1495"/>
      <c r="AD363" s="1495"/>
      <c r="AE363" s="1495"/>
      <c r="AF363" s="1495"/>
    </row>
    <row r="364" spans="3:32" x14ac:dyDescent="0.25">
      <c r="C364" s="1495"/>
      <c r="D364" s="1495"/>
      <c r="E364" s="1495"/>
      <c r="F364" s="1495"/>
      <c r="G364" s="1495"/>
      <c r="H364" s="1495"/>
      <c r="I364" s="1495"/>
      <c r="J364" s="1495"/>
      <c r="K364" s="1495"/>
      <c r="L364" s="1495"/>
      <c r="M364" s="1495"/>
      <c r="N364" s="1495"/>
      <c r="O364" s="1495"/>
      <c r="P364" s="1495"/>
      <c r="Q364" s="1495"/>
      <c r="R364" s="1495"/>
      <c r="S364" s="1495"/>
      <c r="T364" s="1495"/>
      <c r="U364" s="1495"/>
      <c r="V364" s="1495"/>
      <c r="W364" s="1495"/>
      <c r="X364" s="1495"/>
      <c r="Y364" s="1495"/>
      <c r="Z364" s="1495"/>
      <c r="AA364" s="1495"/>
      <c r="AB364" s="1495"/>
      <c r="AC364" s="1495"/>
      <c r="AD364" s="1495"/>
      <c r="AE364" s="1495"/>
      <c r="AF364" s="1495"/>
    </row>
    <row r="365" spans="3:32" x14ac:dyDescent="0.25">
      <c r="C365" s="1495"/>
      <c r="D365" s="1495"/>
      <c r="E365" s="1495"/>
      <c r="F365" s="1495"/>
      <c r="G365" s="1495"/>
      <c r="H365" s="1495"/>
      <c r="I365" s="1495"/>
      <c r="J365" s="1495"/>
      <c r="K365" s="1495"/>
      <c r="L365" s="1495"/>
      <c r="M365" s="1495"/>
      <c r="N365" s="1495"/>
      <c r="O365" s="1495"/>
      <c r="P365" s="1495"/>
      <c r="Q365" s="1495"/>
      <c r="R365" s="1495"/>
      <c r="S365" s="1495"/>
      <c r="T365" s="1495"/>
      <c r="U365" s="1495"/>
      <c r="V365" s="1495"/>
      <c r="W365" s="1495"/>
      <c r="X365" s="1495"/>
      <c r="Y365" s="1495"/>
      <c r="Z365" s="1495"/>
      <c r="AA365" s="1495"/>
      <c r="AB365" s="1495"/>
      <c r="AC365" s="1495"/>
      <c r="AD365" s="1495"/>
      <c r="AE365" s="1495"/>
      <c r="AF365" s="1495"/>
    </row>
    <row r="366" spans="3:32" x14ac:dyDescent="0.25">
      <c r="C366" s="1495"/>
      <c r="D366" s="1495"/>
      <c r="E366" s="1495"/>
      <c r="F366" s="1495"/>
      <c r="G366" s="1495"/>
      <c r="H366" s="1495"/>
      <c r="I366" s="1495"/>
      <c r="J366" s="1495"/>
      <c r="K366" s="1495"/>
      <c r="L366" s="1495"/>
      <c r="M366" s="1495"/>
      <c r="N366" s="1495"/>
      <c r="O366" s="1495"/>
      <c r="P366" s="1495"/>
      <c r="Q366" s="1495"/>
      <c r="R366" s="1495"/>
      <c r="S366" s="1495"/>
      <c r="T366" s="1495"/>
      <c r="U366" s="1495"/>
      <c r="V366" s="1495"/>
      <c r="W366" s="1495"/>
      <c r="X366" s="1495"/>
      <c r="Y366" s="1495"/>
      <c r="Z366" s="1495"/>
      <c r="AA366" s="1495"/>
      <c r="AB366" s="1495"/>
      <c r="AC366" s="1495"/>
      <c r="AD366" s="1495"/>
      <c r="AE366" s="1495"/>
      <c r="AF366" s="1495"/>
    </row>
    <row r="367" spans="3:32" x14ac:dyDescent="0.25">
      <c r="C367" s="1495"/>
      <c r="D367" s="1495"/>
      <c r="E367" s="1495"/>
      <c r="F367" s="1495"/>
      <c r="G367" s="1495"/>
      <c r="H367" s="1495"/>
      <c r="I367" s="1495"/>
      <c r="J367" s="1495"/>
      <c r="K367" s="1495"/>
      <c r="L367" s="1495"/>
      <c r="M367" s="1495"/>
      <c r="N367" s="1495"/>
      <c r="O367" s="1495"/>
      <c r="P367" s="1495"/>
      <c r="Q367" s="1495"/>
      <c r="R367" s="1495"/>
      <c r="S367" s="1495"/>
      <c r="T367" s="1495"/>
      <c r="U367" s="1495"/>
      <c r="V367" s="1495"/>
      <c r="W367" s="1495"/>
      <c r="X367" s="1495"/>
      <c r="Y367" s="1495"/>
      <c r="Z367" s="1495"/>
      <c r="AA367" s="1495"/>
      <c r="AB367" s="1495"/>
      <c r="AC367" s="1495"/>
      <c r="AD367" s="1495"/>
      <c r="AE367" s="1495"/>
      <c r="AF367" s="1495"/>
    </row>
    <row r="368" spans="3:32" x14ac:dyDescent="0.25">
      <c r="C368" s="1495"/>
      <c r="D368" s="1495"/>
      <c r="E368" s="1495"/>
      <c r="F368" s="1495"/>
      <c r="G368" s="1495"/>
      <c r="H368" s="1495"/>
      <c r="I368" s="1495"/>
      <c r="J368" s="1495"/>
      <c r="K368" s="1495"/>
      <c r="L368" s="1495"/>
      <c r="M368" s="1495"/>
      <c r="N368" s="1495"/>
      <c r="O368" s="1495"/>
      <c r="P368" s="1495"/>
      <c r="Q368" s="1495"/>
      <c r="R368" s="1495"/>
      <c r="S368" s="1495"/>
      <c r="T368" s="1495"/>
      <c r="U368" s="1495"/>
      <c r="V368" s="1495"/>
      <c r="W368" s="1495"/>
      <c r="X368" s="1495"/>
      <c r="Y368" s="1495"/>
      <c r="Z368" s="1495"/>
      <c r="AA368" s="1495"/>
      <c r="AB368" s="1495"/>
      <c r="AC368" s="1495"/>
      <c r="AD368" s="1495"/>
      <c r="AE368" s="1495"/>
      <c r="AF368" s="1495"/>
    </row>
    <row r="369" spans="3:32" x14ac:dyDescent="0.25">
      <c r="C369" s="1495"/>
      <c r="D369" s="1495"/>
      <c r="E369" s="1495"/>
      <c r="F369" s="1495"/>
      <c r="G369" s="1495"/>
      <c r="H369" s="1495"/>
      <c r="I369" s="1495"/>
      <c r="J369" s="1495"/>
      <c r="K369" s="1495"/>
      <c r="L369" s="1495"/>
      <c r="M369" s="1495"/>
      <c r="N369" s="1495"/>
      <c r="O369" s="1495"/>
      <c r="P369" s="1495"/>
      <c r="Q369" s="1495"/>
      <c r="R369" s="1495"/>
      <c r="S369" s="1495"/>
      <c r="T369" s="1495"/>
      <c r="U369" s="1495"/>
      <c r="V369" s="1495"/>
      <c r="W369" s="1495"/>
      <c r="X369" s="1495"/>
      <c r="Y369" s="1495"/>
      <c r="Z369" s="1495"/>
      <c r="AA369" s="1495"/>
      <c r="AB369" s="1495"/>
      <c r="AC369" s="1495"/>
      <c r="AD369" s="1495"/>
      <c r="AE369" s="1495"/>
      <c r="AF369" s="1495"/>
    </row>
    <row r="370" spans="3:32" x14ac:dyDescent="0.25">
      <c r="C370" s="1495"/>
      <c r="D370" s="1495"/>
      <c r="E370" s="1495"/>
      <c r="F370" s="1495"/>
      <c r="G370" s="1495"/>
      <c r="H370" s="1495"/>
      <c r="I370" s="1495"/>
      <c r="J370" s="1495"/>
      <c r="K370" s="1495"/>
      <c r="L370" s="1495"/>
      <c r="M370" s="1495"/>
      <c r="N370" s="1495"/>
      <c r="O370" s="1495"/>
      <c r="P370" s="1495"/>
      <c r="Q370" s="1495"/>
      <c r="R370" s="1495"/>
      <c r="S370" s="1495"/>
      <c r="T370" s="1495"/>
      <c r="U370" s="1495"/>
      <c r="V370" s="1495"/>
      <c r="W370" s="1495"/>
      <c r="X370" s="1495"/>
      <c r="Y370" s="1495"/>
      <c r="Z370" s="1495"/>
      <c r="AA370" s="1495"/>
      <c r="AB370" s="1495"/>
      <c r="AC370" s="1495"/>
      <c r="AD370" s="1495"/>
      <c r="AE370" s="1495"/>
      <c r="AF370" s="1495"/>
    </row>
    <row r="371" spans="3:32" x14ac:dyDescent="0.25">
      <c r="C371" s="1495"/>
      <c r="D371" s="1495"/>
      <c r="E371" s="1495"/>
      <c r="F371" s="1495"/>
      <c r="G371" s="1495"/>
      <c r="H371" s="1495"/>
      <c r="I371" s="1495"/>
      <c r="J371" s="1495"/>
      <c r="K371" s="1495"/>
      <c r="L371" s="1495"/>
      <c r="M371" s="1495"/>
      <c r="N371" s="1495"/>
      <c r="O371" s="1495"/>
      <c r="P371" s="1495"/>
      <c r="Q371" s="1495"/>
      <c r="R371" s="1495"/>
      <c r="S371" s="1495"/>
      <c r="T371" s="1495"/>
      <c r="U371" s="1495"/>
      <c r="V371" s="1495"/>
      <c r="W371" s="1495"/>
      <c r="X371" s="1495"/>
      <c r="Y371" s="1495"/>
      <c r="Z371" s="1495"/>
      <c r="AA371" s="1495"/>
      <c r="AB371" s="1495"/>
      <c r="AC371" s="1495"/>
      <c r="AD371" s="1495"/>
      <c r="AE371" s="1495"/>
      <c r="AF371" s="1495"/>
    </row>
    <row r="372" spans="3:32" x14ac:dyDescent="0.25">
      <c r="C372" s="1495"/>
      <c r="D372" s="1495"/>
      <c r="E372" s="1495"/>
      <c r="F372" s="1495"/>
      <c r="G372" s="1495"/>
      <c r="H372" s="1495"/>
      <c r="I372" s="1495"/>
      <c r="J372" s="1495"/>
      <c r="K372" s="1495"/>
      <c r="L372" s="1495"/>
      <c r="M372" s="1495"/>
      <c r="N372" s="1495"/>
      <c r="O372" s="1495"/>
      <c r="P372" s="1495"/>
      <c r="Q372" s="1495"/>
      <c r="R372" s="1495"/>
      <c r="S372" s="1495"/>
      <c r="T372" s="1495"/>
      <c r="U372" s="1495"/>
      <c r="V372" s="1495"/>
      <c r="W372" s="1495"/>
      <c r="X372" s="1495"/>
      <c r="Y372" s="1495"/>
      <c r="Z372" s="1495"/>
      <c r="AA372" s="1495"/>
      <c r="AB372" s="1495"/>
      <c r="AC372" s="1495"/>
      <c r="AD372" s="1495"/>
      <c r="AE372" s="1495"/>
      <c r="AF372" s="1495"/>
    </row>
    <row r="373" spans="3:32" x14ac:dyDescent="0.25">
      <c r="C373" s="1495"/>
      <c r="D373" s="1495"/>
      <c r="E373" s="1495"/>
      <c r="F373" s="1495"/>
      <c r="G373" s="1495"/>
      <c r="H373" s="1495"/>
      <c r="I373" s="1495"/>
      <c r="J373" s="1495"/>
      <c r="K373" s="1495"/>
      <c r="L373" s="1495"/>
      <c r="M373" s="1495"/>
      <c r="N373" s="1495"/>
      <c r="O373" s="1495"/>
      <c r="P373" s="1495"/>
      <c r="Q373" s="1495"/>
      <c r="R373" s="1495"/>
      <c r="S373" s="1495"/>
      <c r="T373" s="1495"/>
      <c r="U373" s="1495"/>
      <c r="V373" s="1495"/>
      <c r="W373" s="1495"/>
      <c r="X373" s="1495"/>
      <c r="Y373" s="1495"/>
      <c r="Z373" s="1495"/>
      <c r="AA373" s="1495"/>
      <c r="AB373" s="1495"/>
      <c r="AC373" s="1495"/>
      <c r="AD373" s="1495"/>
      <c r="AE373" s="1495"/>
      <c r="AF373" s="1495"/>
    </row>
    <row r="374" spans="3:32" x14ac:dyDescent="0.25">
      <c r="C374" s="1495"/>
      <c r="D374" s="1495"/>
      <c r="E374" s="1495"/>
      <c r="F374" s="1495"/>
      <c r="G374" s="1495"/>
      <c r="H374" s="1495"/>
      <c r="I374" s="1495"/>
      <c r="J374" s="1495"/>
      <c r="K374" s="1495"/>
      <c r="L374" s="1495"/>
      <c r="M374" s="1495"/>
      <c r="N374" s="1495"/>
      <c r="O374" s="1495"/>
      <c r="P374" s="1495"/>
      <c r="Q374" s="1495"/>
      <c r="R374" s="1495"/>
      <c r="S374" s="1495"/>
      <c r="T374" s="1495"/>
      <c r="U374" s="1495"/>
      <c r="V374" s="1495"/>
      <c r="W374" s="1495"/>
      <c r="X374" s="1495"/>
      <c r="Y374" s="1495"/>
      <c r="Z374" s="1495"/>
      <c r="AA374" s="1495"/>
      <c r="AB374" s="1495"/>
      <c r="AC374" s="1495"/>
      <c r="AD374" s="1495"/>
      <c r="AE374" s="1495"/>
      <c r="AF374" s="1495"/>
    </row>
    <row r="375" spans="3:32" x14ac:dyDescent="0.25">
      <c r="C375" s="1495"/>
      <c r="D375" s="1495"/>
      <c r="E375" s="1495"/>
      <c r="F375" s="1495"/>
      <c r="G375" s="1495"/>
      <c r="H375" s="1495"/>
      <c r="I375" s="1495"/>
      <c r="J375" s="1495"/>
      <c r="K375" s="1495"/>
      <c r="L375" s="1495"/>
      <c r="M375" s="1495"/>
      <c r="N375" s="1495"/>
      <c r="O375" s="1495"/>
      <c r="P375" s="1495"/>
      <c r="Q375" s="1495"/>
      <c r="R375" s="1495"/>
      <c r="S375" s="1495"/>
      <c r="T375" s="1495"/>
      <c r="U375" s="1495"/>
      <c r="V375" s="1495"/>
      <c r="W375" s="1495"/>
      <c r="X375" s="1495"/>
      <c r="Y375" s="1495"/>
      <c r="Z375" s="1495"/>
      <c r="AA375" s="1495"/>
      <c r="AB375" s="1495"/>
      <c r="AC375" s="1495"/>
      <c r="AD375" s="1495"/>
      <c r="AE375" s="1495"/>
      <c r="AF375" s="1495"/>
    </row>
    <row r="376" spans="3:32" x14ac:dyDescent="0.25">
      <c r="C376" s="1495"/>
      <c r="D376" s="1495"/>
      <c r="E376" s="1495"/>
      <c r="F376" s="1495"/>
      <c r="G376" s="1495"/>
      <c r="H376" s="1495"/>
      <c r="I376" s="1495"/>
      <c r="J376" s="1495"/>
      <c r="K376" s="1495"/>
      <c r="L376" s="1495"/>
      <c r="M376" s="1495"/>
      <c r="N376" s="1495"/>
      <c r="O376" s="1495"/>
      <c r="P376" s="1495"/>
      <c r="Q376" s="1495"/>
      <c r="R376" s="1495"/>
      <c r="S376" s="1495"/>
      <c r="T376" s="1495"/>
      <c r="U376" s="1495"/>
      <c r="V376" s="1495"/>
      <c r="W376" s="1495"/>
      <c r="X376" s="1495"/>
      <c r="Y376" s="1495"/>
      <c r="Z376" s="1495"/>
      <c r="AA376" s="1495"/>
      <c r="AB376" s="1495"/>
      <c r="AC376" s="1495"/>
      <c r="AD376" s="1495"/>
      <c r="AE376" s="1495"/>
      <c r="AF376" s="1495"/>
    </row>
    <row r="377" spans="3:32" x14ac:dyDescent="0.25">
      <c r="C377" s="1495"/>
      <c r="D377" s="1495"/>
      <c r="E377" s="1495"/>
      <c r="F377" s="1495"/>
      <c r="G377" s="1495"/>
      <c r="H377" s="1495"/>
      <c r="I377" s="1495"/>
      <c r="J377" s="1495"/>
      <c r="K377" s="1495"/>
      <c r="L377" s="1495"/>
      <c r="M377" s="1495"/>
      <c r="N377" s="1495"/>
      <c r="O377" s="1495"/>
      <c r="P377" s="1495"/>
      <c r="Q377" s="1495"/>
      <c r="R377" s="1495"/>
      <c r="S377" s="1495"/>
      <c r="T377" s="1495"/>
      <c r="U377" s="1495"/>
      <c r="V377" s="1495"/>
      <c r="W377" s="1495"/>
      <c r="X377" s="1495"/>
      <c r="Y377" s="1495"/>
      <c r="Z377" s="1495"/>
      <c r="AA377" s="1495"/>
      <c r="AB377" s="1495"/>
      <c r="AC377" s="1495"/>
      <c r="AD377" s="1495"/>
      <c r="AE377" s="1495"/>
      <c r="AF377" s="1495"/>
    </row>
    <row r="378" spans="3:32" x14ac:dyDescent="0.25">
      <c r="C378" s="1495"/>
      <c r="D378" s="1495"/>
      <c r="E378" s="1495"/>
      <c r="F378" s="1495"/>
      <c r="G378" s="1495"/>
      <c r="H378" s="1495"/>
      <c r="I378" s="1495"/>
      <c r="J378" s="1495"/>
      <c r="K378" s="1495"/>
      <c r="L378" s="1495"/>
      <c r="M378" s="1495"/>
      <c r="N378" s="1495"/>
      <c r="O378" s="1495"/>
      <c r="P378" s="1495"/>
      <c r="Q378" s="1495"/>
      <c r="R378" s="1495"/>
      <c r="S378" s="1495"/>
      <c r="T378" s="1495"/>
      <c r="U378" s="1495"/>
      <c r="V378" s="1495"/>
      <c r="W378" s="1495"/>
      <c r="X378" s="1495"/>
      <c r="Y378" s="1495"/>
      <c r="Z378" s="1495"/>
      <c r="AA378" s="1495"/>
      <c r="AB378" s="1495"/>
      <c r="AC378" s="1495"/>
      <c r="AD378" s="1495"/>
      <c r="AE378" s="1495"/>
      <c r="AF378" s="1495"/>
    </row>
    <row r="379" spans="3:32" x14ac:dyDescent="0.25">
      <c r="C379" s="1495"/>
      <c r="D379" s="1495"/>
      <c r="E379" s="1495"/>
      <c r="F379" s="1495"/>
      <c r="G379" s="1495"/>
      <c r="H379" s="1495"/>
      <c r="I379" s="1495"/>
      <c r="J379" s="1495"/>
      <c r="K379" s="1495"/>
      <c r="L379" s="1495"/>
      <c r="M379" s="1495"/>
      <c r="N379" s="1495"/>
      <c r="O379" s="1495"/>
      <c r="P379" s="1495"/>
      <c r="Q379" s="1495"/>
      <c r="R379" s="1495"/>
      <c r="S379" s="1495"/>
      <c r="T379" s="1495"/>
      <c r="U379" s="1495"/>
      <c r="V379" s="1495"/>
      <c r="W379" s="1495"/>
      <c r="X379" s="1495"/>
      <c r="Y379" s="1495"/>
      <c r="Z379" s="1495"/>
      <c r="AA379" s="1495"/>
      <c r="AB379" s="1495"/>
      <c r="AC379" s="1495"/>
      <c r="AD379" s="1495"/>
      <c r="AE379" s="1495"/>
      <c r="AF379" s="1495"/>
    </row>
    <row r="380" spans="3:32" x14ac:dyDescent="0.25">
      <c r="C380" s="1495"/>
      <c r="D380" s="1495"/>
      <c r="E380" s="1495"/>
      <c r="F380" s="1495"/>
      <c r="G380" s="1495"/>
      <c r="H380" s="1495"/>
      <c r="I380" s="1495"/>
      <c r="J380" s="1495"/>
      <c r="K380" s="1495"/>
      <c r="L380" s="1495"/>
      <c r="M380" s="1495"/>
      <c r="N380" s="1495"/>
      <c r="O380" s="1495"/>
      <c r="P380" s="1495"/>
      <c r="Q380" s="1495"/>
      <c r="R380" s="1495"/>
      <c r="S380" s="1495"/>
      <c r="T380" s="1495"/>
      <c r="U380" s="1495"/>
      <c r="V380" s="1495"/>
      <c r="W380" s="1495"/>
      <c r="X380" s="1495"/>
      <c r="Y380" s="1495"/>
      <c r="Z380" s="1495"/>
      <c r="AA380" s="1495"/>
      <c r="AB380" s="1495"/>
      <c r="AC380" s="1495"/>
      <c r="AD380" s="1495"/>
      <c r="AE380" s="1495"/>
      <c r="AF380" s="1495"/>
    </row>
    <row r="381" spans="3:32" x14ac:dyDescent="0.25">
      <c r="C381" s="1495"/>
      <c r="D381" s="1495"/>
      <c r="E381" s="1495"/>
      <c r="F381" s="1495"/>
      <c r="G381" s="1495"/>
      <c r="H381" s="1495"/>
      <c r="I381" s="1495"/>
      <c r="J381" s="1495"/>
      <c r="K381" s="1495"/>
      <c r="L381" s="1495"/>
      <c r="M381" s="1495"/>
      <c r="N381" s="1495"/>
      <c r="O381" s="1495"/>
      <c r="P381" s="1495"/>
      <c r="Q381" s="1495"/>
      <c r="R381" s="1495"/>
      <c r="S381" s="1495"/>
      <c r="T381" s="1495"/>
      <c r="U381" s="1495"/>
      <c r="V381" s="1495"/>
      <c r="W381" s="1495"/>
      <c r="X381" s="1495"/>
      <c r="Y381" s="1495"/>
      <c r="Z381" s="1495"/>
      <c r="AA381" s="1495"/>
      <c r="AB381" s="1495"/>
      <c r="AC381" s="1495"/>
      <c r="AD381" s="1495"/>
      <c r="AE381" s="1495"/>
      <c r="AF381" s="1495"/>
    </row>
    <row r="382" spans="3:32" x14ac:dyDescent="0.25">
      <c r="C382" s="1495"/>
      <c r="D382" s="1495"/>
      <c r="E382" s="1495"/>
      <c r="F382" s="1495"/>
      <c r="G382" s="1495"/>
      <c r="H382" s="1495"/>
      <c r="I382" s="1495"/>
      <c r="J382" s="1495"/>
      <c r="K382" s="1495"/>
      <c r="L382" s="1495"/>
      <c r="M382" s="1495"/>
      <c r="N382" s="1495"/>
      <c r="O382" s="1495"/>
      <c r="P382" s="1495"/>
      <c r="Q382" s="1495"/>
      <c r="R382" s="1495"/>
      <c r="S382" s="1495"/>
      <c r="T382" s="1495"/>
      <c r="U382" s="1495"/>
      <c r="V382" s="1495"/>
      <c r="W382" s="1495"/>
      <c r="X382" s="1495"/>
      <c r="Y382" s="1495"/>
      <c r="Z382" s="1495"/>
      <c r="AA382" s="1495"/>
      <c r="AB382" s="1495"/>
      <c r="AC382" s="1495"/>
      <c r="AD382" s="1495"/>
      <c r="AE382" s="1495"/>
      <c r="AF382" s="1495"/>
    </row>
    <row r="383" spans="3:32" x14ac:dyDescent="0.25">
      <c r="C383" s="1495"/>
      <c r="D383" s="1495"/>
      <c r="E383" s="1495"/>
      <c r="F383" s="1495"/>
      <c r="G383" s="1495"/>
      <c r="H383" s="1495"/>
      <c r="I383" s="1495"/>
      <c r="J383" s="1495"/>
      <c r="K383" s="1495"/>
      <c r="L383" s="1495"/>
      <c r="M383" s="1495"/>
      <c r="N383" s="1495"/>
      <c r="O383" s="1495"/>
      <c r="P383" s="1495"/>
      <c r="Q383" s="1495"/>
      <c r="R383" s="1495"/>
      <c r="S383" s="1495"/>
      <c r="T383" s="1495"/>
      <c r="U383" s="1495"/>
      <c r="V383" s="1495"/>
      <c r="W383" s="1495"/>
      <c r="X383" s="1495"/>
      <c r="Y383" s="1495"/>
      <c r="Z383" s="1495"/>
      <c r="AA383" s="1495"/>
      <c r="AB383" s="1495"/>
      <c r="AC383" s="1495"/>
      <c r="AD383" s="1495"/>
      <c r="AE383" s="1495"/>
      <c r="AF383" s="1495"/>
    </row>
    <row r="384" spans="3:32" x14ac:dyDescent="0.25">
      <c r="C384" s="1495"/>
      <c r="D384" s="1495"/>
      <c r="E384" s="1495"/>
      <c r="F384" s="1495"/>
      <c r="G384" s="1495"/>
      <c r="H384" s="1495"/>
      <c r="I384" s="1495"/>
      <c r="J384" s="1495"/>
      <c r="K384" s="1495"/>
      <c r="L384" s="1495"/>
      <c r="M384" s="1495"/>
      <c r="N384" s="1495"/>
      <c r="O384" s="1495"/>
      <c r="P384" s="1495"/>
      <c r="Q384" s="1495"/>
      <c r="R384" s="1495"/>
      <c r="S384" s="1495"/>
      <c r="T384" s="1495"/>
      <c r="U384" s="1495"/>
      <c r="V384" s="1495"/>
      <c r="W384" s="1495"/>
      <c r="X384" s="1495"/>
      <c r="Y384" s="1495"/>
      <c r="Z384" s="1495"/>
      <c r="AA384" s="1495"/>
      <c r="AB384" s="1495"/>
      <c r="AC384" s="1495"/>
      <c r="AD384" s="1495"/>
      <c r="AE384" s="1495"/>
      <c r="AF384" s="1495"/>
    </row>
    <row r="385" spans="3:32" x14ac:dyDescent="0.25">
      <c r="C385" s="1495"/>
      <c r="D385" s="1495"/>
      <c r="E385" s="1495"/>
      <c r="F385" s="1495"/>
      <c r="G385" s="1495"/>
      <c r="H385" s="1495"/>
      <c r="I385" s="1495"/>
      <c r="J385" s="1495"/>
      <c r="K385" s="1495"/>
      <c r="L385" s="1495"/>
      <c r="M385" s="1495"/>
      <c r="N385" s="1495"/>
      <c r="O385" s="1495"/>
      <c r="P385" s="1495"/>
      <c r="Q385" s="1495"/>
      <c r="R385" s="1495"/>
      <c r="S385" s="1495"/>
      <c r="T385" s="1495"/>
      <c r="U385" s="1495"/>
      <c r="V385" s="1495"/>
      <c r="W385" s="1495"/>
      <c r="X385" s="1495"/>
      <c r="Y385" s="1495"/>
      <c r="Z385" s="1495"/>
      <c r="AA385" s="1495"/>
      <c r="AB385" s="1495"/>
      <c r="AC385" s="1495"/>
      <c r="AD385" s="1495"/>
      <c r="AE385" s="1495"/>
      <c r="AF385" s="1495"/>
    </row>
    <row r="386" spans="3:32" x14ac:dyDescent="0.25">
      <c r="C386" s="1495"/>
      <c r="D386" s="1495"/>
      <c r="E386" s="1495"/>
      <c r="F386" s="1495"/>
      <c r="G386" s="1495"/>
      <c r="H386" s="1495"/>
      <c r="I386" s="1495"/>
      <c r="J386" s="1495"/>
      <c r="K386" s="1495"/>
      <c r="L386" s="1495"/>
      <c r="M386" s="1495"/>
      <c r="N386" s="1495"/>
      <c r="O386" s="1495"/>
      <c r="P386" s="1495"/>
      <c r="Q386" s="1495"/>
      <c r="R386" s="1495"/>
      <c r="S386" s="1495"/>
      <c r="T386" s="1495"/>
      <c r="U386" s="1495"/>
      <c r="V386" s="1495"/>
      <c r="W386" s="1495"/>
      <c r="X386" s="1495"/>
      <c r="Y386" s="1495"/>
      <c r="Z386" s="1495"/>
      <c r="AA386" s="1495"/>
      <c r="AB386" s="1495"/>
      <c r="AC386" s="1495"/>
      <c r="AD386" s="1495"/>
      <c r="AE386" s="1495"/>
      <c r="AF386" s="1495"/>
    </row>
    <row r="387" spans="3:32" x14ac:dyDescent="0.25">
      <c r="C387" s="1495"/>
      <c r="D387" s="1495"/>
      <c r="E387" s="1495"/>
      <c r="F387" s="1495"/>
      <c r="G387" s="1495"/>
      <c r="H387" s="1495"/>
      <c r="I387" s="1495"/>
      <c r="J387" s="1495"/>
      <c r="K387" s="1495"/>
      <c r="L387" s="1495"/>
      <c r="M387" s="1495"/>
      <c r="N387" s="1495"/>
      <c r="O387" s="1495"/>
      <c r="P387" s="1495"/>
      <c r="Q387" s="1495"/>
      <c r="R387" s="1495"/>
      <c r="S387" s="1495"/>
      <c r="T387" s="1495"/>
      <c r="U387" s="1495"/>
      <c r="V387" s="1495"/>
      <c r="W387" s="1495"/>
      <c r="X387" s="1495"/>
      <c r="Y387" s="1495"/>
      <c r="Z387" s="1495"/>
      <c r="AA387" s="1495"/>
      <c r="AB387" s="1495"/>
      <c r="AC387" s="1495"/>
      <c r="AD387" s="1495"/>
      <c r="AE387" s="1495"/>
      <c r="AF387" s="1495"/>
    </row>
    <row r="388" spans="3:32" x14ac:dyDescent="0.25">
      <c r="C388" s="1495"/>
      <c r="D388" s="1495"/>
      <c r="E388" s="1495"/>
      <c r="F388" s="1495"/>
      <c r="G388" s="1495"/>
      <c r="H388" s="1495"/>
      <c r="I388" s="1495"/>
      <c r="J388" s="1495"/>
      <c r="K388" s="1495"/>
      <c r="L388" s="1495"/>
      <c r="M388" s="1495"/>
      <c r="N388" s="1495"/>
      <c r="O388" s="1495"/>
      <c r="P388" s="1495"/>
      <c r="Q388" s="1495"/>
      <c r="R388" s="1495"/>
      <c r="S388" s="1495"/>
      <c r="T388" s="1495"/>
      <c r="U388" s="1495"/>
      <c r="V388" s="1495"/>
      <c r="W388" s="1495"/>
      <c r="X388" s="1495"/>
      <c r="Y388" s="1495"/>
      <c r="Z388" s="1495"/>
      <c r="AA388" s="1495"/>
      <c r="AB388" s="1495"/>
      <c r="AC388" s="1495"/>
      <c r="AD388" s="1495"/>
      <c r="AE388" s="1495"/>
      <c r="AF388" s="1495"/>
    </row>
    <row r="389" spans="3:32" x14ac:dyDescent="0.25">
      <c r="C389" s="1495"/>
      <c r="D389" s="1495"/>
      <c r="E389" s="1495"/>
      <c r="F389" s="1495"/>
      <c r="G389" s="1495"/>
      <c r="H389" s="1495"/>
      <c r="I389" s="1495"/>
      <c r="J389" s="1495"/>
      <c r="K389" s="1495"/>
      <c r="L389" s="1495"/>
      <c r="M389" s="1495"/>
      <c r="N389" s="1495"/>
      <c r="O389" s="1495"/>
      <c r="P389" s="1495"/>
      <c r="Q389" s="1495"/>
      <c r="R389" s="1495"/>
      <c r="S389" s="1495"/>
      <c r="T389" s="1495"/>
      <c r="U389" s="1495"/>
      <c r="V389" s="1495"/>
      <c r="W389" s="1495"/>
      <c r="X389" s="1495"/>
      <c r="Y389" s="1495"/>
      <c r="Z389" s="1495"/>
      <c r="AA389" s="1495"/>
      <c r="AB389" s="1495"/>
      <c r="AC389" s="1495"/>
      <c r="AD389" s="1495"/>
      <c r="AE389" s="1495"/>
      <c r="AF389" s="1495"/>
    </row>
    <row r="390" spans="3:32" x14ac:dyDescent="0.25">
      <c r="C390" s="1495"/>
      <c r="D390" s="1495"/>
      <c r="E390" s="1495"/>
      <c r="F390" s="1495"/>
      <c r="G390" s="1495"/>
      <c r="H390" s="1495"/>
      <c r="I390" s="1495"/>
      <c r="J390" s="1495"/>
      <c r="K390" s="1495"/>
      <c r="L390" s="1495"/>
      <c r="M390" s="1495"/>
      <c r="N390" s="1495"/>
      <c r="O390" s="1495"/>
      <c r="P390" s="1495"/>
      <c r="Q390" s="1495"/>
      <c r="R390" s="1495"/>
      <c r="S390" s="1495"/>
      <c r="T390" s="1495"/>
      <c r="U390" s="1495"/>
      <c r="V390" s="1495"/>
      <c r="W390" s="1495"/>
      <c r="X390" s="1495"/>
      <c r="Y390" s="1495"/>
      <c r="Z390" s="1495"/>
      <c r="AA390" s="1495"/>
      <c r="AB390" s="1495"/>
      <c r="AC390" s="1495"/>
      <c r="AD390" s="1495"/>
      <c r="AE390" s="1495"/>
      <c r="AF390" s="1495"/>
    </row>
    <row r="391" spans="3:32" x14ac:dyDescent="0.25">
      <c r="C391" s="1495"/>
      <c r="D391" s="1495"/>
      <c r="E391" s="1495"/>
      <c r="F391" s="1495"/>
      <c r="G391" s="1495"/>
      <c r="H391" s="1495"/>
      <c r="I391" s="1495"/>
      <c r="J391" s="1495"/>
      <c r="K391" s="1495"/>
      <c r="L391" s="1495"/>
      <c r="M391" s="1495"/>
      <c r="N391" s="1495"/>
      <c r="O391" s="1495"/>
      <c r="P391" s="1495"/>
      <c r="Q391" s="1495"/>
      <c r="R391" s="1495"/>
      <c r="S391" s="1495"/>
      <c r="T391" s="1495"/>
      <c r="U391" s="1495"/>
      <c r="V391" s="1495"/>
      <c r="W391" s="1495"/>
      <c r="X391" s="1495"/>
      <c r="Y391" s="1495"/>
      <c r="Z391" s="1495"/>
      <c r="AA391" s="1495"/>
      <c r="AB391" s="1495"/>
      <c r="AC391" s="1495"/>
      <c r="AD391" s="1495"/>
      <c r="AE391" s="1495"/>
      <c r="AF391" s="1495"/>
    </row>
    <row r="392" spans="3:32" x14ac:dyDescent="0.25">
      <c r="C392" s="1495"/>
      <c r="D392" s="1495"/>
      <c r="E392" s="1495"/>
      <c r="F392" s="1495"/>
      <c r="G392" s="1495"/>
      <c r="H392" s="1495"/>
      <c r="I392" s="1495"/>
      <c r="J392" s="1495"/>
      <c r="K392" s="1495"/>
      <c r="L392" s="1495"/>
      <c r="M392" s="1495"/>
      <c r="N392" s="1495"/>
      <c r="O392" s="1495"/>
      <c r="P392" s="1495"/>
      <c r="Q392" s="1495"/>
      <c r="R392" s="1495"/>
      <c r="S392" s="1495"/>
      <c r="T392" s="1495"/>
      <c r="U392" s="1495"/>
      <c r="V392" s="1495"/>
      <c r="W392" s="1495"/>
      <c r="X392" s="1495"/>
      <c r="Y392" s="1495"/>
      <c r="Z392" s="1495"/>
      <c r="AA392" s="1495"/>
      <c r="AB392" s="1495"/>
      <c r="AC392" s="1495"/>
      <c r="AD392" s="1495"/>
      <c r="AE392" s="1495"/>
      <c r="AF392" s="1495"/>
    </row>
    <row r="393" spans="3:32" x14ac:dyDescent="0.25">
      <c r="C393" s="1495"/>
      <c r="D393" s="1495"/>
      <c r="E393" s="1495"/>
      <c r="F393" s="1495"/>
      <c r="G393" s="1495"/>
      <c r="H393" s="1495"/>
      <c r="I393" s="1495"/>
      <c r="J393" s="1495"/>
      <c r="K393" s="1495"/>
      <c r="L393" s="1495"/>
      <c r="M393" s="1495"/>
      <c r="N393" s="1495"/>
      <c r="O393" s="1495"/>
      <c r="P393" s="1495"/>
      <c r="Q393" s="1495"/>
      <c r="R393" s="1495"/>
      <c r="S393" s="1495"/>
      <c r="T393" s="1495"/>
      <c r="U393" s="1495"/>
      <c r="V393" s="1495"/>
      <c r="W393" s="1495"/>
      <c r="X393" s="1495"/>
      <c r="Y393" s="1495"/>
      <c r="Z393" s="1495"/>
      <c r="AA393" s="1495"/>
      <c r="AB393" s="1495"/>
      <c r="AC393" s="1495"/>
      <c r="AD393" s="1495"/>
      <c r="AE393" s="1495"/>
      <c r="AF393" s="1495"/>
    </row>
    <row r="394" spans="3:32" x14ac:dyDescent="0.25">
      <c r="C394" s="1495"/>
      <c r="D394" s="1495"/>
      <c r="E394" s="1495"/>
      <c r="F394" s="1495"/>
      <c r="G394" s="1495"/>
      <c r="H394" s="1495"/>
      <c r="I394" s="1495"/>
      <c r="J394" s="1495"/>
      <c r="K394" s="1495"/>
      <c r="L394" s="1495"/>
      <c r="M394" s="1495"/>
      <c r="N394" s="1495"/>
      <c r="O394" s="1495"/>
      <c r="P394" s="1495"/>
      <c r="Q394" s="1495"/>
      <c r="R394" s="1495"/>
      <c r="S394" s="1495"/>
      <c r="T394" s="1495"/>
      <c r="U394" s="1495"/>
      <c r="V394" s="1495"/>
      <c r="W394" s="1495"/>
      <c r="X394" s="1495"/>
      <c r="Y394" s="1495"/>
      <c r="Z394" s="1495"/>
      <c r="AA394" s="1495"/>
      <c r="AB394" s="1495"/>
      <c r="AC394" s="1495"/>
      <c r="AD394" s="1495"/>
      <c r="AE394" s="1495"/>
      <c r="AF394" s="1495"/>
    </row>
    <row r="395" spans="3:32" x14ac:dyDescent="0.25">
      <c r="C395" s="1495"/>
      <c r="D395" s="1495"/>
      <c r="E395" s="1495"/>
      <c r="F395" s="1495"/>
      <c r="G395" s="1495"/>
      <c r="H395" s="1495"/>
      <c r="I395" s="1495"/>
      <c r="J395" s="1495"/>
      <c r="K395" s="1495"/>
      <c r="L395" s="1495"/>
      <c r="M395" s="1495"/>
      <c r="N395" s="1495"/>
      <c r="O395" s="1495"/>
      <c r="P395" s="1495"/>
      <c r="Q395" s="1495"/>
      <c r="R395" s="1495"/>
      <c r="S395" s="1495"/>
      <c r="T395" s="1495"/>
      <c r="U395" s="1495"/>
      <c r="V395" s="1495"/>
      <c r="W395" s="1495"/>
      <c r="X395" s="1495"/>
      <c r="Y395" s="1495"/>
      <c r="Z395" s="1495"/>
      <c r="AA395" s="1495"/>
      <c r="AB395" s="1495"/>
      <c r="AC395" s="1495"/>
      <c r="AD395" s="1495"/>
      <c r="AE395" s="1495"/>
      <c r="AF395" s="1495"/>
    </row>
    <row r="396" spans="3:32" x14ac:dyDescent="0.25">
      <c r="C396" s="1495"/>
      <c r="D396" s="1495"/>
      <c r="E396" s="1495"/>
      <c r="F396" s="1495"/>
      <c r="G396" s="1495"/>
      <c r="H396" s="1495"/>
      <c r="I396" s="1495"/>
      <c r="J396" s="1495"/>
      <c r="K396" s="1495"/>
      <c r="L396" s="1495"/>
      <c r="M396" s="1495"/>
      <c r="N396" s="1495"/>
      <c r="O396" s="1495"/>
      <c r="P396" s="1495"/>
      <c r="Q396" s="1495"/>
      <c r="R396" s="1495"/>
      <c r="S396" s="1495"/>
      <c r="T396" s="1495"/>
      <c r="U396" s="1495"/>
      <c r="V396" s="1495"/>
      <c r="W396" s="1495"/>
      <c r="X396" s="1495"/>
      <c r="Y396" s="1495"/>
      <c r="Z396" s="1495"/>
      <c r="AA396" s="1495"/>
      <c r="AB396" s="1495"/>
      <c r="AC396" s="1495"/>
      <c r="AD396" s="1495"/>
      <c r="AE396" s="1495"/>
      <c r="AF396" s="1495"/>
    </row>
    <row r="397" spans="3:32" x14ac:dyDescent="0.25">
      <c r="C397" s="1495"/>
      <c r="D397" s="1495"/>
      <c r="E397" s="1495"/>
      <c r="F397" s="1495"/>
      <c r="G397" s="1495"/>
      <c r="H397" s="1495"/>
      <c r="I397" s="1495"/>
      <c r="J397" s="1495"/>
      <c r="K397" s="1495"/>
      <c r="L397" s="1495"/>
      <c r="M397" s="1495"/>
      <c r="N397" s="1495"/>
      <c r="O397" s="1495"/>
      <c r="P397" s="1495"/>
      <c r="Q397" s="1495"/>
      <c r="R397" s="1495"/>
      <c r="S397" s="1495"/>
      <c r="T397" s="1495"/>
      <c r="U397" s="1495"/>
      <c r="V397" s="1495"/>
      <c r="W397" s="1495"/>
      <c r="X397" s="1495"/>
      <c r="Y397" s="1495"/>
      <c r="Z397" s="1495"/>
      <c r="AA397" s="1495"/>
      <c r="AB397" s="1495"/>
      <c r="AC397" s="1495"/>
      <c r="AD397" s="1495"/>
      <c r="AE397" s="1495"/>
      <c r="AF397" s="1495"/>
    </row>
    <row r="398" spans="3:32" x14ac:dyDescent="0.25">
      <c r="C398" s="1495"/>
      <c r="D398" s="1495"/>
      <c r="E398" s="1495"/>
      <c r="F398" s="1495"/>
      <c r="G398" s="1495"/>
      <c r="H398" s="1495"/>
      <c r="I398" s="1495"/>
      <c r="J398" s="1495"/>
      <c r="K398" s="1495"/>
      <c r="L398" s="1495"/>
      <c r="M398" s="1495"/>
      <c r="N398" s="1495"/>
      <c r="O398" s="1495"/>
      <c r="P398" s="1495"/>
      <c r="Q398" s="1495"/>
      <c r="R398" s="1495"/>
      <c r="S398" s="1495"/>
      <c r="T398" s="1495"/>
      <c r="U398" s="1495"/>
      <c r="V398" s="1495"/>
      <c r="W398" s="1495"/>
      <c r="X398" s="1495"/>
      <c r="Y398" s="1495"/>
      <c r="Z398" s="1495"/>
      <c r="AA398" s="1495"/>
      <c r="AB398" s="1495"/>
      <c r="AC398" s="1495"/>
      <c r="AD398" s="1495"/>
      <c r="AE398" s="1495"/>
      <c r="AF398" s="1495"/>
    </row>
    <row r="399" spans="3:32" x14ac:dyDescent="0.25">
      <c r="C399" s="1495"/>
      <c r="D399" s="1495"/>
      <c r="E399" s="1495"/>
      <c r="F399" s="1495"/>
      <c r="G399" s="1495"/>
      <c r="H399" s="1495"/>
      <c r="I399" s="1495"/>
      <c r="J399" s="1495"/>
      <c r="K399" s="1495"/>
      <c r="L399" s="1495"/>
      <c r="M399" s="1495"/>
      <c r="N399" s="1495"/>
      <c r="O399" s="1495"/>
      <c r="P399" s="1495"/>
      <c r="Q399" s="1495"/>
      <c r="R399" s="1495"/>
      <c r="S399" s="1495"/>
      <c r="T399" s="1495"/>
      <c r="U399" s="1495"/>
      <c r="V399" s="1495"/>
      <c r="W399" s="1495"/>
      <c r="X399" s="1495"/>
      <c r="Y399" s="1495"/>
      <c r="Z399" s="1495"/>
      <c r="AA399" s="1495"/>
      <c r="AB399" s="1495"/>
      <c r="AC399" s="1495"/>
      <c r="AD399" s="1495"/>
      <c r="AE399" s="1495"/>
      <c r="AF399" s="1495"/>
    </row>
    <row r="400" spans="3:32" x14ac:dyDescent="0.25">
      <c r="C400" s="1495"/>
      <c r="D400" s="1495"/>
      <c r="E400" s="1495"/>
      <c r="F400" s="1495"/>
      <c r="G400" s="1495"/>
      <c r="H400" s="1495"/>
      <c r="I400" s="1495"/>
      <c r="J400" s="1495"/>
      <c r="K400" s="1495"/>
      <c r="L400" s="1495"/>
      <c r="M400" s="1495"/>
      <c r="N400" s="1495"/>
      <c r="O400" s="1495"/>
      <c r="P400" s="1495"/>
      <c r="Q400" s="1495"/>
      <c r="R400" s="1495"/>
      <c r="S400" s="1495"/>
      <c r="T400" s="1495"/>
      <c r="U400" s="1495"/>
      <c r="V400" s="1495"/>
      <c r="W400" s="1495"/>
      <c r="X400" s="1495"/>
      <c r="Y400" s="1495"/>
      <c r="Z400" s="1495"/>
      <c r="AA400" s="1495"/>
      <c r="AB400" s="1495"/>
      <c r="AC400" s="1495"/>
      <c r="AD400" s="1495"/>
      <c r="AE400" s="1495"/>
      <c r="AF400" s="1495"/>
    </row>
    <row r="401" spans="3:32" x14ac:dyDescent="0.25">
      <c r="C401" s="1495"/>
      <c r="D401" s="1495"/>
      <c r="E401" s="1495"/>
      <c r="F401" s="1495"/>
      <c r="G401" s="1495"/>
      <c r="H401" s="1495"/>
      <c r="I401" s="1495"/>
      <c r="J401" s="1495"/>
      <c r="K401" s="1495"/>
      <c r="L401" s="1495"/>
      <c r="M401" s="1495"/>
      <c r="N401" s="1495"/>
      <c r="O401" s="1495"/>
      <c r="P401" s="1495"/>
      <c r="Q401" s="1495"/>
      <c r="R401" s="1495"/>
      <c r="S401" s="1495"/>
      <c r="T401" s="1495"/>
      <c r="U401" s="1495"/>
      <c r="V401" s="1495"/>
      <c r="W401" s="1495"/>
      <c r="X401" s="1495"/>
      <c r="Y401" s="1495"/>
      <c r="Z401" s="1495"/>
      <c r="AA401" s="1495"/>
      <c r="AB401" s="1495"/>
      <c r="AC401" s="1495"/>
      <c r="AD401" s="1495"/>
      <c r="AE401" s="1495"/>
      <c r="AF401" s="1495"/>
    </row>
    <row r="402" spans="3:32" x14ac:dyDescent="0.25">
      <c r="C402" s="1495"/>
      <c r="D402" s="1495"/>
      <c r="E402" s="1495"/>
      <c r="F402" s="1495"/>
      <c r="G402" s="1495"/>
      <c r="H402" s="1495"/>
      <c r="I402" s="1495"/>
      <c r="J402" s="1495"/>
      <c r="K402" s="1495"/>
      <c r="L402" s="1495"/>
      <c r="M402" s="1495"/>
      <c r="N402" s="1495"/>
      <c r="O402" s="1495"/>
      <c r="P402" s="1495"/>
      <c r="Q402" s="1495"/>
      <c r="R402" s="1495"/>
      <c r="S402" s="1495"/>
      <c r="T402" s="1495"/>
      <c r="U402" s="1495"/>
      <c r="V402" s="1495"/>
      <c r="W402" s="1495"/>
      <c r="X402" s="1495"/>
      <c r="Y402" s="1495"/>
      <c r="Z402" s="1495"/>
      <c r="AA402" s="1495"/>
      <c r="AB402" s="1495"/>
      <c r="AC402" s="1495"/>
      <c r="AD402" s="1495"/>
      <c r="AE402" s="1495"/>
      <c r="AF402" s="1495"/>
    </row>
    <row r="403" spans="3:32" x14ac:dyDescent="0.25">
      <c r="C403" s="1495"/>
      <c r="D403" s="1495"/>
      <c r="E403" s="1495"/>
      <c r="F403" s="1495"/>
      <c r="G403" s="1495"/>
      <c r="H403" s="1495"/>
      <c r="I403" s="1495"/>
      <c r="J403" s="1495"/>
      <c r="K403" s="1495"/>
      <c r="L403" s="1495"/>
      <c r="M403" s="1495"/>
      <c r="N403" s="1495"/>
      <c r="O403" s="1495"/>
      <c r="P403" s="1495"/>
      <c r="Q403" s="1495"/>
      <c r="R403" s="1495"/>
      <c r="S403" s="1495"/>
      <c r="T403" s="1495"/>
      <c r="U403" s="1495"/>
      <c r="V403" s="1495"/>
      <c r="W403" s="1495"/>
      <c r="X403" s="1495"/>
      <c r="Y403" s="1495"/>
      <c r="Z403" s="1495"/>
      <c r="AA403" s="1495"/>
      <c r="AB403" s="1495"/>
      <c r="AC403" s="1495"/>
      <c r="AD403" s="1495"/>
      <c r="AE403" s="1495"/>
      <c r="AF403" s="1495"/>
    </row>
    <row r="404" spans="3:32" x14ac:dyDescent="0.25">
      <c r="C404" s="1495"/>
      <c r="D404" s="1495"/>
      <c r="E404" s="1495"/>
      <c r="F404" s="1495"/>
      <c r="G404" s="1495"/>
      <c r="H404" s="1495"/>
      <c r="I404" s="1495"/>
      <c r="J404" s="1495"/>
      <c r="K404" s="1495"/>
      <c r="L404" s="1495"/>
      <c r="M404" s="1495"/>
      <c r="N404" s="1495"/>
      <c r="O404" s="1495"/>
      <c r="P404" s="1495"/>
      <c r="Q404" s="1495"/>
      <c r="R404" s="1495"/>
      <c r="S404" s="1495"/>
      <c r="T404" s="1495"/>
      <c r="U404" s="1495"/>
      <c r="V404" s="1495"/>
      <c r="W404" s="1495"/>
      <c r="X404" s="1495"/>
      <c r="Y404" s="1495"/>
      <c r="Z404" s="1495"/>
      <c r="AA404" s="1495"/>
      <c r="AB404" s="1495"/>
      <c r="AC404" s="1495"/>
      <c r="AD404" s="1495"/>
      <c r="AE404" s="1495"/>
      <c r="AF404" s="1495"/>
    </row>
    <row r="405" spans="3:32" x14ac:dyDescent="0.25">
      <c r="C405" s="1495"/>
      <c r="D405" s="1495"/>
      <c r="E405" s="1495"/>
      <c r="F405" s="1495"/>
      <c r="G405" s="1495"/>
      <c r="H405" s="1495"/>
      <c r="I405" s="1495"/>
      <c r="J405" s="1495"/>
      <c r="K405" s="1495"/>
      <c r="L405" s="1495"/>
      <c r="M405" s="1495"/>
      <c r="N405" s="1495"/>
      <c r="O405" s="1495"/>
      <c r="P405" s="1495"/>
      <c r="Q405" s="1495"/>
      <c r="R405" s="1495"/>
      <c r="S405" s="1495"/>
      <c r="T405" s="1495"/>
      <c r="U405" s="1495"/>
      <c r="V405" s="1495"/>
      <c r="W405" s="1495"/>
      <c r="X405" s="1495"/>
      <c r="Y405" s="1495"/>
      <c r="Z405" s="1495"/>
      <c r="AA405" s="1495"/>
      <c r="AB405" s="1495"/>
      <c r="AC405" s="1495"/>
      <c r="AD405" s="1495"/>
      <c r="AE405" s="1495"/>
      <c r="AF405" s="1495"/>
    </row>
    <row r="406" spans="3:32" x14ac:dyDescent="0.25">
      <c r="C406" s="1495"/>
      <c r="D406" s="1495"/>
      <c r="E406" s="1495"/>
      <c r="F406" s="1495"/>
      <c r="G406" s="1495"/>
      <c r="H406" s="1495"/>
      <c r="I406" s="1495"/>
      <c r="J406" s="1495"/>
      <c r="K406" s="1495"/>
      <c r="L406" s="1495"/>
      <c r="M406" s="1495"/>
      <c r="N406" s="1495"/>
      <c r="O406" s="1495"/>
      <c r="P406" s="1495"/>
      <c r="Q406" s="1495"/>
      <c r="R406" s="1495"/>
      <c r="S406" s="1495"/>
      <c r="T406" s="1495"/>
      <c r="U406" s="1495"/>
      <c r="V406" s="1495"/>
      <c r="W406" s="1495"/>
      <c r="X406" s="1495"/>
      <c r="Y406" s="1495"/>
      <c r="Z406" s="1495"/>
      <c r="AA406" s="1495"/>
      <c r="AB406" s="1495"/>
      <c r="AC406" s="1495"/>
      <c r="AD406" s="1495"/>
      <c r="AE406" s="1495"/>
      <c r="AF406" s="1495"/>
    </row>
    <row r="407" spans="3:32" x14ac:dyDescent="0.25">
      <c r="C407" s="1495"/>
      <c r="D407" s="1495"/>
      <c r="E407" s="1495"/>
      <c r="F407" s="1495"/>
      <c r="G407" s="1495"/>
      <c r="H407" s="1495"/>
      <c r="I407" s="1495"/>
      <c r="J407" s="1495"/>
      <c r="K407" s="1495"/>
      <c r="L407" s="1495"/>
      <c r="M407" s="1495"/>
      <c r="N407" s="1495"/>
      <c r="O407" s="1495"/>
      <c r="P407" s="1495"/>
      <c r="Q407" s="1495"/>
      <c r="R407" s="1495"/>
      <c r="S407" s="1495"/>
      <c r="T407" s="1495"/>
      <c r="U407" s="1495"/>
      <c r="V407" s="1495"/>
      <c r="W407" s="1495"/>
      <c r="X407" s="1495"/>
      <c r="Y407" s="1495"/>
      <c r="Z407" s="1495"/>
      <c r="AA407" s="1495"/>
      <c r="AB407" s="1495"/>
      <c r="AC407" s="1495"/>
      <c r="AD407" s="1495"/>
      <c r="AE407" s="1495"/>
      <c r="AF407" s="1495"/>
    </row>
    <row r="408" spans="3:32" x14ac:dyDescent="0.25">
      <c r="C408" s="1495"/>
      <c r="D408" s="1495"/>
      <c r="E408" s="1495"/>
      <c r="F408" s="1495"/>
      <c r="G408" s="1495"/>
      <c r="H408" s="1495"/>
      <c r="I408" s="1495"/>
      <c r="J408" s="1495"/>
      <c r="K408" s="1495"/>
      <c r="L408" s="1495"/>
      <c r="M408" s="1495"/>
      <c r="N408" s="1495"/>
      <c r="O408" s="1495"/>
      <c r="P408" s="1495"/>
      <c r="Q408" s="1495"/>
      <c r="R408" s="1495"/>
      <c r="S408" s="1495"/>
      <c r="T408" s="1495"/>
      <c r="U408" s="1495"/>
      <c r="V408" s="1495"/>
      <c r="W408" s="1495"/>
      <c r="X408" s="1495"/>
      <c r="Y408" s="1495"/>
      <c r="Z408" s="1495"/>
      <c r="AA408" s="1495"/>
      <c r="AB408" s="1495"/>
      <c r="AC408" s="1495"/>
      <c r="AD408" s="1495"/>
      <c r="AE408" s="1495"/>
      <c r="AF408" s="1495"/>
    </row>
    <row r="409" spans="3:32" x14ac:dyDescent="0.25">
      <c r="C409" s="1495"/>
      <c r="D409" s="1495"/>
      <c r="E409" s="1495"/>
      <c r="F409" s="1495"/>
      <c r="G409" s="1495"/>
      <c r="H409" s="1495"/>
      <c r="I409" s="1495"/>
      <c r="J409" s="1495"/>
      <c r="K409" s="1495"/>
      <c r="L409" s="1495"/>
      <c r="M409" s="1495"/>
      <c r="N409" s="1495"/>
      <c r="O409" s="1495"/>
      <c r="P409" s="1495"/>
      <c r="Q409" s="1495"/>
      <c r="R409" s="1495"/>
      <c r="S409" s="1495"/>
      <c r="T409" s="1495"/>
      <c r="U409" s="1495"/>
      <c r="V409" s="1495"/>
      <c r="W409" s="1495"/>
      <c r="X409" s="1495"/>
      <c r="Y409" s="1495"/>
      <c r="Z409" s="1495"/>
      <c r="AA409" s="1495"/>
      <c r="AB409" s="1495"/>
      <c r="AC409" s="1495"/>
      <c r="AD409" s="1495"/>
      <c r="AE409" s="1495"/>
      <c r="AF409" s="1495"/>
    </row>
    <row r="410" spans="3:32" x14ac:dyDescent="0.25">
      <c r="C410" s="1495"/>
      <c r="D410" s="1495"/>
      <c r="E410" s="1495"/>
      <c r="F410" s="1495"/>
      <c r="G410" s="1495"/>
      <c r="H410" s="1495"/>
      <c r="I410" s="1495"/>
      <c r="J410" s="1495"/>
      <c r="K410" s="1495"/>
      <c r="L410" s="1495"/>
      <c r="M410" s="1495"/>
      <c r="N410" s="1495"/>
      <c r="O410" s="1495"/>
      <c r="P410" s="1495"/>
      <c r="Q410" s="1495"/>
      <c r="R410" s="1495"/>
      <c r="S410" s="1495"/>
      <c r="T410" s="1495"/>
      <c r="U410" s="1495"/>
      <c r="V410" s="1495"/>
      <c r="W410" s="1495"/>
      <c r="X410" s="1495"/>
      <c r="Y410" s="1495"/>
      <c r="Z410" s="1495"/>
      <c r="AA410" s="1495"/>
      <c r="AB410" s="1495"/>
      <c r="AC410" s="1495"/>
      <c r="AD410" s="1495"/>
      <c r="AE410" s="1495"/>
      <c r="AF410" s="1495"/>
    </row>
    <row r="411" spans="3:32" x14ac:dyDescent="0.25">
      <c r="C411" s="1495"/>
      <c r="D411" s="1495"/>
      <c r="E411" s="1495"/>
      <c r="F411" s="1495"/>
      <c r="G411" s="1495"/>
      <c r="H411" s="1495"/>
      <c r="I411" s="1495"/>
      <c r="J411" s="1495"/>
      <c r="K411" s="1495"/>
      <c r="L411" s="1495"/>
      <c r="M411" s="1495"/>
      <c r="N411" s="1495"/>
      <c r="O411" s="1495"/>
      <c r="P411" s="1495"/>
      <c r="Q411" s="1495"/>
      <c r="R411" s="1495"/>
      <c r="S411" s="1495"/>
      <c r="T411" s="1495"/>
      <c r="U411" s="1495"/>
      <c r="V411" s="1495"/>
      <c r="W411" s="1495"/>
      <c r="X411" s="1495"/>
      <c r="Y411" s="1495"/>
      <c r="Z411" s="1495"/>
      <c r="AA411" s="1495"/>
      <c r="AB411" s="1495"/>
      <c r="AC411" s="1495"/>
      <c r="AD411" s="1495"/>
      <c r="AE411" s="1495"/>
      <c r="AF411" s="1495"/>
    </row>
    <row r="412" spans="3:32" x14ac:dyDescent="0.25">
      <c r="C412" s="1495"/>
      <c r="D412" s="1495"/>
      <c r="E412" s="1495"/>
      <c r="F412" s="1495"/>
      <c r="G412" s="1495"/>
      <c r="H412" s="1495"/>
      <c r="I412" s="1495"/>
      <c r="J412" s="1495"/>
      <c r="K412" s="1495"/>
      <c r="L412" s="1495"/>
      <c r="M412" s="1495"/>
      <c r="N412" s="1495"/>
      <c r="O412" s="1495"/>
      <c r="P412" s="1495"/>
      <c r="Q412" s="1495"/>
      <c r="R412" s="1495"/>
      <c r="S412" s="1495"/>
      <c r="T412" s="1495"/>
      <c r="U412" s="1495"/>
      <c r="V412" s="1495"/>
      <c r="W412" s="1495"/>
      <c r="X412" s="1495"/>
      <c r="Y412" s="1495"/>
      <c r="Z412" s="1495"/>
      <c r="AA412" s="1495"/>
      <c r="AB412" s="1495"/>
      <c r="AC412" s="1495"/>
      <c r="AD412" s="1495"/>
      <c r="AE412" s="1495"/>
      <c r="AF412" s="1495"/>
    </row>
    <row r="413" spans="3:32" x14ac:dyDescent="0.25">
      <c r="C413" s="1495"/>
      <c r="D413" s="1495"/>
      <c r="E413" s="1495"/>
      <c r="F413" s="1495"/>
      <c r="G413" s="1495"/>
      <c r="H413" s="1495"/>
      <c r="I413" s="1495"/>
      <c r="J413" s="1495"/>
      <c r="K413" s="1495"/>
      <c r="L413" s="1495"/>
      <c r="M413" s="1495"/>
      <c r="N413" s="1495"/>
      <c r="O413" s="1495"/>
      <c r="P413" s="1495"/>
      <c r="Q413" s="1495"/>
      <c r="R413" s="1495"/>
      <c r="S413" s="1495"/>
      <c r="T413" s="1495"/>
      <c r="U413" s="1495"/>
      <c r="V413" s="1495"/>
      <c r="W413" s="1495"/>
      <c r="X413" s="1495"/>
      <c r="Y413" s="1495"/>
      <c r="Z413" s="1495"/>
      <c r="AA413" s="1495"/>
      <c r="AB413" s="1495"/>
      <c r="AC413" s="1495"/>
      <c r="AD413" s="1495"/>
      <c r="AE413" s="1495"/>
      <c r="AF413" s="1495"/>
    </row>
    <row r="414" spans="3:32" x14ac:dyDescent="0.25">
      <c r="C414" s="1495"/>
      <c r="D414" s="1495"/>
      <c r="E414" s="1495"/>
      <c r="F414" s="1495"/>
      <c r="G414" s="1495"/>
      <c r="H414" s="1495"/>
      <c r="I414" s="1495"/>
      <c r="J414" s="1495"/>
      <c r="K414" s="1495"/>
      <c r="L414" s="1495"/>
      <c r="M414" s="1495"/>
      <c r="N414" s="1495"/>
      <c r="O414" s="1495"/>
      <c r="P414" s="1495"/>
      <c r="Q414" s="1495"/>
      <c r="R414" s="1495"/>
      <c r="S414" s="1495"/>
      <c r="T414" s="1495"/>
      <c r="U414" s="1495"/>
      <c r="V414" s="1495"/>
      <c r="W414" s="1495"/>
      <c r="X414" s="1495"/>
      <c r="Y414" s="1495"/>
      <c r="Z414" s="1495"/>
      <c r="AA414" s="1495"/>
      <c r="AB414" s="1495"/>
      <c r="AC414" s="1495"/>
      <c r="AD414" s="1495"/>
      <c r="AE414" s="1495"/>
      <c r="AF414" s="1495"/>
    </row>
    <row r="415" spans="3:32" x14ac:dyDescent="0.25">
      <c r="C415" s="1495"/>
      <c r="D415" s="1495"/>
      <c r="E415" s="1495"/>
      <c r="F415" s="1495"/>
      <c r="G415" s="1495"/>
      <c r="H415" s="1495"/>
      <c r="I415" s="1495"/>
      <c r="J415" s="1495"/>
      <c r="K415" s="1495"/>
      <c r="L415" s="1495"/>
      <c r="M415" s="1495"/>
      <c r="N415" s="1495"/>
      <c r="O415" s="1495"/>
      <c r="P415" s="1495"/>
      <c r="Q415" s="1495"/>
      <c r="R415" s="1495"/>
      <c r="S415" s="1495"/>
      <c r="T415" s="1495"/>
      <c r="U415" s="1495"/>
      <c r="V415" s="1495"/>
      <c r="W415" s="1495"/>
      <c r="X415" s="1495"/>
      <c r="Y415" s="1495"/>
      <c r="Z415" s="1495"/>
      <c r="AA415" s="1495"/>
      <c r="AB415" s="1495"/>
      <c r="AC415" s="1495"/>
      <c r="AD415" s="1495"/>
      <c r="AE415" s="1495"/>
      <c r="AF415" s="1495"/>
    </row>
    <row r="416" spans="3:32" x14ac:dyDescent="0.25">
      <c r="C416" s="1495"/>
      <c r="D416" s="1495"/>
      <c r="E416" s="1495"/>
      <c r="F416" s="1495"/>
      <c r="G416" s="1495"/>
      <c r="H416" s="1495"/>
      <c r="I416" s="1495"/>
      <c r="J416" s="1495"/>
      <c r="K416" s="1495"/>
      <c r="L416" s="1495"/>
      <c r="M416" s="1495"/>
      <c r="N416" s="1495"/>
      <c r="O416" s="1495"/>
      <c r="P416" s="1495"/>
      <c r="Q416" s="1495"/>
      <c r="R416" s="1495"/>
      <c r="S416" s="1495"/>
      <c r="T416" s="1495"/>
      <c r="U416" s="1495"/>
      <c r="V416" s="1495"/>
      <c r="W416" s="1495"/>
      <c r="X416" s="1495"/>
      <c r="Y416" s="1495"/>
      <c r="Z416" s="1495"/>
      <c r="AA416" s="1495"/>
      <c r="AB416" s="1495"/>
      <c r="AC416" s="1495"/>
      <c r="AD416" s="1495"/>
      <c r="AE416" s="1495"/>
      <c r="AF416" s="1495"/>
    </row>
    <row r="417" spans="3:32" x14ac:dyDescent="0.25">
      <c r="C417" s="1495"/>
      <c r="D417" s="1495"/>
      <c r="E417" s="1495"/>
      <c r="F417" s="1495"/>
      <c r="G417" s="1495"/>
      <c r="H417" s="1495"/>
      <c r="I417" s="1495"/>
      <c r="J417" s="1495"/>
      <c r="K417" s="1495"/>
      <c r="L417" s="1495"/>
      <c r="M417" s="1495"/>
      <c r="N417" s="1495"/>
      <c r="O417" s="1495"/>
      <c r="P417" s="1495"/>
      <c r="Q417" s="1495"/>
      <c r="R417" s="1495"/>
      <c r="S417" s="1495"/>
      <c r="T417" s="1495"/>
      <c r="U417" s="1495"/>
      <c r="V417" s="1495"/>
      <c r="W417" s="1495"/>
      <c r="X417" s="1495"/>
      <c r="Y417" s="1495"/>
      <c r="Z417" s="1495"/>
      <c r="AA417" s="1495"/>
      <c r="AB417" s="1495"/>
      <c r="AC417" s="1495"/>
      <c r="AD417" s="1495"/>
      <c r="AE417" s="1495"/>
      <c r="AF417" s="1495"/>
    </row>
    <row r="418" spans="3:32" x14ac:dyDescent="0.25">
      <c r="C418" s="1495"/>
      <c r="D418" s="1495"/>
      <c r="E418" s="1495"/>
      <c r="F418" s="1495"/>
      <c r="G418" s="1495"/>
      <c r="H418" s="1495"/>
      <c r="I418" s="1495"/>
      <c r="J418" s="1495"/>
      <c r="K418" s="1495"/>
      <c r="L418" s="1495"/>
      <c r="M418" s="1495"/>
      <c r="N418" s="1495"/>
      <c r="O418" s="1495"/>
      <c r="P418" s="1495"/>
      <c r="Q418" s="1495"/>
      <c r="R418" s="1495"/>
      <c r="S418" s="1495"/>
      <c r="T418" s="1495"/>
      <c r="U418" s="1495"/>
      <c r="V418" s="1495"/>
      <c r="W418" s="1495"/>
      <c r="X418" s="1495"/>
      <c r="Y418" s="1495"/>
      <c r="Z418" s="1495"/>
      <c r="AA418" s="1495"/>
      <c r="AB418" s="1495"/>
      <c r="AC418" s="1495"/>
      <c r="AD418" s="1495"/>
      <c r="AE418" s="1495"/>
      <c r="AF418" s="1495"/>
    </row>
    <row r="419" spans="3:32" x14ac:dyDescent="0.25">
      <c r="C419" s="1495"/>
      <c r="D419" s="1495"/>
      <c r="E419" s="1495"/>
      <c r="F419" s="1495"/>
      <c r="G419" s="1495"/>
      <c r="H419" s="1495"/>
      <c r="I419" s="1495"/>
      <c r="J419" s="1495"/>
      <c r="K419" s="1495"/>
      <c r="L419" s="1495"/>
      <c r="M419" s="1495"/>
      <c r="N419" s="1495"/>
      <c r="O419" s="1495"/>
      <c r="P419" s="1495"/>
      <c r="Q419" s="1495"/>
      <c r="R419" s="1495"/>
      <c r="S419" s="1495"/>
      <c r="T419" s="1495"/>
      <c r="U419" s="1495"/>
      <c r="V419" s="1495"/>
      <c r="W419" s="1495"/>
      <c r="X419" s="1495"/>
      <c r="Y419" s="1495"/>
      <c r="Z419" s="1495"/>
      <c r="AA419" s="1495"/>
      <c r="AB419" s="1495"/>
      <c r="AC419" s="1495"/>
      <c r="AD419" s="1495"/>
      <c r="AE419" s="1495"/>
      <c r="AF419" s="1495"/>
    </row>
    <row r="420" spans="3:32" x14ac:dyDescent="0.25">
      <c r="C420" s="1495"/>
      <c r="D420" s="1495"/>
      <c r="E420" s="1495"/>
      <c r="F420" s="1495"/>
      <c r="G420" s="1495"/>
      <c r="H420" s="1495"/>
      <c r="I420" s="1495"/>
      <c r="J420" s="1495"/>
      <c r="K420" s="1495"/>
      <c r="L420" s="1495"/>
      <c r="M420" s="1495"/>
      <c r="N420" s="1495"/>
      <c r="O420" s="1495"/>
      <c r="P420" s="1495"/>
      <c r="Q420" s="1495"/>
      <c r="R420" s="1495"/>
      <c r="S420" s="1495"/>
      <c r="T420" s="1495"/>
      <c r="U420" s="1495"/>
      <c r="V420" s="1495"/>
      <c r="W420" s="1495"/>
      <c r="X420" s="1495"/>
      <c r="Y420" s="1495"/>
      <c r="Z420" s="1495"/>
      <c r="AA420" s="1495"/>
      <c r="AB420" s="1495"/>
      <c r="AC420" s="1495"/>
      <c r="AD420" s="1495"/>
      <c r="AE420" s="1495"/>
      <c r="AF420" s="1495"/>
    </row>
    <row r="421" spans="3:32" x14ac:dyDescent="0.25">
      <c r="C421" s="1495"/>
      <c r="D421" s="1495"/>
      <c r="E421" s="1495"/>
      <c r="F421" s="1495"/>
      <c r="G421" s="1495"/>
      <c r="H421" s="1495"/>
      <c r="I421" s="1495"/>
      <c r="J421" s="1495"/>
      <c r="K421" s="1495"/>
      <c r="L421" s="1495"/>
      <c r="M421" s="1495"/>
      <c r="N421" s="1495"/>
      <c r="O421" s="1495"/>
      <c r="P421" s="1495"/>
      <c r="Q421" s="1495"/>
      <c r="R421" s="1495"/>
      <c r="S421" s="1495"/>
      <c r="T421" s="1495"/>
      <c r="U421" s="1495"/>
      <c r="V421" s="1495"/>
      <c r="W421" s="1495"/>
      <c r="X421" s="1495"/>
      <c r="Y421" s="1495"/>
      <c r="Z421" s="1495"/>
      <c r="AA421" s="1495"/>
      <c r="AB421" s="1495"/>
      <c r="AC421" s="1495"/>
      <c r="AD421" s="1495"/>
      <c r="AE421" s="1495"/>
      <c r="AF421" s="1495"/>
    </row>
    <row r="422" spans="3:32" x14ac:dyDescent="0.25">
      <c r="C422" s="1495"/>
      <c r="D422" s="1495"/>
      <c r="E422" s="1495"/>
      <c r="F422" s="1495"/>
      <c r="G422" s="1495"/>
      <c r="H422" s="1495"/>
      <c r="I422" s="1495"/>
      <c r="J422" s="1495"/>
      <c r="K422" s="1495"/>
      <c r="L422" s="1495"/>
      <c r="M422" s="1495"/>
      <c r="N422" s="1495"/>
      <c r="O422" s="1495"/>
      <c r="P422" s="1495"/>
      <c r="Q422" s="1495"/>
      <c r="R422" s="1495"/>
      <c r="S422" s="1495"/>
      <c r="T422" s="1495"/>
      <c r="U422" s="1495"/>
      <c r="V422" s="1495"/>
      <c r="W422" s="1495"/>
      <c r="X422" s="1495"/>
      <c r="Y422" s="1495"/>
      <c r="Z422" s="1495"/>
      <c r="AA422" s="1495"/>
      <c r="AB422" s="1495"/>
      <c r="AC422" s="1495"/>
      <c r="AD422" s="1495"/>
      <c r="AE422" s="1495"/>
      <c r="AF422" s="1495"/>
    </row>
    <row r="423" spans="3:32" x14ac:dyDescent="0.25">
      <c r="C423" s="1495"/>
      <c r="D423" s="1495"/>
      <c r="E423" s="1495"/>
      <c r="F423" s="1495"/>
      <c r="G423" s="1495"/>
      <c r="H423" s="1495"/>
      <c r="I423" s="1495"/>
      <c r="J423" s="1495"/>
      <c r="K423" s="1495"/>
      <c r="L423" s="1495"/>
      <c r="M423" s="1495"/>
      <c r="N423" s="1495"/>
      <c r="O423" s="1495"/>
      <c r="P423" s="1495"/>
      <c r="Q423" s="1495"/>
      <c r="R423" s="1495"/>
      <c r="S423" s="1495"/>
      <c r="T423" s="1495"/>
      <c r="U423" s="1495"/>
      <c r="V423" s="1495"/>
      <c r="W423" s="1495"/>
      <c r="X423" s="1495"/>
      <c r="Y423" s="1495"/>
      <c r="Z423" s="1495"/>
      <c r="AA423" s="1495"/>
      <c r="AB423" s="1495"/>
      <c r="AC423" s="1495"/>
      <c r="AD423" s="1495"/>
      <c r="AE423" s="1495"/>
      <c r="AF423" s="1495"/>
    </row>
    <row r="424" spans="3:32" x14ac:dyDescent="0.25">
      <c r="C424" s="1495"/>
      <c r="D424" s="1495"/>
      <c r="E424" s="1495"/>
      <c r="F424" s="1495"/>
      <c r="G424" s="1495"/>
      <c r="H424" s="1495"/>
      <c r="I424" s="1495"/>
      <c r="J424" s="1495"/>
      <c r="K424" s="1495"/>
      <c r="L424" s="1495"/>
      <c r="M424" s="1495"/>
      <c r="N424" s="1495"/>
      <c r="O424" s="1495"/>
      <c r="P424" s="1495"/>
      <c r="Q424" s="1495"/>
      <c r="R424" s="1495"/>
      <c r="S424" s="1495"/>
      <c r="T424" s="1495"/>
      <c r="U424" s="1495"/>
      <c r="V424" s="1495"/>
      <c r="W424" s="1495"/>
      <c r="X424" s="1495"/>
      <c r="Y424" s="1495"/>
      <c r="Z424" s="1495"/>
      <c r="AA424" s="1495"/>
      <c r="AB424" s="1495"/>
      <c r="AC424" s="1495"/>
      <c r="AD424" s="1495"/>
      <c r="AE424" s="1495"/>
      <c r="AF424" s="1495"/>
    </row>
    <row r="425" spans="3:32" x14ac:dyDescent="0.25">
      <c r="C425" s="1495"/>
      <c r="D425" s="1495"/>
      <c r="E425" s="1495"/>
      <c r="F425" s="1495"/>
      <c r="G425" s="1495"/>
      <c r="H425" s="1495"/>
      <c r="I425" s="1495"/>
      <c r="J425" s="1495"/>
      <c r="K425" s="1495"/>
      <c r="L425" s="1495"/>
      <c r="M425" s="1495"/>
      <c r="N425" s="1495"/>
      <c r="O425" s="1495"/>
      <c r="P425" s="1495"/>
      <c r="Q425" s="1495"/>
      <c r="R425" s="1495"/>
      <c r="S425" s="1495"/>
      <c r="T425" s="1495"/>
      <c r="U425" s="1495"/>
      <c r="V425" s="1495"/>
      <c r="W425" s="1495"/>
      <c r="X425" s="1495"/>
      <c r="Y425" s="1495"/>
      <c r="Z425" s="1495"/>
      <c r="AA425" s="1495"/>
      <c r="AB425" s="1495"/>
      <c r="AC425" s="1495"/>
      <c r="AD425" s="1495"/>
      <c r="AE425" s="1495"/>
      <c r="AF425" s="1495"/>
    </row>
    <row r="426" spans="3:32" x14ac:dyDescent="0.25">
      <c r="C426" s="1495"/>
      <c r="D426" s="1495"/>
      <c r="E426" s="1495"/>
      <c r="F426" s="1495"/>
      <c r="G426" s="1495"/>
      <c r="H426" s="1495"/>
      <c r="I426" s="1495"/>
      <c r="J426" s="1495"/>
      <c r="K426" s="1495"/>
      <c r="L426" s="1495"/>
      <c r="M426" s="1495"/>
      <c r="N426" s="1495"/>
      <c r="O426" s="1495"/>
      <c r="P426" s="1495"/>
      <c r="Q426" s="1495"/>
      <c r="R426" s="1495"/>
      <c r="S426" s="1495"/>
      <c r="T426" s="1495"/>
      <c r="U426" s="1495"/>
      <c r="V426" s="1495"/>
      <c r="W426" s="1495"/>
      <c r="X426" s="1495"/>
      <c r="Y426" s="1495"/>
      <c r="Z426" s="1495"/>
      <c r="AA426" s="1495"/>
      <c r="AB426" s="1495"/>
      <c r="AC426" s="1495"/>
      <c r="AD426" s="1495"/>
      <c r="AE426" s="1495"/>
      <c r="AF426" s="1495"/>
    </row>
    <row r="427" spans="3:32" x14ac:dyDescent="0.25">
      <c r="C427" s="1495"/>
      <c r="D427" s="1495"/>
      <c r="E427" s="1495"/>
      <c r="F427" s="1495"/>
      <c r="G427" s="1495"/>
      <c r="H427" s="1495"/>
      <c r="I427" s="1495"/>
      <c r="J427" s="1495"/>
      <c r="K427" s="1495"/>
      <c r="L427" s="1495"/>
      <c r="M427" s="1495"/>
      <c r="N427" s="1495"/>
      <c r="O427" s="1495"/>
      <c r="P427" s="1495"/>
      <c r="Q427" s="1495"/>
      <c r="R427" s="1495"/>
      <c r="S427" s="1495"/>
      <c r="T427" s="1495"/>
      <c r="U427" s="1495"/>
      <c r="V427" s="1495"/>
      <c r="W427" s="1495"/>
      <c r="X427" s="1495"/>
      <c r="Y427" s="1495"/>
      <c r="Z427" s="1495"/>
      <c r="AA427" s="1495"/>
      <c r="AB427" s="1495"/>
      <c r="AC427" s="1495"/>
      <c r="AD427" s="1495"/>
      <c r="AE427" s="1495"/>
      <c r="AF427" s="1495"/>
    </row>
    <row r="428" spans="3:32" x14ac:dyDescent="0.25">
      <c r="C428" s="1495"/>
      <c r="D428" s="1495"/>
      <c r="E428" s="1495"/>
      <c r="F428" s="1495"/>
      <c r="G428" s="1495"/>
      <c r="H428" s="1495"/>
      <c r="I428" s="1495"/>
      <c r="J428" s="1495"/>
      <c r="K428" s="1495"/>
      <c r="L428" s="1495"/>
      <c r="M428" s="1495"/>
      <c r="N428" s="1495"/>
      <c r="O428" s="1495"/>
      <c r="P428" s="1495"/>
      <c r="Q428" s="1495"/>
      <c r="R428" s="1495"/>
      <c r="S428" s="1495"/>
      <c r="T428" s="1495"/>
      <c r="U428" s="1495"/>
      <c r="V428" s="1495"/>
      <c r="W428" s="1495"/>
      <c r="X428" s="1495"/>
      <c r="Y428" s="1495"/>
      <c r="Z428" s="1495"/>
      <c r="AA428" s="1495"/>
      <c r="AB428" s="1495"/>
      <c r="AC428" s="1495"/>
      <c r="AD428" s="1495"/>
      <c r="AE428" s="1495"/>
      <c r="AF428" s="1495"/>
    </row>
    <row r="429" spans="3:32" x14ac:dyDescent="0.25">
      <c r="C429" s="1495"/>
      <c r="D429" s="1495"/>
      <c r="E429" s="1495"/>
      <c r="F429" s="1495"/>
      <c r="G429" s="1495"/>
      <c r="H429" s="1495"/>
      <c r="I429" s="1495"/>
      <c r="J429" s="1495"/>
      <c r="K429" s="1495"/>
      <c r="L429" s="1495"/>
      <c r="M429" s="1495"/>
      <c r="N429" s="1495"/>
      <c r="O429" s="1495"/>
      <c r="P429" s="1495"/>
      <c r="Q429" s="1495"/>
      <c r="R429" s="1495"/>
      <c r="S429" s="1495"/>
      <c r="T429" s="1495"/>
      <c r="U429" s="1495"/>
      <c r="V429" s="1495"/>
      <c r="W429" s="1495"/>
      <c r="X429" s="1495"/>
      <c r="Y429" s="1495"/>
      <c r="Z429" s="1495"/>
      <c r="AA429" s="1495"/>
      <c r="AB429" s="1495"/>
      <c r="AC429" s="1495"/>
      <c r="AD429" s="1495"/>
      <c r="AE429" s="1495"/>
      <c r="AF429" s="1495"/>
    </row>
    <row r="430" spans="3:32" x14ac:dyDescent="0.25">
      <c r="C430" s="1495"/>
      <c r="D430" s="1495"/>
      <c r="E430" s="1495"/>
      <c r="F430" s="1495"/>
      <c r="G430" s="1495"/>
      <c r="H430" s="1495"/>
      <c r="I430" s="1495"/>
      <c r="J430" s="1495"/>
      <c r="K430" s="1495"/>
      <c r="L430" s="1495"/>
      <c r="M430" s="1495"/>
      <c r="N430" s="1495"/>
      <c r="O430" s="1495"/>
      <c r="P430" s="1495"/>
      <c r="Q430" s="1495"/>
      <c r="R430" s="1495"/>
      <c r="S430" s="1495"/>
      <c r="T430" s="1495"/>
      <c r="U430" s="1495"/>
      <c r="V430" s="1495"/>
      <c r="W430" s="1495"/>
      <c r="X430" s="1495"/>
      <c r="Y430" s="1495"/>
      <c r="Z430" s="1495"/>
      <c r="AA430" s="1495"/>
      <c r="AB430" s="1495"/>
      <c r="AC430" s="1495"/>
      <c r="AD430" s="1495"/>
      <c r="AE430" s="1495"/>
      <c r="AF430" s="1495"/>
    </row>
    <row r="431" spans="3:32" x14ac:dyDescent="0.25">
      <c r="C431" s="1495"/>
      <c r="D431" s="1495"/>
      <c r="E431" s="1495"/>
      <c r="F431" s="1495"/>
      <c r="G431" s="1495"/>
      <c r="H431" s="1495"/>
      <c r="I431" s="1495"/>
      <c r="J431" s="1495"/>
      <c r="K431" s="1495"/>
      <c r="L431" s="1495"/>
      <c r="M431" s="1495"/>
      <c r="N431" s="1495"/>
      <c r="O431" s="1495"/>
      <c r="P431" s="1495"/>
      <c r="Q431" s="1495"/>
      <c r="R431" s="1495"/>
      <c r="S431" s="1495"/>
      <c r="T431" s="1495"/>
      <c r="U431" s="1495"/>
      <c r="V431" s="1495"/>
      <c r="W431" s="1495"/>
      <c r="X431" s="1495"/>
      <c r="Y431" s="1495"/>
      <c r="Z431" s="1495"/>
      <c r="AA431" s="1495"/>
      <c r="AB431" s="1495"/>
      <c r="AC431" s="1495"/>
      <c r="AD431" s="1495"/>
      <c r="AE431" s="1495"/>
      <c r="AF431" s="1495"/>
    </row>
    <row r="432" spans="3:32" x14ac:dyDescent="0.25">
      <c r="C432" s="1495"/>
      <c r="D432" s="1495"/>
      <c r="E432" s="1495"/>
      <c r="F432" s="1495"/>
      <c r="G432" s="1495"/>
      <c r="H432" s="1495"/>
      <c r="I432" s="1495"/>
      <c r="J432" s="1495"/>
      <c r="K432" s="1495"/>
      <c r="L432" s="1495"/>
      <c r="M432" s="1495"/>
      <c r="N432" s="1495"/>
      <c r="O432" s="1495"/>
      <c r="P432" s="1495"/>
      <c r="Q432" s="1495"/>
      <c r="R432" s="1495"/>
      <c r="S432" s="1495"/>
      <c r="T432" s="1495"/>
      <c r="U432" s="1495"/>
      <c r="V432" s="1495"/>
      <c r="W432" s="1495"/>
      <c r="X432" s="1495"/>
      <c r="Y432" s="1495"/>
      <c r="Z432" s="1495"/>
      <c r="AA432" s="1495"/>
      <c r="AB432" s="1495"/>
      <c r="AC432" s="1495"/>
      <c r="AD432" s="1495"/>
      <c r="AE432" s="1495"/>
      <c r="AF432" s="1495"/>
    </row>
    <row r="433" spans="3:32" x14ac:dyDescent="0.25">
      <c r="C433" s="1495"/>
      <c r="D433" s="1495"/>
      <c r="E433" s="1495"/>
      <c r="F433" s="1495"/>
      <c r="G433" s="1495"/>
      <c r="H433" s="1495"/>
      <c r="I433" s="1495"/>
      <c r="J433" s="1495"/>
      <c r="K433" s="1495"/>
      <c r="L433" s="1495"/>
      <c r="M433" s="1495"/>
      <c r="N433" s="1495"/>
      <c r="O433" s="1495"/>
      <c r="P433" s="1495"/>
      <c r="Q433" s="1495"/>
      <c r="R433" s="1495"/>
      <c r="S433" s="1495"/>
      <c r="T433" s="1495"/>
      <c r="U433" s="1495"/>
      <c r="V433" s="1495"/>
      <c r="W433" s="1495"/>
      <c r="X433" s="1495"/>
      <c r="Y433" s="1495"/>
      <c r="Z433" s="1495"/>
      <c r="AA433" s="1495"/>
      <c r="AB433" s="1495"/>
      <c r="AC433" s="1495"/>
      <c r="AD433" s="1495"/>
      <c r="AE433" s="1495"/>
      <c r="AF433" s="1495"/>
    </row>
    <row r="434" spans="3:32" x14ac:dyDescent="0.25">
      <c r="C434" s="1495"/>
      <c r="D434" s="1495"/>
      <c r="E434" s="1495"/>
      <c r="F434" s="1495"/>
      <c r="G434" s="1495"/>
      <c r="H434" s="1495"/>
      <c r="I434" s="1495"/>
      <c r="J434" s="1495"/>
      <c r="K434" s="1495"/>
      <c r="L434" s="1495"/>
      <c r="M434" s="1495"/>
      <c r="N434" s="1495"/>
      <c r="O434" s="1495"/>
      <c r="P434" s="1495"/>
      <c r="Q434" s="1495"/>
      <c r="R434" s="1495"/>
      <c r="S434" s="1495"/>
      <c r="T434" s="1495"/>
      <c r="U434" s="1495"/>
      <c r="V434" s="1495"/>
      <c r="W434" s="1495"/>
      <c r="X434" s="1495"/>
      <c r="Y434" s="1495"/>
      <c r="Z434" s="1495"/>
      <c r="AA434" s="1495"/>
      <c r="AB434" s="1495"/>
      <c r="AC434" s="1495"/>
      <c r="AD434" s="1495"/>
      <c r="AE434" s="1495"/>
      <c r="AF434" s="1495"/>
    </row>
    <row r="435" spans="3:32" x14ac:dyDescent="0.25">
      <c r="C435" s="1495"/>
      <c r="D435" s="1495"/>
      <c r="E435" s="1495"/>
      <c r="F435" s="1495"/>
      <c r="G435" s="1495"/>
      <c r="H435" s="1495"/>
      <c r="I435" s="1495"/>
      <c r="J435" s="1495"/>
      <c r="K435" s="1495"/>
      <c r="L435" s="1495"/>
      <c r="M435" s="1495"/>
      <c r="N435" s="1495"/>
      <c r="O435" s="1495"/>
      <c r="P435" s="1495"/>
      <c r="Q435" s="1495"/>
      <c r="R435" s="1495"/>
      <c r="S435" s="1495"/>
      <c r="T435" s="1495"/>
      <c r="U435" s="1495"/>
      <c r="V435" s="1495"/>
      <c r="W435" s="1495"/>
      <c r="X435" s="1495"/>
      <c r="Y435" s="1495"/>
      <c r="Z435" s="1495"/>
      <c r="AA435" s="1495"/>
      <c r="AB435" s="1495"/>
      <c r="AC435" s="1495"/>
      <c r="AD435" s="1495"/>
      <c r="AE435" s="1495"/>
      <c r="AF435" s="1495"/>
    </row>
    <row r="436" spans="3:32" x14ac:dyDescent="0.25">
      <c r="C436" s="1495"/>
      <c r="D436" s="1495"/>
      <c r="E436" s="1495"/>
      <c r="F436" s="1495"/>
      <c r="G436" s="1495"/>
      <c r="H436" s="1495"/>
      <c r="I436" s="1495"/>
      <c r="J436" s="1495"/>
      <c r="K436" s="1495"/>
      <c r="L436" s="1495"/>
      <c r="M436" s="1495"/>
      <c r="N436" s="1495"/>
      <c r="O436" s="1495"/>
      <c r="P436" s="1495"/>
      <c r="Q436" s="1495"/>
      <c r="R436" s="1495"/>
      <c r="S436" s="1495"/>
      <c r="T436" s="1495"/>
      <c r="U436" s="1495"/>
      <c r="V436" s="1495"/>
      <c r="W436" s="1495"/>
      <c r="X436" s="1495"/>
      <c r="Y436" s="1495"/>
      <c r="Z436" s="1495"/>
      <c r="AA436" s="1495"/>
      <c r="AB436" s="1495"/>
      <c r="AC436" s="1495"/>
      <c r="AD436" s="1495"/>
      <c r="AE436" s="1495"/>
      <c r="AF436" s="1495"/>
    </row>
    <row r="437" spans="3:32" x14ac:dyDescent="0.25">
      <c r="C437" s="1495"/>
      <c r="D437" s="1495"/>
      <c r="E437" s="1495"/>
      <c r="F437" s="1495"/>
      <c r="G437" s="1495"/>
      <c r="H437" s="1495"/>
      <c r="I437" s="1495"/>
      <c r="J437" s="1495"/>
      <c r="K437" s="1495"/>
      <c r="L437" s="1495"/>
      <c r="M437" s="1495"/>
      <c r="N437" s="1495"/>
      <c r="O437" s="1495"/>
      <c r="P437" s="1495"/>
      <c r="Q437" s="1495"/>
      <c r="R437" s="1495"/>
      <c r="S437" s="1495"/>
      <c r="T437" s="1495"/>
      <c r="U437" s="1495"/>
      <c r="V437" s="1495"/>
      <c r="W437" s="1495"/>
      <c r="X437" s="1495"/>
      <c r="Y437" s="1495"/>
      <c r="Z437" s="1495"/>
      <c r="AA437" s="1495"/>
      <c r="AB437" s="1495"/>
      <c r="AC437" s="1495"/>
      <c r="AD437" s="1495"/>
      <c r="AE437" s="1495"/>
      <c r="AF437" s="1495"/>
    </row>
    <row r="438" spans="3:32" x14ac:dyDescent="0.25">
      <c r="C438" s="1495"/>
      <c r="D438" s="1495"/>
      <c r="E438" s="1495"/>
      <c r="F438" s="1495"/>
      <c r="G438" s="1495"/>
      <c r="H438" s="1495"/>
      <c r="I438" s="1495"/>
      <c r="J438" s="1495"/>
      <c r="K438" s="1495"/>
      <c r="L438" s="1495"/>
      <c r="M438" s="1495"/>
      <c r="N438" s="1495"/>
      <c r="O438" s="1495"/>
      <c r="P438" s="1495"/>
      <c r="Q438" s="1495"/>
      <c r="R438" s="1495"/>
      <c r="S438" s="1495"/>
      <c r="T438" s="1495"/>
      <c r="U438" s="1495"/>
      <c r="V438" s="1495"/>
      <c r="W438" s="1495"/>
      <c r="X438" s="1495"/>
      <c r="Y438" s="1495"/>
      <c r="Z438" s="1495"/>
      <c r="AA438" s="1495"/>
      <c r="AB438" s="1495"/>
      <c r="AC438" s="1495"/>
      <c r="AD438" s="1495"/>
      <c r="AE438" s="1495"/>
      <c r="AF438" s="1495"/>
    </row>
    <row r="439" spans="3:32" x14ac:dyDescent="0.25">
      <c r="C439" s="1495"/>
      <c r="D439" s="1495"/>
      <c r="E439" s="1495"/>
      <c r="F439" s="1495"/>
      <c r="G439" s="1495"/>
      <c r="H439" s="1495"/>
      <c r="I439" s="1495"/>
      <c r="J439" s="1495"/>
      <c r="K439" s="1495"/>
      <c r="L439" s="1495"/>
      <c r="M439" s="1495"/>
      <c r="N439" s="1495"/>
      <c r="O439" s="1495"/>
      <c r="P439" s="1495"/>
      <c r="Q439" s="1495"/>
      <c r="R439" s="1495"/>
      <c r="S439" s="1495"/>
      <c r="T439" s="1495"/>
      <c r="U439" s="1495"/>
      <c r="V439" s="1495"/>
      <c r="W439" s="1495"/>
      <c r="X439" s="1495"/>
      <c r="Y439" s="1495"/>
      <c r="Z439" s="1495"/>
      <c r="AA439" s="1495"/>
      <c r="AB439" s="1495"/>
      <c r="AC439" s="1495"/>
      <c r="AD439" s="1495"/>
      <c r="AE439" s="1495"/>
      <c r="AF439" s="1495"/>
    </row>
    <row r="440" spans="3:32" x14ac:dyDescent="0.25">
      <c r="C440" s="1495"/>
      <c r="D440" s="1495"/>
      <c r="E440" s="1495"/>
      <c r="F440" s="1495"/>
      <c r="G440" s="1495"/>
      <c r="H440" s="1495"/>
      <c r="I440" s="1495"/>
      <c r="J440" s="1495"/>
      <c r="K440" s="1495"/>
      <c r="L440" s="1495"/>
      <c r="M440" s="1495"/>
      <c r="N440" s="1495"/>
      <c r="O440" s="1495"/>
      <c r="P440" s="1495"/>
      <c r="Q440" s="1495"/>
      <c r="R440" s="1495"/>
      <c r="S440" s="1495"/>
      <c r="T440" s="1495"/>
      <c r="U440" s="1495"/>
      <c r="V440" s="1495"/>
      <c r="W440" s="1495"/>
      <c r="X440" s="1495"/>
      <c r="Y440" s="1495"/>
      <c r="Z440" s="1495"/>
      <c r="AA440" s="1495"/>
      <c r="AB440" s="1495"/>
      <c r="AC440" s="1495"/>
      <c r="AD440" s="1495"/>
      <c r="AE440" s="1495"/>
      <c r="AF440" s="1495"/>
    </row>
    <row r="441" spans="3:32" x14ac:dyDescent="0.25">
      <c r="C441" s="1495"/>
      <c r="D441" s="1495"/>
      <c r="E441" s="1495"/>
      <c r="F441" s="1495"/>
      <c r="G441" s="1495"/>
      <c r="H441" s="1495"/>
      <c r="I441" s="1495"/>
      <c r="J441" s="1495"/>
      <c r="K441" s="1495"/>
      <c r="L441" s="1495"/>
      <c r="M441" s="1495"/>
      <c r="N441" s="1495"/>
      <c r="O441" s="1495"/>
      <c r="P441" s="1495"/>
      <c r="Q441" s="1495"/>
      <c r="R441" s="1495"/>
      <c r="S441" s="1495"/>
      <c r="T441" s="1495"/>
      <c r="U441" s="1495"/>
      <c r="V441" s="1495"/>
      <c r="W441" s="1495"/>
      <c r="X441" s="1495"/>
      <c r="Y441" s="1495"/>
      <c r="Z441" s="1495"/>
      <c r="AA441" s="1495"/>
      <c r="AB441" s="1495"/>
      <c r="AC441" s="1495"/>
      <c r="AD441" s="1495"/>
      <c r="AE441" s="1495"/>
      <c r="AF441" s="1495"/>
    </row>
    <row r="442" spans="3:32" x14ac:dyDescent="0.25">
      <c r="C442" s="1495"/>
      <c r="D442" s="1495"/>
      <c r="E442" s="1495"/>
      <c r="F442" s="1495"/>
      <c r="G442" s="1495"/>
      <c r="H442" s="1495"/>
      <c r="I442" s="1495"/>
      <c r="J442" s="1495"/>
      <c r="K442" s="1495"/>
      <c r="L442" s="1495"/>
      <c r="M442" s="1495"/>
      <c r="N442" s="1495"/>
      <c r="O442" s="1495"/>
      <c r="P442" s="1495"/>
      <c r="Q442" s="1495"/>
      <c r="R442" s="1495"/>
      <c r="S442" s="1495"/>
      <c r="T442" s="1495"/>
      <c r="U442" s="1495"/>
      <c r="V442" s="1495"/>
      <c r="W442" s="1495"/>
      <c r="X442" s="1495"/>
      <c r="Y442" s="1495"/>
      <c r="Z442" s="1495"/>
      <c r="AA442" s="1495"/>
      <c r="AB442" s="1495"/>
      <c r="AC442" s="1495"/>
      <c r="AD442" s="1495"/>
      <c r="AE442" s="1495"/>
      <c r="AF442" s="1495"/>
    </row>
    <row r="443" spans="3:32" x14ac:dyDescent="0.25">
      <c r="C443" s="1495"/>
      <c r="D443" s="1495"/>
      <c r="E443" s="1495"/>
      <c r="F443" s="1495"/>
      <c r="G443" s="1495"/>
      <c r="H443" s="1495"/>
      <c r="I443" s="1495"/>
      <c r="J443" s="1495"/>
      <c r="K443" s="1495"/>
      <c r="L443" s="1495"/>
      <c r="M443" s="1495"/>
      <c r="N443" s="1495"/>
      <c r="O443" s="1495"/>
      <c r="P443" s="1495"/>
      <c r="Q443" s="1495"/>
      <c r="R443" s="1495"/>
      <c r="S443" s="1495"/>
      <c r="T443" s="1495"/>
      <c r="U443" s="1495"/>
      <c r="V443" s="1495"/>
      <c r="W443" s="1495"/>
      <c r="X443" s="1495"/>
      <c r="Y443" s="1495"/>
      <c r="Z443" s="1495"/>
      <c r="AA443" s="1495"/>
      <c r="AB443" s="1495"/>
      <c r="AC443" s="1495"/>
      <c r="AD443" s="1495"/>
      <c r="AE443" s="1495"/>
      <c r="AF443" s="1495"/>
    </row>
    <row r="444" spans="3:32" x14ac:dyDescent="0.25">
      <c r="C444" s="1495"/>
      <c r="D444" s="1495"/>
      <c r="E444" s="1495"/>
      <c r="F444" s="1495"/>
      <c r="G444" s="1495"/>
      <c r="H444" s="1495"/>
      <c r="I444" s="1495"/>
      <c r="J444" s="1495"/>
      <c r="K444" s="1495"/>
      <c r="L444" s="1495"/>
      <c r="M444" s="1495"/>
      <c r="N444" s="1495"/>
      <c r="O444" s="1495"/>
      <c r="P444" s="1495"/>
      <c r="Q444" s="1495"/>
      <c r="R444" s="1495"/>
      <c r="S444" s="1495"/>
      <c r="T444" s="1495"/>
      <c r="U444" s="1495"/>
      <c r="V444" s="1495"/>
      <c r="W444" s="1495"/>
      <c r="X444" s="1495"/>
      <c r="Y444" s="1495"/>
      <c r="Z444" s="1495"/>
      <c r="AA444" s="1495"/>
      <c r="AB444" s="1495"/>
      <c r="AC444" s="1495"/>
      <c r="AD444" s="1495"/>
      <c r="AE444" s="1495"/>
      <c r="AF444" s="1495"/>
    </row>
    <row r="445" spans="3:32" x14ac:dyDescent="0.25">
      <c r="C445" s="1495"/>
      <c r="D445" s="1495"/>
      <c r="E445" s="1495"/>
      <c r="F445" s="1495"/>
      <c r="G445" s="1495"/>
      <c r="H445" s="1495"/>
      <c r="I445" s="1495"/>
      <c r="J445" s="1495"/>
      <c r="K445" s="1495"/>
      <c r="L445" s="1495"/>
      <c r="M445" s="1495"/>
      <c r="N445" s="1495"/>
      <c r="O445" s="1495"/>
      <c r="P445" s="1495"/>
      <c r="Q445" s="1495"/>
      <c r="R445" s="1495"/>
      <c r="S445" s="1495"/>
      <c r="T445" s="1495"/>
      <c r="U445" s="1495"/>
      <c r="V445" s="1495"/>
      <c r="W445" s="1495"/>
      <c r="X445" s="1495"/>
      <c r="Y445" s="1495"/>
      <c r="Z445" s="1495"/>
      <c r="AA445" s="1495"/>
      <c r="AB445" s="1495"/>
      <c r="AC445" s="1495"/>
      <c r="AD445" s="1495"/>
      <c r="AE445" s="1495"/>
      <c r="AF445" s="1495"/>
    </row>
    <row r="446" spans="3:32" x14ac:dyDescent="0.25">
      <c r="C446" s="1495"/>
      <c r="D446" s="1495"/>
      <c r="E446" s="1495"/>
      <c r="F446" s="1495"/>
      <c r="G446" s="1495"/>
      <c r="H446" s="1495"/>
      <c r="I446" s="1495"/>
      <c r="J446" s="1495"/>
      <c r="K446" s="1495"/>
      <c r="L446" s="1495"/>
      <c r="M446" s="1495"/>
      <c r="N446" s="1495"/>
      <c r="O446" s="1495"/>
      <c r="P446" s="1495"/>
      <c r="Q446" s="1495"/>
      <c r="R446" s="1495"/>
      <c r="S446" s="1495"/>
      <c r="T446" s="1495"/>
      <c r="U446" s="1495"/>
      <c r="V446" s="1495"/>
      <c r="W446" s="1495"/>
      <c r="X446" s="1495"/>
      <c r="Y446" s="1495"/>
      <c r="Z446" s="1495"/>
      <c r="AA446" s="1495"/>
      <c r="AB446" s="1495"/>
      <c r="AC446" s="1495"/>
      <c r="AD446" s="1495"/>
      <c r="AE446" s="1495"/>
      <c r="AF446" s="1495"/>
    </row>
    <row r="447" spans="3:32" x14ac:dyDescent="0.25">
      <c r="C447" s="1495"/>
      <c r="D447" s="1495"/>
      <c r="E447" s="1495"/>
      <c r="F447" s="1495"/>
      <c r="G447" s="1495"/>
      <c r="H447" s="1495"/>
      <c r="I447" s="1495"/>
      <c r="J447" s="1495"/>
      <c r="K447" s="1495"/>
      <c r="L447" s="1495"/>
      <c r="M447" s="1495"/>
      <c r="N447" s="1495"/>
      <c r="O447" s="1495"/>
      <c r="P447" s="1495"/>
      <c r="Q447" s="1495"/>
      <c r="R447" s="1495"/>
      <c r="S447" s="1495"/>
      <c r="T447" s="1495"/>
      <c r="U447" s="1495"/>
      <c r="V447" s="1495"/>
      <c r="W447" s="1495"/>
      <c r="X447" s="1495"/>
      <c r="Y447" s="1495"/>
      <c r="Z447" s="1495"/>
      <c r="AA447" s="1495"/>
      <c r="AB447" s="1495"/>
      <c r="AC447" s="1495"/>
      <c r="AD447" s="1495"/>
      <c r="AE447" s="1495"/>
      <c r="AF447" s="1495"/>
    </row>
    <row r="448" spans="3:32" x14ac:dyDescent="0.25">
      <c r="C448" s="1495"/>
      <c r="D448" s="1495"/>
      <c r="E448" s="1495"/>
      <c r="F448" s="1495"/>
      <c r="G448" s="1495"/>
      <c r="H448" s="1495"/>
      <c r="I448" s="1495"/>
      <c r="J448" s="1495"/>
      <c r="K448" s="1495"/>
      <c r="L448" s="1495"/>
      <c r="M448" s="1495"/>
      <c r="N448" s="1495"/>
      <c r="O448" s="1495"/>
      <c r="P448" s="1495"/>
      <c r="Q448" s="1495"/>
      <c r="R448" s="1495"/>
      <c r="S448" s="1495"/>
      <c r="T448" s="1495"/>
      <c r="U448" s="1495"/>
      <c r="V448" s="1495"/>
      <c r="W448" s="1495"/>
      <c r="X448" s="1495"/>
      <c r="Y448" s="1495"/>
      <c r="Z448" s="1495"/>
      <c r="AA448" s="1495"/>
      <c r="AB448" s="1495"/>
      <c r="AC448" s="1495"/>
      <c r="AD448" s="1495"/>
      <c r="AE448" s="1495"/>
      <c r="AF448" s="1495"/>
    </row>
    <row r="449" spans="3:32" x14ac:dyDescent="0.25">
      <c r="C449" s="1495"/>
      <c r="D449" s="1495"/>
      <c r="E449" s="1495"/>
      <c r="F449" s="1495"/>
      <c r="G449" s="1495"/>
      <c r="H449" s="1495"/>
      <c r="I449" s="1495"/>
      <c r="J449" s="1495"/>
      <c r="K449" s="1495"/>
      <c r="L449" s="1495"/>
      <c r="M449" s="1495"/>
      <c r="N449" s="1495"/>
      <c r="O449" s="1495"/>
      <c r="P449" s="1495"/>
      <c r="Q449" s="1495"/>
      <c r="R449" s="1495"/>
      <c r="S449" s="1495"/>
      <c r="T449" s="1495"/>
      <c r="U449" s="1495"/>
      <c r="V449" s="1495"/>
      <c r="W449" s="1495"/>
      <c r="X449" s="1495"/>
      <c r="Y449" s="1495"/>
      <c r="Z449" s="1495"/>
      <c r="AA449" s="1495"/>
      <c r="AB449" s="1495"/>
      <c r="AC449" s="1495"/>
      <c r="AD449" s="1495"/>
      <c r="AE449" s="1495"/>
      <c r="AF449" s="1495"/>
    </row>
    <row r="450" spans="3:32" x14ac:dyDescent="0.25">
      <c r="C450" s="1495"/>
      <c r="D450" s="1495"/>
      <c r="E450" s="1495"/>
      <c r="F450" s="1495"/>
      <c r="G450" s="1495"/>
      <c r="H450" s="1495"/>
      <c r="I450" s="1495"/>
      <c r="J450" s="1495"/>
      <c r="K450" s="1495"/>
      <c r="L450" s="1495"/>
      <c r="M450" s="1495"/>
      <c r="N450" s="1495"/>
      <c r="O450" s="1495"/>
      <c r="P450" s="1495"/>
      <c r="Q450" s="1495"/>
      <c r="R450" s="1495"/>
      <c r="S450" s="1495"/>
      <c r="T450" s="1495"/>
      <c r="U450" s="1495"/>
      <c r="V450" s="1495"/>
      <c r="W450" s="1495"/>
      <c r="X450" s="1495"/>
      <c r="Y450" s="1495"/>
      <c r="Z450" s="1495"/>
      <c r="AA450" s="1495"/>
      <c r="AB450" s="1495"/>
      <c r="AC450" s="1495"/>
      <c r="AD450" s="1495"/>
      <c r="AE450" s="1495"/>
      <c r="AF450" s="1495"/>
    </row>
    <row r="451" spans="3:32" x14ac:dyDescent="0.25">
      <c r="C451" s="1495"/>
      <c r="D451" s="1495"/>
      <c r="E451" s="1495"/>
      <c r="F451" s="1495"/>
      <c r="G451" s="1495"/>
      <c r="H451" s="1495"/>
      <c r="I451" s="1495"/>
      <c r="J451" s="1495"/>
      <c r="K451" s="1495"/>
      <c r="L451" s="1495"/>
      <c r="M451" s="1495"/>
      <c r="N451" s="1495"/>
      <c r="O451" s="1495"/>
      <c r="P451" s="1495"/>
      <c r="Q451" s="1495"/>
      <c r="R451" s="1495"/>
      <c r="S451" s="1495"/>
      <c r="T451" s="1495"/>
      <c r="U451" s="1495"/>
      <c r="V451" s="1495"/>
      <c r="W451" s="1495"/>
      <c r="X451" s="1495"/>
      <c r="Y451" s="1495"/>
      <c r="Z451" s="1495"/>
      <c r="AA451" s="1495"/>
      <c r="AB451" s="1495"/>
      <c r="AC451" s="1495"/>
      <c r="AD451" s="1495"/>
      <c r="AE451" s="1495"/>
      <c r="AF451" s="1495"/>
    </row>
    <row r="452" spans="3:32" x14ac:dyDescent="0.25">
      <c r="C452" s="1495"/>
      <c r="D452" s="1495"/>
      <c r="E452" s="1495"/>
      <c r="F452" s="1495"/>
      <c r="G452" s="1495"/>
      <c r="H452" s="1495"/>
      <c r="I452" s="1495"/>
      <c r="J452" s="1495"/>
      <c r="K452" s="1495"/>
      <c r="L452" s="1495"/>
      <c r="M452" s="1495"/>
      <c r="N452" s="1495"/>
      <c r="O452" s="1495"/>
      <c r="P452" s="1495"/>
      <c r="Q452" s="1495"/>
      <c r="R452" s="1495"/>
      <c r="S452" s="1495"/>
      <c r="T452" s="1495"/>
      <c r="U452" s="1495"/>
      <c r="V452" s="1495"/>
      <c r="W452" s="1495"/>
      <c r="X452" s="1495"/>
      <c r="Y452" s="1495"/>
      <c r="Z452" s="1495"/>
      <c r="AA452" s="1495"/>
      <c r="AB452" s="1495"/>
      <c r="AC452" s="1495"/>
      <c r="AD452" s="1495"/>
      <c r="AE452" s="1495"/>
      <c r="AF452" s="1495"/>
    </row>
    <row r="453" spans="3:32" x14ac:dyDescent="0.25">
      <c r="C453" s="1495"/>
      <c r="D453" s="1495"/>
      <c r="E453" s="1495"/>
      <c r="F453" s="1495"/>
      <c r="G453" s="1495"/>
      <c r="H453" s="1495"/>
      <c r="I453" s="1495"/>
      <c r="J453" s="1495"/>
      <c r="K453" s="1495"/>
      <c r="L453" s="1495"/>
      <c r="M453" s="1495"/>
      <c r="N453" s="1495"/>
      <c r="O453" s="1495"/>
      <c r="P453" s="1495"/>
      <c r="Q453" s="1495"/>
      <c r="R453" s="1495"/>
      <c r="S453" s="1495"/>
      <c r="T453" s="1495"/>
      <c r="U453" s="1495"/>
      <c r="V453" s="1495"/>
      <c r="W453" s="1495"/>
      <c r="X453" s="1495"/>
      <c r="Y453" s="1495"/>
      <c r="Z453" s="1495"/>
      <c r="AA453" s="1495"/>
      <c r="AB453" s="1495"/>
      <c r="AC453" s="1495"/>
      <c r="AD453" s="1495"/>
      <c r="AE453" s="1495"/>
      <c r="AF453" s="1495"/>
    </row>
    <row r="454" spans="3:32" x14ac:dyDescent="0.25">
      <c r="C454" s="1495"/>
      <c r="D454" s="1495"/>
      <c r="E454" s="1495"/>
      <c r="F454" s="1495"/>
      <c r="G454" s="1495"/>
      <c r="H454" s="1495"/>
      <c r="I454" s="1495"/>
      <c r="J454" s="1495"/>
      <c r="K454" s="1495"/>
      <c r="L454" s="1495"/>
      <c r="M454" s="1495"/>
      <c r="N454" s="1495"/>
      <c r="O454" s="1495"/>
      <c r="P454" s="1495"/>
      <c r="Q454" s="1495"/>
      <c r="R454" s="1495"/>
      <c r="S454" s="1495"/>
      <c r="T454" s="1495"/>
      <c r="U454" s="1495"/>
      <c r="V454" s="1495"/>
      <c r="W454" s="1495"/>
      <c r="X454" s="1495"/>
      <c r="Y454" s="1495"/>
      <c r="Z454" s="1495"/>
      <c r="AA454" s="1495"/>
      <c r="AB454" s="1495"/>
      <c r="AC454" s="1495"/>
      <c r="AD454" s="1495"/>
      <c r="AE454" s="1495"/>
      <c r="AF454" s="1495"/>
    </row>
    <row r="455" spans="3:32" x14ac:dyDescent="0.25">
      <c r="C455" s="1495"/>
      <c r="D455" s="1495"/>
      <c r="E455" s="1495"/>
      <c r="F455" s="1495"/>
      <c r="G455" s="1495"/>
      <c r="H455" s="1495"/>
      <c r="I455" s="1495"/>
      <c r="J455" s="1495"/>
      <c r="K455" s="1495"/>
      <c r="L455" s="1495"/>
      <c r="M455" s="1495"/>
      <c r="N455" s="1495"/>
      <c r="O455" s="1495"/>
      <c r="P455" s="1495"/>
      <c r="Q455" s="1495"/>
      <c r="R455" s="1495"/>
      <c r="S455" s="1495"/>
      <c r="T455" s="1495"/>
      <c r="U455" s="1495"/>
      <c r="V455" s="1495"/>
      <c r="W455" s="1495"/>
      <c r="X455" s="1495"/>
      <c r="Y455" s="1495"/>
      <c r="Z455" s="1495"/>
      <c r="AA455" s="1495"/>
      <c r="AB455" s="1495"/>
      <c r="AC455" s="1495"/>
      <c r="AD455" s="1495"/>
      <c r="AE455" s="1495"/>
      <c r="AF455" s="1495"/>
    </row>
    <row r="456" spans="3:32" x14ac:dyDescent="0.25">
      <c r="C456" s="1495"/>
      <c r="D456" s="1495"/>
      <c r="E456" s="1495"/>
      <c r="F456" s="1495"/>
      <c r="G456" s="1495"/>
      <c r="H456" s="1495"/>
      <c r="I456" s="1495"/>
      <c r="J456" s="1495"/>
      <c r="K456" s="1495"/>
      <c r="L456" s="1495"/>
      <c r="M456" s="1495"/>
      <c r="N456" s="1495"/>
      <c r="O456" s="1495"/>
      <c r="P456" s="1495"/>
      <c r="Q456" s="1495"/>
      <c r="R456" s="1495"/>
      <c r="S456" s="1495"/>
      <c r="T456" s="1495"/>
      <c r="U456" s="1495"/>
      <c r="V456" s="1495"/>
      <c r="W456" s="1495"/>
      <c r="X456" s="1495"/>
      <c r="Y456" s="1495"/>
      <c r="Z456" s="1495"/>
      <c r="AA456" s="1495"/>
      <c r="AB456" s="1495"/>
      <c r="AC456" s="1495"/>
      <c r="AD456" s="1495"/>
      <c r="AE456" s="1495"/>
      <c r="AF456" s="1495"/>
    </row>
    <row r="457" spans="3:32" x14ac:dyDescent="0.25">
      <c r="C457" s="1495"/>
      <c r="D457" s="1495"/>
      <c r="E457" s="1495"/>
      <c r="F457" s="1495"/>
      <c r="G457" s="1495"/>
      <c r="H457" s="1495"/>
      <c r="I457" s="1495"/>
      <c r="J457" s="1495"/>
      <c r="K457" s="1495"/>
      <c r="L457" s="1495"/>
      <c r="M457" s="1495"/>
      <c r="N457" s="1495"/>
      <c r="O457" s="1495"/>
      <c r="P457" s="1495"/>
      <c r="Q457" s="1495"/>
      <c r="R457" s="1495"/>
      <c r="S457" s="1495"/>
      <c r="T457" s="1495"/>
      <c r="U457" s="1495"/>
      <c r="V457" s="1495"/>
      <c r="W457" s="1495"/>
      <c r="X457" s="1495"/>
      <c r="Y457" s="1495"/>
      <c r="Z457" s="1495"/>
      <c r="AA457" s="1495"/>
      <c r="AB457" s="1495"/>
      <c r="AC457" s="1495"/>
      <c r="AD457" s="1495"/>
      <c r="AE457" s="1495"/>
      <c r="AF457" s="1495"/>
    </row>
    <row r="458" spans="3:32" x14ac:dyDescent="0.25">
      <c r="C458" s="1495"/>
      <c r="D458" s="1495"/>
      <c r="E458" s="1495"/>
      <c r="F458" s="1495"/>
      <c r="G458" s="1495"/>
      <c r="H458" s="1495"/>
      <c r="I458" s="1495"/>
      <c r="J458" s="1495"/>
      <c r="K458" s="1495"/>
      <c r="L458" s="1495"/>
      <c r="M458" s="1495"/>
      <c r="N458" s="1495"/>
      <c r="O458" s="1495"/>
      <c r="P458" s="1495"/>
      <c r="Q458" s="1495"/>
      <c r="R458" s="1495"/>
      <c r="S458" s="1495"/>
      <c r="T458" s="1495"/>
      <c r="U458" s="1495"/>
      <c r="V458" s="1495"/>
      <c r="W458" s="1495"/>
      <c r="X458" s="1495"/>
      <c r="Y458" s="1495"/>
      <c r="Z458" s="1495"/>
      <c r="AA458" s="1495"/>
      <c r="AB458" s="1495"/>
      <c r="AC458" s="1495"/>
      <c r="AD458" s="1495"/>
      <c r="AE458" s="1495"/>
      <c r="AF458" s="1495"/>
    </row>
    <row r="459" spans="3:32" x14ac:dyDescent="0.25">
      <c r="C459" s="1495"/>
      <c r="D459" s="1495"/>
      <c r="E459" s="1495"/>
      <c r="F459" s="1495"/>
      <c r="G459" s="1495"/>
      <c r="H459" s="1495"/>
      <c r="I459" s="1495"/>
      <c r="J459" s="1495"/>
      <c r="K459" s="1495"/>
      <c r="L459" s="1495"/>
      <c r="M459" s="1495"/>
      <c r="N459" s="1495"/>
      <c r="O459" s="1495"/>
      <c r="P459" s="1495"/>
      <c r="Q459" s="1495"/>
      <c r="R459" s="1495"/>
      <c r="S459" s="1495"/>
      <c r="T459" s="1495"/>
      <c r="U459" s="1495"/>
      <c r="V459" s="1495"/>
      <c r="W459" s="1495"/>
      <c r="X459" s="1495"/>
      <c r="Y459" s="1495"/>
      <c r="Z459" s="1495"/>
      <c r="AA459" s="1495"/>
      <c r="AB459" s="1495"/>
      <c r="AC459" s="1495"/>
      <c r="AD459" s="1495"/>
      <c r="AE459" s="1495"/>
      <c r="AF459" s="1495"/>
    </row>
    <row r="460" spans="3:32" x14ac:dyDescent="0.25">
      <c r="C460" s="1495"/>
      <c r="D460" s="1495"/>
      <c r="E460" s="1495"/>
      <c r="F460" s="1495"/>
      <c r="G460" s="1495"/>
      <c r="H460" s="1495"/>
      <c r="I460" s="1495"/>
      <c r="J460" s="1495"/>
      <c r="K460" s="1495"/>
      <c r="L460" s="1495"/>
      <c r="M460" s="1495"/>
      <c r="N460" s="1495"/>
      <c r="O460" s="1495"/>
      <c r="P460" s="1495"/>
      <c r="Q460" s="1495"/>
      <c r="R460" s="1495"/>
      <c r="S460" s="1495"/>
      <c r="T460" s="1495"/>
      <c r="U460" s="1495"/>
      <c r="V460" s="1495"/>
      <c r="W460" s="1495"/>
      <c r="X460" s="1495"/>
      <c r="Y460" s="1495"/>
      <c r="Z460" s="1495"/>
      <c r="AA460" s="1495"/>
      <c r="AB460" s="1495"/>
      <c r="AC460" s="1495"/>
      <c r="AD460" s="1495"/>
      <c r="AE460" s="1495"/>
      <c r="AF460" s="1495"/>
    </row>
    <row r="461" spans="3:32" x14ac:dyDescent="0.25">
      <c r="C461" s="1495"/>
      <c r="D461" s="1495"/>
      <c r="E461" s="1495"/>
      <c r="F461" s="1495"/>
      <c r="G461" s="1495"/>
      <c r="H461" s="1495"/>
      <c r="I461" s="1495"/>
      <c r="J461" s="1495"/>
      <c r="K461" s="1495"/>
      <c r="L461" s="1495"/>
      <c r="M461" s="1495"/>
      <c r="N461" s="1495"/>
      <c r="O461" s="1495"/>
      <c r="P461" s="1495"/>
      <c r="Q461" s="1495"/>
      <c r="R461" s="1495"/>
      <c r="S461" s="1495"/>
      <c r="T461" s="1495"/>
      <c r="U461" s="1495"/>
      <c r="V461" s="1495"/>
      <c r="W461" s="1495"/>
      <c r="X461" s="1495"/>
      <c r="Y461" s="1495"/>
      <c r="Z461" s="1495"/>
      <c r="AA461" s="1495"/>
      <c r="AB461" s="1495"/>
      <c r="AC461" s="1495"/>
      <c r="AD461" s="1495"/>
      <c r="AE461" s="1495"/>
      <c r="AF461" s="1495"/>
    </row>
    <row r="462" spans="3:32" x14ac:dyDescent="0.25">
      <c r="C462" s="1495"/>
      <c r="D462" s="1495"/>
      <c r="E462" s="1495"/>
      <c r="F462" s="1495"/>
      <c r="G462" s="1495"/>
      <c r="H462" s="1495"/>
      <c r="I462" s="1495"/>
      <c r="J462" s="1495"/>
      <c r="K462" s="1495"/>
      <c r="L462" s="1495"/>
      <c r="M462" s="1495"/>
      <c r="N462" s="1495"/>
      <c r="O462" s="1495"/>
      <c r="P462" s="1495"/>
      <c r="Q462" s="1495"/>
      <c r="R462" s="1495"/>
      <c r="S462" s="1495"/>
      <c r="T462" s="1495"/>
      <c r="U462" s="1495"/>
      <c r="V462" s="1495"/>
      <c r="W462" s="1495"/>
      <c r="X462" s="1495"/>
      <c r="Y462" s="1495"/>
      <c r="Z462" s="1495"/>
      <c r="AA462" s="1495"/>
      <c r="AB462" s="1495"/>
      <c r="AC462" s="1495"/>
      <c r="AD462" s="1495"/>
      <c r="AE462" s="1495"/>
      <c r="AF462" s="1495"/>
    </row>
    <row r="463" spans="3:32" x14ac:dyDescent="0.25">
      <c r="C463" s="1495"/>
      <c r="D463" s="1495"/>
      <c r="E463" s="1495"/>
      <c r="F463" s="1495"/>
      <c r="G463" s="1495"/>
      <c r="H463" s="1495"/>
      <c r="I463" s="1495"/>
      <c r="J463" s="1495"/>
      <c r="K463" s="1495"/>
      <c r="L463" s="1495"/>
      <c r="M463" s="1495"/>
      <c r="N463" s="1495"/>
      <c r="O463" s="1495"/>
      <c r="P463" s="1495"/>
      <c r="Q463" s="1495"/>
      <c r="R463" s="1495"/>
      <c r="S463" s="1495"/>
      <c r="T463" s="1495"/>
      <c r="U463" s="1495"/>
      <c r="V463" s="1495"/>
      <c r="W463" s="1495"/>
      <c r="X463" s="1495"/>
      <c r="Y463" s="1495"/>
      <c r="Z463" s="1495"/>
      <c r="AA463" s="1495"/>
      <c r="AB463" s="1495"/>
      <c r="AC463" s="1495"/>
      <c r="AD463" s="1495"/>
      <c r="AE463" s="1495"/>
      <c r="AF463" s="1495"/>
    </row>
    <row r="464" spans="3:32" x14ac:dyDescent="0.25">
      <c r="C464" s="1495"/>
      <c r="D464" s="1495"/>
      <c r="E464" s="1495"/>
      <c r="F464" s="1495"/>
      <c r="G464" s="1495"/>
      <c r="H464" s="1495"/>
      <c r="I464" s="1495"/>
      <c r="J464" s="1495"/>
      <c r="K464" s="1495"/>
      <c r="L464" s="1495"/>
      <c r="M464" s="1495"/>
      <c r="N464" s="1495"/>
      <c r="O464" s="1495"/>
      <c r="P464" s="1495"/>
      <c r="Q464" s="1495"/>
      <c r="R464" s="1495"/>
      <c r="S464" s="1495"/>
      <c r="T464" s="1495"/>
      <c r="U464" s="1495"/>
      <c r="V464" s="1495"/>
      <c r="W464" s="1495"/>
      <c r="X464" s="1495"/>
      <c r="Y464" s="1495"/>
      <c r="Z464" s="1495"/>
      <c r="AA464" s="1495"/>
      <c r="AB464" s="1495"/>
      <c r="AC464" s="1495"/>
      <c r="AD464" s="1495"/>
      <c r="AE464" s="1495"/>
      <c r="AF464" s="1495"/>
    </row>
    <row r="465" spans="3:32" x14ac:dyDescent="0.25">
      <c r="C465" s="1495"/>
      <c r="D465" s="1495"/>
      <c r="E465" s="1495"/>
      <c r="F465" s="1495"/>
      <c r="G465" s="1495"/>
      <c r="H465" s="1495"/>
      <c r="I465" s="1495"/>
      <c r="J465" s="1495"/>
      <c r="K465" s="1495"/>
      <c r="L465" s="1495"/>
      <c r="M465" s="1495"/>
      <c r="N465" s="1495"/>
      <c r="O465" s="1495"/>
      <c r="P465" s="1495"/>
      <c r="Q465" s="1495"/>
      <c r="R465" s="1495"/>
      <c r="S465" s="1495"/>
      <c r="T465" s="1495"/>
      <c r="U465" s="1495"/>
      <c r="V465" s="1495"/>
      <c r="W465" s="1495"/>
      <c r="X465" s="1495"/>
      <c r="Y465" s="1495"/>
      <c r="Z465" s="1495"/>
      <c r="AA465" s="1495"/>
      <c r="AB465" s="1495"/>
      <c r="AC465" s="1495"/>
      <c r="AD465" s="1495"/>
      <c r="AE465" s="1495"/>
      <c r="AF465" s="1495"/>
    </row>
    <row r="466" spans="3:32" x14ac:dyDescent="0.25">
      <c r="C466" s="1495"/>
      <c r="D466" s="1495"/>
      <c r="E466" s="1495"/>
      <c r="F466" s="1495"/>
      <c r="G466" s="1495"/>
      <c r="H466" s="1495"/>
      <c r="I466" s="1495"/>
      <c r="J466" s="1495"/>
      <c r="K466" s="1495"/>
      <c r="L466" s="1495"/>
      <c r="M466" s="1495"/>
      <c r="N466" s="1495"/>
      <c r="O466" s="1495"/>
      <c r="P466" s="1495"/>
      <c r="Q466" s="1495"/>
      <c r="R466" s="1495"/>
      <c r="S466" s="1495"/>
      <c r="T466" s="1495"/>
      <c r="U466" s="1495"/>
      <c r="V466" s="1495"/>
      <c r="W466" s="1495"/>
      <c r="X466" s="1495"/>
      <c r="Y466" s="1495"/>
      <c r="Z466" s="1495"/>
      <c r="AA466" s="1495"/>
      <c r="AB466" s="1495"/>
      <c r="AC466" s="1495"/>
      <c r="AD466" s="1495"/>
      <c r="AE466" s="1495"/>
      <c r="AF466" s="1495"/>
    </row>
    <row r="467" spans="3:32" x14ac:dyDescent="0.25">
      <c r="C467" s="1495"/>
      <c r="D467" s="1495"/>
      <c r="E467" s="1495"/>
      <c r="F467" s="1495"/>
      <c r="G467" s="1495"/>
      <c r="H467" s="1495"/>
      <c r="I467" s="1495"/>
      <c r="J467" s="1495"/>
      <c r="K467" s="1495"/>
      <c r="L467" s="1495"/>
      <c r="M467" s="1495"/>
      <c r="N467" s="1495"/>
      <c r="O467" s="1495"/>
      <c r="P467" s="1495"/>
      <c r="Q467" s="1495"/>
      <c r="R467" s="1495"/>
      <c r="S467" s="1495"/>
      <c r="T467" s="1495"/>
      <c r="U467" s="1495"/>
      <c r="V467" s="1495"/>
      <c r="W467" s="1495"/>
      <c r="X467" s="1495"/>
      <c r="Y467" s="1495"/>
      <c r="Z467" s="1495"/>
      <c r="AA467" s="1495"/>
      <c r="AB467" s="1495"/>
      <c r="AC467" s="1495"/>
      <c r="AD467" s="1495"/>
      <c r="AE467" s="1495"/>
      <c r="AF467" s="1495"/>
    </row>
    <row r="468" spans="3:32" x14ac:dyDescent="0.25">
      <c r="C468" s="1495"/>
      <c r="D468" s="1495"/>
      <c r="E468" s="1495"/>
      <c r="F468" s="1495"/>
      <c r="G468" s="1495"/>
      <c r="H468" s="1495"/>
      <c r="I468" s="1495"/>
      <c r="J468" s="1495"/>
      <c r="K468" s="1495"/>
      <c r="L468" s="1495"/>
      <c r="M468" s="1495"/>
      <c r="N468" s="1495"/>
      <c r="O468" s="1495"/>
      <c r="P468" s="1495"/>
      <c r="Q468" s="1495"/>
      <c r="R468" s="1495"/>
      <c r="S468" s="1495"/>
      <c r="T468" s="1495"/>
      <c r="U468" s="1495"/>
      <c r="V468" s="1495"/>
      <c r="W468" s="1495"/>
      <c r="X468" s="1495"/>
      <c r="Y468" s="1495"/>
      <c r="Z468" s="1495"/>
      <c r="AA468" s="1495"/>
      <c r="AB468" s="1495"/>
      <c r="AC468" s="1495"/>
      <c r="AD468" s="1495"/>
      <c r="AE468" s="1495"/>
      <c r="AF468" s="1495"/>
    </row>
    <row r="469" spans="3:32" x14ac:dyDescent="0.25">
      <c r="C469" s="1495"/>
      <c r="D469" s="1495"/>
      <c r="E469" s="1495"/>
      <c r="F469" s="1495"/>
      <c r="G469" s="1495"/>
      <c r="H469" s="1495"/>
      <c r="I469" s="1495"/>
      <c r="J469" s="1495"/>
      <c r="K469" s="1495"/>
      <c r="L469" s="1495"/>
      <c r="M469" s="1495"/>
      <c r="N469" s="1495"/>
      <c r="O469" s="1495"/>
      <c r="P469" s="1495"/>
      <c r="Q469" s="1495"/>
      <c r="R469" s="1495"/>
      <c r="S469" s="1495"/>
      <c r="T469" s="1495"/>
      <c r="U469" s="1495"/>
      <c r="V469" s="1495"/>
      <c r="W469" s="1495"/>
      <c r="X469" s="1495"/>
      <c r="Y469" s="1495"/>
      <c r="Z469" s="1495"/>
      <c r="AA469" s="1495"/>
      <c r="AB469" s="1495"/>
      <c r="AC469" s="1495"/>
      <c r="AD469" s="1495"/>
      <c r="AE469" s="1495"/>
      <c r="AF469" s="1495"/>
    </row>
    <row r="470" spans="3:32" x14ac:dyDescent="0.25">
      <c r="C470" s="1495"/>
      <c r="D470" s="1495"/>
      <c r="E470" s="1495"/>
      <c r="F470" s="1495"/>
      <c r="G470" s="1495"/>
      <c r="H470" s="1495"/>
      <c r="I470" s="1495"/>
      <c r="J470" s="1495"/>
      <c r="K470" s="1495"/>
      <c r="L470" s="1495"/>
      <c r="M470" s="1495"/>
      <c r="N470" s="1495"/>
      <c r="O470" s="1495"/>
      <c r="P470" s="1495"/>
      <c r="Q470" s="1495"/>
      <c r="R470" s="1495"/>
      <c r="S470" s="1495"/>
      <c r="T470" s="1495"/>
      <c r="U470" s="1495"/>
      <c r="V470" s="1495"/>
      <c r="W470" s="1495"/>
      <c r="X470" s="1495"/>
      <c r="Y470" s="1495"/>
      <c r="Z470" s="1495"/>
      <c r="AA470" s="1495"/>
      <c r="AB470" s="1495"/>
      <c r="AC470" s="1495"/>
      <c r="AD470" s="1495"/>
      <c r="AE470" s="1495"/>
      <c r="AF470" s="1495"/>
    </row>
    <row r="471" spans="3:32" x14ac:dyDescent="0.25">
      <c r="C471" s="1495"/>
      <c r="D471" s="1495"/>
      <c r="E471" s="1495"/>
      <c r="F471" s="1495"/>
      <c r="G471" s="1495"/>
      <c r="H471" s="1495"/>
      <c r="I471" s="1495"/>
      <c r="J471" s="1495"/>
      <c r="K471" s="1495"/>
      <c r="L471" s="1495"/>
      <c r="M471" s="1495"/>
      <c r="N471" s="1495"/>
      <c r="O471" s="1495"/>
      <c r="P471" s="1495"/>
      <c r="Q471" s="1495"/>
      <c r="R471" s="1495"/>
      <c r="S471" s="1495"/>
      <c r="T471" s="1495"/>
      <c r="U471" s="1495"/>
      <c r="V471" s="1495"/>
      <c r="W471" s="1495"/>
      <c r="X471" s="1495"/>
      <c r="Y471" s="1495"/>
      <c r="Z471" s="1495"/>
      <c r="AA471" s="1495"/>
      <c r="AB471" s="1495"/>
      <c r="AC471" s="1495"/>
      <c r="AD471" s="1495"/>
      <c r="AE471" s="1495"/>
      <c r="AF471" s="1495"/>
    </row>
    <row r="472" spans="3:32" x14ac:dyDescent="0.25">
      <c r="C472" s="1495"/>
      <c r="D472" s="1495"/>
      <c r="E472" s="1495"/>
      <c r="F472" s="1495"/>
      <c r="G472" s="1495"/>
      <c r="H472" s="1495"/>
      <c r="I472" s="1495"/>
      <c r="J472" s="1495"/>
      <c r="K472" s="1495"/>
      <c r="L472" s="1495"/>
      <c r="M472" s="1495"/>
      <c r="N472" s="1495"/>
      <c r="O472" s="1495"/>
      <c r="P472" s="1495"/>
      <c r="Q472" s="1495"/>
      <c r="R472" s="1495"/>
      <c r="S472" s="1495"/>
      <c r="T472" s="1495"/>
      <c r="U472" s="1495"/>
      <c r="V472" s="1495"/>
      <c r="W472" s="1495"/>
      <c r="X472" s="1495"/>
      <c r="Y472" s="1495"/>
      <c r="Z472" s="1495"/>
      <c r="AA472" s="1495"/>
      <c r="AB472" s="1495"/>
      <c r="AC472" s="1495"/>
      <c r="AD472" s="1495"/>
      <c r="AE472" s="1495"/>
      <c r="AF472" s="1495"/>
    </row>
    <row r="473" spans="3:32" x14ac:dyDescent="0.25">
      <c r="C473" s="1495"/>
      <c r="D473" s="1495"/>
      <c r="E473" s="1495"/>
      <c r="F473" s="1495"/>
      <c r="G473" s="1495"/>
      <c r="H473" s="1495"/>
      <c r="I473" s="1495"/>
      <c r="J473" s="1495"/>
      <c r="K473" s="1495"/>
      <c r="L473" s="1495"/>
      <c r="M473" s="1495"/>
      <c r="N473" s="1495"/>
      <c r="O473" s="1495"/>
      <c r="P473" s="1495"/>
      <c r="Q473" s="1495"/>
      <c r="R473" s="1495"/>
      <c r="S473" s="1495"/>
      <c r="T473" s="1495"/>
      <c r="U473" s="1495"/>
      <c r="V473" s="1495"/>
      <c r="W473" s="1495"/>
      <c r="X473" s="1495"/>
      <c r="Y473" s="1495"/>
      <c r="Z473" s="1495"/>
      <c r="AA473" s="1495"/>
      <c r="AB473" s="1495"/>
      <c r="AC473" s="1495"/>
      <c r="AD473" s="1495"/>
      <c r="AE473" s="1495"/>
      <c r="AF473" s="1495"/>
    </row>
    <row r="474" spans="3:32" x14ac:dyDescent="0.25">
      <c r="C474" s="1495"/>
      <c r="D474" s="1495"/>
      <c r="E474" s="1495"/>
      <c r="F474" s="1495"/>
      <c r="G474" s="1495"/>
      <c r="H474" s="1495"/>
      <c r="I474" s="1495"/>
      <c r="J474" s="1495"/>
      <c r="K474" s="1495"/>
      <c r="L474" s="1495"/>
      <c r="M474" s="1495"/>
      <c r="N474" s="1495"/>
      <c r="O474" s="1495"/>
      <c r="P474" s="1495"/>
      <c r="Q474" s="1495"/>
      <c r="R474" s="1495"/>
      <c r="S474" s="1495"/>
      <c r="T474" s="1495"/>
      <c r="U474" s="1495"/>
      <c r="V474" s="1495"/>
      <c r="W474" s="1495"/>
      <c r="X474" s="1495"/>
      <c r="Y474" s="1495"/>
      <c r="Z474" s="1495"/>
      <c r="AA474" s="1495"/>
      <c r="AB474" s="1495"/>
      <c r="AC474" s="1495"/>
      <c r="AD474" s="1495"/>
      <c r="AE474" s="1495"/>
      <c r="AF474" s="1495"/>
    </row>
    <row r="475" spans="3:32" x14ac:dyDescent="0.25">
      <c r="C475" s="1495"/>
      <c r="D475" s="1495"/>
      <c r="E475" s="1495"/>
      <c r="F475" s="1495"/>
      <c r="G475" s="1495"/>
      <c r="H475" s="1495"/>
      <c r="I475" s="1495"/>
      <c r="J475" s="1495"/>
      <c r="K475" s="1495"/>
      <c r="L475" s="1495"/>
      <c r="M475" s="1495"/>
      <c r="N475" s="1495"/>
      <c r="O475" s="1495"/>
      <c r="P475" s="1495"/>
      <c r="Q475" s="1495"/>
      <c r="R475" s="1495"/>
      <c r="S475" s="1495"/>
      <c r="T475" s="1495"/>
      <c r="U475" s="1495"/>
      <c r="V475" s="1495"/>
      <c r="W475" s="1495"/>
      <c r="X475" s="1495"/>
      <c r="Y475" s="1495"/>
      <c r="Z475" s="1495"/>
      <c r="AA475" s="1495"/>
      <c r="AB475" s="1495"/>
      <c r="AC475" s="1495"/>
      <c r="AD475" s="1495"/>
      <c r="AE475" s="1495"/>
      <c r="AF475" s="1495"/>
    </row>
    <row r="476" spans="3:32" x14ac:dyDescent="0.25">
      <c r="C476" s="1495"/>
      <c r="D476" s="1495"/>
      <c r="E476" s="1495"/>
      <c r="F476" s="1495"/>
      <c r="G476" s="1495"/>
      <c r="H476" s="1495"/>
      <c r="I476" s="1495"/>
      <c r="J476" s="1495"/>
      <c r="K476" s="1495"/>
      <c r="L476" s="1495"/>
      <c r="M476" s="1495"/>
      <c r="N476" s="1495"/>
      <c r="O476" s="1495"/>
      <c r="P476" s="1495"/>
      <c r="Q476" s="1495"/>
      <c r="R476" s="1495"/>
      <c r="S476" s="1495"/>
      <c r="T476" s="1495"/>
      <c r="U476" s="1495"/>
      <c r="V476" s="1495"/>
      <c r="W476" s="1495"/>
      <c r="X476" s="1495"/>
      <c r="Y476" s="1495"/>
      <c r="Z476" s="1495"/>
      <c r="AA476" s="1495"/>
      <c r="AB476" s="1495"/>
      <c r="AC476" s="1495"/>
      <c r="AD476" s="1495"/>
      <c r="AE476" s="1495"/>
      <c r="AF476" s="1495"/>
    </row>
    <row r="477" spans="3:32" x14ac:dyDescent="0.25">
      <c r="C477" s="1495"/>
      <c r="D477" s="1495"/>
      <c r="E477" s="1495"/>
      <c r="F477" s="1495"/>
      <c r="G477" s="1495"/>
      <c r="H477" s="1495"/>
      <c r="I477" s="1495"/>
      <c r="J477" s="1495"/>
      <c r="K477" s="1495"/>
      <c r="L477" s="1495"/>
      <c r="M477" s="1495"/>
      <c r="N477" s="1495"/>
      <c r="O477" s="1495"/>
      <c r="P477" s="1495"/>
      <c r="Q477" s="1495"/>
      <c r="R477" s="1495"/>
      <c r="S477" s="1495"/>
      <c r="T477" s="1495"/>
      <c r="U477" s="1495"/>
      <c r="V477" s="1495"/>
      <c r="W477" s="1495"/>
      <c r="X477" s="1495"/>
      <c r="Y477" s="1495"/>
      <c r="Z477" s="1495"/>
      <c r="AA477" s="1495"/>
      <c r="AB477" s="1495"/>
      <c r="AC477" s="1495"/>
      <c r="AD477" s="1495"/>
      <c r="AE477" s="1495"/>
      <c r="AF477" s="1495"/>
    </row>
    <row r="478" spans="3:32" x14ac:dyDescent="0.25">
      <c r="C478" s="1495"/>
      <c r="D478" s="1495"/>
      <c r="E478" s="1495"/>
      <c r="F478" s="1495"/>
      <c r="G478" s="1495"/>
      <c r="H478" s="1495"/>
      <c r="I478" s="1495"/>
      <c r="J478" s="1495"/>
      <c r="K478" s="1495"/>
      <c r="L478" s="1495"/>
      <c r="M478" s="1495"/>
      <c r="N478" s="1495"/>
      <c r="O478" s="1495"/>
      <c r="P478" s="1495"/>
      <c r="Q478" s="1495"/>
      <c r="R478" s="1495"/>
      <c r="S478" s="1495"/>
      <c r="T478" s="1495"/>
      <c r="U478" s="1495"/>
      <c r="V478" s="1495"/>
      <c r="W478" s="1495"/>
      <c r="X478" s="1495"/>
      <c r="Y478" s="1495"/>
      <c r="Z478" s="1495"/>
      <c r="AA478" s="1495"/>
      <c r="AB478" s="1495"/>
      <c r="AC478" s="1495"/>
      <c r="AD478" s="1495"/>
      <c r="AE478" s="1495"/>
      <c r="AF478" s="1495"/>
    </row>
    <row r="479" spans="3:32" x14ac:dyDescent="0.25">
      <c r="C479" s="1495"/>
      <c r="D479" s="1495"/>
      <c r="E479" s="1495"/>
      <c r="F479" s="1495"/>
      <c r="G479" s="1495"/>
      <c r="H479" s="1495"/>
      <c r="I479" s="1495"/>
      <c r="J479" s="1495"/>
      <c r="K479" s="1495"/>
      <c r="L479" s="1495"/>
      <c r="M479" s="1495"/>
      <c r="N479" s="1495"/>
      <c r="O479" s="1495"/>
      <c r="P479" s="1495"/>
      <c r="Q479" s="1495"/>
      <c r="R479" s="1495"/>
      <c r="S479" s="1495"/>
      <c r="T479" s="1495"/>
      <c r="U479" s="1495"/>
      <c r="V479" s="1495"/>
      <c r="W479" s="1495"/>
      <c r="X479" s="1495"/>
      <c r="Y479" s="1495"/>
      <c r="Z479" s="1495"/>
      <c r="AA479" s="1495"/>
      <c r="AB479" s="1495"/>
      <c r="AC479" s="1495"/>
      <c r="AD479" s="1495"/>
      <c r="AE479" s="1495"/>
      <c r="AF479" s="1495"/>
    </row>
    <row r="480" spans="3:32" x14ac:dyDescent="0.25">
      <c r="C480" s="1495"/>
      <c r="D480" s="1495"/>
      <c r="E480" s="1495"/>
      <c r="F480" s="1495"/>
      <c r="G480" s="1495"/>
      <c r="H480" s="1495"/>
      <c r="I480" s="1495"/>
      <c r="J480" s="1495"/>
      <c r="K480" s="1495"/>
      <c r="L480" s="1495"/>
      <c r="M480" s="1495"/>
      <c r="N480" s="1495"/>
      <c r="O480" s="1495"/>
      <c r="P480" s="1495"/>
      <c r="Q480" s="1495"/>
      <c r="R480" s="1495"/>
      <c r="S480" s="1495"/>
      <c r="T480" s="1495"/>
      <c r="U480" s="1495"/>
      <c r="V480" s="1495"/>
      <c r="W480" s="1495"/>
      <c r="X480" s="1495"/>
      <c r="Y480" s="1495"/>
      <c r="Z480" s="1495"/>
      <c r="AA480" s="1495"/>
      <c r="AB480" s="1495"/>
      <c r="AC480" s="1495"/>
      <c r="AD480" s="1495"/>
      <c r="AE480" s="1495"/>
      <c r="AF480" s="1495"/>
    </row>
    <row r="481" spans="3:32" x14ac:dyDescent="0.25">
      <c r="C481" s="1495"/>
      <c r="D481" s="1495"/>
      <c r="E481" s="1495"/>
      <c r="F481" s="1495"/>
      <c r="G481" s="1495"/>
      <c r="H481" s="1495"/>
      <c r="I481" s="1495"/>
      <c r="J481" s="1495"/>
      <c r="K481" s="1495"/>
      <c r="L481" s="1495"/>
      <c r="M481" s="1495"/>
      <c r="N481" s="1495"/>
      <c r="O481" s="1495"/>
      <c r="P481" s="1495"/>
      <c r="Q481" s="1495"/>
      <c r="R481" s="1495"/>
      <c r="S481" s="1495"/>
      <c r="T481" s="1495"/>
      <c r="U481" s="1495"/>
      <c r="V481" s="1495"/>
      <c r="W481" s="1495"/>
      <c r="X481" s="1495"/>
      <c r="Y481" s="1495"/>
      <c r="Z481" s="1495"/>
      <c r="AA481" s="1495"/>
      <c r="AB481" s="1495"/>
      <c r="AC481" s="1495"/>
      <c r="AD481" s="1495"/>
      <c r="AE481" s="1495"/>
      <c r="AF481" s="1495"/>
    </row>
    <row r="482" spans="3:32" x14ac:dyDescent="0.25">
      <c r="C482" s="1495"/>
      <c r="D482" s="1495"/>
      <c r="E482" s="1495"/>
      <c r="F482" s="1495"/>
      <c r="G482" s="1495"/>
      <c r="H482" s="1495"/>
      <c r="I482" s="1495"/>
      <c r="J482" s="1495"/>
      <c r="K482" s="1495"/>
      <c r="L482" s="1495"/>
      <c r="M482" s="1495"/>
      <c r="N482" s="1495"/>
      <c r="O482" s="1495"/>
      <c r="P482" s="1495"/>
      <c r="Q482" s="1495"/>
      <c r="R482" s="1495"/>
      <c r="S482" s="1495"/>
      <c r="T482" s="1495"/>
      <c r="U482" s="1495"/>
      <c r="V482" s="1495"/>
      <c r="W482" s="1495"/>
      <c r="X482" s="1495"/>
      <c r="Y482" s="1495"/>
      <c r="Z482" s="1495"/>
      <c r="AA482" s="1495"/>
      <c r="AB482" s="1495"/>
      <c r="AC482" s="1495"/>
      <c r="AD482" s="1495"/>
      <c r="AE482" s="1495"/>
      <c r="AF482" s="1495"/>
    </row>
    <row r="483" spans="3:32" x14ac:dyDescent="0.25">
      <c r="C483" s="1495"/>
      <c r="D483" s="1495"/>
      <c r="E483" s="1495"/>
      <c r="F483" s="1495"/>
      <c r="G483" s="1495"/>
      <c r="H483" s="1495"/>
      <c r="I483" s="1495"/>
      <c r="J483" s="1495"/>
      <c r="K483" s="1495"/>
      <c r="L483" s="1495"/>
      <c r="M483" s="1495"/>
      <c r="N483" s="1495"/>
      <c r="O483" s="1495"/>
      <c r="P483" s="1495"/>
      <c r="Q483" s="1495"/>
      <c r="R483" s="1495"/>
      <c r="S483" s="1495"/>
      <c r="T483" s="1495"/>
      <c r="U483" s="1495"/>
      <c r="V483" s="1495"/>
      <c r="W483" s="1495"/>
      <c r="X483" s="1495"/>
      <c r="Y483" s="1495"/>
      <c r="Z483" s="1495"/>
      <c r="AA483" s="1495"/>
      <c r="AB483" s="1495"/>
      <c r="AC483" s="1495"/>
      <c r="AD483" s="1495"/>
      <c r="AE483" s="1495"/>
      <c r="AF483" s="1495"/>
    </row>
    <row r="484" spans="3:32" x14ac:dyDescent="0.25">
      <c r="C484" s="1495"/>
      <c r="D484" s="1495"/>
      <c r="E484" s="1495"/>
      <c r="F484" s="1495"/>
      <c r="G484" s="1495"/>
      <c r="H484" s="1495"/>
      <c r="I484" s="1495"/>
      <c r="J484" s="1495"/>
      <c r="K484" s="1495"/>
      <c r="L484" s="1495"/>
      <c r="M484" s="1495"/>
      <c r="N484" s="1495"/>
      <c r="O484" s="1495"/>
      <c r="P484" s="1495"/>
      <c r="Q484" s="1495"/>
      <c r="R484" s="1495"/>
      <c r="S484" s="1495"/>
      <c r="T484" s="1495"/>
      <c r="U484" s="1495"/>
      <c r="V484" s="1495"/>
      <c r="W484" s="1495"/>
      <c r="X484" s="1495"/>
      <c r="Y484" s="1495"/>
      <c r="Z484" s="1495"/>
      <c r="AA484" s="1495"/>
      <c r="AB484" s="1495"/>
      <c r="AC484" s="1495"/>
      <c r="AD484" s="1495"/>
      <c r="AE484" s="1495"/>
      <c r="AF484" s="1495"/>
    </row>
    <row r="485" spans="3:32" x14ac:dyDescent="0.25">
      <c r="C485" s="1495"/>
      <c r="D485" s="1495"/>
      <c r="E485" s="1495"/>
      <c r="F485" s="1495"/>
      <c r="G485" s="1495"/>
      <c r="H485" s="1495"/>
      <c r="I485" s="1495"/>
      <c r="J485" s="1495"/>
      <c r="K485" s="1495"/>
      <c r="L485" s="1495"/>
      <c r="M485" s="1495"/>
      <c r="N485" s="1495"/>
      <c r="O485" s="1495"/>
      <c r="P485" s="1495"/>
      <c r="Q485" s="1495"/>
      <c r="R485" s="1495"/>
      <c r="S485" s="1495"/>
      <c r="T485" s="1495"/>
      <c r="U485" s="1495"/>
      <c r="V485" s="1495"/>
      <c r="W485" s="1495"/>
      <c r="X485" s="1495"/>
      <c r="Y485" s="1495"/>
      <c r="Z485" s="1495"/>
      <c r="AA485" s="1495"/>
      <c r="AB485" s="1495"/>
      <c r="AC485" s="1495"/>
      <c r="AD485" s="1495"/>
      <c r="AE485" s="1495"/>
      <c r="AF485" s="1495"/>
    </row>
    <row r="486" spans="3:32" x14ac:dyDescent="0.25">
      <c r="C486" s="1495"/>
      <c r="D486" s="1495"/>
      <c r="E486" s="1495"/>
      <c r="F486" s="1495"/>
      <c r="G486" s="1495"/>
      <c r="H486" s="1495"/>
      <c r="I486" s="1495"/>
      <c r="J486" s="1495"/>
      <c r="K486" s="1495"/>
      <c r="L486" s="1495"/>
      <c r="M486" s="1495"/>
      <c r="N486" s="1495"/>
      <c r="O486" s="1495"/>
      <c r="P486" s="1495"/>
      <c r="Q486" s="1495"/>
      <c r="R486" s="1495"/>
      <c r="S486" s="1495"/>
      <c r="T486" s="1495"/>
      <c r="U486" s="1495"/>
      <c r="V486" s="1495"/>
      <c r="W486" s="1495"/>
      <c r="X486" s="1495"/>
      <c r="Y486" s="1495"/>
      <c r="Z486" s="1495"/>
      <c r="AA486" s="1495"/>
      <c r="AB486" s="1495"/>
      <c r="AC486" s="1495"/>
      <c r="AD486" s="1495"/>
      <c r="AE486" s="1495"/>
      <c r="AF486" s="1495"/>
    </row>
    <row r="487" spans="3:32" x14ac:dyDescent="0.25">
      <c r="C487" s="1495"/>
      <c r="D487" s="1495"/>
      <c r="E487" s="1495"/>
      <c r="F487" s="1495"/>
      <c r="G487" s="1495"/>
      <c r="H487" s="1495"/>
      <c r="I487" s="1495"/>
      <c r="J487" s="1495"/>
      <c r="K487" s="1495"/>
      <c r="L487" s="1495"/>
      <c r="M487" s="1495"/>
      <c r="N487" s="1495"/>
      <c r="O487" s="1495"/>
      <c r="P487" s="1495"/>
      <c r="Q487" s="1495"/>
      <c r="R487" s="1495"/>
      <c r="S487" s="1495"/>
      <c r="T487" s="1495"/>
      <c r="U487" s="1495"/>
      <c r="V487" s="1495"/>
      <c r="W487" s="1495"/>
      <c r="X487" s="1495"/>
      <c r="Y487" s="1495"/>
      <c r="Z487" s="1495"/>
      <c r="AA487" s="1495"/>
      <c r="AB487" s="1495"/>
      <c r="AC487" s="1495"/>
      <c r="AD487" s="1495"/>
      <c r="AE487" s="1495"/>
      <c r="AF487" s="1495"/>
    </row>
    <row r="488" spans="3:32" x14ac:dyDescent="0.25">
      <c r="C488" s="1495"/>
      <c r="D488" s="1495"/>
      <c r="E488" s="1495"/>
      <c r="F488" s="1495"/>
      <c r="G488" s="1495"/>
      <c r="H488" s="1495"/>
      <c r="I488" s="1495"/>
      <c r="J488" s="1495"/>
      <c r="K488" s="1495"/>
      <c r="L488" s="1495"/>
      <c r="M488" s="1495"/>
      <c r="N488" s="1495"/>
      <c r="O488" s="1495"/>
      <c r="P488" s="1495"/>
      <c r="Q488" s="1495"/>
      <c r="R488" s="1495"/>
      <c r="S488" s="1495"/>
      <c r="T488" s="1495"/>
      <c r="U488" s="1495"/>
      <c r="V488" s="1495"/>
      <c r="W488" s="1495"/>
      <c r="X488" s="1495"/>
      <c r="Y488" s="1495"/>
      <c r="Z488" s="1495"/>
      <c r="AA488" s="1495"/>
      <c r="AB488" s="1495"/>
      <c r="AC488" s="1495"/>
      <c r="AD488" s="1495"/>
      <c r="AE488" s="1495"/>
      <c r="AF488" s="1495"/>
    </row>
    <row r="489" spans="3:32" x14ac:dyDescent="0.25">
      <c r="C489" s="1495"/>
      <c r="D489" s="1495"/>
      <c r="E489" s="1495"/>
      <c r="F489" s="1495"/>
      <c r="G489" s="1495"/>
      <c r="H489" s="1495"/>
      <c r="I489" s="1495"/>
      <c r="J489" s="1495"/>
      <c r="K489" s="1495"/>
      <c r="L489" s="1495"/>
      <c r="M489" s="1495"/>
      <c r="N489" s="1495"/>
      <c r="O489" s="1495"/>
      <c r="P489" s="1495"/>
      <c r="Q489" s="1495"/>
      <c r="R489" s="1495"/>
      <c r="S489" s="1495"/>
      <c r="T489" s="1495"/>
      <c r="U489" s="1495"/>
      <c r="V489" s="1495"/>
      <c r="W489" s="1495"/>
      <c r="X489" s="1495"/>
      <c r="Y489" s="1495"/>
      <c r="Z489" s="1495"/>
      <c r="AA489" s="1495"/>
      <c r="AB489" s="1495"/>
      <c r="AC489" s="1495"/>
      <c r="AD489" s="1495"/>
      <c r="AE489" s="1495"/>
      <c r="AF489" s="1495"/>
    </row>
    <row r="490" spans="3:32" x14ac:dyDescent="0.25">
      <c r="C490" s="1495"/>
      <c r="D490" s="1495"/>
      <c r="E490" s="1495"/>
      <c r="F490" s="1495"/>
      <c r="G490" s="1495"/>
      <c r="H490" s="1495"/>
      <c r="I490" s="1495"/>
      <c r="J490" s="1495"/>
      <c r="K490" s="1495"/>
      <c r="L490" s="1495"/>
      <c r="M490" s="1495"/>
      <c r="N490" s="1495"/>
      <c r="O490" s="1495"/>
      <c r="P490" s="1495"/>
      <c r="Q490" s="1495"/>
      <c r="R490" s="1495"/>
      <c r="S490" s="1495"/>
      <c r="T490" s="1495"/>
      <c r="U490" s="1495"/>
      <c r="V490" s="1495"/>
      <c r="W490" s="1495"/>
      <c r="X490" s="1495"/>
      <c r="Y490" s="1495"/>
      <c r="Z490" s="1495"/>
      <c r="AA490" s="1495"/>
      <c r="AB490" s="1495"/>
      <c r="AC490" s="1495"/>
      <c r="AD490" s="1495"/>
      <c r="AE490" s="1495"/>
      <c r="AF490" s="1495"/>
    </row>
    <row r="491" spans="3:32" x14ac:dyDescent="0.25">
      <c r="C491" s="1495"/>
      <c r="D491" s="1495"/>
      <c r="E491" s="1495"/>
      <c r="F491" s="1495"/>
      <c r="G491" s="1495"/>
      <c r="H491" s="1495"/>
      <c r="I491" s="1495"/>
      <c r="J491" s="1495"/>
      <c r="K491" s="1495"/>
      <c r="L491" s="1495"/>
      <c r="M491" s="1495"/>
      <c r="N491" s="1495"/>
      <c r="O491" s="1495"/>
      <c r="P491" s="1495"/>
      <c r="Q491" s="1495"/>
      <c r="R491" s="1495"/>
      <c r="S491" s="1495"/>
      <c r="T491" s="1495"/>
      <c r="U491" s="1495"/>
      <c r="V491" s="1495"/>
      <c r="W491" s="1495"/>
      <c r="X491" s="1495"/>
      <c r="Y491" s="1495"/>
      <c r="Z491" s="1495"/>
      <c r="AA491" s="1495"/>
      <c r="AB491" s="1495"/>
      <c r="AC491" s="1495"/>
      <c r="AD491" s="1495"/>
      <c r="AE491" s="1495"/>
      <c r="AF491" s="1495"/>
    </row>
    <row r="492" spans="3:32" x14ac:dyDescent="0.25">
      <c r="C492" s="1495"/>
      <c r="D492" s="1495"/>
      <c r="E492" s="1495"/>
      <c r="F492" s="1495"/>
      <c r="G492" s="1495"/>
      <c r="H492" s="1495"/>
      <c r="I492" s="1495"/>
      <c r="J492" s="1495"/>
      <c r="K492" s="1495"/>
      <c r="L492" s="1495"/>
      <c r="M492" s="1495"/>
      <c r="N492" s="1495"/>
      <c r="O492" s="1495"/>
      <c r="P492" s="1495"/>
      <c r="Q492" s="1495"/>
      <c r="R492" s="1495"/>
      <c r="S492" s="1495"/>
      <c r="T492" s="1495"/>
      <c r="U492" s="1495"/>
      <c r="V492" s="1495"/>
      <c r="W492" s="1495"/>
      <c r="X492" s="1495"/>
      <c r="Y492" s="1495"/>
      <c r="Z492" s="1495"/>
      <c r="AA492" s="1495"/>
      <c r="AB492" s="1495"/>
      <c r="AC492" s="1495"/>
      <c r="AD492" s="1495"/>
      <c r="AE492" s="1495"/>
      <c r="AF492" s="1495"/>
    </row>
    <row r="493" spans="3:32" x14ac:dyDescent="0.25">
      <c r="C493" s="1495"/>
      <c r="D493" s="1495"/>
      <c r="E493" s="1495"/>
      <c r="F493" s="1495"/>
      <c r="G493" s="1495"/>
      <c r="H493" s="1495"/>
      <c r="I493" s="1495"/>
      <c r="J493" s="1495"/>
      <c r="K493" s="1495"/>
      <c r="L493" s="1495"/>
      <c r="M493" s="1495"/>
      <c r="N493" s="1495"/>
      <c r="O493" s="1495"/>
      <c r="P493" s="1495"/>
      <c r="Q493" s="1495"/>
      <c r="R493" s="1495"/>
      <c r="S493" s="1495"/>
      <c r="T493" s="1495"/>
      <c r="U493" s="1495"/>
      <c r="V493" s="1495"/>
      <c r="W493" s="1495"/>
      <c r="X493" s="1495"/>
      <c r="Y493" s="1495"/>
      <c r="Z493" s="1495"/>
      <c r="AA493" s="1495"/>
      <c r="AB493" s="1495"/>
      <c r="AC493" s="1495"/>
      <c r="AD493" s="1495"/>
      <c r="AE493" s="1495"/>
      <c r="AF493" s="1495"/>
    </row>
    <row r="494" spans="3:32" x14ac:dyDescent="0.25">
      <c r="C494" s="1495"/>
      <c r="D494" s="1495"/>
      <c r="E494" s="1495"/>
      <c r="F494" s="1495"/>
      <c r="G494" s="1495"/>
      <c r="H494" s="1495"/>
      <c r="I494" s="1495"/>
      <c r="J494" s="1495"/>
      <c r="K494" s="1495"/>
      <c r="L494" s="1495"/>
      <c r="M494" s="1495"/>
      <c r="N494" s="1495"/>
      <c r="O494" s="1495"/>
      <c r="P494" s="1495"/>
      <c r="Q494" s="1495"/>
      <c r="R494" s="1495"/>
      <c r="S494" s="1495"/>
      <c r="T494" s="1495"/>
      <c r="U494" s="1495"/>
      <c r="V494" s="1495"/>
      <c r="W494" s="1495"/>
      <c r="X494" s="1495"/>
      <c r="Y494" s="1495"/>
      <c r="Z494" s="1495"/>
      <c r="AA494" s="1495"/>
      <c r="AB494" s="1495"/>
      <c r="AC494" s="1495"/>
      <c r="AD494" s="1495"/>
      <c r="AE494" s="1495"/>
      <c r="AF494" s="1495"/>
    </row>
    <row r="495" spans="3:32" x14ac:dyDescent="0.25">
      <c r="C495" s="1495"/>
      <c r="D495" s="1495"/>
      <c r="E495" s="1495"/>
      <c r="F495" s="1495"/>
      <c r="G495" s="1495"/>
      <c r="H495" s="1495"/>
      <c r="I495" s="1495"/>
      <c r="J495" s="1495"/>
      <c r="K495" s="1495"/>
      <c r="L495" s="1495"/>
      <c r="M495" s="1495"/>
      <c r="N495" s="1495"/>
      <c r="O495" s="1495"/>
      <c r="P495" s="1495"/>
      <c r="Q495" s="1495"/>
      <c r="R495" s="1495"/>
      <c r="S495" s="1495"/>
      <c r="T495" s="1495"/>
      <c r="U495" s="1495"/>
      <c r="V495" s="1495"/>
      <c r="W495" s="1495"/>
      <c r="X495" s="1495"/>
      <c r="Y495" s="1495"/>
      <c r="Z495" s="1495"/>
      <c r="AA495" s="1495"/>
      <c r="AB495" s="1495"/>
      <c r="AC495" s="1495"/>
      <c r="AD495" s="1495"/>
      <c r="AE495" s="1495"/>
      <c r="AF495" s="1495"/>
    </row>
    <row r="496" spans="3:32" x14ac:dyDescent="0.25">
      <c r="C496" s="1495"/>
      <c r="D496" s="1495"/>
      <c r="E496" s="1495"/>
      <c r="F496" s="1495"/>
      <c r="G496" s="1495"/>
      <c r="H496" s="1495"/>
      <c r="I496" s="1495"/>
      <c r="J496" s="1495"/>
      <c r="K496" s="1495"/>
      <c r="L496" s="1495"/>
      <c r="M496" s="1495"/>
      <c r="N496" s="1495"/>
      <c r="O496" s="1495"/>
      <c r="P496" s="1495"/>
      <c r="Q496" s="1495"/>
      <c r="R496" s="1495"/>
      <c r="S496" s="1495"/>
      <c r="T496" s="1495"/>
      <c r="U496" s="1495"/>
      <c r="V496" s="1495"/>
      <c r="W496" s="1495"/>
      <c r="X496" s="1495"/>
      <c r="Y496" s="1495"/>
      <c r="Z496" s="1495"/>
      <c r="AA496" s="1495"/>
      <c r="AB496" s="1495"/>
      <c r="AC496" s="1495"/>
      <c r="AD496" s="1495"/>
      <c r="AE496" s="1495"/>
      <c r="AF496" s="1495"/>
    </row>
    <row r="497" spans="3:32" x14ac:dyDescent="0.25">
      <c r="C497" s="1495"/>
      <c r="D497" s="1495"/>
      <c r="E497" s="1495"/>
      <c r="F497" s="1495"/>
      <c r="G497" s="1495"/>
      <c r="H497" s="1495"/>
      <c r="I497" s="1495"/>
      <c r="J497" s="1495"/>
      <c r="K497" s="1495"/>
      <c r="L497" s="1495"/>
      <c r="M497" s="1495"/>
      <c r="N497" s="1495"/>
      <c r="O497" s="1495"/>
      <c r="P497" s="1495"/>
      <c r="Q497" s="1495"/>
      <c r="R497" s="1495"/>
      <c r="S497" s="1495"/>
      <c r="T497" s="1495"/>
      <c r="U497" s="1495"/>
      <c r="V497" s="1495"/>
      <c r="W497" s="1495"/>
      <c r="X497" s="1495"/>
      <c r="Y497" s="1495"/>
      <c r="Z497" s="1495"/>
      <c r="AA497" s="1495"/>
      <c r="AB497" s="1495"/>
      <c r="AC497" s="1495"/>
      <c r="AD497" s="1495"/>
      <c r="AE497" s="1495"/>
      <c r="AF497" s="1495"/>
    </row>
    <row r="498" spans="3:32" x14ac:dyDescent="0.25">
      <c r="C498" s="1495"/>
      <c r="D498" s="1495"/>
      <c r="E498" s="1495"/>
      <c r="F498" s="1495"/>
      <c r="G498" s="1495"/>
      <c r="H498" s="1495"/>
      <c r="I498" s="1495"/>
      <c r="J498" s="1495"/>
      <c r="K498" s="1495"/>
      <c r="L498" s="1495"/>
      <c r="M498" s="1495"/>
      <c r="N498" s="1495"/>
      <c r="O498" s="1495"/>
      <c r="P498" s="1495"/>
      <c r="Q498" s="1495"/>
      <c r="R498" s="1495"/>
      <c r="S498" s="1495"/>
      <c r="T498" s="1495"/>
      <c r="U498" s="1495"/>
      <c r="V498" s="1495"/>
      <c r="W498" s="1495"/>
      <c r="X498" s="1495"/>
      <c r="Y498" s="1495"/>
      <c r="Z498" s="1495"/>
      <c r="AA498" s="1495"/>
      <c r="AB498" s="1495"/>
      <c r="AC498" s="1495"/>
      <c r="AD498" s="1495"/>
      <c r="AE498" s="1495"/>
      <c r="AF498" s="1495"/>
    </row>
    <row r="499" spans="3:32" x14ac:dyDescent="0.25">
      <c r="C499" s="1495"/>
      <c r="D499" s="1495"/>
      <c r="E499" s="1495"/>
      <c r="F499" s="1495"/>
      <c r="G499" s="1495"/>
      <c r="H499" s="1495"/>
      <c r="I499" s="1495"/>
      <c r="J499" s="1495"/>
      <c r="K499" s="1495"/>
      <c r="L499" s="1495"/>
      <c r="M499" s="1495"/>
      <c r="N499" s="1495"/>
      <c r="O499" s="1495"/>
      <c r="P499" s="1495"/>
      <c r="Q499" s="1495"/>
      <c r="R499" s="1495"/>
      <c r="S499" s="1495"/>
      <c r="T499" s="1495"/>
      <c r="U499" s="1495"/>
      <c r="V499" s="1495"/>
      <c r="W499" s="1495"/>
      <c r="X499" s="1495"/>
      <c r="Y499" s="1495"/>
      <c r="Z499" s="1495"/>
      <c r="AA499" s="1495"/>
      <c r="AB499" s="1495"/>
      <c r="AC499" s="1495"/>
      <c r="AD499" s="1495"/>
      <c r="AE499" s="1495"/>
      <c r="AF499" s="1495"/>
    </row>
    <row r="500" spans="3:32" x14ac:dyDescent="0.25">
      <c r="C500" s="1495"/>
      <c r="D500" s="1495"/>
      <c r="E500" s="1495"/>
      <c r="F500" s="1495"/>
      <c r="G500" s="1495"/>
      <c r="H500" s="1495"/>
      <c r="I500" s="1495"/>
      <c r="J500" s="1495"/>
      <c r="K500" s="1495"/>
      <c r="L500" s="1495"/>
      <c r="M500" s="1495"/>
      <c r="N500" s="1495"/>
      <c r="O500" s="1495"/>
      <c r="P500" s="1495"/>
      <c r="Q500" s="1495"/>
      <c r="R500" s="1495"/>
      <c r="S500" s="1495"/>
      <c r="T500" s="1495"/>
      <c r="U500" s="1495"/>
      <c r="V500" s="1495"/>
      <c r="W500" s="1495"/>
      <c r="X500" s="1495"/>
      <c r="Y500" s="1495"/>
      <c r="Z500" s="1495"/>
      <c r="AA500" s="1495"/>
      <c r="AB500" s="1495"/>
      <c r="AC500" s="1495"/>
      <c r="AD500" s="1495"/>
      <c r="AE500" s="1495"/>
      <c r="AF500" s="1495"/>
    </row>
    <row r="501" spans="3:32" x14ac:dyDescent="0.25">
      <c r="C501" s="1495"/>
      <c r="D501" s="1495"/>
      <c r="E501" s="1495"/>
      <c r="F501" s="1495"/>
      <c r="G501" s="1495"/>
      <c r="H501" s="1495"/>
      <c r="I501" s="1495"/>
      <c r="J501" s="1495"/>
      <c r="K501" s="1495"/>
      <c r="L501" s="1495"/>
      <c r="M501" s="1495"/>
      <c r="N501" s="1495"/>
      <c r="O501" s="1495"/>
      <c r="P501" s="1495"/>
      <c r="Q501" s="1495"/>
      <c r="R501" s="1495"/>
      <c r="S501" s="1495"/>
      <c r="T501" s="1495"/>
      <c r="U501" s="1495"/>
      <c r="V501" s="1495"/>
      <c r="W501" s="1495"/>
      <c r="X501" s="1495"/>
      <c r="Y501" s="1495"/>
      <c r="Z501" s="1495"/>
      <c r="AA501" s="1495"/>
      <c r="AB501" s="1495"/>
      <c r="AC501" s="1495"/>
      <c r="AD501" s="1495"/>
      <c r="AE501" s="1495"/>
      <c r="AF501" s="1495"/>
    </row>
    <row r="502" spans="3:32" x14ac:dyDescent="0.25">
      <c r="C502" s="1495"/>
      <c r="D502" s="1495"/>
      <c r="E502" s="1495"/>
      <c r="F502" s="1495"/>
      <c r="G502" s="1495"/>
      <c r="H502" s="1495"/>
      <c r="I502" s="1495"/>
      <c r="J502" s="1495"/>
      <c r="K502" s="1495"/>
      <c r="L502" s="1495"/>
      <c r="M502" s="1495"/>
      <c r="N502" s="1495"/>
      <c r="O502" s="1495"/>
      <c r="P502" s="1495"/>
      <c r="Q502" s="1495"/>
      <c r="R502" s="1495"/>
      <c r="S502" s="1495"/>
      <c r="T502" s="1495"/>
      <c r="U502" s="1495"/>
      <c r="V502" s="1495"/>
      <c r="W502" s="1495"/>
      <c r="X502" s="1495"/>
      <c r="Y502" s="1495"/>
      <c r="Z502" s="1495"/>
      <c r="AA502" s="1495"/>
      <c r="AB502" s="1495"/>
      <c r="AC502" s="1495"/>
      <c r="AD502" s="1495"/>
      <c r="AE502" s="1495"/>
      <c r="AF502" s="1495"/>
    </row>
    <row r="503" spans="3:32" x14ac:dyDescent="0.25">
      <c r="C503" s="1495"/>
      <c r="D503" s="1495"/>
      <c r="E503" s="1495"/>
      <c r="F503" s="1495"/>
      <c r="G503" s="1495"/>
      <c r="H503" s="1495"/>
      <c r="I503" s="1495"/>
      <c r="J503" s="1495"/>
      <c r="K503" s="1495"/>
      <c r="L503" s="1495"/>
      <c r="M503" s="1495"/>
      <c r="N503" s="1495"/>
      <c r="O503" s="1495"/>
      <c r="P503" s="1495"/>
      <c r="Q503" s="1495"/>
      <c r="R503" s="1495"/>
      <c r="S503" s="1495"/>
      <c r="T503" s="1495"/>
      <c r="U503" s="1495"/>
      <c r="V503" s="1495"/>
      <c r="W503" s="1495"/>
      <c r="X503" s="1495"/>
      <c r="Y503" s="1495"/>
      <c r="Z503" s="1495"/>
      <c r="AA503" s="1495"/>
      <c r="AB503" s="1495"/>
      <c r="AC503" s="1495"/>
      <c r="AD503" s="1495"/>
      <c r="AE503" s="1495"/>
      <c r="AF503" s="1495"/>
    </row>
    <row r="504" spans="3:32" x14ac:dyDescent="0.25">
      <c r="C504" s="1495"/>
      <c r="D504" s="1495"/>
      <c r="E504" s="1495"/>
      <c r="F504" s="1495"/>
      <c r="G504" s="1495"/>
      <c r="H504" s="1495"/>
      <c r="I504" s="1495"/>
      <c r="J504" s="1495"/>
      <c r="K504" s="1495"/>
      <c r="L504" s="1495"/>
      <c r="M504" s="1495"/>
      <c r="N504" s="1495"/>
      <c r="O504" s="1495"/>
      <c r="P504" s="1495"/>
      <c r="Q504" s="1495"/>
      <c r="R504" s="1495"/>
      <c r="S504" s="1495"/>
      <c r="T504" s="1495"/>
      <c r="U504" s="1495"/>
      <c r="V504" s="1495"/>
      <c r="W504" s="1495"/>
      <c r="X504" s="1495"/>
      <c r="Y504" s="1495"/>
      <c r="Z504" s="1495"/>
      <c r="AA504" s="1495"/>
      <c r="AB504" s="1495"/>
      <c r="AC504" s="1495"/>
      <c r="AD504" s="1495"/>
      <c r="AE504" s="1495"/>
      <c r="AF504" s="1495"/>
    </row>
    <row r="505" spans="3:32" x14ac:dyDescent="0.25">
      <c r="C505" s="1495"/>
      <c r="D505" s="1495"/>
      <c r="E505" s="1495"/>
      <c r="F505" s="1495"/>
      <c r="G505" s="1495"/>
      <c r="H505" s="1495"/>
      <c r="I505" s="1495"/>
      <c r="J505" s="1495"/>
      <c r="K505" s="1495"/>
      <c r="L505" s="1495"/>
      <c r="M505" s="1495"/>
      <c r="N505" s="1495"/>
      <c r="O505" s="1495"/>
      <c r="P505" s="1495"/>
      <c r="Q505" s="1495"/>
      <c r="R505" s="1495"/>
      <c r="S505" s="1495"/>
      <c r="T505" s="1495"/>
      <c r="U505" s="1495"/>
      <c r="V505" s="1495"/>
      <c r="W505" s="1495"/>
      <c r="X505" s="1495"/>
      <c r="Y505" s="1495"/>
      <c r="Z505" s="1495"/>
      <c r="AA505" s="1495"/>
      <c r="AB505" s="1495"/>
      <c r="AC505" s="1495"/>
      <c r="AD505" s="1495"/>
      <c r="AE505" s="1495"/>
      <c r="AF505" s="1495"/>
    </row>
    <row r="506" spans="3:32" x14ac:dyDescent="0.25">
      <c r="C506" s="1495"/>
      <c r="D506" s="1495"/>
      <c r="E506" s="1495"/>
      <c r="F506" s="1495"/>
      <c r="G506" s="1495"/>
      <c r="H506" s="1495"/>
      <c r="I506" s="1495"/>
      <c r="J506" s="1495"/>
      <c r="K506" s="1495"/>
      <c r="L506" s="1495"/>
      <c r="M506" s="1495"/>
      <c r="N506" s="1495"/>
      <c r="O506" s="1495"/>
      <c r="P506" s="1495"/>
      <c r="Q506" s="1495"/>
      <c r="R506" s="1495"/>
      <c r="S506" s="1495"/>
      <c r="T506" s="1495"/>
      <c r="U506" s="1495"/>
      <c r="V506" s="1495"/>
      <c r="W506" s="1495"/>
      <c r="X506" s="1495"/>
      <c r="Y506" s="1495"/>
      <c r="Z506" s="1495"/>
      <c r="AA506" s="1495"/>
      <c r="AB506" s="1495"/>
      <c r="AC506" s="1495"/>
      <c r="AD506" s="1495"/>
      <c r="AE506" s="1495"/>
      <c r="AF506" s="1495"/>
    </row>
    <row r="507" spans="3:32" x14ac:dyDescent="0.25">
      <c r="C507" s="1495"/>
      <c r="D507" s="1495"/>
      <c r="E507" s="1495"/>
      <c r="F507" s="1495"/>
      <c r="G507" s="1495"/>
      <c r="H507" s="1495"/>
      <c r="I507" s="1495"/>
      <c r="J507" s="1495"/>
      <c r="K507" s="1495"/>
      <c r="L507" s="1495"/>
      <c r="M507" s="1495"/>
      <c r="N507" s="1495"/>
      <c r="O507" s="1495"/>
      <c r="P507" s="1495"/>
      <c r="Q507" s="1495"/>
      <c r="R507" s="1495"/>
      <c r="S507" s="1495"/>
      <c r="T507" s="1495"/>
      <c r="U507" s="1495"/>
      <c r="V507" s="1495"/>
      <c r="W507" s="1495"/>
      <c r="X507" s="1495"/>
      <c r="Y507" s="1495"/>
      <c r="Z507" s="1495"/>
      <c r="AA507" s="1495"/>
      <c r="AB507" s="1495"/>
      <c r="AC507" s="1495"/>
      <c r="AD507" s="1495"/>
      <c r="AE507" s="1495"/>
      <c r="AF507" s="1495"/>
    </row>
    <row r="508" spans="3:32" x14ac:dyDescent="0.25">
      <c r="C508" s="1495"/>
      <c r="D508" s="1495"/>
      <c r="E508" s="1495"/>
      <c r="F508" s="1495"/>
      <c r="G508" s="1495"/>
      <c r="H508" s="1495"/>
      <c r="I508" s="1495"/>
      <c r="J508" s="1495"/>
      <c r="K508" s="1495"/>
      <c r="L508" s="1495"/>
      <c r="M508" s="1495"/>
      <c r="N508" s="1495"/>
      <c r="O508" s="1495"/>
      <c r="P508" s="1495"/>
      <c r="Q508" s="1495"/>
      <c r="R508" s="1495"/>
      <c r="S508" s="1495"/>
      <c r="T508" s="1495"/>
      <c r="U508" s="1495"/>
      <c r="V508" s="1495"/>
      <c r="W508" s="1495"/>
      <c r="X508" s="1495"/>
      <c r="Y508" s="1495"/>
      <c r="Z508" s="1495"/>
      <c r="AA508" s="1495"/>
      <c r="AB508" s="1495"/>
      <c r="AC508" s="1495"/>
      <c r="AD508" s="1495"/>
      <c r="AE508" s="1495"/>
      <c r="AF508" s="1495"/>
    </row>
    <row r="509" spans="3:32" x14ac:dyDescent="0.25">
      <c r="C509" s="1495"/>
      <c r="D509" s="1495"/>
      <c r="E509" s="1495"/>
      <c r="F509" s="1495"/>
      <c r="G509" s="1495"/>
      <c r="H509" s="1495"/>
      <c r="I509" s="1495"/>
      <c r="J509" s="1495"/>
      <c r="K509" s="1495"/>
      <c r="L509" s="1495"/>
      <c r="M509" s="1495"/>
      <c r="N509" s="1495"/>
      <c r="O509" s="1495"/>
      <c r="P509" s="1495"/>
      <c r="Q509" s="1495"/>
      <c r="R509" s="1495"/>
      <c r="S509" s="1495"/>
      <c r="T509" s="1495"/>
      <c r="U509" s="1495"/>
      <c r="V509" s="1495"/>
      <c r="W509" s="1495"/>
      <c r="X509" s="1495"/>
      <c r="Y509" s="1495"/>
      <c r="Z509" s="1495"/>
      <c r="AA509" s="1495"/>
      <c r="AB509" s="1495"/>
      <c r="AC509" s="1495"/>
      <c r="AD509" s="1495"/>
      <c r="AE509" s="1495"/>
      <c r="AF509" s="1495"/>
    </row>
    <row r="510" spans="3:32" x14ac:dyDescent="0.25">
      <c r="C510" s="1495"/>
      <c r="D510" s="1495"/>
      <c r="E510" s="1495"/>
      <c r="F510" s="1495"/>
      <c r="G510" s="1495"/>
      <c r="H510" s="1495"/>
      <c r="I510" s="1495"/>
      <c r="J510" s="1495"/>
      <c r="K510" s="1495"/>
      <c r="L510" s="1495"/>
      <c r="M510" s="1495"/>
      <c r="N510" s="1495"/>
      <c r="O510" s="1495"/>
      <c r="P510" s="1495"/>
      <c r="Q510" s="1495"/>
      <c r="R510" s="1495"/>
      <c r="S510" s="1495"/>
      <c r="T510" s="1495"/>
      <c r="U510" s="1495"/>
      <c r="V510" s="1495"/>
      <c r="W510" s="1495"/>
      <c r="X510" s="1495"/>
      <c r="Y510" s="1495"/>
      <c r="Z510" s="1495"/>
      <c r="AA510" s="1495"/>
      <c r="AB510" s="1495"/>
      <c r="AC510" s="1495"/>
      <c r="AD510" s="1495"/>
      <c r="AE510" s="1495"/>
      <c r="AF510" s="1495"/>
    </row>
    <row r="511" spans="3:32" x14ac:dyDescent="0.25">
      <c r="C511" s="1495"/>
      <c r="D511" s="1495"/>
      <c r="E511" s="1495"/>
      <c r="F511" s="1495"/>
      <c r="G511" s="1495"/>
      <c r="H511" s="1495"/>
      <c r="I511" s="1495"/>
      <c r="J511" s="1495"/>
      <c r="K511" s="1495"/>
      <c r="L511" s="1495"/>
      <c r="M511" s="1495"/>
      <c r="N511" s="1495"/>
      <c r="O511" s="1495"/>
      <c r="P511" s="1495"/>
      <c r="Q511" s="1495"/>
      <c r="R511" s="1495"/>
      <c r="S511" s="1495"/>
      <c r="T511" s="1495"/>
      <c r="U511" s="1495"/>
      <c r="V511" s="1495"/>
      <c r="W511" s="1495"/>
      <c r="X511" s="1495"/>
      <c r="Y511" s="1495"/>
      <c r="Z511" s="1495"/>
      <c r="AA511" s="1495"/>
      <c r="AB511" s="1495"/>
      <c r="AC511" s="1495"/>
      <c r="AD511" s="1495"/>
      <c r="AE511" s="1495"/>
      <c r="AF511" s="1495"/>
    </row>
    <row r="512" spans="3:32" x14ac:dyDescent="0.25">
      <c r="C512" s="1495"/>
      <c r="D512" s="1495"/>
      <c r="E512" s="1495"/>
      <c r="F512" s="1495"/>
      <c r="G512" s="1495"/>
      <c r="H512" s="1495"/>
      <c r="I512" s="1495"/>
      <c r="J512" s="1495"/>
      <c r="K512" s="1495"/>
      <c r="L512" s="1495"/>
      <c r="M512" s="1495"/>
      <c r="N512" s="1495"/>
      <c r="O512" s="1495"/>
      <c r="P512" s="1495"/>
      <c r="Q512" s="1495"/>
      <c r="R512" s="1495"/>
      <c r="S512" s="1495"/>
      <c r="T512" s="1495"/>
      <c r="U512" s="1495"/>
      <c r="V512" s="1495"/>
      <c r="W512" s="1495"/>
      <c r="X512" s="1495"/>
      <c r="Y512" s="1495"/>
      <c r="Z512" s="1495"/>
      <c r="AA512" s="1495"/>
      <c r="AB512" s="1495"/>
      <c r="AC512" s="1495"/>
      <c r="AD512" s="1495"/>
      <c r="AE512" s="1495"/>
      <c r="AF512" s="1495"/>
    </row>
    <row r="513" spans="3:32" x14ac:dyDescent="0.25">
      <c r="C513" s="1495"/>
      <c r="D513" s="1495"/>
      <c r="E513" s="1495"/>
      <c r="F513" s="1495"/>
      <c r="G513" s="1495"/>
      <c r="H513" s="1495"/>
      <c r="I513" s="1495"/>
      <c r="J513" s="1495"/>
      <c r="K513" s="1495"/>
      <c r="L513" s="1495"/>
      <c r="M513" s="1495"/>
      <c r="N513" s="1495"/>
      <c r="O513" s="1495"/>
      <c r="P513" s="1495"/>
      <c r="Q513" s="1495"/>
      <c r="R513" s="1495"/>
      <c r="S513" s="1495"/>
      <c r="T513" s="1495"/>
      <c r="U513" s="1495"/>
      <c r="V513" s="1495"/>
      <c r="W513" s="1495"/>
      <c r="X513" s="1495"/>
      <c r="Y513" s="1495"/>
      <c r="Z513" s="1495"/>
      <c r="AA513" s="1495"/>
      <c r="AB513" s="1495"/>
      <c r="AC513" s="1495"/>
      <c r="AD513" s="1495"/>
      <c r="AE513" s="1495"/>
      <c r="AF513" s="1495"/>
    </row>
    <row r="514" spans="3:32" x14ac:dyDescent="0.25">
      <c r="C514" s="1495"/>
      <c r="D514" s="1495"/>
      <c r="E514" s="1495"/>
      <c r="F514" s="1495"/>
      <c r="G514" s="1495"/>
      <c r="H514" s="1495"/>
      <c r="I514" s="1495"/>
      <c r="J514" s="1495"/>
      <c r="K514" s="1495"/>
      <c r="L514" s="1495"/>
      <c r="M514" s="1495"/>
      <c r="N514" s="1495"/>
      <c r="O514" s="1495"/>
      <c r="P514" s="1495"/>
      <c r="Q514" s="1495"/>
      <c r="R514" s="1495"/>
      <c r="S514" s="1495"/>
      <c r="T514" s="1495"/>
      <c r="U514" s="1495"/>
      <c r="V514" s="1495"/>
      <c r="W514" s="1495"/>
      <c r="X514" s="1495"/>
      <c r="Y514" s="1495"/>
      <c r="Z514" s="1495"/>
      <c r="AA514" s="1495"/>
      <c r="AB514" s="1495"/>
      <c r="AC514" s="1495"/>
      <c r="AD514" s="1495"/>
      <c r="AE514" s="1495"/>
      <c r="AF514" s="1495"/>
    </row>
    <row r="515" spans="3:32" x14ac:dyDescent="0.25">
      <c r="C515" s="1495"/>
      <c r="D515" s="1495"/>
      <c r="E515" s="1495"/>
      <c r="F515" s="1495"/>
      <c r="G515" s="1495"/>
      <c r="H515" s="1495"/>
      <c r="I515" s="1495"/>
      <c r="J515" s="1495"/>
      <c r="K515" s="1495"/>
      <c r="L515" s="1495"/>
      <c r="M515" s="1495"/>
      <c r="N515" s="1495"/>
      <c r="O515" s="1495"/>
      <c r="P515" s="1495"/>
      <c r="Q515" s="1495"/>
      <c r="R515" s="1495"/>
      <c r="S515" s="1495"/>
      <c r="T515" s="1495"/>
      <c r="U515" s="1495"/>
      <c r="V515" s="1495"/>
      <c r="W515" s="1495"/>
      <c r="X515" s="1495"/>
      <c r="Y515" s="1495"/>
      <c r="Z515" s="1495"/>
      <c r="AA515" s="1495"/>
      <c r="AB515" s="1495"/>
      <c r="AC515" s="1495"/>
      <c r="AD515" s="1495"/>
      <c r="AE515" s="1495"/>
      <c r="AF515" s="1495"/>
    </row>
    <row r="516" spans="3:32" x14ac:dyDescent="0.25">
      <c r="C516" s="1495"/>
      <c r="D516" s="1495"/>
      <c r="E516" s="1495"/>
      <c r="F516" s="1495"/>
      <c r="G516" s="1495"/>
      <c r="H516" s="1495"/>
      <c r="I516" s="1495"/>
      <c r="J516" s="1495"/>
      <c r="K516" s="1495"/>
      <c r="L516" s="1495"/>
      <c r="M516" s="1495"/>
      <c r="N516" s="1495"/>
      <c r="O516" s="1495"/>
      <c r="P516" s="1495"/>
      <c r="Q516" s="1495"/>
      <c r="R516" s="1495"/>
      <c r="S516" s="1495"/>
      <c r="T516" s="1495"/>
      <c r="U516" s="1495"/>
      <c r="V516" s="1495"/>
      <c r="W516" s="1495"/>
      <c r="X516" s="1495"/>
      <c r="Y516" s="1495"/>
      <c r="Z516" s="1495"/>
      <c r="AA516" s="1495"/>
      <c r="AB516" s="1495"/>
      <c r="AC516" s="1495"/>
      <c r="AD516" s="1495"/>
      <c r="AE516" s="1495"/>
      <c r="AF516" s="1495"/>
    </row>
    <row r="517" spans="3:32" x14ac:dyDescent="0.25">
      <c r="C517" s="1495"/>
      <c r="D517" s="1495"/>
      <c r="E517" s="1495"/>
      <c r="F517" s="1495"/>
      <c r="G517" s="1495"/>
      <c r="H517" s="1495"/>
      <c r="I517" s="1495"/>
      <c r="J517" s="1495"/>
      <c r="K517" s="1495"/>
      <c r="L517" s="1495"/>
      <c r="M517" s="1495"/>
      <c r="N517" s="1495"/>
      <c r="O517" s="1495"/>
      <c r="P517" s="1495"/>
      <c r="Q517" s="1495"/>
      <c r="R517" s="1495"/>
      <c r="S517" s="1495"/>
      <c r="T517" s="1495"/>
      <c r="U517" s="1495"/>
      <c r="V517" s="1495"/>
      <c r="W517" s="1495"/>
      <c r="X517" s="1495"/>
      <c r="Y517" s="1495"/>
      <c r="Z517" s="1495"/>
      <c r="AA517" s="1495"/>
      <c r="AB517" s="1495"/>
      <c r="AC517" s="1495"/>
      <c r="AD517" s="1495"/>
      <c r="AE517" s="1495"/>
      <c r="AF517" s="1495"/>
    </row>
    <row r="518" spans="3:32" x14ac:dyDescent="0.25">
      <c r="C518" s="1495"/>
      <c r="D518" s="1495"/>
      <c r="E518" s="1495"/>
      <c r="F518" s="1495"/>
      <c r="G518" s="1495"/>
      <c r="H518" s="1495"/>
      <c r="I518" s="1495"/>
      <c r="J518" s="1495"/>
      <c r="K518" s="1495"/>
      <c r="L518" s="1495"/>
      <c r="M518" s="1495"/>
      <c r="N518" s="1495"/>
      <c r="O518" s="1495"/>
      <c r="P518" s="1495"/>
      <c r="Q518" s="1495"/>
      <c r="R518" s="1495"/>
      <c r="S518" s="1495"/>
      <c r="T518" s="1495"/>
      <c r="U518" s="1495"/>
      <c r="V518" s="1495"/>
      <c r="W518" s="1495"/>
      <c r="X518" s="1495"/>
      <c r="Y518" s="1495"/>
      <c r="Z518" s="1495"/>
      <c r="AA518" s="1495"/>
      <c r="AB518" s="1495"/>
      <c r="AC518" s="1495"/>
      <c r="AD518" s="1495"/>
      <c r="AE518" s="1495"/>
      <c r="AF518" s="1495"/>
    </row>
    <row r="519" spans="3:32" x14ac:dyDescent="0.25">
      <c r="C519" s="1495"/>
      <c r="D519" s="1495"/>
      <c r="E519" s="1495"/>
      <c r="F519" s="1495"/>
      <c r="G519" s="1495"/>
      <c r="H519" s="1495"/>
      <c r="I519" s="1495"/>
      <c r="J519" s="1495"/>
      <c r="K519" s="1495"/>
      <c r="L519" s="1495"/>
      <c r="M519" s="1495"/>
      <c r="N519" s="1495"/>
      <c r="O519" s="1495"/>
      <c r="P519" s="1495"/>
      <c r="Q519" s="1495"/>
      <c r="R519" s="1495"/>
      <c r="S519" s="1495"/>
      <c r="T519" s="1495"/>
      <c r="U519" s="1495"/>
      <c r="V519" s="1495"/>
      <c r="W519" s="1495"/>
      <c r="X519" s="1495"/>
      <c r="Y519" s="1495"/>
      <c r="Z519" s="1495"/>
      <c r="AA519" s="1495"/>
      <c r="AB519" s="1495"/>
      <c r="AC519" s="1495"/>
      <c r="AD519" s="1495"/>
      <c r="AE519" s="1495"/>
      <c r="AF519" s="1495"/>
    </row>
    <row r="520" spans="3:32" x14ac:dyDescent="0.25">
      <c r="C520" s="1495"/>
      <c r="D520" s="1495"/>
      <c r="E520" s="1495"/>
      <c r="F520" s="1495"/>
      <c r="G520" s="1495"/>
      <c r="H520" s="1495"/>
      <c r="I520" s="1495"/>
      <c r="J520" s="1495"/>
      <c r="K520" s="1495"/>
      <c r="L520" s="1495"/>
      <c r="M520" s="1495"/>
      <c r="N520" s="1495"/>
      <c r="O520" s="1495"/>
      <c r="P520" s="1495"/>
      <c r="Q520" s="1495"/>
      <c r="R520" s="1495"/>
      <c r="S520" s="1495"/>
      <c r="T520" s="1495"/>
      <c r="U520" s="1495"/>
      <c r="V520" s="1495"/>
      <c r="W520" s="1495"/>
      <c r="X520" s="1495"/>
      <c r="Y520" s="1495"/>
      <c r="Z520" s="1495"/>
      <c r="AA520" s="1495"/>
      <c r="AB520" s="1495"/>
      <c r="AC520" s="1495"/>
      <c r="AD520" s="1495"/>
      <c r="AE520" s="1495"/>
      <c r="AF520" s="1495"/>
    </row>
    <row r="521" spans="3:32" x14ac:dyDescent="0.25">
      <c r="C521" s="1495"/>
      <c r="D521" s="1495"/>
      <c r="E521" s="1495"/>
      <c r="F521" s="1495"/>
      <c r="G521" s="1495"/>
      <c r="H521" s="1495"/>
      <c r="I521" s="1495"/>
      <c r="J521" s="1495"/>
      <c r="K521" s="1495"/>
      <c r="L521" s="1495"/>
      <c r="M521" s="1495"/>
      <c r="N521" s="1495"/>
      <c r="O521" s="1495"/>
      <c r="P521" s="1495"/>
      <c r="Q521" s="1495"/>
      <c r="R521" s="1495"/>
      <c r="S521" s="1495"/>
      <c r="T521" s="1495"/>
      <c r="U521" s="1495"/>
      <c r="V521" s="1495"/>
      <c r="W521" s="1495"/>
      <c r="X521" s="1495"/>
      <c r="Y521" s="1495"/>
      <c r="Z521" s="1495"/>
      <c r="AA521" s="1495"/>
      <c r="AB521" s="1495"/>
      <c r="AC521" s="1495"/>
      <c r="AD521" s="1495"/>
      <c r="AE521" s="1495"/>
      <c r="AF521" s="1495"/>
    </row>
    <row r="522" spans="3:32" x14ac:dyDescent="0.25">
      <c r="C522" s="1495"/>
      <c r="D522" s="1495"/>
      <c r="E522" s="1495"/>
      <c r="F522" s="1495"/>
      <c r="G522" s="1495"/>
      <c r="H522" s="1495"/>
      <c r="I522" s="1495"/>
      <c r="J522" s="1495"/>
      <c r="K522" s="1495"/>
      <c r="L522" s="1495"/>
      <c r="M522" s="1495"/>
      <c r="N522" s="1495"/>
      <c r="O522" s="1495"/>
      <c r="P522" s="1495"/>
      <c r="Q522" s="1495"/>
      <c r="R522" s="1495"/>
      <c r="S522" s="1495"/>
      <c r="T522" s="1495"/>
      <c r="U522" s="1495"/>
      <c r="V522" s="1495"/>
      <c r="W522" s="1495"/>
      <c r="X522" s="1495"/>
      <c r="Y522" s="1495"/>
      <c r="Z522" s="1495"/>
      <c r="AA522" s="1495"/>
      <c r="AB522" s="1495"/>
      <c r="AC522" s="1495"/>
      <c r="AD522" s="1495"/>
      <c r="AE522" s="1495"/>
      <c r="AF522" s="1495"/>
    </row>
    <row r="523" spans="3:32" x14ac:dyDescent="0.25">
      <c r="C523" s="1495"/>
      <c r="D523" s="1495"/>
      <c r="E523" s="1495"/>
      <c r="F523" s="1495"/>
      <c r="G523" s="1495"/>
      <c r="H523" s="1495"/>
      <c r="I523" s="1495"/>
      <c r="J523" s="1495"/>
      <c r="K523" s="1495"/>
      <c r="L523" s="1495"/>
      <c r="M523" s="1495"/>
      <c r="N523" s="1495"/>
      <c r="O523" s="1495"/>
      <c r="P523" s="1495"/>
      <c r="Q523" s="1495"/>
      <c r="R523" s="1495"/>
      <c r="S523" s="1495"/>
      <c r="T523" s="1495"/>
      <c r="U523" s="1495"/>
      <c r="V523" s="1495"/>
      <c r="W523" s="1495"/>
      <c r="X523" s="1495"/>
      <c r="Y523" s="1495"/>
      <c r="Z523" s="1495"/>
      <c r="AA523" s="1495"/>
      <c r="AB523" s="1495"/>
      <c r="AC523" s="1495"/>
      <c r="AD523" s="1495"/>
      <c r="AE523" s="1495"/>
      <c r="AF523" s="1495"/>
    </row>
    <row r="524" spans="3:32" x14ac:dyDescent="0.25">
      <c r="C524" s="1495"/>
      <c r="D524" s="1495"/>
      <c r="E524" s="1495"/>
      <c r="F524" s="1495"/>
      <c r="G524" s="1495"/>
      <c r="H524" s="1495"/>
      <c r="I524" s="1495"/>
      <c r="J524" s="1495"/>
      <c r="K524" s="1495"/>
      <c r="L524" s="1495"/>
      <c r="M524" s="1495"/>
      <c r="N524" s="1495"/>
      <c r="O524" s="1495"/>
      <c r="P524" s="1495"/>
      <c r="Q524" s="1495"/>
      <c r="R524" s="1495"/>
      <c r="S524" s="1495"/>
      <c r="T524" s="1495"/>
      <c r="U524" s="1495"/>
      <c r="V524" s="1495"/>
      <c r="W524" s="1495"/>
      <c r="X524" s="1495"/>
      <c r="Y524" s="1495"/>
      <c r="Z524" s="1495"/>
      <c r="AA524" s="1495"/>
      <c r="AB524" s="1495"/>
      <c r="AC524" s="1495"/>
      <c r="AD524" s="1495"/>
      <c r="AE524" s="1495"/>
      <c r="AF524" s="1495"/>
    </row>
    <row r="525" spans="3:32" x14ac:dyDescent="0.25">
      <c r="C525" s="1495"/>
      <c r="D525" s="1495"/>
      <c r="E525" s="1495"/>
      <c r="F525" s="1495"/>
      <c r="G525" s="1495"/>
      <c r="H525" s="1495"/>
      <c r="I525" s="1495"/>
      <c r="J525" s="1495"/>
      <c r="K525" s="1495"/>
      <c r="L525" s="1495"/>
      <c r="M525" s="1495"/>
      <c r="N525" s="1495"/>
      <c r="O525" s="1495"/>
      <c r="P525" s="1495"/>
      <c r="Q525" s="1495"/>
      <c r="R525" s="1495"/>
      <c r="S525" s="1495"/>
      <c r="T525" s="1495"/>
      <c r="U525" s="1495"/>
      <c r="V525" s="1495"/>
      <c r="W525" s="1495"/>
      <c r="X525" s="1495"/>
      <c r="Y525" s="1495"/>
      <c r="Z525" s="1495"/>
      <c r="AA525" s="1495"/>
      <c r="AB525" s="1495"/>
      <c r="AC525" s="1495"/>
      <c r="AD525" s="1495"/>
      <c r="AE525" s="1495"/>
      <c r="AF525" s="1495"/>
    </row>
    <row r="526" spans="3:32" x14ac:dyDescent="0.25">
      <c r="C526" s="1495"/>
      <c r="D526" s="1495"/>
      <c r="E526" s="1495"/>
      <c r="F526" s="1495"/>
      <c r="G526" s="1495"/>
      <c r="H526" s="1495"/>
      <c r="I526" s="1495"/>
      <c r="J526" s="1495"/>
      <c r="K526" s="1495"/>
      <c r="L526" s="1495"/>
      <c r="M526" s="1495"/>
      <c r="N526" s="1495"/>
      <c r="O526" s="1495"/>
      <c r="P526" s="1495"/>
      <c r="Q526" s="1495"/>
      <c r="R526" s="1495"/>
      <c r="S526" s="1495"/>
      <c r="T526" s="1495"/>
      <c r="U526" s="1495"/>
      <c r="V526" s="1495"/>
      <c r="W526" s="1495"/>
      <c r="X526" s="1495"/>
      <c r="Y526" s="1495"/>
      <c r="Z526" s="1495"/>
      <c r="AA526" s="1495"/>
      <c r="AB526" s="1495"/>
      <c r="AC526" s="1495"/>
      <c r="AD526" s="1495"/>
      <c r="AE526" s="1495"/>
      <c r="AF526" s="1495"/>
    </row>
    <row r="527" spans="3:32" x14ac:dyDescent="0.25">
      <c r="C527" s="1495"/>
      <c r="D527" s="1495"/>
      <c r="E527" s="1495"/>
      <c r="F527" s="1495"/>
      <c r="G527" s="1495"/>
      <c r="H527" s="1495"/>
      <c r="I527" s="1495"/>
      <c r="J527" s="1495"/>
      <c r="K527" s="1495"/>
      <c r="L527" s="1495"/>
      <c r="M527" s="1495"/>
      <c r="N527" s="1495"/>
      <c r="O527" s="1495"/>
      <c r="P527" s="1495"/>
      <c r="Q527" s="1495"/>
      <c r="R527" s="1495"/>
      <c r="S527" s="1495"/>
      <c r="T527" s="1495"/>
      <c r="U527" s="1495"/>
      <c r="V527" s="1495"/>
      <c r="W527" s="1495"/>
      <c r="X527" s="1495"/>
      <c r="Y527" s="1495"/>
      <c r="Z527" s="1495"/>
      <c r="AA527" s="1495"/>
      <c r="AB527" s="1495"/>
      <c r="AC527" s="1495"/>
      <c r="AD527" s="1495"/>
      <c r="AE527" s="1495"/>
      <c r="AF527" s="1495"/>
    </row>
    <row r="528" spans="3:32" x14ac:dyDescent="0.25">
      <c r="C528" s="1495"/>
      <c r="D528" s="1495"/>
      <c r="E528" s="1495"/>
      <c r="F528" s="1495"/>
      <c r="G528" s="1495"/>
      <c r="H528" s="1495"/>
      <c r="I528" s="1495"/>
      <c r="J528" s="1495"/>
      <c r="K528" s="1495"/>
      <c r="L528" s="1495"/>
      <c r="M528" s="1495"/>
      <c r="N528" s="1495"/>
      <c r="O528" s="1495"/>
      <c r="P528" s="1495"/>
      <c r="Q528" s="1495"/>
      <c r="R528" s="1495"/>
      <c r="S528" s="1495"/>
      <c r="T528" s="1495"/>
      <c r="U528" s="1495"/>
      <c r="V528" s="1495"/>
      <c r="W528" s="1495"/>
      <c r="X528" s="1495"/>
      <c r="Y528" s="1495"/>
      <c r="Z528" s="1495"/>
      <c r="AA528" s="1495"/>
      <c r="AB528" s="1495"/>
      <c r="AC528" s="1495"/>
      <c r="AD528" s="1495"/>
      <c r="AE528" s="1495"/>
      <c r="AF528" s="1495"/>
    </row>
    <row r="529" spans="3:32" x14ac:dyDescent="0.25">
      <c r="C529" s="1495"/>
      <c r="D529" s="1495"/>
      <c r="E529" s="1495"/>
      <c r="F529" s="1495"/>
      <c r="G529" s="1495"/>
      <c r="H529" s="1495"/>
      <c r="I529" s="1495"/>
      <c r="J529" s="1495"/>
      <c r="K529" s="1495"/>
      <c r="L529" s="1495"/>
      <c r="M529" s="1495"/>
      <c r="N529" s="1495"/>
      <c r="O529" s="1495"/>
      <c r="P529" s="1495"/>
      <c r="Q529" s="1495"/>
      <c r="R529" s="1495"/>
      <c r="S529" s="1495"/>
      <c r="T529" s="1495"/>
      <c r="U529" s="1495"/>
      <c r="V529" s="1495"/>
      <c r="W529" s="1495"/>
      <c r="X529" s="1495"/>
      <c r="Y529" s="1495"/>
      <c r="Z529" s="1495"/>
      <c r="AA529" s="1495"/>
      <c r="AB529" s="1495"/>
      <c r="AC529" s="1495"/>
      <c r="AD529" s="1495"/>
      <c r="AE529" s="1495"/>
      <c r="AF529" s="1495"/>
    </row>
    <row r="530" spans="3:32" x14ac:dyDescent="0.25">
      <c r="C530" s="1495"/>
      <c r="D530" s="1495"/>
      <c r="E530" s="1495"/>
      <c r="F530" s="1495"/>
      <c r="G530" s="1495"/>
      <c r="H530" s="1495"/>
      <c r="I530" s="1495"/>
      <c r="J530" s="1495"/>
      <c r="K530" s="1495"/>
      <c r="L530" s="1495"/>
      <c r="M530" s="1495"/>
      <c r="N530" s="1495"/>
      <c r="O530" s="1495"/>
      <c r="P530" s="1495"/>
      <c r="Q530" s="1495"/>
      <c r="R530" s="1495"/>
      <c r="S530" s="1495"/>
      <c r="T530" s="1495"/>
      <c r="U530" s="1495"/>
      <c r="V530" s="1495"/>
      <c r="W530" s="1495"/>
      <c r="X530" s="1495"/>
      <c r="Y530" s="1495"/>
      <c r="Z530" s="1495"/>
      <c r="AA530" s="1495"/>
      <c r="AB530" s="1495"/>
      <c r="AC530" s="1495"/>
      <c r="AD530" s="1495"/>
      <c r="AE530" s="1495"/>
      <c r="AF530" s="1495"/>
    </row>
    <row r="531" spans="3:32" x14ac:dyDescent="0.25">
      <c r="C531" s="1495"/>
      <c r="D531" s="1495"/>
      <c r="E531" s="1495"/>
      <c r="F531" s="1495"/>
      <c r="G531" s="1495"/>
      <c r="H531" s="1495"/>
      <c r="I531" s="1495"/>
      <c r="J531" s="1495"/>
      <c r="K531" s="1495"/>
      <c r="L531" s="1495"/>
      <c r="M531" s="1495"/>
      <c r="N531" s="1495"/>
      <c r="O531" s="1495"/>
      <c r="P531" s="1495"/>
      <c r="Q531" s="1495"/>
      <c r="R531" s="1495"/>
      <c r="S531" s="1495"/>
      <c r="T531" s="1495"/>
      <c r="U531" s="1495"/>
      <c r="V531" s="1495"/>
      <c r="W531" s="1495"/>
      <c r="X531" s="1495"/>
      <c r="Y531" s="1495"/>
      <c r="Z531" s="1495"/>
      <c r="AA531" s="1495"/>
      <c r="AB531" s="1495"/>
      <c r="AC531" s="1495"/>
      <c r="AD531" s="1495"/>
      <c r="AE531" s="1495"/>
      <c r="AF531" s="1495"/>
    </row>
    <row r="532" spans="3:32" x14ac:dyDescent="0.25">
      <c r="C532" s="1495"/>
      <c r="D532" s="1495"/>
      <c r="E532" s="1495"/>
      <c r="F532" s="1495"/>
      <c r="G532" s="1495"/>
      <c r="H532" s="1495"/>
      <c r="I532" s="1495"/>
      <c r="J532" s="1495"/>
      <c r="K532" s="1495"/>
      <c r="L532" s="1495"/>
      <c r="M532" s="1495"/>
      <c r="N532" s="1495"/>
      <c r="O532" s="1495"/>
      <c r="P532" s="1495"/>
      <c r="Q532" s="1495"/>
      <c r="R532" s="1495"/>
      <c r="S532" s="1495"/>
      <c r="T532" s="1495"/>
      <c r="U532" s="1495"/>
      <c r="V532" s="1495"/>
      <c r="W532" s="1495"/>
      <c r="X532" s="1495"/>
      <c r="Y532" s="1495"/>
      <c r="Z532" s="1495"/>
      <c r="AA532" s="1495"/>
      <c r="AB532" s="1495"/>
      <c r="AC532" s="1495"/>
      <c r="AD532" s="1495"/>
      <c r="AE532" s="1495"/>
      <c r="AF532" s="1495"/>
    </row>
    <row r="533" spans="3:32" x14ac:dyDescent="0.25">
      <c r="C533" s="1495"/>
      <c r="D533" s="1495"/>
      <c r="E533" s="1495"/>
      <c r="F533" s="1495"/>
      <c r="G533" s="1495"/>
      <c r="H533" s="1495"/>
      <c r="I533" s="1495"/>
      <c r="J533" s="1495"/>
      <c r="K533" s="1495"/>
      <c r="L533" s="1495"/>
      <c r="M533" s="1495"/>
      <c r="N533" s="1495"/>
      <c r="O533" s="1495"/>
      <c r="P533" s="1495"/>
      <c r="Q533" s="1495"/>
      <c r="R533" s="1495"/>
      <c r="S533" s="1495"/>
      <c r="T533" s="1495"/>
      <c r="U533" s="1495"/>
      <c r="V533" s="1495"/>
      <c r="W533" s="1495"/>
      <c r="X533" s="1495"/>
      <c r="Y533" s="1495"/>
      <c r="Z533" s="1495"/>
      <c r="AA533" s="1495"/>
      <c r="AB533" s="1495"/>
      <c r="AC533" s="1495"/>
      <c r="AD533" s="1495"/>
      <c r="AE533" s="1495"/>
      <c r="AF533" s="1495"/>
    </row>
    <row r="534" spans="3:32" x14ac:dyDescent="0.25">
      <c r="C534" s="1495"/>
      <c r="D534" s="1495"/>
      <c r="E534" s="1495"/>
      <c r="F534" s="1495"/>
      <c r="G534" s="1495"/>
      <c r="H534" s="1495"/>
      <c r="I534" s="1495"/>
      <c r="J534" s="1495"/>
      <c r="K534" s="1495"/>
      <c r="L534" s="1495"/>
      <c r="M534" s="1495"/>
      <c r="N534" s="1495"/>
      <c r="O534" s="1495"/>
      <c r="P534" s="1495"/>
      <c r="Q534" s="1495"/>
      <c r="R534" s="1495"/>
      <c r="S534" s="1495"/>
      <c r="T534" s="1495"/>
      <c r="U534" s="1495"/>
      <c r="V534" s="1495"/>
      <c r="W534" s="1495"/>
      <c r="X534" s="1495"/>
      <c r="Y534" s="1495"/>
      <c r="Z534" s="1495"/>
      <c r="AA534" s="1495"/>
      <c r="AB534" s="1495"/>
      <c r="AC534" s="1495"/>
      <c r="AD534" s="1495"/>
      <c r="AE534" s="1495"/>
      <c r="AF534" s="1495"/>
    </row>
    <row r="535" spans="3:32" x14ac:dyDescent="0.25">
      <c r="C535" s="1495"/>
      <c r="D535" s="1495"/>
      <c r="E535" s="1495"/>
      <c r="F535" s="1495"/>
      <c r="G535" s="1495"/>
      <c r="H535" s="1495"/>
      <c r="I535" s="1495"/>
      <c r="J535" s="1495"/>
      <c r="K535" s="1495"/>
      <c r="L535" s="1495"/>
      <c r="M535" s="1495"/>
      <c r="N535" s="1495"/>
      <c r="O535" s="1495"/>
      <c r="P535" s="1495"/>
      <c r="Q535" s="1495"/>
      <c r="R535" s="1495"/>
      <c r="S535" s="1495"/>
      <c r="T535" s="1495"/>
      <c r="U535" s="1495"/>
      <c r="V535" s="1495"/>
      <c r="W535" s="1495"/>
      <c r="X535" s="1495"/>
      <c r="Y535" s="1495"/>
      <c r="Z535" s="1495"/>
      <c r="AA535" s="1495"/>
      <c r="AB535" s="1495"/>
      <c r="AC535" s="1495"/>
      <c r="AD535" s="1495"/>
      <c r="AE535" s="1495"/>
      <c r="AF535" s="1495"/>
    </row>
    <row r="536" spans="3:32" x14ac:dyDescent="0.25">
      <c r="C536" s="1495"/>
      <c r="D536" s="1495"/>
      <c r="E536" s="1495"/>
      <c r="F536" s="1495"/>
      <c r="G536" s="1495"/>
      <c r="H536" s="1495"/>
      <c r="I536" s="1495"/>
      <c r="J536" s="1495"/>
      <c r="K536" s="1495"/>
      <c r="L536" s="1495"/>
      <c r="M536" s="1495"/>
      <c r="N536" s="1495"/>
      <c r="O536" s="1495"/>
      <c r="P536" s="1495"/>
      <c r="Q536" s="1495"/>
      <c r="R536" s="1495"/>
      <c r="S536" s="1495"/>
      <c r="T536" s="1495"/>
      <c r="U536" s="1495"/>
      <c r="V536" s="1495"/>
      <c r="W536" s="1495"/>
      <c r="X536" s="1495"/>
      <c r="Y536" s="1495"/>
      <c r="Z536" s="1495"/>
      <c r="AA536" s="1495"/>
      <c r="AB536" s="1495"/>
      <c r="AC536" s="1495"/>
      <c r="AD536" s="1495"/>
      <c r="AE536" s="1495"/>
      <c r="AF536" s="1495"/>
    </row>
    <row r="537" spans="3:32" x14ac:dyDescent="0.25">
      <c r="C537" s="1495"/>
      <c r="D537" s="1495"/>
      <c r="E537" s="1495"/>
      <c r="F537" s="1495"/>
      <c r="G537" s="1495"/>
      <c r="H537" s="1495"/>
      <c r="I537" s="1495"/>
      <c r="J537" s="1495"/>
      <c r="K537" s="1495"/>
      <c r="L537" s="1495"/>
      <c r="M537" s="1495"/>
      <c r="N537" s="1495"/>
      <c r="O537" s="1495"/>
      <c r="P537" s="1495"/>
      <c r="Q537" s="1495"/>
      <c r="R537" s="1495"/>
      <c r="S537" s="1495"/>
      <c r="T537" s="1495"/>
      <c r="U537" s="1495"/>
      <c r="V537" s="1495"/>
      <c r="W537" s="1495"/>
      <c r="X537" s="1495"/>
      <c r="Y537" s="1495"/>
      <c r="Z537" s="1495"/>
      <c r="AA537" s="1495"/>
      <c r="AB537" s="1495"/>
      <c r="AC537" s="1495"/>
      <c r="AD537" s="1495"/>
      <c r="AE537" s="1495"/>
      <c r="AF537" s="1495"/>
    </row>
    <row r="538" spans="3:32" x14ac:dyDescent="0.25">
      <c r="C538" s="1495"/>
      <c r="D538" s="1495"/>
      <c r="E538" s="1495"/>
      <c r="F538" s="1495"/>
      <c r="G538" s="1495"/>
      <c r="H538" s="1495"/>
      <c r="I538" s="1495"/>
      <c r="J538" s="1495"/>
      <c r="K538" s="1495"/>
      <c r="L538" s="1495"/>
      <c r="M538" s="1495"/>
      <c r="N538" s="1495"/>
      <c r="O538" s="1495"/>
      <c r="P538" s="1495"/>
      <c r="Q538" s="1495"/>
      <c r="R538" s="1495"/>
      <c r="S538" s="1495"/>
      <c r="T538" s="1495"/>
      <c r="U538" s="1495"/>
      <c r="V538" s="1495"/>
      <c r="W538" s="1495"/>
      <c r="X538" s="1495"/>
      <c r="Y538" s="1495"/>
      <c r="Z538" s="1495"/>
      <c r="AA538" s="1495"/>
      <c r="AB538" s="1495"/>
      <c r="AC538" s="1495"/>
      <c r="AD538" s="1495"/>
      <c r="AE538" s="1495"/>
      <c r="AF538" s="1495"/>
    </row>
    <row r="539" spans="3:32" x14ac:dyDescent="0.25">
      <c r="C539" s="1495"/>
      <c r="D539" s="1495"/>
      <c r="E539" s="1495"/>
      <c r="F539" s="1495"/>
      <c r="G539" s="1495"/>
      <c r="H539" s="1495"/>
      <c r="I539" s="1495"/>
      <c r="J539" s="1495"/>
      <c r="K539" s="1495"/>
      <c r="L539" s="1495"/>
      <c r="M539" s="1495"/>
      <c r="N539" s="1495"/>
      <c r="O539" s="1495"/>
      <c r="P539" s="1495"/>
      <c r="Q539" s="1495"/>
      <c r="R539" s="1495"/>
      <c r="S539" s="1495"/>
      <c r="T539" s="1495"/>
      <c r="U539" s="1495"/>
      <c r="V539" s="1495"/>
      <c r="W539" s="1495"/>
      <c r="X539" s="1495"/>
      <c r="Y539" s="1495"/>
      <c r="Z539" s="1495"/>
      <c r="AA539" s="1495"/>
      <c r="AB539" s="1495"/>
      <c r="AC539" s="1495"/>
      <c r="AD539" s="1495"/>
      <c r="AE539" s="1495"/>
      <c r="AF539" s="1495"/>
    </row>
    <row r="540" spans="3:32" x14ac:dyDescent="0.25">
      <c r="C540" s="1495"/>
      <c r="D540" s="1495"/>
      <c r="E540" s="1495"/>
      <c r="F540" s="1495"/>
      <c r="G540" s="1495"/>
      <c r="H540" s="1495"/>
      <c r="I540" s="1495"/>
      <c r="J540" s="1495"/>
      <c r="K540" s="1495"/>
      <c r="L540" s="1495"/>
      <c r="M540" s="1495"/>
      <c r="N540" s="1495"/>
      <c r="O540" s="1495"/>
      <c r="P540" s="1495"/>
      <c r="Q540" s="1495"/>
      <c r="R540" s="1495"/>
      <c r="S540" s="1495"/>
      <c r="T540" s="1495"/>
      <c r="U540" s="1495"/>
      <c r="V540" s="1495"/>
      <c r="W540" s="1495"/>
      <c r="X540" s="1495"/>
      <c r="Y540" s="1495"/>
      <c r="Z540" s="1495"/>
      <c r="AA540" s="1495"/>
      <c r="AB540" s="1495"/>
      <c r="AC540" s="1495"/>
      <c r="AD540" s="1495"/>
      <c r="AE540" s="1495"/>
      <c r="AF540" s="1495"/>
    </row>
    <row r="541" spans="3:32" x14ac:dyDescent="0.25">
      <c r="C541" s="1495"/>
      <c r="D541" s="1495"/>
      <c r="E541" s="1495"/>
      <c r="F541" s="1495"/>
      <c r="G541" s="1495"/>
      <c r="H541" s="1495"/>
      <c r="I541" s="1495"/>
      <c r="J541" s="1495"/>
      <c r="K541" s="1495"/>
      <c r="L541" s="1495"/>
      <c r="M541" s="1495"/>
      <c r="N541" s="1495"/>
      <c r="O541" s="1495"/>
      <c r="P541" s="1495"/>
      <c r="Q541" s="1495"/>
      <c r="R541" s="1495"/>
      <c r="S541" s="1495"/>
      <c r="T541" s="1495"/>
      <c r="U541" s="1495"/>
      <c r="V541" s="1495"/>
      <c r="W541" s="1495"/>
      <c r="X541" s="1495"/>
      <c r="Y541" s="1495"/>
      <c r="Z541" s="1495"/>
      <c r="AA541" s="1495"/>
      <c r="AB541" s="1495"/>
      <c r="AC541" s="1495"/>
      <c r="AD541" s="1495"/>
      <c r="AE541" s="1495"/>
      <c r="AF541" s="1495"/>
    </row>
    <row r="542" spans="3:32" x14ac:dyDescent="0.25">
      <c r="C542" s="1495"/>
      <c r="D542" s="1495"/>
      <c r="E542" s="1495"/>
      <c r="F542" s="1495"/>
      <c r="G542" s="1495"/>
      <c r="H542" s="1495"/>
      <c r="I542" s="1495"/>
      <c r="J542" s="1495"/>
      <c r="K542" s="1495"/>
      <c r="L542" s="1495"/>
      <c r="M542" s="1495"/>
      <c r="N542" s="1495"/>
      <c r="O542" s="1495"/>
      <c r="P542" s="1495"/>
      <c r="Q542" s="1495"/>
      <c r="R542" s="1495"/>
      <c r="S542" s="1495"/>
      <c r="T542" s="1495"/>
      <c r="U542" s="1495"/>
      <c r="V542" s="1495"/>
      <c r="W542" s="1495"/>
      <c r="X542" s="1495"/>
      <c r="Y542" s="1495"/>
      <c r="Z542" s="1495"/>
      <c r="AA542" s="1495"/>
      <c r="AB542" s="1495"/>
      <c r="AC542" s="1495"/>
      <c r="AD542" s="1495"/>
      <c r="AE542" s="1495"/>
      <c r="AF542" s="1495"/>
    </row>
    <row r="543" spans="3:32" x14ac:dyDescent="0.25">
      <c r="C543" s="1495"/>
      <c r="D543" s="1495"/>
      <c r="E543" s="1495"/>
      <c r="F543" s="1495"/>
      <c r="G543" s="1495"/>
      <c r="H543" s="1495"/>
      <c r="I543" s="1495"/>
      <c r="J543" s="1495"/>
      <c r="K543" s="1495"/>
      <c r="L543" s="1495"/>
      <c r="M543" s="1495"/>
      <c r="N543" s="1495"/>
      <c r="O543" s="1495"/>
      <c r="P543" s="1495"/>
      <c r="Q543" s="1495"/>
      <c r="R543" s="1495"/>
      <c r="S543" s="1495"/>
      <c r="T543" s="1495"/>
      <c r="U543" s="1495"/>
      <c r="V543" s="1495"/>
      <c r="W543" s="1495"/>
      <c r="X543" s="1495"/>
      <c r="Y543" s="1495"/>
      <c r="Z543" s="1495"/>
      <c r="AA543" s="1495"/>
      <c r="AB543" s="1495"/>
      <c r="AC543" s="1495"/>
      <c r="AD543" s="1495"/>
      <c r="AE543" s="1495"/>
      <c r="AF543" s="1495"/>
    </row>
    <row r="544" spans="3:32" x14ac:dyDescent="0.25">
      <c r="C544" s="1495"/>
      <c r="D544" s="1495"/>
      <c r="E544" s="1495"/>
      <c r="F544" s="1495"/>
      <c r="G544" s="1495"/>
      <c r="H544" s="1495"/>
      <c r="I544" s="1495"/>
      <c r="J544" s="1495"/>
      <c r="K544" s="1495"/>
      <c r="L544" s="1495"/>
      <c r="M544" s="1495"/>
      <c r="N544" s="1495"/>
      <c r="O544" s="1495"/>
      <c r="P544" s="1495"/>
      <c r="Q544" s="1495"/>
      <c r="R544" s="1495"/>
      <c r="S544" s="1495"/>
      <c r="T544" s="1495"/>
      <c r="U544" s="1495"/>
      <c r="V544" s="1495"/>
      <c r="W544" s="1495"/>
      <c r="X544" s="1495"/>
      <c r="Y544" s="1495"/>
      <c r="Z544" s="1495"/>
      <c r="AA544" s="1495"/>
      <c r="AB544" s="1495"/>
      <c r="AC544" s="1495"/>
      <c r="AD544" s="1495"/>
      <c r="AE544" s="1495"/>
      <c r="AF544" s="1495"/>
    </row>
    <row r="545" spans="3:32" x14ac:dyDescent="0.25">
      <c r="C545" s="1495"/>
      <c r="D545" s="1495"/>
      <c r="E545" s="1495"/>
      <c r="F545" s="1495"/>
      <c r="G545" s="1495"/>
      <c r="H545" s="1495"/>
      <c r="I545" s="1495"/>
      <c r="J545" s="1495"/>
      <c r="K545" s="1495"/>
      <c r="L545" s="1495"/>
      <c r="M545" s="1495"/>
      <c r="N545" s="1495"/>
      <c r="O545" s="1495"/>
      <c r="P545" s="1495"/>
      <c r="Q545" s="1495"/>
      <c r="R545" s="1495"/>
      <c r="S545" s="1495"/>
      <c r="T545" s="1495"/>
      <c r="U545" s="1495"/>
      <c r="V545" s="1495"/>
      <c r="W545" s="1495"/>
      <c r="X545" s="1495"/>
      <c r="Y545" s="1495"/>
      <c r="Z545" s="1495"/>
      <c r="AA545" s="1495"/>
      <c r="AB545" s="1495"/>
      <c r="AC545" s="1495"/>
      <c r="AD545" s="1495"/>
      <c r="AE545" s="1495"/>
      <c r="AF545" s="1495"/>
    </row>
    <row r="546" spans="3:32" x14ac:dyDescent="0.25">
      <c r="C546" s="1495"/>
      <c r="D546" s="1495"/>
      <c r="E546" s="1495"/>
      <c r="F546" s="1495"/>
      <c r="G546" s="1495"/>
      <c r="H546" s="1495"/>
      <c r="I546" s="1495"/>
      <c r="J546" s="1495"/>
      <c r="K546" s="1495"/>
      <c r="L546" s="1495"/>
      <c r="M546" s="1495"/>
      <c r="N546" s="1495"/>
      <c r="O546" s="1495"/>
      <c r="P546" s="1495"/>
      <c r="Q546" s="1495"/>
      <c r="R546" s="1495"/>
      <c r="S546" s="1495"/>
      <c r="T546" s="1495"/>
      <c r="U546" s="1495"/>
      <c r="V546" s="1495"/>
      <c r="W546" s="1495"/>
      <c r="X546" s="1495"/>
      <c r="Y546" s="1495"/>
      <c r="Z546" s="1495"/>
      <c r="AA546" s="1495"/>
      <c r="AB546" s="1495"/>
      <c r="AC546" s="1495"/>
      <c r="AD546" s="1495"/>
      <c r="AE546" s="1495"/>
      <c r="AF546" s="1495"/>
    </row>
    <row r="547" spans="3:32" x14ac:dyDescent="0.25">
      <c r="C547" s="1495"/>
      <c r="D547" s="1495"/>
      <c r="E547" s="1495"/>
      <c r="F547" s="1495"/>
      <c r="G547" s="1495"/>
      <c r="H547" s="1495"/>
      <c r="I547" s="1495"/>
      <c r="J547" s="1495"/>
      <c r="K547" s="1495"/>
      <c r="L547" s="1495"/>
      <c r="M547" s="1495"/>
      <c r="N547" s="1495"/>
      <c r="O547" s="1495"/>
      <c r="P547" s="1495"/>
      <c r="Q547" s="1495"/>
      <c r="R547" s="1495"/>
      <c r="S547" s="1495"/>
      <c r="T547" s="1495"/>
      <c r="U547" s="1495"/>
      <c r="V547" s="1495"/>
      <c r="W547" s="1495"/>
      <c r="X547" s="1495"/>
      <c r="Y547" s="1495"/>
      <c r="Z547" s="1495"/>
      <c r="AA547" s="1495"/>
      <c r="AB547" s="1495"/>
      <c r="AC547" s="1495"/>
      <c r="AD547" s="1495"/>
      <c r="AE547" s="1495"/>
      <c r="AF547" s="1495"/>
    </row>
    <row r="548" spans="3:32" x14ac:dyDescent="0.25">
      <c r="C548" s="1495"/>
      <c r="D548" s="1495"/>
      <c r="E548" s="1495"/>
      <c r="F548" s="1495"/>
      <c r="G548" s="1495"/>
      <c r="H548" s="1495"/>
      <c r="I548" s="1495"/>
      <c r="J548" s="1495"/>
      <c r="K548" s="1495"/>
      <c r="L548" s="1495"/>
      <c r="M548" s="1495"/>
      <c r="N548" s="1495"/>
      <c r="O548" s="1495"/>
      <c r="P548" s="1495"/>
      <c r="Q548" s="1495"/>
      <c r="R548" s="1495"/>
      <c r="S548" s="1495"/>
      <c r="T548" s="1495"/>
      <c r="U548" s="1495"/>
      <c r="V548" s="1495"/>
      <c r="W548" s="1495"/>
      <c r="X548" s="1495"/>
      <c r="Y548" s="1495"/>
      <c r="Z548" s="1495"/>
      <c r="AA548" s="1495"/>
      <c r="AB548" s="1495"/>
      <c r="AC548" s="1495"/>
      <c r="AD548" s="1495"/>
      <c r="AE548" s="1495"/>
      <c r="AF548" s="1495"/>
    </row>
    <row r="549" spans="3:32" x14ac:dyDescent="0.25">
      <c r="C549" s="1495"/>
      <c r="D549" s="1495"/>
      <c r="E549" s="1495"/>
      <c r="F549" s="1495"/>
      <c r="G549" s="1495"/>
      <c r="H549" s="1495"/>
      <c r="I549" s="1495"/>
      <c r="J549" s="1495"/>
      <c r="K549" s="1495"/>
      <c r="L549" s="1495"/>
      <c r="M549" s="1495"/>
      <c r="N549" s="1495"/>
      <c r="O549" s="1495"/>
      <c r="P549" s="1495"/>
      <c r="Q549" s="1495"/>
      <c r="R549" s="1495"/>
      <c r="S549" s="1495"/>
      <c r="T549" s="1495"/>
      <c r="U549" s="1495"/>
      <c r="V549" s="1495"/>
      <c r="W549" s="1495"/>
      <c r="X549" s="1495"/>
      <c r="Y549" s="1495"/>
      <c r="Z549" s="1495"/>
      <c r="AA549" s="1495"/>
      <c r="AB549" s="1495"/>
      <c r="AC549" s="1495"/>
      <c r="AD549" s="1495"/>
      <c r="AE549" s="1495"/>
      <c r="AF549" s="1495"/>
    </row>
    <row r="550" spans="3:32" x14ac:dyDescent="0.25">
      <c r="C550" s="1495"/>
      <c r="D550" s="1495"/>
      <c r="E550" s="1495"/>
      <c r="F550" s="1495"/>
      <c r="G550" s="1495"/>
      <c r="H550" s="1495"/>
      <c r="I550" s="1495"/>
      <c r="J550" s="1495"/>
      <c r="K550" s="1495"/>
      <c r="L550" s="1495"/>
      <c r="M550" s="1495"/>
      <c r="N550" s="1495"/>
      <c r="O550" s="1495"/>
      <c r="P550" s="1495"/>
      <c r="Q550" s="1495"/>
      <c r="R550" s="1495"/>
      <c r="S550" s="1495"/>
      <c r="T550" s="1495"/>
      <c r="U550" s="1495"/>
      <c r="V550" s="1495"/>
      <c r="W550" s="1495"/>
      <c r="X550" s="1495"/>
      <c r="Y550" s="1495"/>
      <c r="Z550" s="1495"/>
      <c r="AA550" s="1495"/>
      <c r="AB550" s="1495"/>
      <c r="AC550" s="1495"/>
      <c r="AD550" s="1495"/>
      <c r="AE550" s="1495"/>
      <c r="AF550" s="1495"/>
    </row>
    <row r="551" spans="3:32" x14ac:dyDescent="0.25">
      <c r="C551" s="1495"/>
      <c r="D551" s="1495"/>
      <c r="E551" s="1495"/>
      <c r="F551" s="1495"/>
      <c r="G551" s="1495"/>
      <c r="H551" s="1495"/>
      <c r="I551" s="1495"/>
      <c r="J551" s="1495"/>
      <c r="K551" s="1495"/>
      <c r="L551" s="1495"/>
      <c r="M551" s="1495"/>
      <c r="N551" s="1495"/>
      <c r="O551" s="1495"/>
      <c r="P551" s="1495"/>
      <c r="Q551" s="1495"/>
      <c r="R551" s="1495"/>
      <c r="S551" s="1495"/>
      <c r="T551" s="1495"/>
      <c r="U551" s="1495"/>
      <c r="V551" s="1495"/>
      <c r="W551" s="1495"/>
      <c r="X551" s="1495"/>
      <c r="Y551" s="1495"/>
      <c r="Z551" s="1495"/>
      <c r="AA551" s="1495"/>
      <c r="AB551" s="1495"/>
      <c r="AC551" s="1495"/>
      <c r="AD551" s="1495"/>
      <c r="AE551" s="1495"/>
      <c r="AF551" s="1495"/>
    </row>
    <row r="552" spans="3:32" x14ac:dyDescent="0.25">
      <c r="C552" s="1495"/>
      <c r="D552" s="1495"/>
      <c r="E552" s="1495"/>
      <c r="F552" s="1495"/>
      <c r="G552" s="1495"/>
      <c r="H552" s="1495"/>
      <c r="I552" s="1495"/>
      <c r="J552" s="1495"/>
      <c r="K552" s="1495"/>
      <c r="L552" s="1495"/>
      <c r="M552" s="1495"/>
      <c r="N552" s="1495"/>
      <c r="O552" s="1495"/>
      <c r="P552" s="1495"/>
      <c r="Q552" s="1495"/>
      <c r="R552" s="1495"/>
      <c r="S552" s="1495"/>
      <c r="T552" s="1495"/>
      <c r="U552" s="1495"/>
      <c r="V552" s="1495"/>
      <c r="W552" s="1495"/>
      <c r="X552" s="1495"/>
      <c r="Y552" s="1495"/>
      <c r="Z552" s="1495"/>
      <c r="AA552" s="1495"/>
      <c r="AB552" s="1495"/>
      <c r="AC552" s="1495"/>
      <c r="AD552" s="1495"/>
      <c r="AE552" s="1495"/>
      <c r="AF552" s="1495"/>
    </row>
    <row r="553" spans="3:32" x14ac:dyDescent="0.25">
      <c r="C553" s="1495"/>
      <c r="D553" s="1495"/>
      <c r="E553" s="1495"/>
      <c r="F553" s="1495"/>
      <c r="G553" s="1495"/>
      <c r="H553" s="1495"/>
      <c r="I553" s="1495"/>
      <c r="J553" s="1495"/>
      <c r="K553" s="1495"/>
      <c r="L553" s="1495"/>
      <c r="M553" s="1495"/>
      <c r="N553" s="1495"/>
      <c r="O553" s="1495"/>
      <c r="P553" s="1495"/>
      <c r="Q553" s="1495"/>
      <c r="R553" s="1495"/>
      <c r="S553" s="1495"/>
      <c r="T553" s="1495"/>
      <c r="U553" s="1495"/>
      <c r="V553" s="1495"/>
      <c r="W553" s="1495"/>
      <c r="X553" s="1495"/>
      <c r="Y553" s="1495"/>
      <c r="Z553" s="1495"/>
      <c r="AA553" s="1495"/>
      <c r="AB553" s="1495"/>
      <c r="AC553" s="1495"/>
      <c r="AD553" s="1495"/>
      <c r="AE553" s="1495"/>
      <c r="AF553" s="1495"/>
    </row>
    <row r="554" spans="3:32" x14ac:dyDescent="0.25">
      <c r="C554" s="1495"/>
      <c r="D554" s="1495"/>
      <c r="E554" s="1495"/>
      <c r="F554" s="1495"/>
      <c r="G554" s="1495"/>
      <c r="H554" s="1495"/>
      <c r="I554" s="1495"/>
      <c r="J554" s="1495"/>
      <c r="K554" s="1495"/>
      <c r="L554" s="1495"/>
      <c r="M554" s="1495"/>
      <c r="N554" s="1495"/>
      <c r="O554" s="1495"/>
      <c r="P554" s="1495"/>
      <c r="Q554" s="1495"/>
      <c r="R554" s="1495"/>
      <c r="S554" s="1495"/>
      <c r="T554" s="1495"/>
      <c r="U554" s="1495"/>
      <c r="V554" s="1495"/>
      <c r="W554" s="1495"/>
      <c r="X554" s="1495"/>
      <c r="Y554" s="1495"/>
      <c r="Z554" s="1495"/>
      <c r="AA554" s="1495"/>
      <c r="AB554" s="1495"/>
      <c r="AC554" s="1495"/>
      <c r="AD554" s="1495"/>
      <c r="AE554" s="1495"/>
      <c r="AF554" s="1495"/>
    </row>
    <row r="555" spans="3:32" x14ac:dyDescent="0.25">
      <c r="C555" s="1495"/>
      <c r="D555" s="1495"/>
      <c r="E555" s="1495"/>
      <c r="F555" s="1495"/>
      <c r="G555" s="1495"/>
      <c r="H555" s="1495"/>
      <c r="I555" s="1495"/>
      <c r="J555" s="1495"/>
      <c r="K555" s="1495"/>
      <c r="L555" s="1495"/>
      <c r="M555" s="1495"/>
      <c r="N555" s="1495"/>
      <c r="O555" s="1495"/>
      <c r="P555" s="1495"/>
      <c r="Q555" s="1495"/>
      <c r="R555" s="1495"/>
      <c r="S555" s="1495"/>
      <c r="T555" s="1495"/>
      <c r="U555" s="1495"/>
      <c r="V555" s="1495"/>
      <c r="W555" s="1495"/>
      <c r="X555" s="1495"/>
      <c r="Y555" s="1495"/>
      <c r="Z555" s="1495"/>
      <c r="AA555" s="1495"/>
      <c r="AB555" s="1495"/>
      <c r="AC555" s="1495"/>
      <c r="AD555" s="1495"/>
      <c r="AE555" s="1495"/>
      <c r="AF555" s="1495"/>
    </row>
    <row r="556" spans="3:32" x14ac:dyDescent="0.25">
      <c r="C556" s="1495"/>
      <c r="D556" s="1495"/>
      <c r="E556" s="1495"/>
      <c r="F556" s="1495"/>
      <c r="G556" s="1495"/>
      <c r="H556" s="1495"/>
      <c r="I556" s="1495"/>
      <c r="J556" s="1495"/>
      <c r="K556" s="1495"/>
      <c r="L556" s="1495"/>
      <c r="M556" s="1495"/>
      <c r="N556" s="1495"/>
      <c r="O556" s="1495"/>
      <c r="P556" s="1495"/>
      <c r="Q556" s="1495"/>
      <c r="R556" s="1495"/>
      <c r="S556" s="1495"/>
      <c r="T556" s="1495"/>
      <c r="U556" s="1495"/>
      <c r="V556" s="1495"/>
      <c r="W556" s="1495"/>
      <c r="X556" s="1495"/>
      <c r="Y556" s="1495"/>
      <c r="Z556" s="1495"/>
      <c r="AA556" s="1495"/>
      <c r="AB556" s="1495"/>
      <c r="AC556" s="1495"/>
      <c r="AD556" s="1495"/>
      <c r="AE556" s="1495"/>
      <c r="AF556" s="1495"/>
    </row>
    <row r="557" spans="3:32" x14ac:dyDescent="0.25">
      <c r="C557" s="1495"/>
      <c r="D557" s="1495"/>
      <c r="E557" s="1495"/>
      <c r="F557" s="1495"/>
      <c r="G557" s="1495"/>
      <c r="H557" s="1495"/>
      <c r="I557" s="1495"/>
      <c r="J557" s="1495"/>
      <c r="K557" s="1495"/>
      <c r="L557" s="1495"/>
      <c r="M557" s="1495"/>
      <c r="N557" s="1495"/>
      <c r="O557" s="1495"/>
      <c r="P557" s="1495"/>
      <c r="Q557" s="1495"/>
      <c r="R557" s="1495"/>
      <c r="S557" s="1495"/>
      <c r="T557" s="1495"/>
      <c r="U557" s="1495"/>
      <c r="V557" s="1495"/>
      <c r="W557" s="1495"/>
      <c r="X557" s="1495"/>
      <c r="Y557" s="1495"/>
      <c r="Z557" s="1495"/>
      <c r="AA557" s="1495"/>
      <c r="AB557" s="1495"/>
      <c r="AC557" s="1495"/>
      <c r="AD557" s="1495"/>
      <c r="AE557" s="1495"/>
      <c r="AF557" s="1495"/>
    </row>
    <row r="558" spans="3:32" x14ac:dyDescent="0.25">
      <c r="C558" s="1495"/>
      <c r="D558" s="1495"/>
      <c r="E558" s="1495"/>
      <c r="F558" s="1495"/>
      <c r="G558" s="1495"/>
      <c r="H558" s="1495"/>
      <c r="I558" s="1495"/>
      <c r="J558" s="1495"/>
      <c r="K558" s="1495"/>
      <c r="L558" s="1495"/>
      <c r="M558" s="1495"/>
      <c r="N558" s="1495"/>
      <c r="O558" s="1495"/>
      <c r="P558" s="1495"/>
      <c r="Q558" s="1495"/>
      <c r="R558" s="1495"/>
      <c r="S558" s="1495"/>
      <c r="T558" s="1495"/>
      <c r="U558" s="1495"/>
      <c r="V558" s="1495"/>
      <c r="W558" s="1495"/>
      <c r="X558" s="1495"/>
      <c r="Y558" s="1495"/>
      <c r="Z558" s="1495"/>
      <c r="AA558" s="1495"/>
      <c r="AB558" s="1495"/>
      <c r="AC558" s="1495"/>
      <c r="AD558" s="1495"/>
      <c r="AE558" s="1495"/>
      <c r="AF558" s="1495"/>
    </row>
    <row r="559" spans="3:32" x14ac:dyDescent="0.25">
      <c r="C559" s="1495"/>
      <c r="D559" s="1495"/>
      <c r="E559" s="1495"/>
      <c r="F559" s="1495"/>
      <c r="G559" s="1495"/>
      <c r="H559" s="1495"/>
      <c r="I559" s="1495"/>
      <c r="J559" s="1495"/>
      <c r="K559" s="1495"/>
      <c r="L559" s="1495"/>
      <c r="M559" s="1495"/>
      <c r="N559" s="1495"/>
      <c r="O559" s="1495"/>
      <c r="P559" s="1495"/>
      <c r="Q559" s="1495"/>
      <c r="R559" s="1495"/>
      <c r="S559" s="1495"/>
      <c r="T559" s="1495"/>
      <c r="U559" s="1495"/>
      <c r="V559" s="1495"/>
      <c r="W559" s="1495"/>
      <c r="X559" s="1495"/>
      <c r="Y559" s="1495"/>
      <c r="Z559" s="1495"/>
      <c r="AA559" s="1495"/>
      <c r="AB559" s="1495"/>
      <c r="AC559" s="1495"/>
      <c r="AD559" s="1495"/>
      <c r="AE559" s="1495"/>
      <c r="AF559" s="1495"/>
    </row>
    <row r="560" spans="3:32" x14ac:dyDescent="0.25">
      <c r="C560" s="1495"/>
      <c r="D560" s="1495"/>
      <c r="E560" s="1495"/>
      <c r="F560" s="1495"/>
      <c r="G560" s="1495"/>
      <c r="H560" s="1495"/>
      <c r="I560" s="1495"/>
      <c r="J560" s="1495"/>
      <c r="K560" s="1495"/>
      <c r="L560" s="1495"/>
      <c r="M560" s="1495"/>
      <c r="N560" s="1495"/>
      <c r="O560" s="1495"/>
      <c r="P560" s="1495"/>
      <c r="Q560" s="1495"/>
      <c r="R560" s="1495"/>
      <c r="S560" s="1495"/>
      <c r="T560" s="1495"/>
      <c r="U560" s="1495"/>
      <c r="V560" s="1495"/>
      <c r="W560" s="1495"/>
      <c r="X560" s="1495"/>
      <c r="Y560" s="1495"/>
      <c r="Z560" s="1495"/>
      <c r="AA560" s="1495"/>
      <c r="AB560" s="1495"/>
      <c r="AC560" s="1495"/>
      <c r="AD560" s="1495"/>
      <c r="AE560" s="1495"/>
      <c r="AF560" s="1495"/>
    </row>
    <row r="561" spans="3:32" x14ac:dyDescent="0.25">
      <c r="C561" s="1495"/>
      <c r="D561" s="1495"/>
      <c r="E561" s="1495"/>
      <c r="F561" s="1495"/>
      <c r="G561" s="1495"/>
      <c r="H561" s="1495"/>
      <c r="I561" s="1495"/>
      <c r="J561" s="1495"/>
      <c r="K561" s="1495"/>
      <c r="L561" s="1495"/>
      <c r="M561" s="1495"/>
      <c r="N561" s="1495"/>
      <c r="O561" s="1495"/>
      <c r="P561" s="1495"/>
      <c r="Q561" s="1495"/>
      <c r="R561" s="1495"/>
      <c r="S561" s="1495"/>
      <c r="T561" s="1495"/>
      <c r="U561" s="1495"/>
      <c r="V561" s="1495"/>
      <c r="W561" s="1495"/>
      <c r="X561" s="1495"/>
      <c r="Y561" s="1495"/>
      <c r="Z561" s="1495"/>
      <c r="AA561" s="1495"/>
      <c r="AB561" s="1495"/>
      <c r="AC561" s="1495"/>
      <c r="AD561" s="1495"/>
      <c r="AE561" s="1495"/>
      <c r="AF561" s="1495"/>
    </row>
    <row r="562" spans="3:32" x14ac:dyDescent="0.25">
      <c r="C562" s="1495"/>
      <c r="D562" s="1495"/>
      <c r="E562" s="1495"/>
      <c r="F562" s="1495"/>
      <c r="G562" s="1495"/>
      <c r="H562" s="1495"/>
      <c r="I562" s="1495"/>
      <c r="J562" s="1495"/>
      <c r="K562" s="1495"/>
      <c r="L562" s="1495"/>
      <c r="M562" s="1495"/>
      <c r="N562" s="1495"/>
      <c r="O562" s="1495"/>
      <c r="P562" s="1495"/>
      <c r="Q562" s="1495"/>
      <c r="R562" s="1495"/>
      <c r="S562" s="1495"/>
      <c r="T562" s="1495"/>
      <c r="U562" s="1495"/>
      <c r="V562" s="1495"/>
      <c r="W562" s="1495"/>
      <c r="X562" s="1495"/>
      <c r="Y562" s="1495"/>
      <c r="Z562" s="1495"/>
      <c r="AA562" s="1495"/>
      <c r="AB562" s="1495"/>
      <c r="AC562" s="1495"/>
      <c r="AD562" s="1495"/>
      <c r="AE562" s="1495"/>
      <c r="AF562" s="1495"/>
    </row>
    <row r="563" spans="3:32" x14ac:dyDescent="0.25">
      <c r="C563" s="1495"/>
      <c r="D563" s="1495"/>
      <c r="E563" s="1495"/>
      <c r="F563" s="1495"/>
      <c r="G563" s="1495"/>
      <c r="H563" s="1495"/>
      <c r="I563" s="1495"/>
      <c r="J563" s="1495"/>
      <c r="K563" s="1495"/>
      <c r="L563" s="1495"/>
      <c r="M563" s="1495"/>
      <c r="N563" s="1495"/>
      <c r="O563" s="1495"/>
      <c r="P563" s="1495"/>
      <c r="Q563" s="1495"/>
      <c r="R563" s="1495"/>
      <c r="S563" s="1495"/>
      <c r="T563" s="1495"/>
      <c r="U563" s="1495"/>
      <c r="V563" s="1495"/>
      <c r="W563" s="1495"/>
      <c r="X563" s="1495"/>
      <c r="Y563" s="1495"/>
      <c r="Z563" s="1495"/>
      <c r="AA563" s="1495"/>
      <c r="AB563" s="1495"/>
      <c r="AC563" s="1495"/>
      <c r="AD563" s="1495"/>
      <c r="AE563" s="1495"/>
      <c r="AF563" s="1495"/>
    </row>
    <row r="564" spans="3:32" x14ac:dyDescent="0.25">
      <c r="C564" s="1495"/>
      <c r="D564" s="1495"/>
      <c r="E564" s="1495"/>
      <c r="F564" s="1495"/>
      <c r="G564" s="1495"/>
      <c r="H564" s="1495"/>
      <c r="I564" s="1495"/>
      <c r="J564" s="1495"/>
      <c r="K564" s="1495"/>
      <c r="L564" s="1495"/>
      <c r="M564" s="1495"/>
      <c r="N564" s="1495"/>
      <c r="O564" s="1495"/>
      <c r="P564" s="1495"/>
      <c r="Q564" s="1495"/>
      <c r="R564" s="1495"/>
      <c r="S564" s="1495"/>
      <c r="T564" s="1495"/>
      <c r="U564" s="1495"/>
      <c r="V564" s="1495"/>
      <c r="W564" s="1495"/>
      <c r="X564" s="1495"/>
      <c r="Y564" s="1495"/>
      <c r="Z564" s="1495"/>
      <c r="AA564" s="1495"/>
      <c r="AB564" s="1495"/>
      <c r="AC564" s="1495"/>
      <c r="AD564" s="1495"/>
      <c r="AE564" s="1495"/>
      <c r="AF564" s="1495"/>
    </row>
    <row r="565" spans="3:32" x14ac:dyDescent="0.25">
      <c r="C565" s="1495"/>
      <c r="D565" s="1495"/>
      <c r="E565" s="1495"/>
      <c r="F565" s="1495"/>
      <c r="G565" s="1495"/>
      <c r="H565" s="1495"/>
      <c r="I565" s="1495"/>
      <c r="J565" s="1495"/>
      <c r="K565" s="1495"/>
      <c r="L565" s="1495"/>
      <c r="M565" s="1495"/>
      <c r="N565" s="1495"/>
      <c r="O565" s="1495"/>
      <c r="P565" s="1495"/>
      <c r="Q565" s="1495"/>
      <c r="R565" s="1495"/>
      <c r="S565" s="1495"/>
      <c r="T565" s="1495"/>
      <c r="U565" s="1495"/>
      <c r="V565" s="1495"/>
      <c r="W565" s="1495"/>
      <c r="X565" s="1495"/>
      <c r="Y565" s="1495"/>
      <c r="Z565" s="1495"/>
      <c r="AA565" s="1495"/>
      <c r="AB565" s="1495"/>
      <c r="AC565" s="1495"/>
      <c r="AD565" s="1495"/>
      <c r="AE565" s="1495"/>
      <c r="AF565" s="1495"/>
    </row>
    <row r="566" spans="3:32" x14ac:dyDescent="0.25">
      <c r="C566" s="1495"/>
      <c r="D566" s="1495"/>
      <c r="E566" s="1495"/>
      <c r="F566" s="1495"/>
      <c r="G566" s="1495"/>
      <c r="H566" s="1495"/>
      <c r="I566" s="1495"/>
      <c r="J566" s="1495"/>
      <c r="K566" s="1495"/>
      <c r="L566" s="1495"/>
      <c r="M566" s="1495"/>
      <c r="N566" s="1495"/>
      <c r="O566" s="1495"/>
      <c r="P566" s="1495"/>
      <c r="Q566" s="1495"/>
      <c r="R566" s="1495"/>
      <c r="S566" s="1495"/>
      <c r="T566" s="1495"/>
      <c r="U566" s="1495"/>
      <c r="V566" s="1495"/>
      <c r="W566" s="1495"/>
      <c r="X566" s="1495"/>
      <c r="Y566" s="1495"/>
      <c r="Z566" s="1495"/>
      <c r="AA566" s="1495"/>
      <c r="AB566" s="1495"/>
      <c r="AC566" s="1495"/>
      <c r="AD566" s="1495"/>
      <c r="AE566" s="1495"/>
      <c r="AF566" s="1495"/>
    </row>
    <row r="567" spans="3:32" x14ac:dyDescent="0.25">
      <c r="C567" s="1495"/>
      <c r="D567" s="1495"/>
      <c r="E567" s="1495"/>
      <c r="F567" s="1495"/>
      <c r="G567" s="1495"/>
      <c r="H567" s="1495"/>
      <c r="I567" s="1495"/>
      <c r="J567" s="1495"/>
      <c r="K567" s="1495"/>
      <c r="L567" s="1495"/>
      <c r="M567" s="1495"/>
      <c r="N567" s="1495"/>
      <c r="O567" s="1495"/>
      <c r="P567" s="1495"/>
      <c r="Q567" s="1495"/>
      <c r="R567" s="1495"/>
      <c r="S567" s="1495"/>
      <c r="T567" s="1495"/>
      <c r="U567" s="1495"/>
      <c r="V567" s="1495"/>
      <c r="W567" s="1495"/>
      <c r="X567" s="1495"/>
      <c r="Y567" s="1495"/>
      <c r="Z567" s="1495"/>
      <c r="AA567" s="1495"/>
      <c r="AB567" s="1495"/>
      <c r="AC567" s="1495"/>
      <c r="AD567" s="1495"/>
      <c r="AE567" s="1495"/>
      <c r="AF567" s="1495"/>
    </row>
    <row r="568" spans="3:32" x14ac:dyDescent="0.25">
      <c r="C568" s="1495"/>
      <c r="D568" s="1495"/>
      <c r="E568" s="1495"/>
      <c r="F568" s="1495"/>
      <c r="G568" s="1495"/>
      <c r="H568" s="1495"/>
      <c r="I568" s="1495"/>
      <c r="J568" s="1495"/>
      <c r="K568" s="1495"/>
      <c r="L568" s="1495"/>
      <c r="M568" s="1495"/>
      <c r="N568" s="1495"/>
      <c r="O568" s="1495"/>
      <c r="P568" s="1495"/>
      <c r="Q568" s="1495"/>
      <c r="R568" s="1495"/>
      <c r="S568" s="1495"/>
      <c r="T568" s="1495"/>
      <c r="U568" s="1495"/>
      <c r="V568" s="1495"/>
      <c r="W568" s="1495"/>
      <c r="X568" s="1495"/>
      <c r="Y568" s="1495"/>
      <c r="Z568" s="1495"/>
      <c r="AA568" s="1495"/>
      <c r="AB568" s="1495"/>
      <c r="AC568" s="1495"/>
      <c r="AD568" s="1495"/>
      <c r="AE568" s="1495"/>
      <c r="AF568" s="1495"/>
    </row>
    <row r="569" spans="3:32" x14ac:dyDescent="0.25">
      <c r="C569" s="1495"/>
      <c r="D569" s="1495"/>
      <c r="E569" s="1495"/>
      <c r="F569" s="1495"/>
      <c r="G569" s="1495"/>
      <c r="H569" s="1495"/>
      <c r="I569" s="1495"/>
      <c r="J569" s="1495"/>
      <c r="K569" s="1495"/>
      <c r="L569" s="1495"/>
      <c r="M569" s="1495"/>
      <c r="N569" s="1495"/>
      <c r="O569" s="1495"/>
      <c r="P569" s="1495"/>
      <c r="Q569" s="1495"/>
      <c r="R569" s="1495"/>
      <c r="S569" s="1495"/>
      <c r="T569" s="1495"/>
      <c r="U569" s="1495"/>
      <c r="V569" s="1495"/>
      <c r="W569" s="1495"/>
      <c r="X569" s="1495"/>
      <c r="Y569" s="1495"/>
      <c r="Z569" s="1495"/>
      <c r="AA569" s="1495"/>
      <c r="AB569" s="1495"/>
      <c r="AC569" s="1495"/>
      <c r="AD569" s="1495"/>
      <c r="AE569" s="1495"/>
      <c r="AF569" s="1495"/>
    </row>
    <row r="570" spans="3:32" x14ac:dyDescent="0.25">
      <c r="C570" s="1495"/>
      <c r="D570" s="1495"/>
      <c r="E570" s="1495"/>
      <c r="F570" s="1495"/>
      <c r="G570" s="1495"/>
      <c r="H570" s="1495"/>
      <c r="I570" s="1495"/>
      <c r="J570" s="1495"/>
      <c r="K570" s="1495"/>
      <c r="L570" s="1495"/>
      <c r="M570" s="1495"/>
      <c r="N570" s="1495"/>
      <c r="O570" s="1495"/>
      <c r="P570" s="1495"/>
      <c r="Q570" s="1495"/>
      <c r="R570" s="1495"/>
      <c r="S570" s="1495"/>
      <c r="T570" s="1495"/>
      <c r="U570" s="1495"/>
      <c r="V570" s="1495"/>
      <c r="W570" s="1495"/>
      <c r="X570" s="1495"/>
      <c r="Y570" s="1495"/>
      <c r="Z570" s="1495"/>
      <c r="AA570" s="1495"/>
      <c r="AB570" s="1495"/>
      <c r="AC570" s="1495"/>
      <c r="AD570" s="1495"/>
      <c r="AE570" s="1495"/>
      <c r="AF570" s="1495"/>
    </row>
    <row r="571" spans="3:32" x14ac:dyDescent="0.25">
      <c r="C571" s="1495"/>
      <c r="D571" s="1495"/>
      <c r="E571" s="1495"/>
      <c r="F571" s="1495"/>
      <c r="G571" s="1495"/>
      <c r="H571" s="1495"/>
      <c r="I571" s="1495"/>
      <c r="J571" s="1495"/>
      <c r="K571" s="1495"/>
      <c r="L571" s="1495"/>
      <c r="M571" s="1495"/>
      <c r="N571" s="1495"/>
      <c r="O571" s="1495"/>
      <c r="P571" s="1495"/>
      <c r="Q571" s="1495"/>
      <c r="R571" s="1495"/>
      <c r="S571" s="1495"/>
      <c r="T571" s="1495"/>
      <c r="U571" s="1495"/>
      <c r="V571" s="1495"/>
      <c r="W571" s="1495"/>
      <c r="X571" s="1495"/>
      <c r="Y571" s="1495"/>
      <c r="Z571" s="1495"/>
      <c r="AA571" s="1495"/>
      <c r="AB571" s="1495"/>
      <c r="AC571" s="1495"/>
      <c r="AD571" s="1495"/>
      <c r="AE571" s="1495"/>
      <c r="AF571" s="1495"/>
    </row>
    <row r="572" spans="3:32" x14ac:dyDescent="0.25">
      <c r="C572" s="1495"/>
      <c r="D572" s="1495"/>
      <c r="E572" s="1495"/>
      <c r="F572" s="1495"/>
      <c r="G572" s="1495"/>
      <c r="H572" s="1495"/>
      <c r="I572" s="1495"/>
      <c r="J572" s="1495"/>
      <c r="K572" s="1495"/>
      <c r="L572" s="1495"/>
      <c r="M572" s="1495"/>
      <c r="N572" s="1495"/>
      <c r="O572" s="1495"/>
      <c r="P572" s="1495"/>
      <c r="Q572" s="1495"/>
      <c r="R572" s="1495"/>
      <c r="S572" s="1495"/>
      <c r="T572" s="1495"/>
      <c r="U572" s="1495"/>
      <c r="V572" s="1495"/>
      <c r="W572" s="1495"/>
      <c r="X572" s="1495"/>
      <c r="Y572" s="1495"/>
      <c r="Z572" s="1495"/>
      <c r="AA572" s="1495"/>
      <c r="AB572" s="1495"/>
      <c r="AC572" s="1495"/>
      <c r="AD572" s="1495"/>
      <c r="AE572" s="1495"/>
      <c r="AF572" s="1495"/>
    </row>
    <row r="573" spans="3:32" x14ac:dyDescent="0.25">
      <c r="C573" s="1495"/>
      <c r="D573" s="1495"/>
      <c r="E573" s="1495"/>
      <c r="F573" s="1495"/>
      <c r="G573" s="1495"/>
      <c r="H573" s="1495"/>
      <c r="I573" s="1495"/>
      <c r="J573" s="1495"/>
      <c r="K573" s="1495"/>
      <c r="L573" s="1495"/>
      <c r="M573" s="1495"/>
      <c r="N573" s="1495"/>
      <c r="O573" s="1495"/>
      <c r="P573" s="1495"/>
      <c r="Q573" s="1495"/>
      <c r="R573" s="1495"/>
      <c r="S573" s="1495"/>
      <c r="T573" s="1495"/>
      <c r="U573" s="1495"/>
      <c r="V573" s="1495"/>
      <c r="W573" s="1495"/>
      <c r="X573" s="1495"/>
      <c r="Y573" s="1495"/>
      <c r="Z573" s="1495"/>
      <c r="AA573" s="1495"/>
      <c r="AB573" s="1495"/>
      <c r="AC573" s="1495"/>
      <c r="AD573" s="1495"/>
      <c r="AE573" s="1495"/>
      <c r="AF573" s="1495"/>
    </row>
    <row r="574" spans="3:32" x14ac:dyDescent="0.25">
      <c r="C574" s="1495"/>
      <c r="D574" s="1495"/>
      <c r="E574" s="1495"/>
      <c r="F574" s="1495"/>
      <c r="G574" s="1495"/>
      <c r="H574" s="1495"/>
      <c r="I574" s="1495"/>
      <c r="J574" s="1495"/>
      <c r="K574" s="1495"/>
      <c r="L574" s="1495"/>
      <c r="M574" s="1495"/>
      <c r="N574" s="1495"/>
      <c r="O574" s="1495"/>
      <c r="P574" s="1495"/>
      <c r="Q574" s="1495"/>
      <c r="R574" s="1495"/>
      <c r="S574" s="1495"/>
      <c r="T574" s="1495"/>
      <c r="U574" s="1495"/>
      <c r="V574" s="1495"/>
      <c r="W574" s="1495"/>
      <c r="X574" s="1495"/>
      <c r="Y574" s="1495"/>
      <c r="Z574" s="1495"/>
      <c r="AA574" s="1495"/>
      <c r="AB574" s="1495"/>
      <c r="AC574" s="1495"/>
      <c r="AD574" s="1495"/>
      <c r="AE574" s="1495"/>
      <c r="AF574" s="1495"/>
    </row>
    <row r="575" spans="3:32" x14ac:dyDescent="0.25">
      <c r="C575" s="1495"/>
      <c r="D575" s="1495"/>
      <c r="E575" s="1495"/>
      <c r="F575" s="1495"/>
      <c r="G575" s="1495"/>
      <c r="H575" s="1495"/>
      <c r="I575" s="1495"/>
      <c r="J575" s="1495"/>
      <c r="K575" s="1495"/>
      <c r="L575" s="1495"/>
      <c r="M575" s="1495"/>
      <c r="N575" s="1495"/>
      <c r="O575" s="1495"/>
      <c r="P575" s="1495"/>
      <c r="Q575" s="1495"/>
      <c r="R575" s="1495"/>
      <c r="S575" s="1495"/>
      <c r="T575" s="1495"/>
      <c r="U575" s="1495"/>
      <c r="V575" s="1495"/>
      <c r="W575" s="1495"/>
      <c r="X575" s="1495"/>
      <c r="Y575" s="1495"/>
      <c r="Z575" s="1495"/>
      <c r="AA575" s="1495"/>
      <c r="AB575" s="1495"/>
      <c r="AC575" s="1495"/>
      <c r="AD575" s="1495"/>
      <c r="AE575" s="1495"/>
      <c r="AF575" s="1495"/>
    </row>
    <row r="576" spans="3:32" x14ac:dyDescent="0.25">
      <c r="C576" s="1495"/>
      <c r="D576" s="1495"/>
      <c r="E576" s="1495"/>
      <c r="F576" s="1495"/>
      <c r="G576" s="1495"/>
      <c r="H576" s="1495"/>
      <c r="I576" s="1495"/>
      <c r="J576" s="1495"/>
      <c r="K576" s="1495"/>
      <c r="L576" s="1495"/>
      <c r="M576" s="1495"/>
      <c r="N576" s="1495"/>
      <c r="O576" s="1495"/>
      <c r="P576" s="1495"/>
      <c r="Q576" s="1495"/>
      <c r="R576" s="1495"/>
      <c r="S576" s="1495"/>
      <c r="T576" s="1495"/>
      <c r="U576" s="1495"/>
      <c r="V576" s="1495"/>
      <c r="W576" s="1495"/>
      <c r="X576" s="1495"/>
      <c r="Y576" s="1495"/>
      <c r="Z576" s="1495"/>
      <c r="AA576" s="1495"/>
      <c r="AB576" s="1495"/>
      <c r="AC576" s="1495"/>
      <c r="AD576" s="1495"/>
      <c r="AE576" s="1495"/>
      <c r="AF576" s="1495"/>
    </row>
    <row r="577" spans="3:32" x14ac:dyDescent="0.25">
      <c r="C577" s="1495"/>
      <c r="D577" s="1495"/>
      <c r="E577" s="1495"/>
      <c r="F577" s="1495"/>
      <c r="G577" s="1495"/>
      <c r="H577" s="1495"/>
      <c r="I577" s="1495"/>
      <c r="J577" s="1495"/>
      <c r="K577" s="1495"/>
      <c r="L577" s="1495"/>
      <c r="M577" s="1495"/>
      <c r="N577" s="1495"/>
      <c r="O577" s="1495"/>
      <c r="P577" s="1495"/>
      <c r="Q577" s="1495"/>
      <c r="R577" s="1495"/>
      <c r="S577" s="1495"/>
      <c r="T577" s="1495"/>
      <c r="U577" s="1495"/>
      <c r="V577" s="1495"/>
      <c r="W577" s="1495"/>
      <c r="X577" s="1495"/>
      <c r="Y577" s="1495"/>
      <c r="Z577" s="1495"/>
      <c r="AA577" s="1495"/>
      <c r="AB577" s="1495"/>
      <c r="AC577" s="1495"/>
      <c r="AD577" s="1495"/>
      <c r="AE577" s="1495"/>
      <c r="AF577" s="1495"/>
    </row>
    <row r="578" spans="3:32" x14ac:dyDescent="0.25">
      <c r="C578" s="1495"/>
      <c r="D578" s="1495"/>
      <c r="E578" s="1495"/>
      <c r="F578" s="1495"/>
      <c r="G578" s="1495"/>
      <c r="H578" s="1495"/>
      <c r="I578" s="1495"/>
      <c r="J578" s="1495"/>
      <c r="K578" s="1495"/>
      <c r="L578" s="1495"/>
      <c r="M578" s="1495"/>
      <c r="N578" s="1495"/>
      <c r="O578" s="1495"/>
      <c r="P578" s="1495"/>
      <c r="Q578" s="1495"/>
      <c r="R578" s="1495"/>
      <c r="S578" s="1495"/>
      <c r="T578" s="1495"/>
      <c r="U578" s="1495"/>
      <c r="V578" s="1495"/>
      <c r="W578" s="1495"/>
      <c r="X578" s="1495"/>
      <c r="Y578" s="1495"/>
      <c r="Z578" s="1495"/>
      <c r="AA578" s="1495"/>
      <c r="AB578" s="1495"/>
      <c r="AC578" s="1495"/>
      <c r="AD578" s="1495"/>
      <c r="AE578" s="1495"/>
      <c r="AF578" s="1495"/>
    </row>
    <row r="579" spans="3:32" x14ac:dyDescent="0.25">
      <c r="C579" s="1495"/>
      <c r="D579" s="1495"/>
      <c r="E579" s="1495"/>
      <c r="F579" s="1495"/>
      <c r="G579" s="1495"/>
      <c r="H579" s="1495"/>
      <c r="I579" s="1495"/>
      <c r="J579" s="1495"/>
      <c r="K579" s="1495"/>
      <c r="L579" s="1495"/>
      <c r="M579" s="1495"/>
      <c r="N579" s="1495"/>
      <c r="O579" s="1495"/>
      <c r="P579" s="1495"/>
      <c r="Q579" s="1495"/>
      <c r="R579" s="1495"/>
      <c r="S579" s="1495"/>
      <c r="T579" s="1495"/>
      <c r="U579" s="1495"/>
      <c r="V579" s="1495"/>
      <c r="W579" s="1495"/>
      <c r="X579" s="1495"/>
      <c r="Y579" s="1495"/>
      <c r="Z579" s="1495"/>
      <c r="AA579" s="1495"/>
      <c r="AB579" s="1495"/>
      <c r="AC579" s="1495"/>
      <c r="AD579" s="1495"/>
      <c r="AE579" s="1495"/>
      <c r="AF579" s="1495"/>
    </row>
    <row r="580" spans="3:32" x14ac:dyDescent="0.25">
      <c r="C580" s="1495"/>
      <c r="D580" s="1495"/>
      <c r="E580" s="1495"/>
      <c r="F580" s="1495"/>
      <c r="G580" s="1495"/>
      <c r="H580" s="1495"/>
      <c r="I580" s="1495"/>
      <c r="J580" s="1495"/>
      <c r="K580" s="1495"/>
      <c r="L580" s="1495"/>
      <c r="M580" s="1495"/>
      <c r="N580" s="1495"/>
      <c r="O580" s="1495"/>
      <c r="P580" s="1495"/>
      <c r="Q580" s="1495"/>
      <c r="R580" s="1495"/>
      <c r="S580" s="1495"/>
      <c r="T580" s="1495"/>
      <c r="U580" s="1495"/>
      <c r="V580" s="1495"/>
      <c r="W580" s="1495"/>
      <c r="X580" s="1495"/>
      <c r="Y580" s="1495"/>
      <c r="Z580" s="1495"/>
      <c r="AA580" s="1495"/>
      <c r="AB580" s="1495"/>
      <c r="AC580" s="1495"/>
      <c r="AD580" s="1495"/>
      <c r="AE580" s="1495"/>
      <c r="AF580" s="1495"/>
    </row>
    <row r="581" spans="3:32" x14ac:dyDescent="0.25">
      <c r="C581" s="1495"/>
      <c r="D581" s="1495"/>
      <c r="E581" s="1495"/>
      <c r="F581" s="1495"/>
      <c r="G581" s="1495"/>
      <c r="H581" s="1495"/>
      <c r="I581" s="1495"/>
      <c r="J581" s="1495"/>
      <c r="K581" s="1495"/>
      <c r="L581" s="1495"/>
      <c r="M581" s="1495"/>
      <c r="N581" s="1495"/>
      <c r="O581" s="1495"/>
      <c r="P581" s="1495"/>
      <c r="Q581" s="1495"/>
      <c r="R581" s="1495"/>
      <c r="S581" s="1495"/>
      <c r="T581" s="1495"/>
      <c r="U581" s="1495"/>
      <c r="V581" s="1495"/>
      <c r="W581" s="1495"/>
      <c r="X581" s="1495"/>
      <c r="Y581" s="1495"/>
      <c r="Z581" s="1495"/>
      <c r="AA581" s="1495"/>
      <c r="AB581" s="1495"/>
      <c r="AC581" s="1495"/>
      <c r="AD581" s="1495"/>
      <c r="AE581" s="1495"/>
      <c r="AF581" s="1495"/>
    </row>
    <row r="582" spans="3:32" x14ac:dyDescent="0.25">
      <c r="C582" s="1495"/>
      <c r="D582" s="1495"/>
      <c r="E582" s="1495"/>
      <c r="F582" s="1495"/>
      <c r="G582" s="1495"/>
      <c r="H582" s="1495"/>
      <c r="I582" s="1495"/>
      <c r="J582" s="1495"/>
      <c r="K582" s="1495"/>
      <c r="L582" s="1495"/>
      <c r="M582" s="1495"/>
      <c r="N582" s="1495"/>
      <c r="O582" s="1495"/>
      <c r="P582" s="1495"/>
      <c r="Q582" s="1495"/>
      <c r="R582" s="1495"/>
      <c r="S582" s="1495"/>
      <c r="T582" s="1495"/>
      <c r="U582" s="1495"/>
      <c r="V582" s="1495"/>
      <c r="W582" s="1495"/>
      <c r="X582" s="1495"/>
      <c r="Y582" s="1495"/>
      <c r="Z582" s="1495"/>
      <c r="AA582" s="1495"/>
      <c r="AB582" s="1495"/>
      <c r="AC582" s="1495"/>
      <c r="AD582" s="1495"/>
      <c r="AE582" s="1495"/>
      <c r="AF582" s="1495"/>
    </row>
    <row r="583" spans="3:32" x14ac:dyDescent="0.25">
      <c r="C583" s="1495"/>
      <c r="D583" s="1495"/>
      <c r="E583" s="1495"/>
      <c r="F583" s="1495"/>
      <c r="G583" s="1495"/>
      <c r="H583" s="1495"/>
      <c r="I583" s="1495"/>
      <c r="J583" s="1495"/>
      <c r="K583" s="1495"/>
      <c r="L583" s="1495"/>
      <c r="M583" s="1495"/>
      <c r="N583" s="1495"/>
      <c r="O583" s="1495"/>
      <c r="P583" s="1495"/>
      <c r="Q583" s="1495"/>
      <c r="R583" s="1495"/>
      <c r="S583" s="1495"/>
      <c r="T583" s="1495"/>
      <c r="U583" s="1495"/>
      <c r="V583" s="1495"/>
      <c r="W583" s="1495"/>
      <c r="X583" s="1495"/>
      <c r="Y583" s="1495"/>
      <c r="Z583" s="1495"/>
      <c r="AA583" s="1495"/>
      <c r="AB583" s="1495"/>
      <c r="AC583" s="1495"/>
      <c r="AD583" s="1495"/>
      <c r="AE583" s="1495"/>
      <c r="AF583" s="1495"/>
    </row>
    <row r="584" spans="3:32" x14ac:dyDescent="0.25">
      <c r="C584" s="1495"/>
      <c r="D584" s="1495"/>
      <c r="E584" s="1495"/>
      <c r="F584" s="1495"/>
      <c r="G584" s="1495"/>
      <c r="H584" s="1495"/>
      <c r="I584" s="1495"/>
      <c r="J584" s="1495"/>
      <c r="K584" s="1495"/>
      <c r="L584" s="1495"/>
      <c r="M584" s="1495"/>
      <c r="N584" s="1495"/>
      <c r="O584" s="1495"/>
      <c r="P584" s="1495"/>
      <c r="Q584" s="1495"/>
      <c r="R584" s="1495"/>
      <c r="S584" s="1495"/>
      <c r="T584" s="1495"/>
      <c r="U584" s="1495"/>
      <c r="V584" s="1495"/>
      <c r="W584" s="1495"/>
      <c r="X584" s="1495"/>
      <c r="Y584" s="1495"/>
      <c r="Z584" s="1495"/>
      <c r="AA584" s="1495"/>
      <c r="AB584" s="1495"/>
      <c r="AC584" s="1495"/>
      <c r="AD584" s="1495"/>
      <c r="AE584" s="1495"/>
      <c r="AF584" s="1495"/>
    </row>
    <row r="585" spans="3:32" x14ac:dyDescent="0.25">
      <c r="C585" s="1495"/>
      <c r="D585" s="1495"/>
      <c r="E585" s="1495"/>
      <c r="F585" s="1495"/>
      <c r="G585" s="1495"/>
      <c r="H585" s="1495"/>
      <c r="I585" s="1495"/>
      <c r="J585" s="1495"/>
      <c r="K585" s="1495"/>
      <c r="L585" s="1495"/>
      <c r="M585" s="1495"/>
      <c r="N585" s="1495"/>
      <c r="O585" s="1495"/>
      <c r="P585" s="1495"/>
      <c r="Q585" s="1495"/>
      <c r="R585" s="1495"/>
      <c r="S585" s="1495"/>
      <c r="T585" s="1495"/>
      <c r="U585" s="1495"/>
      <c r="V585" s="1495"/>
      <c r="W585" s="1495"/>
      <c r="X585" s="1495"/>
      <c r="Y585" s="1495"/>
      <c r="Z585" s="1495"/>
      <c r="AA585" s="1495"/>
      <c r="AB585" s="1495"/>
      <c r="AC585" s="1495"/>
      <c r="AD585" s="1495"/>
      <c r="AE585" s="1495"/>
      <c r="AF585" s="1495"/>
    </row>
    <row r="586" spans="3:32" x14ac:dyDescent="0.25">
      <c r="C586" s="1495"/>
      <c r="D586" s="1495"/>
      <c r="E586" s="1495"/>
      <c r="F586" s="1495"/>
      <c r="G586" s="1495"/>
      <c r="H586" s="1495"/>
      <c r="I586" s="1495"/>
      <c r="J586" s="1495"/>
      <c r="K586" s="1495"/>
      <c r="L586" s="1495"/>
      <c r="M586" s="1495"/>
      <c r="N586" s="1495"/>
      <c r="O586" s="1495"/>
      <c r="P586" s="1495"/>
      <c r="Q586" s="1495"/>
      <c r="R586" s="1495"/>
      <c r="S586" s="1495"/>
      <c r="T586" s="1495"/>
      <c r="U586" s="1495"/>
      <c r="V586" s="1495"/>
      <c r="W586" s="1495"/>
      <c r="X586" s="1495"/>
      <c r="Y586" s="1495"/>
      <c r="Z586" s="1495"/>
      <c r="AA586" s="1495"/>
      <c r="AB586" s="1495"/>
      <c r="AC586" s="1495"/>
      <c r="AD586" s="1495"/>
      <c r="AE586" s="1495"/>
      <c r="AF586" s="1495"/>
    </row>
    <row r="587" spans="3:32" x14ac:dyDescent="0.25">
      <c r="C587" s="1495"/>
      <c r="D587" s="1495"/>
      <c r="E587" s="1495"/>
      <c r="F587" s="1495"/>
      <c r="G587" s="1495"/>
      <c r="H587" s="1495"/>
      <c r="I587" s="1495"/>
      <c r="J587" s="1495"/>
      <c r="K587" s="1495"/>
      <c r="L587" s="1495"/>
      <c r="M587" s="1495"/>
      <c r="N587" s="1495"/>
      <c r="O587" s="1495"/>
      <c r="P587" s="1495"/>
      <c r="Q587" s="1495"/>
      <c r="R587" s="1495"/>
      <c r="S587" s="1495"/>
      <c r="T587" s="1495"/>
      <c r="U587" s="1495"/>
      <c r="V587" s="1495"/>
      <c r="W587" s="1495"/>
      <c r="X587" s="1495"/>
      <c r="Y587" s="1495"/>
      <c r="Z587" s="1495"/>
      <c r="AA587" s="1495"/>
      <c r="AB587" s="1495"/>
      <c r="AC587" s="1495"/>
      <c r="AD587" s="1495"/>
      <c r="AE587" s="1495"/>
      <c r="AF587" s="1495"/>
    </row>
    <row r="588" spans="3:32" x14ac:dyDescent="0.25">
      <c r="C588" s="1495"/>
      <c r="D588" s="1495"/>
      <c r="E588" s="1495"/>
      <c r="F588" s="1495"/>
      <c r="G588" s="1495"/>
      <c r="H588" s="1495"/>
      <c r="I588" s="1495"/>
      <c r="J588" s="1495"/>
      <c r="K588" s="1495"/>
      <c r="L588" s="1495"/>
      <c r="M588" s="1495"/>
      <c r="N588" s="1495"/>
      <c r="O588" s="1495"/>
      <c r="P588" s="1495"/>
      <c r="Q588" s="1495"/>
      <c r="R588" s="1495"/>
      <c r="S588" s="1495"/>
      <c r="T588" s="1495"/>
      <c r="U588" s="1495"/>
      <c r="V588" s="1495"/>
      <c r="W588" s="1495"/>
      <c r="X588" s="1495"/>
      <c r="Y588" s="1495"/>
      <c r="Z588" s="1495"/>
      <c r="AA588" s="1495"/>
      <c r="AB588" s="1495"/>
      <c r="AC588" s="1495"/>
      <c r="AD588" s="1495"/>
      <c r="AE588" s="1495"/>
      <c r="AF588" s="1495"/>
    </row>
    <row r="589" spans="3:32" x14ac:dyDescent="0.25">
      <c r="C589" s="1495"/>
      <c r="D589" s="1495"/>
      <c r="E589" s="1495"/>
      <c r="F589" s="1495"/>
      <c r="G589" s="1495"/>
      <c r="H589" s="1495"/>
      <c r="I589" s="1495"/>
      <c r="J589" s="1495"/>
      <c r="K589" s="1495"/>
      <c r="L589" s="1495"/>
      <c r="M589" s="1495"/>
      <c r="N589" s="1495"/>
      <c r="O589" s="1495"/>
      <c r="P589" s="1495"/>
      <c r="Q589" s="1495"/>
      <c r="R589" s="1495"/>
      <c r="S589" s="1495"/>
      <c r="T589" s="1495"/>
      <c r="U589" s="1495"/>
      <c r="V589" s="1495"/>
      <c r="W589" s="1495"/>
      <c r="X589" s="1495"/>
      <c r="Y589" s="1495"/>
      <c r="Z589" s="1495"/>
      <c r="AA589" s="1495"/>
      <c r="AB589" s="1495"/>
      <c r="AC589" s="1495"/>
      <c r="AD589" s="1495"/>
      <c r="AE589" s="1495"/>
      <c r="AF589" s="1495"/>
    </row>
    <row r="590" spans="3:32" x14ac:dyDescent="0.25">
      <c r="C590" s="1495"/>
      <c r="D590" s="1495"/>
      <c r="E590" s="1495"/>
      <c r="F590" s="1495"/>
      <c r="G590" s="1495"/>
      <c r="H590" s="1495"/>
      <c r="I590" s="1495"/>
      <c r="J590" s="1495"/>
      <c r="K590" s="1495"/>
      <c r="L590" s="1495"/>
      <c r="M590" s="1495"/>
      <c r="N590" s="1495"/>
      <c r="O590" s="1495"/>
      <c r="P590" s="1495"/>
      <c r="Q590" s="1495"/>
      <c r="R590" s="1495"/>
      <c r="S590" s="1495"/>
      <c r="T590" s="1495"/>
      <c r="U590" s="1495"/>
      <c r="V590" s="1495"/>
      <c r="W590" s="1495"/>
      <c r="X590" s="1495"/>
      <c r="Y590" s="1495"/>
      <c r="Z590" s="1495"/>
      <c r="AA590" s="1495"/>
      <c r="AB590" s="1495"/>
      <c r="AC590" s="1495"/>
      <c r="AD590" s="1495"/>
      <c r="AE590" s="1495"/>
      <c r="AF590" s="1495"/>
    </row>
    <row r="591" spans="3:32" x14ac:dyDescent="0.25">
      <c r="C591" s="1495"/>
      <c r="D591" s="1495"/>
      <c r="E591" s="1495"/>
      <c r="F591" s="1495"/>
      <c r="G591" s="1495"/>
      <c r="H591" s="1495"/>
      <c r="I591" s="1495"/>
      <c r="J591" s="1495"/>
      <c r="K591" s="1495"/>
      <c r="L591" s="1495"/>
      <c r="M591" s="1495"/>
      <c r="N591" s="1495"/>
      <c r="O591" s="1495"/>
      <c r="P591" s="1495"/>
      <c r="Q591" s="1495"/>
      <c r="R591" s="1495"/>
      <c r="S591" s="1495"/>
      <c r="T591" s="1495"/>
      <c r="U591" s="1495"/>
      <c r="V591" s="1495"/>
      <c r="W591" s="1495"/>
      <c r="X591" s="1495"/>
      <c r="Y591" s="1495"/>
      <c r="Z591" s="1495"/>
      <c r="AA591" s="1495"/>
      <c r="AB591" s="1495"/>
      <c r="AC591" s="1495"/>
      <c r="AD591" s="1495"/>
      <c r="AE591" s="1495"/>
      <c r="AF591" s="1495"/>
    </row>
    <row r="592" spans="3:32" x14ac:dyDescent="0.25">
      <c r="C592" s="1495"/>
      <c r="D592" s="1495"/>
      <c r="E592" s="1495"/>
      <c r="F592" s="1495"/>
      <c r="G592" s="1495"/>
      <c r="H592" s="1495"/>
      <c r="I592" s="1495"/>
      <c r="J592" s="1495"/>
      <c r="K592" s="1495"/>
      <c r="L592" s="1495"/>
      <c r="M592" s="1495"/>
      <c r="N592" s="1495"/>
      <c r="O592" s="1495"/>
      <c r="P592" s="1495"/>
      <c r="Q592" s="1495"/>
      <c r="R592" s="1495"/>
      <c r="S592" s="1495"/>
      <c r="T592" s="1495"/>
      <c r="U592" s="1495"/>
      <c r="V592" s="1495"/>
      <c r="W592" s="1495"/>
      <c r="X592" s="1495"/>
      <c r="Y592" s="1495"/>
      <c r="Z592" s="1495"/>
      <c r="AA592" s="1495"/>
      <c r="AB592" s="1495"/>
      <c r="AC592" s="1495"/>
      <c r="AD592" s="1495"/>
      <c r="AE592" s="1495"/>
      <c r="AF592" s="1495"/>
    </row>
    <row r="593" spans="3:32" x14ac:dyDescent="0.25">
      <c r="C593" s="1495"/>
      <c r="D593" s="1495"/>
      <c r="E593" s="1495"/>
      <c r="F593" s="1495"/>
      <c r="G593" s="1495"/>
      <c r="H593" s="1495"/>
      <c r="I593" s="1495"/>
      <c r="J593" s="1495"/>
      <c r="K593" s="1495"/>
      <c r="L593" s="1495"/>
      <c r="M593" s="1495"/>
      <c r="N593" s="1495"/>
      <c r="O593" s="1495"/>
      <c r="P593" s="1495"/>
      <c r="Q593" s="1495"/>
      <c r="R593" s="1495"/>
      <c r="S593" s="1495"/>
      <c r="T593" s="1495"/>
      <c r="U593" s="1495"/>
      <c r="V593" s="1495"/>
      <c r="W593" s="1495"/>
      <c r="X593" s="1495"/>
      <c r="Y593" s="1495"/>
      <c r="Z593" s="1495"/>
      <c r="AA593" s="1495"/>
      <c r="AB593" s="1495"/>
      <c r="AC593" s="1495"/>
      <c r="AD593" s="1495"/>
      <c r="AE593" s="1495"/>
      <c r="AF593" s="1495"/>
    </row>
    <row r="594" spans="3:32" x14ac:dyDescent="0.25">
      <c r="C594" s="1495"/>
      <c r="D594" s="1495"/>
      <c r="E594" s="1495"/>
      <c r="F594" s="1495"/>
      <c r="G594" s="1495"/>
      <c r="H594" s="1495"/>
      <c r="I594" s="1495"/>
      <c r="J594" s="1495"/>
      <c r="K594" s="1495"/>
      <c r="L594" s="1495"/>
      <c r="M594" s="1495"/>
      <c r="N594" s="1495"/>
      <c r="O594" s="1495"/>
      <c r="P594" s="1495"/>
      <c r="Q594" s="1495"/>
      <c r="R594" s="1495"/>
      <c r="S594" s="1495"/>
      <c r="T594" s="1495"/>
      <c r="U594" s="1495"/>
      <c r="V594" s="1495"/>
      <c r="W594" s="1495"/>
      <c r="X594" s="1495"/>
      <c r="Y594" s="1495"/>
      <c r="Z594" s="1495"/>
      <c r="AA594" s="1495"/>
      <c r="AB594" s="1495"/>
      <c r="AC594" s="1495"/>
      <c r="AD594" s="1495"/>
      <c r="AE594" s="1495"/>
      <c r="AF594" s="1495"/>
    </row>
    <row r="595" spans="3:32" x14ac:dyDescent="0.25">
      <c r="C595" s="1495"/>
      <c r="D595" s="1495"/>
      <c r="E595" s="1495"/>
      <c r="F595" s="1495"/>
      <c r="G595" s="1495"/>
      <c r="H595" s="1495"/>
      <c r="I595" s="1495"/>
      <c r="J595" s="1495"/>
      <c r="K595" s="1495"/>
      <c r="L595" s="1495"/>
      <c r="M595" s="1495"/>
      <c r="N595" s="1495"/>
      <c r="O595" s="1495"/>
      <c r="P595" s="1495"/>
      <c r="Q595" s="1495"/>
      <c r="R595" s="1495"/>
      <c r="S595" s="1495"/>
      <c r="T595" s="1495"/>
      <c r="U595" s="1495"/>
      <c r="V595" s="1495"/>
      <c r="W595" s="1495"/>
      <c r="X595" s="1495"/>
      <c r="Y595" s="1495"/>
      <c r="Z595" s="1495"/>
      <c r="AA595" s="1495"/>
      <c r="AB595" s="1495"/>
      <c r="AC595" s="1495"/>
      <c r="AD595" s="1495"/>
      <c r="AE595" s="1495"/>
      <c r="AF595" s="1495"/>
    </row>
    <row r="596" spans="3:32" x14ac:dyDescent="0.25">
      <c r="C596" s="1495"/>
      <c r="D596" s="1495"/>
      <c r="E596" s="1495"/>
      <c r="F596" s="1495"/>
      <c r="G596" s="1495"/>
      <c r="H596" s="1495"/>
      <c r="I596" s="1495"/>
      <c r="J596" s="1495"/>
      <c r="K596" s="1495"/>
      <c r="L596" s="1495"/>
      <c r="M596" s="1495"/>
      <c r="N596" s="1495"/>
      <c r="O596" s="1495"/>
      <c r="P596" s="1495"/>
      <c r="Q596" s="1495"/>
      <c r="R596" s="1495"/>
      <c r="S596" s="1495"/>
      <c r="T596" s="1495"/>
      <c r="U596" s="1495"/>
      <c r="V596" s="1495"/>
      <c r="W596" s="1495"/>
      <c r="X596" s="1495"/>
      <c r="Y596" s="1495"/>
      <c r="Z596" s="1495"/>
      <c r="AA596" s="1495"/>
      <c r="AB596" s="1495"/>
      <c r="AC596" s="1495"/>
      <c r="AD596" s="1495"/>
      <c r="AE596" s="1495"/>
      <c r="AF596" s="1495"/>
    </row>
    <row r="597" spans="3:32" x14ac:dyDescent="0.25">
      <c r="C597" s="1495"/>
      <c r="D597" s="1495"/>
      <c r="E597" s="1495"/>
      <c r="F597" s="1495"/>
      <c r="G597" s="1495"/>
      <c r="H597" s="1495"/>
      <c r="I597" s="1495"/>
      <c r="J597" s="1495"/>
      <c r="K597" s="1495"/>
      <c r="L597" s="1495"/>
      <c r="M597" s="1495"/>
      <c r="N597" s="1495"/>
      <c r="O597" s="1495"/>
      <c r="P597" s="1495"/>
      <c r="Q597" s="1495"/>
      <c r="R597" s="1495"/>
      <c r="S597" s="1495"/>
      <c r="T597" s="1495"/>
      <c r="U597" s="1495"/>
      <c r="V597" s="1495"/>
      <c r="W597" s="1495"/>
      <c r="X597" s="1495"/>
      <c r="Y597" s="1495"/>
      <c r="Z597" s="1495"/>
      <c r="AA597" s="1495"/>
      <c r="AB597" s="1495"/>
      <c r="AC597" s="1495"/>
      <c r="AD597" s="1495"/>
      <c r="AE597" s="1495"/>
      <c r="AF597" s="1495"/>
    </row>
    <row r="598" spans="3:32" x14ac:dyDescent="0.25">
      <c r="C598" s="1495"/>
      <c r="D598" s="1495"/>
      <c r="E598" s="1495"/>
      <c r="F598" s="1495"/>
      <c r="G598" s="1495"/>
      <c r="H598" s="1495"/>
      <c r="I598" s="1495"/>
      <c r="J598" s="1495"/>
      <c r="K598" s="1495"/>
      <c r="L598" s="1495"/>
      <c r="M598" s="1495"/>
      <c r="N598" s="1495"/>
      <c r="O598" s="1495"/>
      <c r="P598" s="1495"/>
      <c r="Q598" s="1495"/>
      <c r="R598" s="1495"/>
      <c r="S598" s="1495"/>
      <c r="T598" s="1495"/>
      <c r="U598" s="1495"/>
      <c r="V598" s="1495"/>
      <c r="W598" s="1495"/>
      <c r="X598" s="1495"/>
      <c r="Y598" s="1495"/>
      <c r="Z598" s="1495"/>
      <c r="AA598" s="1495"/>
      <c r="AB598" s="1495"/>
      <c r="AC598" s="1495"/>
      <c r="AD598" s="1495"/>
      <c r="AE598" s="1495"/>
      <c r="AF598" s="1495"/>
    </row>
    <row r="599" spans="3:32" x14ac:dyDescent="0.25">
      <c r="C599" s="1495"/>
      <c r="D599" s="1495"/>
      <c r="E599" s="1495"/>
      <c r="F599" s="1495"/>
      <c r="G599" s="1495"/>
      <c r="H599" s="1495"/>
      <c r="I599" s="1495"/>
      <c r="J599" s="1495"/>
      <c r="K599" s="1495"/>
      <c r="L599" s="1495"/>
      <c r="M599" s="1495"/>
      <c r="N599" s="1495"/>
      <c r="O599" s="1495"/>
      <c r="P599" s="1495"/>
      <c r="Q599" s="1495"/>
      <c r="R599" s="1495"/>
      <c r="S599" s="1495"/>
      <c r="T599" s="1495"/>
      <c r="U599" s="1495"/>
      <c r="V599" s="1495"/>
      <c r="W599" s="1495"/>
      <c r="X599" s="1495"/>
      <c r="Y599" s="1495"/>
      <c r="Z599" s="1495"/>
      <c r="AA599" s="1495"/>
      <c r="AB599" s="1495"/>
      <c r="AC599" s="1495"/>
      <c r="AD599" s="1495"/>
      <c r="AE599" s="1495"/>
      <c r="AF599" s="1495"/>
    </row>
    <row r="600" spans="3:32" x14ac:dyDescent="0.25">
      <c r="C600" s="1495"/>
      <c r="D600" s="1495"/>
      <c r="E600" s="1495"/>
      <c r="F600" s="1495"/>
      <c r="G600" s="1495"/>
      <c r="H600" s="1495"/>
      <c r="I600" s="1495"/>
      <c r="J600" s="1495"/>
      <c r="K600" s="1495"/>
      <c r="L600" s="1495"/>
      <c r="M600" s="1495"/>
      <c r="N600" s="1495"/>
      <c r="O600" s="1495"/>
      <c r="P600" s="1495"/>
      <c r="Q600" s="1495"/>
      <c r="R600" s="1495"/>
      <c r="S600" s="1495"/>
      <c r="T600" s="1495"/>
      <c r="U600" s="1495"/>
      <c r="V600" s="1495"/>
      <c r="W600" s="1495"/>
      <c r="X600" s="1495"/>
      <c r="Y600" s="1495"/>
      <c r="Z600" s="1495"/>
      <c r="AA600" s="1495"/>
      <c r="AB600" s="1495"/>
      <c r="AC600" s="1495"/>
      <c r="AD600" s="1495"/>
      <c r="AE600" s="1495"/>
      <c r="AF600" s="1495"/>
    </row>
    <row r="601" spans="3:32" x14ac:dyDescent="0.25">
      <c r="C601" s="1495"/>
      <c r="D601" s="1495"/>
      <c r="E601" s="1495"/>
      <c r="F601" s="1495"/>
      <c r="G601" s="1495"/>
      <c r="H601" s="1495"/>
      <c r="I601" s="1495"/>
      <c r="J601" s="1495"/>
      <c r="K601" s="1495"/>
      <c r="L601" s="1495"/>
      <c r="M601" s="1495"/>
      <c r="N601" s="1495"/>
      <c r="O601" s="1495"/>
      <c r="P601" s="1495"/>
      <c r="Q601" s="1495"/>
      <c r="R601" s="1495"/>
      <c r="S601" s="1495"/>
      <c r="T601" s="1495"/>
      <c r="U601" s="1495"/>
      <c r="V601" s="1495"/>
      <c r="W601" s="1495"/>
      <c r="X601" s="1495"/>
      <c r="Y601" s="1495"/>
      <c r="Z601" s="1495"/>
      <c r="AA601" s="1495"/>
      <c r="AB601" s="1495"/>
      <c r="AC601" s="1495"/>
      <c r="AD601" s="1495"/>
      <c r="AE601" s="1495"/>
      <c r="AF601" s="1495"/>
    </row>
    <row r="602" spans="3:32" x14ac:dyDescent="0.25">
      <c r="C602" s="1495"/>
      <c r="D602" s="1495"/>
      <c r="E602" s="1495"/>
      <c r="F602" s="1495"/>
      <c r="G602" s="1495"/>
      <c r="H602" s="1495"/>
      <c r="I602" s="1495"/>
      <c r="J602" s="1495"/>
      <c r="K602" s="1495"/>
      <c r="L602" s="1495"/>
      <c r="M602" s="1495"/>
      <c r="N602" s="1495"/>
      <c r="O602" s="1495"/>
      <c r="P602" s="1495"/>
      <c r="Q602" s="1495"/>
      <c r="R602" s="1495"/>
      <c r="S602" s="1495"/>
      <c r="T602" s="1495"/>
      <c r="U602" s="1495"/>
      <c r="V602" s="1495"/>
      <c r="W602" s="1495"/>
      <c r="X602" s="1495"/>
      <c r="Y602" s="1495"/>
      <c r="Z602" s="1495"/>
      <c r="AA602" s="1495"/>
      <c r="AB602" s="1495"/>
      <c r="AC602" s="1495"/>
      <c r="AD602" s="1495"/>
      <c r="AE602" s="1495"/>
      <c r="AF602" s="1495"/>
    </row>
    <row r="603" spans="3:32" x14ac:dyDescent="0.25">
      <c r="C603" s="1495"/>
      <c r="D603" s="1495"/>
      <c r="E603" s="1495"/>
      <c r="F603" s="1495"/>
      <c r="G603" s="1495"/>
      <c r="H603" s="1495"/>
      <c r="I603" s="1495"/>
      <c r="J603" s="1495"/>
      <c r="K603" s="1495"/>
      <c r="L603" s="1495"/>
      <c r="M603" s="1495"/>
      <c r="N603" s="1495"/>
      <c r="O603" s="1495"/>
      <c r="P603" s="1495"/>
      <c r="Q603" s="1495"/>
      <c r="R603" s="1495"/>
      <c r="S603" s="1495"/>
      <c r="T603" s="1495"/>
      <c r="U603" s="1495"/>
      <c r="V603" s="1495"/>
      <c r="W603" s="1495"/>
      <c r="X603" s="1495"/>
      <c r="Y603" s="1495"/>
      <c r="Z603" s="1495"/>
      <c r="AA603" s="1495"/>
      <c r="AB603" s="1495"/>
      <c r="AC603" s="1495"/>
      <c r="AD603" s="1495"/>
      <c r="AE603" s="1495"/>
      <c r="AF603" s="1495"/>
    </row>
    <row r="604" spans="3:32" x14ac:dyDescent="0.25">
      <c r="C604" s="1495"/>
      <c r="D604" s="1495"/>
      <c r="E604" s="1495"/>
      <c r="F604" s="1495"/>
      <c r="G604" s="1495"/>
      <c r="H604" s="1495"/>
      <c r="I604" s="1495"/>
      <c r="J604" s="1495"/>
      <c r="K604" s="1495"/>
      <c r="L604" s="1495"/>
      <c r="M604" s="1495"/>
      <c r="N604" s="1495"/>
      <c r="O604" s="1495"/>
      <c r="P604" s="1495"/>
      <c r="Q604" s="1495"/>
      <c r="R604" s="1495"/>
      <c r="S604" s="1495"/>
      <c r="T604" s="1495"/>
      <c r="U604" s="1495"/>
      <c r="V604" s="1495"/>
      <c r="W604" s="1495"/>
      <c r="X604" s="1495"/>
      <c r="Y604" s="1495"/>
      <c r="Z604" s="1495"/>
      <c r="AA604" s="1495"/>
      <c r="AB604" s="1495"/>
      <c r="AC604" s="1495"/>
      <c r="AD604" s="1495"/>
      <c r="AE604" s="1495"/>
      <c r="AF604" s="1495"/>
    </row>
    <row r="605" spans="3:32" x14ac:dyDescent="0.25">
      <c r="C605" s="1495"/>
      <c r="D605" s="1495"/>
      <c r="E605" s="1495"/>
      <c r="F605" s="1495"/>
      <c r="G605" s="1495"/>
      <c r="H605" s="1495"/>
      <c r="I605" s="1495"/>
      <c r="J605" s="1495"/>
      <c r="K605" s="1495"/>
      <c r="L605" s="1495"/>
      <c r="M605" s="1495"/>
      <c r="N605" s="1495"/>
      <c r="O605" s="1495"/>
      <c r="P605" s="1495"/>
      <c r="Q605" s="1495"/>
      <c r="R605" s="1495"/>
      <c r="S605" s="1495"/>
      <c r="T605" s="1495"/>
      <c r="U605" s="1495"/>
      <c r="V605" s="1495"/>
      <c r="W605" s="1495"/>
      <c r="X605" s="1495"/>
      <c r="Y605" s="1495"/>
      <c r="Z605" s="1495"/>
      <c r="AA605" s="1495"/>
      <c r="AB605" s="1495"/>
      <c r="AC605" s="1495"/>
      <c r="AD605" s="1495"/>
      <c r="AE605" s="1495"/>
      <c r="AF605" s="1495"/>
    </row>
    <row r="606" spans="3:32" x14ac:dyDescent="0.25">
      <c r="C606" s="1495"/>
      <c r="D606" s="1495"/>
      <c r="E606" s="1495"/>
      <c r="F606" s="1495"/>
      <c r="G606" s="1495"/>
      <c r="H606" s="1495"/>
      <c r="I606" s="1495"/>
      <c r="J606" s="1495"/>
      <c r="K606" s="1495"/>
      <c r="L606" s="1495"/>
      <c r="M606" s="1495"/>
      <c r="N606" s="1495"/>
      <c r="O606" s="1495"/>
      <c r="P606" s="1495"/>
      <c r="Q606" s="1495"/>
      <c r="R606" s="1495"/>
      <c r="S606" s="1495"/>
      <c r="T606" s="1495"/>
      <c r="U606" s="1495"/>
      <c r="V606" s="1495"/>
      <c r="W606" s="1495"/>
      <c r="X606" s="1495"/>
      <c r="Y606" s="1495"/>
      <c r="Z606" s="1495"/>
      <c r="AA606" s="1495"/>
      <c r="AB606" s="1495"/>
      <c r="AC606" s="1495"/>
      <c r="AD606" s="1495"/>
      <c r="AE606" s="1495"/>
      <c r="AF606" s="1495"/>
    </row>
    <row r="607" spans="3:32" x14ac:dyDescent="0.25">
      <c r="C607" s="1495"/>
      <c r="D607" s="1495"/>
      <c r="E607" s="1495"/>
      <c r="F607" s="1495"/>
      <c r="G607" s="1495"/>
      <c r="H607" s="1495"/>
      <c r="I607" s="1495"/>
      <c r="J607" s="1495"/>
      <c r="K607" s="1495"/>
      <c r="L607" s="1495"/>
      <c r="M607" s="1495"/>
      <c r="N607" s="1495"/>
      <c r="O607" s="1495"/>
      <c r="P607" s="1495"/>
      <c r="Q607" s="1495"/>
      <c r="R607" s="1495"/>
      <c r="S607" s="1495"/>
      <c r="T607" s="1495"/>
      <c r="U607" s="1495"/>
      <c r="V607" s="1495"/>
      <c r="W607" s="1495"/>
      <c r="X607" s="1495"/>
      <c r="Y607" s="1495"/>
      <c r="Z607" s="1495"/>
      <c r="AA607" s="1495"/>
      <c r="AB607" s="1495"/>
      <c r="AC607" s="1495"/>
      <c r="AD607" s="1495"/>
      <c r="AE607" s="1495"/>
      <c r="AF607" s="1495"/>
    </row>
    <row r="608" spans="3:32" x14ac:dyDescent="0.25">
      <c r="C608" s="1495"/>
      <c r="D608" s="1495"/>
      <c r="E608" s="1495"/>
      <c r="F608" s="1495"/>
      <c r="G608" s="1495"/>
      <c r="H608" s="1495"/>
      <c r="I608" s="1495"/>
      <c r="J608" s="1495"/>
      <c r="K608" s="1495"/>
      <c r="L608" s="1495"/>
      <c r="M608" s="1495"/>
      <c r="N608" s="1495"/>
      <c r="O608" s="1495"/>
      <c r="P608" s="1495"/>
      <c r="Q608" s="1495"/>
      <c r="R608" s="1495"/>
      <c r="S608" s="1495"/>
      <c r="T608" s="1495"/>
      <c r="U608" s="1495"/>
      <c r="V608" s="1495"/>
      <c r="W608" s="1495"/>
      <c r="X608" s="1495"/>
      <c r="Y608" s="1495"/>
      <c r="Z608" s="1495"/>
      <c r="AA608" s="1495"/>
      <c r="AB608" s="1495"/>
      <c r="AC608" s="1495"/>
      <c r="AD608" s="1495"/>
      <c r="AE608" s="1495"/>
      <c r="AF608" s="1495"/>
    </row>
    <row r="609" spans="3:32" x14ac:dyDescent="0.25">
      <c r="C609" s="1495"/>
      <c r="D609" s="1495"/>
      <c r="E609" s="1495"/>
      <c r="F609" s="1495"/>
      <c r="G609" s="1495"/>
      <c r="H609" s="1495"/>
      <c r="I609" s="1495"/>
      <c r="J609" s="1495"/>
      <c r="K609" s="1495"/>
      <c r="L609" s="1495"/>
      <c r="M609" s="1495"/>
      <c r="N609" s="1495"/>
      <c r="O609" s="1495"/>
      <c r="P609" s="1495"/>
      <c r="Q609" s="1495"/>
      <c r="R609" s="1495"/>
      <c r="S609" s="1495"/>
      <c r="T609" s="1495"/>
      <c r="U609" s="1495"/>
      <c r="V609" s="1495"/>
      <c r="W609" s="1495"/>
      <c r="X609" s="1495"/>
      <c r="Y609" s="1495"/>
      <c r="Z609" s="1495"/>
      <c r="AA609" s="1495"/>
      <c r="AB609" s="1495"/>
      <c r="AC609" s="1495"/>
      <c r="AD609" s="1495"/>
      <c r="AE609" s="1495"/>
      <c r="AF609" s="1495"/>
    </row>
    <row r="610" spans="3:32" x14ac:dyDescent="0.25">
      <c r="C610" s="1495"/>
      <c r="D610" s="1495"/>
      <c r="E610" s="1495"/>
      <c r="F610" s="1495"/>
      <c r="G610" s="1495"/>
      <c r="H610" s="1495"/>
      <c r="I610" s="1495"/>
      <c r="J610" s="1495"/>
      <c r="K610" s="1495"/>
      <c r="L610" s="1495"/>
      <c r="M610" s="1495"/>
      <c r="N610" s="1495"/>
      <c r="O610" s="1495"/>
      <c r="P610" s="1495"/>
      <c r="Q610" s="1495"/>
      <c r="R610" s="1495"/>
      <c r="S610" s="1495"/>
      <c r="T610" s="1495"/>
      <c r="U610" s="1495"/>
      <c r="V610" s="1495"/>
      <c r="W610" s="1495"/>
      <c r="X610" s="1495"/>
      <c r="Y610" s="1495"/>
      <c r="Z610" s="1495"/>
      <c r="AA610" s="1495"/>
      <c r="AB610" s="1495"/>
      <c r="AC610" s="1495"/>
      <c r="AD610" s="1495"/>
      <c r="AE610" s="1495"/>
      <c r="AF610" s="1495"/>
    </row>
    <row r="611" spans="3:32" x14ac:dyDescent="0.25">
      <c r="C611" s="1495"/>
      <c r="D611" s="1495"/>
      <c r="E611" s="1495"/>
      <c r="F611" s="1495"/>
      <c r="G611" s="1495"/>
      <c r="H611" s="1495"/>
      <c r="I611" s="1495"/>
      <c r="J611" s="1495"/>
      <c r="K611" s="1495"/>
      <c r="L611" s="1495"/>
      <c r="M611" s="1495"/>
      <c r="N611" s="1495"/>
      <c r="O611" s="1495"/>
      <c r="P611" s="1495"/>
      <c r="Q611" s="1495"/>
      <c r="R611" s="1495"/>
      <c r="S611" s="1495"/>
      <c r="T611" s="1495"/>
      <c r="U611" s="1495"/>
      <c r="V611" s="1495"/>
      <c r="W611" s="1495"/>
      <c r="X611" s="1495"/>
      <c r="Y611" s="1495"/>
      <c r="Z611" s="1495"/>
      <c r="AA611" s="1495"/>
      <c r="AB611" s="1495"/>
      <c r="AC611" s="1495"/>
      <c r="AD611" s="1495"/>
      <c r="AE611" s="1495"/>
      <c r="AF611" s="1495"/>
    </row>
    <row r="612" spans="3:32" x14ac:dyDescent="0.25">
      <c r="C612" s="1495"/>
      <c r="D612" s="1495"/>
      <c r="E612" s="1495"/>
      <c r="F612" s="1495"/>
      <c r="G612" s="1495"/>
      <c r="H612" s="1495"/>
      <c r="I612" s="1495"/>
      <c r="J612" s="1495"/>
      <c r="K612" s="1495"/>
      <c r="L612" s="1495"/>
      <c r="M612" s="1495"/>
      <c r="N612" s="1495"/>
      <c r="O612" s="1495"/>
      <c r="P612" s="1495"/>
      <c r="Q612" s="1495"/>
      <c r="R612" s="1495"/>
      <c r="S612" s="1495"/>
      <c r="T612" s="1495"/>
      <c r="U612" s="1495"/>
      <c r="V612" s="1495"/>
      <c r="W612" s="1495"/>
      <c r="X612" s="1495"/>
      <c r="Y612" s="1495"/>
      <c r="Z612" s="1495"/>
      <c r="AA612" s="1495"/>
      <c r="AB612" s="1495"/>
      <c r="AC612" s="1495"/>
      <c r="AD612" s="1495"/>
      <c r="AE612" s="1495"/>
      <c r="AF612" s="1495"/>
    </row>
    <row r="613" spans="3:32" x14ac:dyDescent="0.25">
      <c r="C613" s="1495"/>
      <c r="D613" s="1495"/>
      <c r="E613" s="1495"/>
      <c r="F613" s="1495"/>
      <c r="G613" s="1495"/>
      <c r="H613" s="1495"/>
      <c r="I613" s="1495"/>
      <c r="J613" s="1495"/>
      <c r="K613" s="1495"/>
      <c r="L613" s="1495"/>
      <c r="M613" s="1495"/>
      <c r="N613" s="1495"/>
      <c r="O613" s="1495"/>
      <c r="P613" s="1495"/>
      <c r="Q613" s="1495"/>
      <c r="R613" s="1495"/>
      <c r="S613" s="1495"/>
      <c r="T613" s="1495"/>
      <c r="U613" s="1495"/>
      <c r="V613" s="1495"/>
      <c r="W613" s="1495"/>
      <c r="X613" s="1495"/>
      <c r="Y613" s="1495"/>
      <c r="Z613" s="1495"/>
      <c r="AA613" s="1495"/>
      <c r="AB613" s="1495"/>
      <c r="AC613" s="1495"/>
      <c r="AD613" s="1495"/>
      <c r="AE613" s="1495"/>
      <c r="AF613" s="1495"/>
    </row>
    <row r="614" spans="3:32" x14ac:dyDescent="0.25">
      <c r="C614" s="1495"/>
      <c r="D614" s="1495"/>
      <c r="E614" s="1495"/>
      <c r="F614" s="1495"/>
      <c r="G614" s="1495"/>
      <c r="H614" s="1495"/>
      <c r="I614" s="1495"/>
      <c r="J614" s="1495"/>
      <c r="K614" s="1495"/>
      <c r="L614" s="1495"/>
      <c r="M614" s="1495"/>
      <c r="N614" s="1495"/>
      <c r="O614" s="1495"/>
      <c r="P614" s="1495"/>
      <c r="Q614" s="1495"/>
      <c r="R614" s="1495"/>
      <c r="S614" s="1495"/>
      <c r="T614" s="1495"/>
      <c r="U614" s="1495"/>
      <c r="V614" s="1495"/>
      <c r="W614" s="1495"/>
      <c r="X614" s="1495"/>
      <c r="Y614" s="1495"/>
      <c r="Z614" s="1495"/>
      <c r="AA614" s="1495"/>
      <c r="AB614" s="1495"/>
      <c r="AC614" s="1495"/>
      <c r="AD614" s="1495"/>
      <c r="AE614" s="1495"/>
      <c r="AF614" s="1495"/>
    </row>
    <row r="615" spans="3:32" x14ac:dyDescent="0.25">
      <c r="C615" s="1495"/>
      <c r="D615" s="1495"/>
      <c r="E615" s="1495"/>
      <c r="F615" s="1495"/>
      <c r="G615" s="1495"/>
      <c r="H615" s="1495"/>
      <c r="I615" s="1495"/>
      <c r="J615" s="1495"/>
      <c r="K615" s="1495"/>
      <c r="L615" s="1495"/>
      <c r="M615" s="1495"/>
      <c r="N615" s="1495"/>
      <c r="O615" s="1495"/>
      <c r="P615" s="1495"/>
      <c r="Q615" s="1495"/>
      <c r="R615" s="1495"/>
      <c r="S615" s="1495"/>
      <c r="T615" s="1495"/>
      <c r="U615" s="1495"/>
      <c r="V615" s="1495"/>
      <c r="W615" s="1495"/>
      <c r="X615" s="1495"/>
      <c r="Y615" s="1495"/>
      <c r="Z615" s="1495"/>
      <c r="AA615" s="1495"/>
      <c r="AB615" s="1495"/>
      <c r="AC615" s="1495"/>
      <c r="AD615" s="1495"/>
      <c r="AE615" s="1495"/>
      <c r="AF615" s="1495"/>
    </row>
    <row r="616" spans="3:32" x14ac:dyDescent="0.25">
      <c r="C616" s="1495"/>
      <c r="D616" s="1495"/>
      <c r="E616" s="1495"/>
      <c r="F616" s="1495"/>
      <c r="G616" s="1495"/>
      <c r="H616" s="1495"/>
      <c r="I616" s="1495"/>
      <c r="J616" s="1495"/>
      <c r="K616" s="1495"/>
      <c r="L616" s="1495"/>
      <c r="M616" s="1495"/>
      <c r="N616" s="1495"/>
      <c r="O616" s="1495"/>
      <c r="P616" s="1495"/>
      <c r="Q616" s="1495"/>
      <c r="R616" s="1495"/>
      <c r="S616" s="1495"/>
      <c r="T616" s="1495"/>
      <c r="U616" s="1495"/>
      <c r="V616" s="1495"/>
      <c r="W616" s="1495"/>
      <c r="X616" s="1495"/>
      <c r="Y616" s="1495"/>
      <c r="Z616" s="1495"/>
      <c r="AA616" s="1495"/>
      <c r="AB616" s="1495"/>
      <c r="AC616" s="1495"/>
      <c r="AD616" s="1495"/>
      <c r="AE616" s="1495"/>
      <c r="AF616" s="1495"/>
    </row>
    <row r="617" spans="3:32" x14ac:dyDescent="0.25">
      <c r="C617" s="1495"/>
      <c r="D617" s="1495"/>
      <c r="E617" s="1495"/>
      <c r="F617" s="1495"/>
      <c r="G617" s="1495"/>
      <c r="H617" s="1495"/>
      <c r="I617" s="1495"/>
      <c r="J617" s="1495"/>
      <c r="K617" s="1495"/>
      <c r="L617" s="1495"/>
      <c r="M617" s="1495"/>
      <c r="N617" s="1495"/>
      <c r="O617" s="1495"/>
      <c r="P617" s="1495"/>
      <c r="Q617" s="1495"/>
      <c r="R617" s="1495"/>
      <c r="S617" s="1495"/>
      <c r="T617" s="1495"/>
      <c r="U617" s="1495"/>
      <c r="V617" s="1495"/>
      <c r="W617" s="1495"/>
      <c r="X617" s="1495"/>
      <c r="Y617" s="1495"/>
      <c r="Z617" s="1495"/>
      <c r="AA617" s="1495"/>
      <c r="AB617" s="1495"/>
      <c r="AC617" s="1495"/>
      <c r="AD617" s="1495"/>
      <c r="AE617" s="1495"/>
      <c r="AF617" s="1495"/>
    </row>
    <row r="618" spans="3:32" x14ac:dyDescent="0.25">
      <c r="C618" s="1495"/>
      <c r="D618" s="1495"/>
      <c r="E618" s="1495"/>
      <c r="F618" s="1495"/>
      <c r="G618" s="1495"/>
      <c r="H618" s="1495"/>
      <c r="I618" s="1495"/>
      <c r="J618" s="1495"/>
      <c r="K618" s="1495"/>
      <c r="L618" s="1495"/>
      <c r="M618" s="1495"/>
      <c r="N618" s="1495"/>
      <c r="O618" s="1495"/>
      <c r="P618" s="1495"/>
      <c r="Q618" s="1495"/>
      <c r="R618" s="1495"/>
      <c r="S618" s="1495"/>
      <c r="T618" s="1495"/>
      <c r="U618" s="1495"/>
      <c r="V618" s="1495"/>
      <c r="W618" s="1495"/>
      <c r="X618" s="1495"/>
      <c r="Y618" s="1495"/>
      <c r="Z618" s="1495"/>
      <c r="AA618" s="1495"/>
      <c r="AB618" s="1495"/>
      <c r="AC618" s="1495"/>
      <c r="AD618" s="1495"/>
      <c r="AE618" s="1495"/>
      <c r="AF618" s="1495"/>
    </row>
    <row r="619" spans="3:32" x14ac:dyDescent="0.25">
      <c r="C619" s="1495"/>
      <c r="D619" s="1495"/>
      <c r="E619" s="1495"/>
      <c r="F619" s="1495"/>
      <c r="G619" s="1495"/>
      <c r="H619" s="1495"/>
      <c r="I619" s="1495"/>
      <c r="J619" s="1495"/>
      <c r="K619" s="1495"/>
      <c r="L619" s="1495"/>
      <c r="M619" s="1495"/>
      <c r="N619" s="1495"/>
      <c r="O619" s="1495"/>
      <c r="P619" s="1495"/>
      <c r="Q619" s="1495"/>
      <c r="R619" s="1495"/>
      <c r="S619" s="1495"/>
      <c r="T619" s="1495"/>
      <c r="U619" s="1495"/>
      <c r="V619" s="1495"/>
      <c r="W619" s="1495"/>
      <c r="X619" s="1495"/>
      <c r="Y619" s="1495"/>
      <c r="Z619" s="1495"/>
      <c r="AA619" s="1495"/>
      <c r="AB619" s="1495"/>
      <c r="AC619" s="1495"/>
      <c r="AD619" s="1495"/>
      <c r="AE619" s="1495"/>
      <c r="AF619" s="1495"/>
    </row>
    <row r="620" spans="3:32" x14ac:dyDescent="0.25">
      <c r="C620" s="1495"/>
      <c r="D620" s="1495"/>
      <c r="E620" s="1495"/>
      <c r="F620" s="1495"/>
      <c r="G620" s="1495"/>
      <c r="H620" s="1495"/>
      <c r="I620" s="1495"/>
      <c r="J620" s="1495"/>
      <c r="K620" s="1495"/>
      <c r="L620" s="1495"/>
      <c r="M620" s="1495"/>
      <c r="N620" s="1495"/>
      <c r="O620" s="1495"/>
      <c r="P620" s="1495"/>
      <c r="Q620" s="1495"/>
      <c r="R620" s="1495"/>
      <c r="S620" s="1495"/>
      <c r="T620" s="1495"/>
      <c r="U620" s="1495"/>
      <c r="V620" s="1495"/>
      <c r="W620" s="1495"/>
      <c r="X620" s="1495"/>
      <c r="Y620" s="1495"/>
      <c r="Z620" s="1495"/>
      <c r="AA620" s="1495"/>
      <c r="AB620" s="1495"/>
      <c r="AC620" s="1495"/>
      <c r="AD620" s="1495"/>
      <c r="AE620" s="1495"/>
      <c r="AF620" s="1495"/>
    </row>
    <row r="621" spans="3:32" x14ac:dyDescent="0.25">
      <c r="C621" s="1495"/>
      <c r="D621" s="1495"/>
      <c r="E621" s="1495"/>
      <c r="F621" s="1495"/>
      <c r="G621" s="1495"/>
      <c r="H621" s="1495"/>
      <c r="I621" s="1495"/>
      <c r="J621" s="1495"/>
      <c r="K621" s="1495"/>
      <c r="L621" s="1495"/>
      <c r="M621" s="1495"/>
      <c r="N621" s="1495"/>
      <c r="O621" s="1495"/>
      <c r="P621" s="1495"/>
      <c r="Q621" s="1495"/>
      <c r="R621" s="1495"/>
      <c r="S621" s="1495"/>
      <c r="T621" s="1495"/>
      <c r="U621" s="1495"/>
      <c r="V621" s="1495"/>
      <c r="W621" s="1495"/>
      <c r="X621" s="1495"/>
      <c r="Y621" s="1495"/>
      <c r="Z621" s="1495"/>
      <c r="AA621" s="1495"/>
      <c r="AB621" s="1495"/>
      <c r="AC621" s="1495"/>
      <c r="AD621" s="1495"/>
      <c r="AE621" s="1495"/>
      <c r="AF621" s="1495"/>
    </row>
    <row r="622" spans="3:32" x14ac:dyDescent="0.25">
      <c r="C622" s="1495"/>
      <c r="D622" s="1495"/>
      <c r="E622" s="1495"/>
      <c r="F622" s="1495"/>
      <c r="G622" s="1495"/>
      <c r="H622" s="1495"/>
      <c r="I622" s="1495"/>
      <c r="J622" s="1495"/>
      <c r="K622" s="1495"/>
      <c r="L622" s="1495"/>
      <c r="M622" s="1495"/>
      <c r="N622" s="1495"/>
      <c r="O622" s="1495"/>
      <c r="P622" s="1495"/>
      <c r="Q622" s="1495"/>
      <c r="R622" s="1495"/>
      <c r="S622" s="1495"/>
      <c r="T622" s="1495"/>
      <c r="U622" s="1495"/>
      <c r="V622" s="1495"/>
      <c r="W622" s="1495"/>
      <c r="X622" s="1495"/>
      <c r="Y622" s="1495"/>
      <c r="Z622" s="1495"/>
      <c r="AA622" s="1495"/>
      <c r="AB622" s="1495"/>
      <c r="AC622" s="1495"/>
      <c r="AD622" s="1495"/>
      <c r="AE622" s="1495"/>
      <c r="AF622" s="1495"/>
    </row>
    <row r="623" spans="3:32" x14ac:dyDescent="0.25">
      <c r="C623" s="1495"/>
      <c r="D623" s="1495"/>
      <c r="E623" s="1495"/>
      <c r="F623" s="1495"/>
      <c r="G623" s="1495"/>
      <c r="H623" s="1495"/>
      <c r="I623" s="1495"/>
      <c r="J623" s="1495"/>
      <c r="K623" s="1495"/>
      <c r="L623" s="1495"/>
      <c r="M623" s="1495"/>
      <c r="N623" s="1495"/>
      <c r="O623" s="1495"/>
      <c r="P623" s="1495"/>
      <c r="Q623" s="1495"/>
      <c r="R623" s="1495"/>
      <c r="S623" s="1495"/>
      <c r="T623" s="1495"/>
      <c r="U623" s="1495"/>
      <c r="V623" s="1495"/>
      <c r="W623" s="1495"/>
      <c r="X623" s="1495"/>
      <c r="Y623" s="1495"/>
      <c r="Z623" s="1495"/>
      <c r="AA623" s="1495"/>
      <c r="AB623" s="1495"/>
      <c r="AC623" s="1495"/>
      <c r="AD623" s="1495"/>
      <c r="AE623" s="1495"/>
      <c r="AF623" s="1495"/>
    </row>
    <row r="624" spans="3:32" x14ac:dyDescent="0.25">
      <c r="C624" s="1495"/>
      <c r="D624" s="1495"/>
      <c r="E624" s="1495"/>
      <c r="F624" s="1495"/>
      <c r="G624" s="1495"/>
      <c r="H624" s="1495"/>
      <c r="I624" s="1495"/>
      <c r="J624" s="1495"/>
      <c r="K624" s="1495"/>
      <c r="L624" s="1495"/>
      <c r="M624" s="1495"/>
      <c r="N624" s="1495"/>
      <c r="O624" s="1495"/>
      <c r="P624" s="1495"/>
      <c r="Q624" s="1495"/>
      <c r="R624" s="1495"/>
      <c r="S624" s="1495"/>
      <c r="T624" s="1495"/>
      <c r="U624" s="1495"/>
      <c r="V624" s="1495"/>
      <c r="W624" s="1495"/>
      <c r="X624" s="1495"/>
      <c r="Y624" s="1495"/>
      <c r="Z624" s="1495"/>
      <c r="AA624" s="1495"/>
      <c r="AB624" s="1495"/>
      <c r="AC624" s="1495"/>
      <c r="AD624" s="1495"/>
      <c r="AE624" s="1495"/>
      <c r="AF624" s="1495"/>
    </row>
    <row r="625" spans="3:32" x14ac:dyDescent="0.25">
      <c r="C625" s="1495"/>
      <c r="D625" s="1495"/>
      <c r="E625" s="1495"/>
      <c r="F625" s="1495"/>
      <c r="G625" s="1495"/>
      <c r="H625" s="1495"/>
      <c r="I625" s="1495"/>
      <c r="J625" s="1495"/>
      <c r="K625" s="1495"/>
      <c r="L625" s="1495"/>
      <c r="M625" s="1495"/>
      <c r="N625" s="1495"/>
      <c r="O625" s="1495"/>
      <c r="P625" s="1495"/>
      <c r="Q625" s="1495"/>
      <c r="R625" s="1495"/>
      <c r="S625" s="1495"/>
      <c r="T625" s="1495"/>
      <c r="U625" s="1495"/>
      <c r="V625" s="1495"/>
      <c r="W625" s="1495"/>
      <c r="X625" s="1495"/>
      <c r="Y625" s="1495"/>
      <c r="Z625" s="1495"/>
      <c r="AA625" s="1495"/>
      <c r="AB625" s="1495"/>
      <c r="AC625" s="1495"/>
      <c r="AD625" s="1495"/>
      <c r="AE625" s="1495"/>
      <c r="AF625" s="1495"/>
    </row>
    <row r="626" spans="3:32" x14ac:dyDescent="0.25">
      <c r="C626" s="1495"/>
      <c r="D626" s="1495"/>
      <c r="E626" s="1495"/>
      <c r="F626" s="1495"/>
      <c r="G626" s="1495"/>
      <c r="H626" s="1495"/>
      <c r="I626" s="1495"/>
      <c r="J626" s="1495"/>
      <c r="K626" s="1495"/>
      <c r="L626" s="1495"/>
      <c r="M626" s="1495"/>
      <c r="N626" s="1495"/>
      <c r="O626" s="1495"/>
      <c r="P626" s="1495"/>
      <c r="Q626" s="1495"/>
      <c r="R626" s="1495"/>
      <c r="S626" s="1495"/>
      <c r="T626" s="1495"/>
      <c r="U626" s="1495"/>
      <c r="V626" s="1495"/>
      <c r="W626" s="1495"/>
      <c r="X626" s="1495"/>
      <c r="Y626" s="1495"/>
      <c r="Z626" s="1495"/>
      <c r="AA626" s="1495"/>
      <c r="AB626" s="1495"/>
      <c r="AC626" s="1495"/>
      <c r="AD626" s="1495"/>
      <c r="AE626" s="1495"/>
      <c r="AF626" s="1495"/>
    </row>
    <row r="627" spans="3:32" x14ac:dyDescent="0.25">
      <c r="C627" s="1495"/>
      <c r="D627" s="1495"/>
      <c r="E627" s="1495"/>
      <c r="F627" s="1495"/>
      <c r="G627" s="1495"/>
      <c r="H627" s="1495"/>
      <c r="I627" s="1495"/>
      <c r="J627" s="1495"/>
      <c r="K627" s="1495"/>
      <c r="L627" s="1495"/>
      <c r="M627" s="1495"/>
      <c r="N627" s="1495"/>
      <c r="O627" s="1495"/>
      <c r="P627" s="1495"/>
      <c r="Q627" s="1495"/>
      <c r="R627" s="1495"/>
      <c r="S627" s="1495"/>
      <c r="T627" s="1495"/>
      <c r="U627" s="1495"/>
      <c r="V627" s="1495"/>
      <c r="W627" s="1495"/>
      <c r="X627" s="1495"/>
      <c r="Y627" s="1495"/>
      <c r="Z627" s="1495"/>
      <c r="AA627" s="1495"/>
      <c r="AB627" s="1495"/>
      <c r="AC627" s="1495"/>
      <c r="AD627" s="1495"/>
      <c r="AE627" s="1495"/>
      <c r="AF627" s="1495"/>
    </row>
    <row r="628" spans="3:32" x14ac:dyDescent="0.25">
      <c r="C628" s="1495"/>
      <c r="D628" s="1495"/>
      <c r="E628" s="1495"/>
      <c r="F628" s="1495"/>
      <c r="G628" s="1495"/>
      <c r="H628" s="1495"/>
      <c r="I628" s="1495"/>
      <c r="J628" s="1495"/>
      <c r="K628" s="1495"/>
      <c r="L628" s="1495"/>
      <c r="M628" s="1495"/>
      <c r="N628" s="1495"/>
      <c r="O628" s="1495"/>
      <c r="P628" s="1495"/>
      <c r="Q628" s="1495"/>
      <c r="R628" s="1495"/>
      <c r="S628" s="1495"/>
      <c r="T628" s="1495"/>
      <c r="U628" s="1495"/>
      <c r="V628" s="1495"/>
      <c r="W628" s="1495"/>
      <c r="X628" s="1495"/>
      <c r="Y628" s="1495"/>
      <c r="Z628" s="1495"/>
      <c r="AA628" s="1495"/>
      <c r="AB628" s="1495"/>
      <c r="AC628" s="1495"/>
      <c r="AD628" s="1495"/>
      <c r="AE628" s="1495"/>
      <c r="AF628" s="1495"/>
    </row>
    <row r="629" spans="3:32" x14ac:dyDescent="0.25">
      <c r="C629" s="1495"/>
      <c r="D629" s="1495"/>
      <c r="E629" s="1495"/>
      <c r="F629" s="1495"/>
      <c r="G629" s="1495"/>
      <c r="H629" s="1495"/>
      <c r="I629" s="1495"/>
      <c r="J629" s="1495"/>
      <c r="K629" s="1495"/>
      <c r="L629" s="1495"/>
      <c r="M629" s="1495"/>
      <c r="N629" s="1495"/>
      <c r="O629" s="1495"/>
      <c r="P629" s="1495"/>
      <c r="Q629" s="1495"/>
      <c r="R629" s="1495"/>
      <c r="S629" s="1495"/>
      <c r="T629" s="1495"/>
      <c r="U629" s="1495"/>
      <c r="V629" s="1495"/>
      <c r="W629" s="1495"/>
      <c r="X629" s="1495"/>
      <c r="Y629" s="1495"/>
      <c r="Z629" s="1495"/>
      <c r="AA629" s="1495"/>
      <c r="AB629" s="1495"/>
      <c r="AC629" s="1495"/>
      <c r="AD629" s="1495"/>
      <c r="AE629" s="1495"/>
      <c r="AF629" s="1495"/>
    </row>
    <row r="630" spans="3:32" x14ac:dyDescent="0.25">
      <c r="C630" s="1495"/>
      <c r="D630" s="1495"/>
      <c r="E630" s="1495"/>
      <c r="F630" s="1495"/>
      <c r="G630" s="1495"/>
      <c r="H630" s="1495"/>
      <c r="I630" s="1495"/>
      <c r="J630" s="1495"/>
      <c r="K630" s="1495"/>
      <c r="L630" s="1495"/>
      <c r="M630" s="1495"/>
      <c r="N630" s="1495"/>
      <c r="O630" s="1495"/>
      <c r="P630" s="1495"/>
      <c r="Q630" s="1495"/>
      <c r="R630" s="1495"/>
      <c r="S630" s="1495"/>
      <c r="T630" s="1495"/>
      <c r="U630" s="1495"/>
      <c r="V630" s="1495"/>
      <c r="W630" s="1495"/>
      <c r="X630" s="1495"/>
      <c r="Y630" s="1495"/>
      <c r="Z630" s="1495"/>
      <c r="AA630" s="1495"/>
      <c r="AB630" s="1495"/>
      <c r="AC630" s="1495"/>
      <c r="AD630" s="1495"/>
      <c r="AE630" s="1495"/>
      <c r="AF630" s="1495"/>
    </row>
    <row r="631" spans="3:32" x14ac:dyDescent="0.25">
      <c r="C631" s="1495"/>
      <c r="D631" s="1495"/>
      <c r="E631" s="1495"/>
      <c r="F631" s="1495"/>
      <c r="G631" s="1495"/>
      <c r="H631" s="1495"/>
      <c r="I631" s="1495"/>
      <c r="J631" s="1495"/>
      <c r="K631" s="1495"/>
      <c r="L631" s="1495"/>
      <c r="M631" s="1495"/>
      <c r="N631" s="1495"/>
      <c r="O631" s="1495"/>
      <c r="P631" s="1495"/>
      <c r="Q631" s="1495"/>
      <c r="R631" s="1495"/>
      <c r="S631" s="1495"/>
      <c r="T631" s="1495"/>
      <c r="U631" s="1495"/>
      <c r="V631" s="1495"/>
      <c r="W631" s="1495"/>
      <c r="X631" s="1495"/>
      <c r="Y631" s="1495"/>
      <c r="Z631" s="1495"/>
      <c r="AA631" s="1495"/>
      <c r="AB631" s="1495"/>
      <c r="AC631" s="1495"/>
      <c r="AD631" s="1495"/>
      <c r="AE631" s="1495"/>
      <c r="AF631" s="1495"/>
    </row>
    <row r="632" spans="3:32" x14ac:dyDescent="0.25">
      <c r="C632" s="1495"/>
      <c r="D632" s="1495"/>
      <c r="E632" s="1495"/>
      <c r="F632" s="1495"/>
      <c r="G632" s="1495"/>
      <c r="H632" s="1495"/>
      <c r="I632" s="1495"/>
      <c r="J632" s="1495"/>
      <c r="K632" s="1495"/>
      <c r="L632" s="1495"/>
      <c r="M632" s="1495"/>
      <c r="N632" s="1495"/>
      <c r="O632" s="1495"/>
      <c r="P632" s="1495"/>
      <c r="Q632" s="1495"/>
      <c r="R632" s="1495"/>
      <c r="S632" s="1495"/>
      <c r="T632" s="1495"/>
      <c r="U632" s="1495"/>
      <c r="V632" s="1495"/>
      <c r="W632" s="1495"/>
      <c r="X632" s="1495"/>
      <c r="Y632" s="1495"/>
      <c r="Z632" s="1495"/>
      <c r="AA632" s="1495"/>
      <c r="AB632" s="1495"/>
      <c r="AC632" s="1495"/>
      <c r="AD632" s="1495"/>
      <c r="AE632" s="1495"/>
      <c r="AF632" s="1495"/>
    </row>
    <row r="633" spans="3:32" x14ac:dyDescent="0.25">
      <c r="C633" s="1495"/>
      <c r="D633" s="1495"/>
      <c r="E633" s="1495"/>
      <c r="F633" s="1495"/>
      <c r="G633" s="1495"/>
      <c r="H633" s="1495"/>
      <c r="I633" s="1495"/>
      <c r="J633" s="1495"/>
      <c r="K633" s="1495"/>
      <c r="L633" s="1495"/>
      <c r="M633" s="1495"/>
      <c r="N633" s="1495"/>
      <c r="O633" s="1495"/>
      <c r="P633" s="1495"/>
      <c r="Q633" s="1495"/>
      <c r="R633" s="1495"/>
      <c r="S633" s="1495"/>
      <c r="T633" s="1495"/>
      <c r="U633" s="1495"/>
      <c r="V633" s="1495"/>
      <c r="W633" s="1495"/>
      <c r="X633" s="1495"/>
      <c r="Y633" s="1495"/>
      <c r="Z633" s="1495"/>
      <c r="AA633" s="1495"/>
      <c r="AB633" s="1495"/>
      <c r="AC633" s="1495"/>
      <c r="AD633" s="1495"/>
      <c r="AE633" s="1495"/>
      <c r="AF633" s="1495"/>
    </row>
    <row r="634" spans="3:32" x14ac:dyDescent="0.25">
      <c r="C634" s="1495"/>
      <c r="D634" s="1495"/>
      <c r="E634" s="1495"/>
      <c r="F634" s="1495"/>
      <c r="G634" s="1495"/>
      <c r="H634" s="1495"/>
      <c r="I634" s="1495"/>
      <c r="J634" s="1495"/>
      <c r="K634" s="1495"/>
      <c r="L634" s="1495"/>
      <c r="M634" s="1495"/>
      <c r="N634" s="1495"/>
      <c r="O634" s="1495"/>
      <c r="P634" s="1495"/>
      <c r="Q634" s="1495"/>
      <c r="R634" s="1495"/>
      <c r="S634" s="1495"/>
      <c r="T634" s="1495"/>
      <c r="U634" s="1495"/>
      <c r="V634" s="1495"/>
      <c r="W634" s="1495"/>
      <c r="X634" s="1495"/>
      <c r="Y634" s="1495"/>
      <c r="Z634" s="1495"/>
      <c r="AA634" s="1495"/>
      <c r="AB634" s="1495"/>
      <c r="AC634" s="1495"/>
      <c r="AD634" s="1495"/>
      <c r="AE634" s="1495"/>
      <c r="AF634" s="1495"/>
    </row>
    <row r="635" spans="3:32" x14ac:dyDescent="0.25">
      <c r="C635" s="1495"/>
      <c r="D635" s="1495"/>
      <c r="E635" s="1495"/>
      <c r="F635" s="1495"/>
      <c r="G635" s="1495"/>
      <c r="H635" s="1495"/>
      <c r="I635" s="1495"/>
      <c r="J635" s="1495"/>
      <c r="K635" s="1495"/>
      <c r="L635" s="1495"/>
      <c r="M635" s="1495"/>
      <c r="N635" s="1495"/>
      <c r="O635" s="1495"/>
      <c r="P635" s="1495"/>
      <c r="Q635" s="1495"/>
      <c r="R635" s="1495"/>
      <c r="S635" s="1495"/>
      <c r="T635" s="1495"/>
      <c r="U635" s="1495"/>
      <c r="V635" s="1495"/>
      <c r="W635" s="1495"/>
      <c r="X635" s="1495"/>
      <c r="Y635" s="1495"/>
      <c r="Z635" s="1495"/>
      <c r="AA635" s="1495"/>
      <c r="AB635" s="1495"/>
      <c r="AC635" s="1495"/>
      <c r="AD635" s="1495"/>
      <c r="AE635" s="1495"/>
      <c r="AF635" s="1495"/>
    </row>
    <row r="636" spans="3:32" x14ac:dyDescent="0.25">
      <c r="C636" s="1495"/>
      <c r="D636" s="1495"/>
      <c r="E636" s="1495"/>
      <c r="F636" s="1495"/>
      <c r="G636" s="1495"/>
      <c r="H636" s="1495"/>
      <c r="I636" s="1495"/>
      <c r="J636" s="1495"/>
      <c r="K636" s="1495"/>
      <c r="L636" s="1495"/>
      <c r="M636" s="1495"/>
      <c r="N636" s="1495"/>
      <c r="O636" s="1495"/>
      <c r="P636" s="1495"/>
      <c r="Q636" s="1495"/>
      <c r="R636" s="1495"/>
      <c r="S636" s="1495"/>
      <c r="T636" s="1495"/>
      <c r="U636" s="1495"/>
      <c r="V636" s="1495"/>
      <c r="W636" s="1495"/>
      <c r="X636" s="1495"/>
      <c r="Y636" s="1495"/>
      <c r="Z636" s="1495"/>
      <c r="AA636" s="1495"/>
      <c r="AB636" s="1495"/>
      <c r="AC636" s="1495"/>
      <c r="AD636" s="1495"/>
      <c r="AE636" s="1495"/>
      <c r="AF636" s="1495"/>
    </row>
    <row r="637" spans="3:32" x14ac:dyDescent="0.25">
      <c r="C637" s="1495"/>
      <c r="D637" s="1495"/>
      <c r="E637" s="1495"/>
      <c r="F637" s="1495"/>
      <c r="G637" s="1495"/>
      <c r="H637" s="1495"/>
      <c r="I637" s="1495"/>
      <c r="J637" s="1495"/>
      <c r="K637" s="1495"/>
      <c r="L637" s="1495"/>
      <c r="M637" s="1495"/>
      <c r="N637" s="1495"/>
      <c r="O637" s="1495"/>
      <c r="P637" s="1495"/>
      <c r="Q637" s="1495"/>
      <c r="R637" s="1495"/>
      <c r="S637" s="1495"/>
      <c r="T637" s="1495"/>
      <c r="U637" s="1495"/>
      <c r="V637" s="1495"/>
      <c r="W637" s="1495"/>
      <c r="X637" s="1495"/>
      <c r="Y637" s="1495"/>
      <c r="Z637" s="1495"/>
      <c r="AA637" s="1495"/>
      <c r="AB637" s="1495"/>
      <c r="AC637" s="1495"/>
      <c r="AD637" s="1495"/>
      <c r="AE637" s="1495"/>
      <c r="AF637" s="1495"/>
    </row>
    <row r="638" spans="3:32" x14ac:dyDescent="0.25">
      <c r="C638" s="1495"/>
      <c r="D638" s="1495"/>
      <c r="E638" s="1495"/>
      <c r="F638" s="1495"/>
      <c r="G638" s="1495"/>
      <c r="H638" s="1495"/>
      <c r="I638" s="1495"/>
      <c r="J638" s="1495"/>
      <c r="K638" s="1495"/>
      <c r="L638" s="1495"/>
      <c r="M638" s="1495"/>
      <c r="N638" s="1495"/>
      <c r="O638" s="1495"/>
      <c r="P638" s="1495"/>
      <c r="Q638" s="1495"/>
      <c r="R638" s="1495"/>
      <c r="S638" s="1495"/>
      <c r="T638" s="1495"/>
      <c r="U638" s="1495"/>
      <c r="V638" s="1495"/>
      <c r="W638" s="1495"/>
      <c r="X638" s="1495"/>
      <c r="Y638" s="1495"/>
      <c r="Z638" s="1495"/>
      <c r="AA638" s="1495"/>
      <c r="AB638" s="1495"/>
      <c r="AC638" s="1495"/>
      <c r="AD638" s="1495"/>
      <c r="AE638" s="1495"/>
      <c r="AF638" s="1495"/>
    </row>
    <row r="639" spans="3:32" x14ac:dyDescent="0.25">
      <c r="C639" s="1495"/>
      <c r="D639" s="1495"/>
      <c r="E639" s="1495"/>
      <c r="F639" s="1495"/>
      <c r="G639" s="1495"/>
      <c r="H639" s="1495"/>
      <c r="I639" s="1495"/>
      <c r="J639" s="1495"/>
      <c r="K639" s="1495"/>
      <c r="L639" s="1495"/>
      <c r="M639" s="1495"/>
      <c r="N639" s="1495"/>
      <c r="O639" s="1495"/>
      <c r="P639" s="1495"/>
      <c r="Q639" s="1495"/>
      <c r="R639" s="1495"/>
      <c r="S639" s="1495"/>
      <c r="T639" s="1495"/>
      <c r="U639" s="1495"/>
      <c r="V639" s="1495"/>
      <c r="W639" s="1495"/>
      <c r="X639" s="1495"/>
      <c r="Y639" s="1495"/>
      <c r="Z639" s="1495"/>
      <c r="AA639" s="1495"/>
      <c r="AB639" s="1495"/>
      <c r="AC639" s="1495"/>
      <c r="AD639" s="1495"/>
      <c r="AE639" s="1495"/>
      <c r="AF639" s="1495"/>
    </row>
    <row r="640" spans="3:32" x14ac:dyDescent="0.25">
      <c r="C640" s="1495"/>
      <c r="D640" s="1495"/>
      <c r="E640" s="1495"/>
      <c r="F640" s="1495"/>
      <c r="G640" s="1495"/>
      <c r="H640" s="1495"/>
      <c r="I640" s="1495"/>
      <c r="J640" s="1495"/>
      <c r="K640" s="1495"/>
      <c r="L640" s="1495"/>
      <c r="M640" s="1495"/>
      <c r="N640" s="1495"/>
      <c r="O640" s="1495"/>
      <c r="P640" s="1495"/>
      <c r="Q640" s="1495"/>
      <c r="R640" s="1495"/>
      <c r="S640" s="1495"/>
      <c r="T640" s="1495"/>
      <c r="U640" s="1495"/>
      <c r="V640" s="1495"/>
      <c r="W640" s="1495"/>
      <c r="X640" s="1495"/>
      <c r="Y640" s="1495"/>
      <c r="Z640" s="1495"/>
      <c r="AA640" s="1495"/>
      <c r="AB640" s="1495"/>
      <c r="AC640" s="1495"/>
      <c r="AD640" s="1495"/>
      <c r="AE640" s="1495"/>
      <c r="AF640" s="1495"/>
    </row>
    <row r="641" spans="3:32" x14ac:dyDescent="0.25">
      <c r="C641" s="1495"/>
      <c r="D641" s="1495"/>
      <c r="E641" s="1495"/>
      <c r="F641" s="1495"/>
      <c r="G641" s="1495"/>
      <c r="H641" s="1495"/>
      <c r="I641" s="1495"/>
      <c r="J641" s="1495"/>
      <c r="K641" s="1495"/>
      <c r="L641" s="1495"/>
      <c r="M641" s="1495"/>
      <c r="N641" s="1495"/>
      <c r="O641" s="1495"/>
      <c r="P641" s="1495"/>
      <c r="Q641" s="1495"/>
      <c r="R641" s="1495"/>
      <c r="S641" s="1495"/>
      <c r="T641" s="1495"/>
      <c r="U641" s="1495"/>
      <c r="V641" s="1495"/>
      <c r="W641" s="1495"/>
      <c r="X641" s="1495"/>
      <c r="Y641" s="1495"/>
      <c r="Z641" s="1495"/>
      <c r="AA641" s="1495"/>
      <c r="AB641" s="1495"/>
      <c r="AC641" s="1495"/>
      <c r="AD641" s="1495"/>
      <c r="AE641" s="1495"/>
      <c r="AF641" s="1495"/>
    </row>
    <row r="642" spans="3:32" x14ac:dyDescent="0.25">
      <c r="C642" s="1495"/>
      <c r="D642" s="1495"/>
      <c r="E642" s="1495"/>
      <c r="F642" s="1495"/>
      <c r="G642" s="1495"/>
      <c r="H642" s="1495"/>
      <c r="I642" s="1495"/>
      <c r="J642" s="1495"/>
      <c r="K642" s="1495"/>
      <c r="L642" s="1495"/>
      <c r="M642" s="1495"/>
      <c r="N642" s="1495"/>
      <c r="O642" s="1495"/>
      <c r="P642" s="1495"/>
      <c r="Q642" s="1495"/>
      <c r="R642" s="1495"/>
      <c r="S642" s="1495"/>
      <c r="T642" s="1495"/>
      <c r="U642" s="1495"/>
      <c r="V642" s="1495"/>
      <c r="W642" s="1495"/>
      <c r="X642" s="1495"/>
      <c r="Y642" s="1495"/>
      <c r="Z642" s="1495"/>
      <c r="AA642" s="1495"/>
      <c r="AB642" s="1495"/>
      <c r="AC642" s="1495"/>
      <c r="AD642" s="1495"/>
      <c r="AE642" s="1495"/>
      <c r="AF642" s="1495"/>
    </row>
    <row r="643" spans="3:32" x14ac:dyDescent="0.25">
      <c r="C643" s="1495"/>
      <c r="D643" s="1495"/>
      <c r="E643" s="1495"/>
      <c r="F643" s="1495"/>
      <c r="G643" s="1495"/>
      <c r="H643" s="1495"/>
      <c r="I643" s="1495"/>
      <c r="J643" s="1495"/>
      <c r="K643" s="1495"/>
      <c r="L643" s="1495"/>
      <c r="M643" s="1495"/>
      <c r="N643" s="1495"/>
      <c r="O643" s="1495"/>
      <c r="P643" s="1495"/>
      <c r="Q643" s="1495"/>
      <c r="R643" s="1495"/>
      <c r="S643" s="1495"/>
      <c r="T643" s="1495"/>
      <c r="U643" s="1495"/>
      <c r="V643" s="1495"/>
      <c r="W643" s="1495"/>
      <c r="X643" s="1495"/>
      <c r="Y643" s="1495"/>
      <c r="Z643" s="1495"/>
      <c r="AA643" s="1495"/>
      <c r="AB643" s="1495"/>
      <c r="AC643" s="1495"/>
      <c r="AD643" s="1495"/>
      <c r="AE643" s="1495"/>
      <c r="AF643" s="1495"/>
    </row>
    <row r="644" spans="3:32" x14ac:dyDescent="0.25">
      <c r="C644" s="1495"/>
      <c r="D644" s="1495"/>
      <c r="E644" s="1495"/>
      <c r="F644" s="1495"/>
      <c r="G644" s="1495"/>
      <c r="H644" s="1495"/>
      <c r="I644" s="1495"/>
      <c r="J644" s="1495"/>
      <c r="K644" s="1495"/>
      <c r="L644" s="1495"/>
      <c r="M644" s="1495"/>
      <c r="N644" s="1495"/>
      <c r="O644" s="1495"/>
      <c r="P644" s="1495"/>
      <c r="Q644" s="1495"/>
      <c r="R644" s="1495"/>
      <c r="S644" s="1495"/>
      <c r="T644" s="1495"/>
      <c r="U644" s="1495"/>
      <c r="V644" s="1495"/>
      <c r="W644" s="1495"/>
      <c r="X644" s="1495"/>
      <c r="Y644" s="1495"/>
      <c r="Z644" s="1495"/>
      <c r="AA644" s="1495"/>
      <c r="AB644" s="1495"/>
      <c r="AC644" s="1495"/>
      <c r="AD644" s="1495"/>
      <c r="AE644" s="1495"/>
      <c r="AF644" s="1495"/>
    </row>
    <row r="645" spans="3:32" x14ac:dyDescent="0.25">
      <c r="C645" s="1495"/>
      <c r="D645" s="1495"/>
      <c r="E645" s="1495"/>
      <c r="F645" s="1495"/>
      <c r="G645" s="1495"/>
      <c r="H645" s="1495"/>
      <c r="I645" s="1495"/>
      <c r="J645" s="1495"/>
      <c r="K645" s="1495"/>
      <c r="L645" s="1495"/>
      <c r="M645" s="1495"/>
      <c r="N645" s="1495"/>
      <c r="O645" s="1495"/>
      <c r="P645" s="1495"/>
      <c r="Q645" s="1495"/>
      <c r="R645" s="1495"/>
      <c r="S645" s="1495"/>
      <c r="T645" s="1495"/>
      <c r="U645" s="1495"/>
      <c r="V645" s="1495"/>
      <c r="W645" s="1495"/>
      <c r="X645" s="1495"/>
      <c r="Y645" s="1495"/>
      <c r="Z645" s="1495"/>
      <c r="AA645" s="1495"/>
      <c r="AB645" s="1495"/>
      <c r="AC645" s="1495"/>
      <c r="AD645" s="1495"/>
      <c r="AE645" s="1495"/>
      <c r="AF645" s="1495"/>
    </row>
    <row r="646" spans="3:32" x14ac:dyDescent="0.25">
      <c r="C646" s="1495"/>
      <c r="D646" s="1495"/>
      <c r="E646" s="1495"/>
      <c r="F646" s="1495"/>
      <c r="G646" s="1495"/>
      <c r="H646" s="1495"/>
      <c r="I646" s="1495"/>
      <c r="J646" s="1495"/>
      <c r="K646" s="1495"/>
      <c r="L646" s="1495"/>
      <c r="M646" s="1495"/>
      <c r="N646" s="1495"/>
      <c r="O646" s="1495"/>
      <c r="P646" s="1495"/>
      <c r="Q646" s="1495"/>
      <c r="R646" s="1495"/>
      <c r="S646" s="1495"/>
      <c r="T646" s="1495"/>
      <c r="U646" s="1495"/>
      <c r="V646" s="1495"/>
      <c r="W646" s="1495"/>
      <c r="X646" s="1495"/>
      <c r="Y646" s="1495"/>
      <c r="Z646" s="1495"/>
      <c r="AA646" s="1495"/>
      <c r="AB646" s="1495"/>
      <c r="AC646" s="1495"/>
      <c r="AD646" s="1495"/>
      <c r="AE646" s="1495"/>
      <c r="AF646" s="1495"/>
    </row>
    <row r="647" spans="3:32" x14ac:dyDescent="0.25">
      <c r="C647" s="1495"/>
      <c r="D647" s="1495"/>
      <c r="E647" s="1495"/>
      <c r="F647" s="1495"/>
      <c r="G647" s="1495"/>
      <c r="H647" s="1495"/>
      <c r="I647" s="1495"/>
      <c r="J647" s="1495"/>
      <c r="K647" s="1495"/>
      <c r="L647" s="1495"/>
      <c r="M647" s="1495"/>
      <c r="N647" s="1495"/>
      <c r="O647" s="1495"/>
      <c r="P647" s="1495"/>
      <c r="Q647" s="1495"/>
      <c r="R647" s="1495"/>
      <c r="S647" s="1495"/>
      <c r="T647" s="1495"/>
      <c r="U647" s="1495"/>
      <c r="V647" s="1495"/>
      <c r="W647" s="1495"/>
      <c r="X647" s="1495"/>
      <c r="Y647" s="1495"/>
      <c r="Z647" s="1495"/>
      <c r="AA647" s="1495"/>
      <c r="AB647" s="1495"/>
      <c r="AC647" s="1495"/>
      <c r="AD647" s="1495"/>
      <c r="AE647" s="1495"/>
      <c r="AF647" s="1495"/>
    </row>
    <row r="648" spans="3:32" x14ac:dyDescent="0.25">
      <c r="C648" s="1495"/>
      <c r="D648" s="1495"/>
      <c r="E648" s="1495"/>
      <c r="F648" s="1495"/>
      <c r="G648" s="1495"/>
      <c r="H648" s="1495"/>
      <c r="I648" s="1495"/>
      <c r="J648" s="1495"/>
      <c r="K648" s="1495"/>
      <c r="L648" s="1495"/>
      <c r="M648" s="1495"/>
      <c r="N648" s="1495"/>
      <c r="O648" s="1495"/>
      <c r="P648" s="1495"/>
      <c r="Q648" s="1495"/>
      <c r="R648" s="1495"/>
      <c r="S648" s="1495"/>
      <c r="T648" s="1495"/>
      <c r="U648" s="1495"/>
      <c r="V648" s="1495"/>
      <c r="W648" s="1495"/>
      <c r="X648" s="1495"/>
      <c r="Y648" s="1495"/>
      <c r="Z648" s="1495"/>
      <c r="AA648" s="1495"/>
      <c r="AB648" s="1495"/>
      <c r="AC648" s="1495"/>
      <c r="AD648" s="1495"/>
      <c r="AE648" s="1495"/>
      <c r="AF648" s="1495"/>
    </row>
    <row r="649" spans="3:32" x14ac:dyDescent="0.25">
      <c r="C649" s="1495"/>
      <c r="D649" s="1495"/>
      <c r="E649" s="1495"/>
      <c r="F649" s="1495"/>
      <c r="G649" s="1495"/>
      <c r="H649" s="1495"/>
      <c r="I649" s="1495"/>
      <c r="J649" s="1495"/>
      <c r="K649" s="1495"/>
      <c r="L649" s="1495"/>
      <c r="M649" s="1495"/>
      <c r="N649" s="1495"/>
      <c r="O649" s="1495"/>
      <c r="P649" s="1495"/>
      <c r="Q649" s="1495"/>
      <c r="R649" s="1495"/>
      <c r="S649" s="1495"/>
      <c r="T649" s="1495"/>
      <c r="U649" s="1495"/>
      <c r="V649" s="1495"/>
      <c r="W649" s="1495"/>
      <c r="X649" s="1495"/>
      <c r="Y649" s="1495"/>
      <c r="Z649" s="1495"/>
      <c r="AA649" s="1495"/>
      <c r="AB649" s="1495"/>
      <c r="AC649" s="1495"/>
      <c r="AD649" s="1495"/>
      <c r="AE649" s="1495"/>
      <c r="AF649" s="1495"/>
    </row>
    <row r="650" spans="3:32" x14ac:dyDescent="0.25">
      <c r="C650" s="1495"/>
      <c r="D650" s="1495"/>
      <c r="E650" s="1495"/>
      <c r="F650" s="1495"/>
      <c r="G650" s="1495"/>
      <c r="H650" s="1495"/>
      <c r="I650" s="1495"/>
      <c r="J650" s="1495"/>
      <c r="K650" s="1495"/>
      <c r="L650" s="1495"/>
      <c r="M650" s="1495"/>
      <c r="N650" s="1495"/>
      <c r="O650" s="1495"/>
      <c r="P650" s="1495"/>
      <c r="Q650" s="1495"/>
      <c r="R650" s="1495"/>
      <c r="S650" s="1495"/>
      <c r="T650" s="1495"/>
      <c r="U650" s="1495"/>
      <c r="V650" s="1495"/>
      <c r="W650" s="1495"/>
      <c r="X650" s="1495"/>
      <c r="Y650" s="1495"/>
      <c r="Z650" s="1495"/>
      <c r="AA650" s="1495"/>
      <c r="AB650" s="1495"/>
      <c r="AC650" s="1495"/>
      <c r="AD650" s="1495"/>
      <c r="AE650" s="1495"/>
      <c r="AF650" s="1495"/>
    </row>
    <row r="651" spans="3:32" x14ac:dyDescent="0.25">
      <c r="C651" s="1495"/>
      <c r="D651" s="1495"/>
      <c r="E651" s="1495"/>
      <c r="F651" s="1495"/>
      <c r="G651" s="1495"/>
      <c r="H651" s="1495"/>
      <c r="I651" s="1495"/>
      <c r="J651" s="1495"/>
      <c r="K651" s="1495"/>
      <c r="L651" s="1495"/>
      <c r="M651" s="1495"/>
      <c r="N651" s="1495"/>
      <c r="O651" s="1495"/>
      <c r="P651" s="1495"/>
      <c r="Q651" s="1495"/>
      <c r="R651" s="1495"/>
      <c r="S651" s="1495"/>
      <c r="T651" s="1495"/>
      <c r="U651" s="1495"/>
      <c r="V651" s="1495"/>
      <c r="W651" s="1495"/>
      <c r="X651" s="1495"/>
      <c r="Y651" s="1495"/>
      <c r="Z651" s="1495"/>
      <c r="AA651" s="1495"/>
      <c r="AB651" s="1495"/>
      <c r="AC651" s="1495"/>
      <c r="AD651" s="1495"/>
      <c r="AE651" s="1495"/>
      <c r="AF651" s="1495"/>
    </row>
    <row r="652" spans="3:32" x14ac:dyDescent="0.25">
      <c r="C652" s="1495"/>
      <c r="D652" s="1495"/>
      <c r="E652" s="1495"/>
      <c r="F652" s="1495"/>
      <c r="G652" s="1495"/>
      <c r="H652" s="1495"/>
      <c r="I652" s="1495"/>
      <c r="J652" s="1495"/>
      <c r="K652" s="1495"/>
      <c r="L652" s="1495"/>
      <c r="M652" s="1495"/>
      <c r="N652" s="1495"/>
      <c r="O652" s="1495"/>
      <c r="P652" s="1495"/>
      <c r="Q652" s="1495"/>
      <c r="R652" s="1495"/>
      <c r="S652" s="1495"/>
      <c r="T652" s="1495"/>
      <c r="U652" s="1495"/>
      <c r="V652" s="1495"/>
      <c r="W652" s="1495"/>
      <c r="X652" s="1495"/>
      <c r="Y652" s="1495"/>
      <c r="Z652" s="1495"/>
      <c r="AA652" s="1495"/>
      <c r="AB652" s="1495"/>
      <c r="AC652" s="1495"/>
      <c r="AD652" s="1495"/>
      <c r="AE652" s="1495"/>
      <c r="AF652" s="1495"/>
    </row>
    <row r="653" spans="3:32" x14ac:dyDescent="0.25">
      <c r="C653" s="1495"/>
      <c r="D653" s="1495"/>
      <c r="E653" s="1495"/>
      <c r="F653" s="1495"/>
      <c r="G653" s="1495"/>
      <c r="H653" s="1495"/>
      <c r="I653" s="1495"/>
      <c r="J653" s="1495"/>
      <c r="K653" s="1495"/>
      <c r="L653" s="1495"/>
      <c r="M653" s="1495"/>
      <c r="N653" s="1495"/>
      <c r="O653" s="1495"/>
      <c r="P653" s="1495"/>
      <c r="Q653" s="1495"/>
      <c r="R653" s="1495"/>
      <c r="S653" s="1495"/>
      <c r="T653" s="1495"/>
      <c r="U653" s="1495"/>
      <c r="V653" s="1495"/>
      <c r="W653" s="1495"/>
      <c r="X653" s="1495"/>
      <c r="Y653" s="1495"/>
      <c r="Z653" s="1495"/>
      <c r="AA653" s="1495"/>
      <c r="AB653" s="1495"/>
      <c r="AC653" s="1495"/>
      <c r="AD653" s="1495"/>
      <c r="AE653" s="1495"/>
      <c r="AF653" s="1495"/>
    </row>
    <row r="654" spans="3:32" x14ac:dyDescent="0.25">
      <c r="C654" s="1495"/>
      <c r="D654" s="1495"/>
      <c r="E654" s="1495"/>
      <c r="F654" s="1495"/>
      <c r="G654" s="1495"/>
      <c r="H654" s="1495"/>
      <c r="I654" s="1495"/>
      <c r="J654" s="1495"/>
      <c r="K654" s="1495"/>
      <c r="L654" s="1495"/>
      <c r="M654" s="1495"/>
      <c r="N654" s="1495"/>
      <c r="O654" s="1495"/>
      <c r="P654" s="1495"/>
      <c r="Q654" s="1495"/>
      <c r="R654" s="1495"/>
      <c r="S654" s="1495"/>
      <c r="T654" s="1495"/>
      <c r="U654" s="1495"/>
      <c r="V654" s="1495"/>
      <c r="W654" s="1495"/>
      <c r="X654" s="1495"/>
      <c r="Y654" s="1495"/>
      <c r="Z654" s="1495"/>
      <c r="AA654" s="1495"/>
      <c r="AB654" s="1495"/>
      <c r="AC654" s="1495"/>
      <c r="AD654" s="1495"/>
      <c r="AE654" s="1495"/>
      <c r="AF654" s="1495"/>
    </row>
    <row r="655" spans="3:32" x14ac:dyDescent="0.25">
      <c r="C655" s="1495"/>
      <c r="D655" s="1495"/>
      <c r="E655" s="1495"/>
      <c r="F655" s="1495"/>
      <c r="G655" s="1495"/>
      <c r="H655" s="1495"/>
      <c r="I655" s="1495"/>
      <c r="J655" s="1495"/>
      <c r="K655" s="1495"/>
      <c r="L655" s="1495"/>
      <c r="M655" s="1495"/>
      <c r="N655" s="1495"/>
      <c r="O655" s="1495"/>
      <c r="P655" s="1495"/>
      <c r="Q655" s="1495"/>
      <c r="R655" s="1495"/>
      <c r="S655" s="1495"/>
      <c r="T655" s="1495"/>
      <c r="U655" s="1495"/>
      <c r="V655" s="1495"/>
      <c r="W655" s="1495"/>
      <c r="X655" s="1495"/>
      <c r="Y655" s="1495"/>
      <c r="Z655" s="1495"/>
      <c r="AA655" s="1495"/>
      <c r="AB655" s="1495"/>
      <c r="AC655" s="1495"/>
      <c r="AD655" s="1495"/>
      <c r="AE655" s="1495"/>
      <c r="AF655" s="1495"/>
    </row>
    <row r="656" spans="3:32" x14ac:dyDescent="0.25">
      <c r="C656" s="1495"/>
      <c r="D656" s="1495"/>
      <c r="E656" s="1495"/>
      <c r="F656" s="1495"/>
      <c r="G656" s="1495"/>
      <c r="H656" s="1495"/>
      <c r="I656" s="1495"/>
      <c r="J656" s="1495"/>
      <c r="K656" s="1495"/>
      <c r="L656" s="1495"/>
      <c r="M656" s="1495"/>
      <c r="N656" s="1495"/>
      <c r="O656" s="1495"/>
      <c r="P656" s="1495"/>
      <c r="Q656" s="1495"/>
      <c r="R656" s="1495"/>
      <c r="S656" s="1495"/>
      <c r="T656" s="1495"/>
      <c r="U656" s="1495"/>
      <c r="V656" s="1495"/>
      <c r="W656" s="1495"/>
      <c r="X656" s="1495"/>
      <c r="Y656" s="1495"/>
      <c r="Z656" s="1495"/>
      <c r="AA656" s="1495"/>
      <c r="AB656" s="1495"/>
      <c r="AC656" s="1495"/>
      <c r="AD656" s="1495"/>
      <c r="AE656" s="1495"/>
      <c r="AF656" s="1495"/>
    </row>
    <row r="657" spans="3:32" x14ac:dyDescent="0.25">
      <c r="C657" s="1495"/>
      <c r="D657" s="1495"/>
      <c r="E657" s="1495"/>
      <c r="F657" s="1495"/>
      <c r="G657" s="1495"/>
      <c r="H657" s="1495"/>
      <c r="I657" s="1495"/>
      <c r="J657" s="1495"/>
      <c r="K657" s="1495"/>
      <c r="L657" s="1495"/>
      <c r="M657" s="1495"/>
      <c r="N657" s="1495"/>
      <c r="O657" s="1495"/>
      <c r="P657" s="1495"/>
      <c r="Q657" s="1495"/>
      <c r="R657" s="1495"/>
      <c r="S657" s="1495"/>
      <c r="T657" s="1495"/>
      <c r="U657" s="1495"/>
      <c r="V657" s="1495"/>
      <c r="W657" s="1495"/>
      <c r="X657" s="1495"/>
      <c r="Y657" s="1495"/>
      <c r="Z657" s="1495"/>
      <c r="AA657" s="1495"/>
      <c r="AB657" s="1495"/>
      <c r="AC657" s="1495"/>
      <c r="AD657" s="1495"/>
      <c r="AE657" s="1495"/>
      <c r="AF657" s="1495"/>
    </row>
    <row r="658" spans="3:32" x14ac:dyDescent="0.25">
      <c r="C658" s="1495"/>
      <c r="D658" s="1495"/>
      <c r="E658" s="1495"/>
      <c r="F658" s="1495"/>
      <c r="G658" s="1495"/>
      <c r="H658" s="1495"/>
      <c r="I658" s="1495"/>
      <c r="J658" s="1495"/>
      <c r="K658" s="1495"/>
      <c r="L658" s="1495"/>
      <c r="M658" s="1495"/>
      <c r="N658" s="1495"/>
      <c r="O658" s="1495"/>
      <c r="P658" s="1495"/>
      <c r="Q658" s="1495"/>
      <c r="R658" s="1495"/>
      <c r="S658" s="1495"/>
      <c r="T658" s="1495"/>
      <c r="U658" s="1495"/>
      <c r="V658" s="1495"/>
      <c r="W658" s="1495"/>
      <c r="X658" s="1495"/>
      <c r="Y658" s="1495"/>
      <c r="Z658" s="1495"/>
      <c r="AA658" s="1495"/>
      <c r="AB658" s="1495"/>
      <c r="AC658" s="1495"/>
      <c r="AD658" s="1495"/>
      <c r="AE658" s="1495"/>
      <c r="AF658" s="1495"/>
    </row>
    <row r="659" spans="3:32" x14ac:dyDescent="0.25">
      <c r="C659" s="1495"/>
      <c r="D659" s="1495"/>
      <c r="E659" s="1495"/>
      <c r="F659" s="1495"/>
      <c r="G659" s="1495"/>
      <c r="H659" s="1495"/>
      <c r="I659" s="1495"/>
      <c r="J659" s="1495"/>
      <c r="K659" s="1495"/>
      <c r="L659" s="1495"/>
      <c r="M659" s="1495"/>
      <c r="N659" s="1495"/>
      <c r="O659" s="1495"/>
      <c r="P659" s="1495"/>
      <c r="Q659" s="1495"/>
      <c r="R659" s="1495"/>
      <c r="S659" s="1495"/>
      <c r="T659" s="1495"/>
      <c r="U659" s="1495"/>
      <c r="V659" s="1495"/>
      <c r="W659" s="1495"/>
      <c r="X659" s="1495"/>
      <c r="Y659" s="1495"/>
      <c r="Z659" s="1495"/>
      <c r="AA659" s="1495"/>
      <c r="AB659" s="1495"/>
      <c r="AC659" s="1495"/>
      <c r="AD659" s="1495"/>
      <c r="AE659" s="1495"/>
      <c r="AF659" s="1495"/>
    </row>
    <row r="660" spans="3:32" x14ac:dyDescent="0.25">
      <c r="C660" s="1495"/>
      <c r="D660" s="1495"/>
      <c r="E660" s="1495"/>
      <c r="F660" s="1495"/>
      <c r="G660" s="1495"/>
      <c r="H660" s="1495"/>
      <c r="I660" s="1495"/>
      <c r="J660" s="1495"/>
      <c r="K660" s="1495"/>
      <c r="L660" s="1495"/>
      <c r="M660" s="1495"/>
      <c r="N660" s="1495"/>
      <c r="O660" s="1495"/>
      <c r="P660" s="1495"/>
      <c r="Q660" s="1495"/>
      <c r="R660" s="1495"/>
      <c r="S660" s="1495"/>
      <c r="T660" s="1495"/>
      <c r="U660" s="1495"/>
      <c r="V660" s="1495"/>
      <c r="W660" s="1495"/>
      <c r="X660" s="1495"/>
      <c r="Y660" s="1495"/>
      <c r="Z660" s="1495"/>
      <c r="AA660" s="1495"/>
      <c r="AB660" s="1495"/>
      <c r="AC660" s="1495"/>
      <c r="AD660" s="1495"/>
      <c r="AE660" s="1495"/>
      <c r="AF660" s="1495"/>
    </row>
    <row r="661" spans="3:32" x14ac:dyDescent="0.25">
      <c r="C661" s="1495"/>
      <c r="D661" s="1495"/>
      <c r="E661" s="1495"/>
      <c r="F661" s="1495"/>
      <c r="G661" s="1495"/>
      <c r="H661" s="1495"/>
      <c r="I661" s="1495"/>
      <c r="J661" s="1495"/>
      <c r="K661" s="1495"/>
      <c r="L661" s="1495"/>
      <c r="M661" s="1495"/>
      <c r="N661" s="1495"/>
      <c r="O661" s="1495"/>
      <c r="P661" s="1495"/>
      <c r="Q661" s="1495"/>
      <c r="R661" s="1495"/>
      <c r="S661" s="1495"/>
      <c r="T661" s="1495"/>
      <c r="U661" s="1495"/>
      <c r="V661" s="1495"/>
      <c r="W661" s="1495"/>
      <c r="X661" s="1495"/>
      <c r="Y661" s="1495"/>
      <c r="Z661" s="1495"/>
      <c r="AA661" s="1495"/>
      <c r="AB661" s="1495"/>
      <c r="AC661" s="1495"/>
      <c r="AD661" s="1495"/>
      <c r="AE661" s="1495"/>
      <c r="AF661" s="1495"/>
    </row>
    <row r="662" spans="3:32" x14ac:dyDescent="0.25">
      <c r="C662" s="1495"/>
      <c r="D662" s="1495"/>
      <c r="E662" s="1495"/>
      <c r="F662" s="1495"/>
      <c r="G662" s="1495"/>
      <c r="H662" s="1495"/>
      <c r="I662" s="1495"/>
      <c r="J662" s="1495"/>
      <c r="K662" s="1495"/>
      <c r="L662" s="1495"/>
      <c r="M662" s="1495"/>
      <c r="N662" s="1495"/>
      <c r="O662" s="1495"/>
      <c r="P662" s="1495"/>
      <c r="Q662" s="1495"/>
      <c r="R662" s="1495"/>
      <c r="S662" s="1495"/>
      <c r="T662" s="1495"/>
      <c r="U662" s="1495"/>
      <c r="V662" s="1495"/>
      <c r="W662" s="1495"/>
      <c r="X662" s="1495"/>
      <c r="Y662" s="1495"/>
      <c r="Z662" s="1495"/>
      <c r="AA662" s="1495"/>
      <c r="AB662" s="1495"/>
      <c r="AC662" s="1495"/>
      <c r="AD662" s="1495"/>
      <c r="AE662" s="1495"/>
      <c r="AF662" s="1495"/>
    </row>
    <row r="663" spans="3:32" x14ac:dyDescent="0.25">
      <c r="C663" s="1495"/>
      <c r="D663" s="1495"/>
      <c r="E663" s="1495"/>
      <c r="F663" s="1495"/>
      <c r="G663" s="1495"/>
      <c r="H663" s="1495"/>
      <c r="I663" s="1495"/>
      <c r="J663" s="1495"/>
      <c r="K663" s="1495"/>
      <c r="L663" s="1495"/>
      <c r="M663" s="1495"/>
      <c r="N663" s="1495"/>
      <c r="O663" s="1495"/>
      <c r="P663" s="1495"/>
      <c r="Q663" s="1495"/>
      <c r="R663" s="1495"/>
      <c r="S663" s="1495"/>
      <c r="T663" s="1495"/>
      <c r="U663" s="1495"/>
      <c r="V663" s="1495"/>
      <c r="W663" s="1495"/>
      <c r="X663" s="1495"/>
      <c r="Y663" s="1495"/>
      <c r="Z663" s="1495"/>
      <c r="AA663" s="1495"/>
      <c r="AB663" s="1495"/>
      <c r="AC663" s="1495"/>
      <c r="AD663" s="1495"/>
      <c r="AE663" s="1495"/>
      <c r="AF663" s="1495"/>
    </row>
    <row r="664" spans="3:32" x14ac:dyDescent="0.25">
      <c r="C664" s="1495"/>
      <c r="D664" s="1495"/>
      <c r="E664" s="1495"/>
      <c r="F664" s="1495"/>
      <c r="G664" s="1495"/>
      <c r="H664" s="1495"/>
      <c r="I664" s="1495"/>
      <c r="J664" s="1495"/>
      <c r="K664" s="1495"/>
      <c r="L664" s="1495"/>
      <c r="M664" s="1495"/>
      <c r="N664" s="1495"/>
      <c r="O664" s="1495"/>
      <c r="P664" s="1495"/>
      <c r="Q664" s="1495"/>
      <c r="R664" s="1495"/>
      <c r="S664" s="1495"/>
      <c r="T664" s="1495"/>
      <c r="U664" s="1495"/>
      <c r="V664" s="1495"/>
      <c r="W664" s="1495"/>
      <c r="X664" s="1495"/>
      <c r="Y664" s="1495"/>
      <c r="Z664" s="1495"/>
      <c r="AA664" s="1495"/>
      <c r="AB664" s="1495"/>
      <c r="AC664" s="1495"/>
      <c r="AD664" s="1495"/>
      <c r="AE664" s="1495"/>
      <c r="AF664" s="1495"/>
    </row>
    <row r="665" spans="3:32" x14ac:dyDescent="0.25">
      <c r="C665" s="1495"/>
      <c r="D665" s="1495"/>
      <c r="E665" s="1495"/>
      <c r="F665" s="1495"/>
      <c r="G665" s="1495"/>
      <c r="H665" s="1495"/>
      <c r="I665" s="1495"/>
      <c r="J665" s="1495"/>
      <c r="K665" s="1495"/>
      <c r="L665" s="1495"/>
      <c r="M665" s="1495"/>
      <c r="N665" s="1495"/>
      <c r="O665" s="1495"/>
      <c r="P665" s="1495"/>
      <c r="Q665" s="1495"/>
      <c r="R665" s="1495"/>
      <c r="S665" s="1495"/>
      <c r="T665" s="1495"/>
      <c r="U665" s="1495"/>
      <c r="V665" s="1495"/>
      <c r="W665" s="1495"/>
      <c r="X665" s="1495"/>
      <c r="Y665" s="1495"/>
      <c r="Z665" s="1495"/>
      <c r="AA665" s="1495"/>
      <c r="AB665" s="1495"/>
      <c r="AC665" s="1495"/>
      <c r="AD665" s="1495"/>
      <c r="AE665" s="1495"/>
      <c r="AF665" s="1495"/>
    </row>
    <row r="666" spans="3:32" x14ac:dyDescent="0.25">
      <c r="C666" s="1495"/>
      <c r="D666" s="1495"/>
      <c r="E666" s="1495"/>
      <c r="F666" s="1495"/>
      <c r="G666" s="1495"/>
      <c r="H666" s="1495"/>
      <c r="I666" s="1495"/>
      <c r="J666" s="1495"/>
      <c r="K666" s="1495"/>
      <c r="L666" s="1495"/>
      <c r="M666" s="1495"/>
      <c r="N666" s="1495"/>
      <c r="O666" s="1495"/>
      <c r="P666" s="1495"/>
      <c r="Q666" s="1495"/>
      <c r="R666" s="1495"/>
      <c r="S666" s="1495"/>
      <c r="T666" s="1495"/>
      <c r="U666" s="1495"/>
      <c r="V666" s="1495"/>
      <c r="W666" s="1495"/>
      <c r="X666" s="1495"/>
      <c r="Y666" s="1495"/>
      <c r="Z666" s="1495"/>
      <c r="AA666" s="1495"/>
      <c r="AB666" s="1495"/>
      <c r="AC666" s="1495"/>
      <c r="AD666" s="1495"/>
      <c r="AE666" s="1495"/>
      <c r="AF666" s="1495"/>
    </row>
    <row r="667" spans="3:32" x14ac:dyDescent="0.25">
      <c r="C667" s="1495"/>
      <c r="D667" s="1495"/>
      <c r="E667" s="1495"/>
      <c r="F667" s="1495"/>
      <c r="G667" s="1495"/>
      <c r="H667" s="1495"/>
      <c r="I667" s="1495"/>
      <c r="J667" s="1495"/>
      <c r="K667" s="1495"/>
      <c r="L667" s="1495"/>
      <c r="M667" s="1495"/>
      <c r="N667" s="1495"/>
      <c r="O667" s="1495"/>
      <c r="P667" s="1495"/>
      <c r="Q667" s="1495"/>
      <c r="R667" s="1495"/>
      <c r="S667" s="1495"/>
      <c r="T667" s="1495"/>
      <c r="U667" s="1495"/>
      <c r="V667" s="1495"/>
      <c r="W667" s="1495"/>
      <c r="X667" s="1495"/>
      <c r="Y667" s="1495"/>
      <c r="Z667" s="1495"/>
      <c r="AA667" s="1495"/>
      <c r="AB667" s="1495"/>
      <c r="AC667" s="1495"/>
      <c r="AD667" s="1495"/>
      <c r="AE667" s="1495"/>
      <c r="AF667" s="1495"/>
    </row>
    <row r="668" spans="3:32" x14ac:dyDescent="0.25">
      <c r="C668" s="1495"/>
      <c r="D668" s="1495"/>
      <c r="E668" s="1495"/>
      <c r="F668" s="1495"/>
      <c r="G668" s="1495"/>
      <c r="H668" s="1495"/>
      <c r="I668" s="1495"/>
      <c r="J668" s="1495"/>
      <c r="K668" s="1495"/>
      <c r="L668" s="1495"/>
      <c r="M668" s="1495"/>
      <c r="N668" s="1495"/>
      <c r="O668" s="1495"/>
      <c r="P668" s="1495"/>
      <c r="Q668" s="1495"/>
      <c r="R668" s="1495"/>
      <c r="S668" s="1495"/>
      <c r="T668" s="1495"/>
      <c r="U668" s="1495"/>
      <c r="V668" s="1495"/>
      <c r="W668" s="1495"/>
      <c r="X668" s="1495"/>
      <c r="Y668" s="1495"/>
      <c r="Z668" s="1495"/>
      <c r="AA668" s="1495"/>
      <c r="AB668" s="1495"/>
      <c r="AC668" s="1495"/>
      <c r="AD668" s="1495"/>
      <c r="AE668" s="1495"/>
      <c r="AF668" s="1495"/>
    </row>
    <row r="669" spans="3:32" x14ac:dyDescent="0.25">
      <c r="C669" s="1495"/>
      <c r="D669" s="1495"/>
      <c r="E669" s="1495"/>
      <c r="F669" s="1495"/>
      <c r="G669" s="1495"/>
      <c r="H669" s="1495"/>
      <c r="I669" s="1495"/>
      <c r="J669" s="1495"/>
      <c r="K669" s="1495"/>
      <c r="L669" s="1495"/>
      <c r="M669" s="1495"/>
      <c r="N669" s="1495"/>
      <c r="O669" s="1495"/>
      <c r="P669" s="1495"/>
      <c r="Q669" s="1495"/>
      <c r="R669" s="1495"/>
      <c r="S669" s="1495"/>
      <c r="T669" s="1495"/>
      <c r="U669" s="1495"/>
      <c r="V669" s="1495"/>
      <c r="W669" s="1495"/>
      <c r="X669" s="1495"/>
      <c r="Y669" s="1495"/>
      <c r="Z669" s="1495"/>
      <c r="AA669" s="1495"/>
      <c r="AB669" s="1495"/>
      <c r="AC669" s="1495"/>
      <c r="AD669" s="1495"/>
      <c r="AE669" s="1495"/>
      <c r="AF669" s="1495"/>
    </row>
    <row r="670" spans="3:32" x14ac:dyDescent="0.25">
      <c r="C670" s="1495"/>
      <c r="D670" s="1495"/>
      <c r="E670" s="1495"/>
      <c r="F670" s="1495"/>
      <c r="G670" s="1495"/>
      <c r="H670" s="1495"/>
      <c r="I670" s="1495"/>
      <c r="J670" s="1495"/>
      <c r="K670" s="1495"/>
      <c r="L670" s="1495"/>
      <c r="M670" s="1495"/>
      <c r="N670" s="1495"/>
      <c r="O670" s="1495"/>
      <c r="P670" s="1495"/>
      <c r="Q670" s="1495"/>
      <c r="R670" s="1495"/>
      <c r="S670" s="1495"/>
      <c r="T670" s="1495"/>
      <c r="U670" s="1495"/>
      <c r="V670" s="1495"/>
      <c r="W670" s="1495"/>
      <c r="X670" s="1495"/>
      <c r="Y670" s="1495"/>
      <c r="Z670" s="1495"/>
      <c r="AA670" s="1495"/>
      <c r="AB670" s="1495"/>
      <c r="AC670" s="1495"/>
      <c r="AD670" s="1495"/>
      <c r="AE670" s="1495"/>
      <c r="AF670" s="1495"/>
    </row>
    <row r="671" spans="3:32" x14ac:dyDescent="0.25">
      <c r="C671" s="1495"/>
      <c r="D671" s="1495"/>
      <c r="E671" s="1495"/>
      <c r="F671" s="1495"/>
      <c r="G671" s="1495"/>
      <c r="H671" s="1495"/>
      <c r="I671" s="1495"/>
      <c r="J671" s="1495"/>
      <c r="K671" s="1495"/>
      <c r="L671" s="1495"/>
      <c r="M671" s="1495"/>
      <c r="N671" s="1495"/>
      <c r="O671" s="1495"/>
      <c r="P671" s="1495"/>
      <c r="Q671" s="1495"/>
      <c r="R671" s="1495"/>
      <c r="S671" s="1495"/>
      <c r="T671" s="1495"/>
      <c r="U671" s="1495"/>
      <c r="V671" s="1495"/>
      <c r="W671" s="1495"/>
      <c r="X671" s="1495"/>
      <c r="Y671" s="1495"/>
      <c r="Z671" s="1495"/>
      <c r="AA671" s="1495"/>
      <c r="AB671" s="1495"/>
      <c r="AC671" s="1495"/>
      <c r="AD671" s="1495"/>
      <c r="AE671" s="1495"/>
      <c r="AF671" s="1495"/>
    </row>
    <row r="672" spans="3:32" x14ac:dyDescent="0.25">
      <c r="C672" s="1495"/>
      <c r="D672" s="1495"/>
      <c r="E672" s="1495"/>
      <c r="F672" s="1495"/>
      <c r="G672" s="1495"/>
      <c r="H672" s="1495"/>
      <c r="I672" s="1495"/>
      <c r="J672" s="1495"/>
      <c r="K672" s="1495"/>
      <c r="L672" s="1495"/>
      <c r="M672" s="1495"/>
      <c r="N672" s="1495"/>
      <c r="O672" s="1495"/>
      <c r="P672" s="1495"/>
      <c r="Q672" s="1495"/>
      <c r="R672" s="1495"/>
      <c r="S672" s="1495"/>
      <c r="T672" s="1495"/>
      <c r="U672" s="1495"/>
      <c r="V672" s="1495"/>
      <c r="W672" s="1495"/>
      <c r="X672" s="1495"/>
      <c r="Y672" s="1495"/>
      <c r="Z672" s="1495"/>
      <c r="AA672" s="1495"/>
      <c r="AB672" s="1495"/>
      <c r="AC672" s="1495"/>
      <c r="AD672" s="1495"/>
      <c r="AE672" s="1495"/>
      <c r="AF672" s="1495"/>
    </row>
    <row r="673" spans="3:32" x14ac:dyDescent="0.25">
      <c r="C673" s="1495"/>
      <c r="D673" s="1495"/>
      <c r="E673" s="1495"/>
      <c r="F673" s="1495"/>
      <c r="G673" s="1495"/>
      <c r="H673" s="1495"/>
      <c r="I673" s="1495"/>
      <c r="J673" s="1495"/>
      <c r="K673" s="1495"/>
      <c r="L673" s="1495"/>
      <c r="M673" s="1495"/>
      <c r="N673" s="1495"/>
      <c r="O673" s="1495"/>
      <c r="P673" s="1495"/>
      <c r="Q673" s="1495"/>
      <c r="R673" s="1495"/>
      <c r="S673" s="1495"/>
      <c r="T673" s="1495"/>
      <c r="U673" s="1495"/>
      <c r="V673" s="1495"/>
      <c r="W673" s="1495"/>
      <c r="X673" s="1495"/>
      <c r="Y673" s="1495"/>
      <c r="Z673" s="1495"/>
      <c r="AA673" s="1495"/>
      <c r="AB673" s="1495"/>
      <c r="AC673" s="1495"/>
      <c r="AD673" s="1495"/>
      <c r="AE673" s="1495"/>
      <c r="AF673" s="1495"/>
    </row>
    <row r="674" spans="3:32" x14ac:dyDescent="0.25">
      <c r="C674" s="1495"/>
      <c r="D674" s="1495"/>
      <c r="E674" s="1495"/>
      <c r="F674" s="1495"/>
      <c r="G674" s="1495"/>
      <c r="H674" s="1495"/>
      <c r="I674" s="1495"/>
      <c r="J674" s="1495"/>
      <c r="K674" s="1495"/>
      <c r="L674" s="1495"/>
      <c r="M674" s="1495"/>
      <c r="N674" s="1495"/>
      <c r="O674" s="1495"/>
      <c r="P674" s="1495"/>
      <c r="Q674" s="1495"/>
      <c r="R674" s="1495"/>
      <c r="S674" s="1495"/>
      <c r="T674" s="1495"/>
      <c r="U674" s="1495"/>
      <c r="V674" s="1495"/>
      <c r="W674" s="1495"/>
      <c r="X674" s="1495"/>
      <c r="Y674" s="1495"/>
      <c r="Z674" s="1495"/>
      <c r="AA674" s="1495"/>
      <c r="AB674" s="1495"/>
      <c r="AC674" s="1495"/>
      <c r="AD674" s="1495"/>
      <c r="AE674" s="1495"/>
      <c r="AF674" s="1495"/>
    </row>
    <row r="675" spans="3:32" x14ac:dyDescent="0.25">
      <c r="C675" s="1495"/>
      <c r="D675" s="1495"/>
      <c r="E675" s="1495"/>
      <c r="F675" s="1495"/>
      <c r="G675" s="1495"/>
      <c r="H675" s="1495"/>
      <c r="I675" s="1495"/>
      <c r="J675" s="1495"/>
      <c r="K675" s="1495"/>
      <c r="L675" s="1495"/>
      <c r="M675" s="1495"/>
      <c r="N675" s="1495"/>
      <c r="O675" s="1495"/>
      <c r="P675" s="1495"/>
      <c r="Q675" s="1495"/>
      <c r="R675" s="1495"/>
      <c r="S675" s="1495"/>
      <c r="T675" s="1495"/>
      <c r="U675" s="1495"/>
      <c r="V675" s="1495"/>
      <c r="W675" s="1495"/>
      <c r="X675" s="1495"/>
      <c r="Y675" s="1495"/>
      <c r="Z675" s="1495"/>
      <c r="AA675" s="1495"/>
      <c r="AB675" s="1495"/>
      <c r="AC675" s="1495"/>
      <c r="AD675" s="1495"/>
      <c r="AE675" s="1495"/>
      <c r="AF675" s="1495"/>
    </row>
    <row r="676" spans="3:32" x14ac:dyDescent="0.25">
      <c r="C676" s="1495"/>
      <c r="D676" s="1495"/>
      <c r="E676" s="1495"/>
      <c r="F676" s="1495"/>
      <c r="G676" s="1495"/>
      <c r="H676" s="1495"/>
      <c r="I676" s="1495"/>
      <c r="J676" s="1495"/>
      <c r="K676" s="1495"/>
      <c r="L676" s="1495"/>
      <c r="M676" s="1495"/>
      <c r="N676" s="1495"/>
      <c r="O676" s="1495"/>
      <c r="P676" s="1495"/>
      <c r="Q676" s="1495"/>
      <c r="R676" s="1495"/>
      <c r="S676" s="1495"/>
      <c r="T676" s="1495"/>
      <c r="U676" s="1495"/>
      <c r="V676" s="1495"/>
      <c r="W676" s="1495"/>
      <c r="X676" s="1495"/>
      <c r="Y676" s="1495"/>
      <c r="Z676" s="1495"/>
      <c r="AA676" s="1495"/>
      <c r="AB676" s="1495"/>
      <c r="AC676" s="1495"/>
      <c r="AD676" s="1495"/>
      <c r="AE676" s="1495"/>
      <c r="AF676" s="1495"/>
    </row>
    <row r="677" spans="3:32" x14ac:dyDescent="0.25">
      <c r="C677" s="1495"/>
      <c r="D677" s="1495"/>
      <c r="E677" s="1495"/>
      <c r="F677" s="1495"/>
      <c r="G677" s="1495"/>
      <c r="H677" s="1495"/>
      <c r="I677" s="1495"/>
      <c r="J677" s="1495"/>
      <c r="K677" s="1495"/>
      <c r="L677" s="1495"/>
      <c r="M677" s="1495"/>
      <c r="N677" s="1495"/>
      <c r="O677" s="1495"/>
      <c r="P677" s="1495"/>
      <c r="Q677" s="1495"/>
      <c r="R677" s="1495"/>
      <c r="S677" s="1495"/>
      <c r="T677" s="1495"/>
      <c r="U677" s="1495"/>
      <c r="V677" s="1495"/>
      <c r="W677" s="1495"/>
      <c r="X677" s="1495"/>
      <c r="Y677" s="1495"/>
      <c r="Z677" s="1495"/>
      <c r="AA677" s="1495"/>
      <c r="AB677" s="1495"/>
      <c r="AC677" s="1495"/>
      <c r="AD677" s="1495"/>
      <c r="AE677" s="1495"/>
      <c r="AF677" s="1495"/>
    </row>
    <row r="678" spans="3:32" x14ac:dyDescent="0.25">
      <c r="C678" s="1495"/>
      <c r="D678" s="1495"/>
      <c r="E678" s="1495"/>
      <c r="F678" s="1495"/>
      <c r="G678" s="1495"/>
      <c r="H678" s="1495"/>
      <c r="I678" s="1495"/>
      <c r="J678" s="1495"/>
      <c r="K678" s="1495"/>
      <c r="L678" s="1495"/>
      <c r="M678" s="1495"/>
      <c r="N678" s="1495"/>
      <c r="O678" s="1495"/>
      <c r="P678" s="1495"/>
      <c r="Q678" s="1495"/>
      <c r="R678" s="1495"/>
      <c r="S678" s="1495"/>
      <c r="T678" s="1495"/>
      <c r="U678" s="1495"/>
      <c r="V678" s="1495"/>
      <c r="W678" s="1495"/>
      <c r="X678" s="1495"/>
      <c r="Y678" s="1495"/>
      <c r="Z678" s="1495"/>
      <c r="AA678" s="1495"/>
      <c r="AB678" s="1495"/>
      <c r="AC678" s="1495"/>
      <c r="AD678" s="1495"/>
      <c r="AE678" s="1495"/>
      <c r="AF678" s="1495"/>
    </row>
    <row r="679" spans="3:32" x14ac:dyDescent="0.25">
      <c r="C679" s="1495"/>
      <c r="D679" s="1495"/>
      <c r="E679" s="1495"/>
      <c r="F679" s="1495"/>
      <c r="G679" s="1495"/>
      <c r="H679" s="1495"/>
      <c r="I679" s="1495"/>
      <c r="J679" s="1495"/>
      <c r="K679" s="1495"/>
      <c r="L679" s="1495"/>
      <c r="M679" s="1495"/>
      <c r="N679" s="1495"/>
      <c r="O679" s="1495"/>
      <c r="P679" s="1495"/>
      <c r="Q679" s="1495"/>
      <c r="R679" s="1495"/>
      <c r="S679" s="1495"/>
      <c r="T679" s="1495"/>
      <c r="U679" s="1495"/>
      <c r="V679" s="1495"/>
      <c r="W679" s="1495"/>
      <c r="X679" s="1495"/>
      <c r="Y679" s="1495"/>
      <c r="Z679" s="1495"/>
      <c r="AA679" s="1495"/>
      <c r="AB679" s="1495"/>
      <c r="AC679" s="1495"/>
      <c r="AD679" s="1495"/>
      <c r="AE679" s="1495"/>
      <c r="AF679" s="1495"/>
    </row>
    <row r="680" spans="3:32" x14ac:dyDescent="0.25">
      <c r="C680" s="1495"/>
      <c r="D680" s="1495"/>
      <c r="E680" s="1495"/>
      <c r="F680" s="1495"/>
      <c r="G680" s="1495"/>
      <c r="H680" s="1495"/>
      <c r="I680" s="1495"/>
      <c r="J680" s="1495"/>
      <c r="K680" s="1495"/>
      <c r="L680" s="1495"/>
      <c r="M680" s="1495"/>
      <c r="N680" s="1495"/>
      <c r="O680" s="1495"/>
      <c r="P680" s="1495"/>
      <c r="Q680" s="1495"/>
      <c r="R680" s="1495"/>
      <c r="S680" s="1495"/>
      <c r="T680" s="1495"/>
      <c r="U680" s="1495"/>
      <c r="V680" s="1495"/>
      <c r="W680" s="1495"/>
      <c r="X680" s="1495"/>
      <c r="Y680" s="1495"/>
      <c r="Z680" s="1495"/>
      <c r="AA680" s="1495"/>
      <c r="AB680" s="1495"/>
      <c r="AC680" s="1495"/>
      <c r="AD680" s="1495"/>
      <c r="AE680" s="1495"/>
      <c r="AF680" s="1495"/>
    </row>
    <row r="681" spans="3:32" x14ac:dyDescent="0.25">
      <c r="C681" s="1495"/>
      <c r="D681" s="1495"/>
      <c r="E681" s="1495"/>
      <c r="F681" s="1495"/>
      <c r="G681" s="1495"/>
      <c r="H681" s="1495"/>
      <c r="I681" s="1495"/>
      <c r="J681" s="1495"/>
      <c r="K681" s="1495"/>
      <c r="L681" s="1495"/>
      <c r="M681" s="1495"/>
      <c r="N681" s="1495"/>
      <c r="O681" s="1495"/>
      <c r="P681" s="1495"/>
      <c r="Q681" s="1495"/>
      <c r="R681" s="1495"/>
      <c r="S681" s="1495"/>
      <c r="T681" s="1495"/>
      <c r="U681" s="1495"/>
      <c r="V681" s="1495"/>
      <c r="W681" s="1495"/>
      <c r="X681" s="1495"/>
      <c r="Y681" s="1495"/>
      <c r="Z681" s="1495"/>
      <c r="AA681" s="1495"/>
      <c r="AB681" s="1495"/>
      <c r="AC681" s="1495"/>
      <c r="AD681" s="1495"/>
      <c r="AE681" s="1495"/>
      <c r="AF681" s="1495"/>
    </row>
    <row r="682" spans="3:32" x14ac:dyDescent="0.25">
      <c r="C682" s="1495"/>
      <c r="D682" s="1495"/>
      <c r="E682" s="1495"/>
      <c r="F682" s="1495"/>
      <c r="G682" s="1495"/>
      <c r="H682" s="1495"/>
      <c r="I682" s="1495"/>
      <c r="J682" s="1495"/>
      <c r="K682" s="1495"/>
      <c r="L682" s="1495"/>
      <c r="M682" s="1495"/>
      <c r="N682" s="1495"/>
      <c r="O682" s="1495"/>
      <c r="P682" s="1495"/>
      <c r="Q682" s="1495"/>
      <c r="R682" s="1495"/>
      <c r="S682" s="1495"/>
      <c r="T682" s="1495"/>
      <c r="U682" s="1495"/>
      <c r="V682" s="1495"/>
      <c r="W682" s="1495"/>
      <c r="X682" s="1495"/>
      <c r="Y682" s="1495"/>
      <c r="Z682" s="1495"/>
      <c r="AA682" s="1495"/>
      <c r="AB682" s="1495"/>
      <c r="AC682" s="1495"/>
      <c r="AD682" s="1495"/>
      <c r="AE682" s="1495"/>
      <c r="AF682" s="1495"/>
    </row>
    <row r="683" spans="3:32" x14ac:dyDescent="0.25">
      <c r="C683" s="1495"/>
      <c r="D683" s="1495"/>
      <c r="E683" s="1495"/>
      <c r="F683" s="1495"/>
      <c r="G683" s="1495"/>
      <c r="H683" s="1495"/>
      <c r="I683" s="1495"/>
      <c r="J683" s="1495"/>
      <c r="K683" s="1495"/>
      <c r="L683" s="1495"/>
      <c r="M683" s="1495"/>
      <c r="N683" s="1495"/>
      <c r="O683" s="1495"/>
      <c r="P683" s="1495"/>
      <c r="Q683" s="1495"/>
      <c r="R683" s="1495"/>
      <c r="S683" s="1495"/>
      <c r="T683" s="1495"/>
      <c r="U683" s="1495"/>
      <c r="V683" s="1495"/>
      <c r="W683" s="1495"/>
      <c r="X683" s="1495"/>
      <c r="Y683" s="1495"/>
      <c r="Z683" s="1495"/>
      <c r="AA683" s="1495"/>
      <c r="AB683" s="1495"/>
      <c r="AC683" s="1495"/>
      <c r="AD683" s="1495"/>
      <c r="AE683" s="1495"/>
      <c r="AF683" s="1495"/>
    </row>
    <row r="684" spans="3:32" x14ac:dyDescent="0.25">
      <c r="C684" s="1495"/>
      <c r="D684" s="1495"/>
      <c r="E684" s="1495"/>
      <c r="F684" s="1495"/>
      <c r="G684" s="1495"/>
      <c r="H684" s="1495"/>
      <c r="I684" s="1495"/>
      <c r="J684" s="1495"/>
      <c r="K684" s="1495"/>
      <c r="L684" s="1495"/>
      <c r="M684" s="1495"/>
      <c r="N684" s="1495"/>
      <c r="O684" s="1495"/>
      <c r="P684" s="1495"/>
      <c r="Q684" s="1495"/>
      <c r="R684" s="1495"/>
      <c r="S684" s="1495"/>
      <c r="T684" s="1495"/>
      <c r="U684" s="1495"/>
      <c r="V684" s="1495"/>
      <c r="W684" s="1495"/>
      <c r="X684" s="1495"/>
      <c r="Y684" s="1495"/>
      <c r="Z684" s="1495"/>
      <c r="AA684" s="1495"/>
      <c r="AB684" s="1495"/>
      <c r="AC684" s="1495"/>
      <c r="AD684" s="1495"/>
      <c r="AE684" s="1495"/>
      <c r="AF684" s="1495"/>
    </row>
    <row r="685" spans="3:32" x14ac:dyDescent="0.25">
      <c r="C685" s="1495"/>
      <c r="D685" s="1495"/>
      <c r="E685" s="1495"/>
      <c r="F685" s="1495"/>
      <c r="G685" s="1495"/>
      <c r="H685" s="1495"/>
      <c r="I685" s="1495"/>
      <c r="J685" s="1495"/>
      <c r="K685" s="1495"/>
      <c r="L685" s="1495"/>
      <c r="M685" s="1495"/>
      <c r="N685" s="1495"/>
      <c r="O685" s="1495"/>
      <c r="P685" s="1495"/>
      <c r="Q685" s="1495"/>
      <c r="R685" s="1495"/>
      <c r="S685" s="1495"/>
      <c r="T685" s="1495"/>
      <c r="U685" s="1495"/>
      <c r="V685" s="1495"/>
      <c r="W685" s="1495"/>
      <c r="X685" s="1495"/>
      <c r="Y685" s="1495"/>
      <c r="Z685" s="1495"/>
      <c r="AA685" s="1495"/>
      <c r="AB685" s="1495"/>
      <c r="AC685" s="1495"/>
      <c r="AD685" s="1495"/>
      <c r="AE685" s="1495"/>
      <c r="AF685" s="1495"/>
    </row>
    <row r="686" spans="3:32" x14ac:dyDescent="0.25">
      <c r="C686" s="1495"/>
      <c r="D686" s="1495"/>
      <c r="E686" s="1495"/>
      <c r="F686" s="1495"/>
      <c r="G686" s="1495"/>
      <c r="H686" s="1495"/>
      <c r="I686" s="1495"/>
      <c r="J686" s="1495"/>
      <c r="K686" s="1495"/>
      <c r="L686" s="1495"/>
      <c r="M686" s="1495"/>
      <c r="N686" s="1495"/>
      <c r="O686" s="1495"/>
      <c r="P686" s="1495"/>
      <c r="Q686" s="1495"/>
      <c r="R686" s="1495"/>
      <c r="S686" s="1495"/>
      <c r="T686" s="1495"/>
      <c r="U686" s="1495"/>
      <c r="V686" s="1495"/>
      <c r="W686" s="1495"/>
      <c r="X686" s="1495"/>
      <c r="Y686" s="1495"/>
      <c r="Z686" s="1495"/>
      <c r="AA686" s="1495"/>
      <c r="AB686" s="1495"/>
      <c r="AC686" s="1495"/>
      <c r="AD686" s="1495"/>
      <c r="AE686" s="1495"/>
      <c r="AF686" s="1495"/>
    </row>
    <row r="687" spans="3:32" x14ac:dyDescent="0.25">
      <c r="C687" s="1495"/>
      <c r="D687" s="1495"/>
      <c r="E687" s="1495"/>
      <c r="F687" s="1495"/>
      <c r="G687" s="1495"/>
      <c r="H687" s="1495"/>
      <c r="I687" s="1495"/>
      <c r="J687" s="1495"/>
      <c r="K687" s="1495"/>
      <c r="L687" s="1495"/>
      <c r="M687" s="1495"/>
      <c r="N687" s="1495"/>
      <c r="O687" s="1495"/>
      <c r="P687" s="1495"/>
      <c r="Q687" s="1495"/>
      <c r="R687" s="1495"/>
      <c r="S687" s="1495"/>
      <c r="T687" s="1495"/>
      <c r="U687" s="1495"/>
      <c r="V687" s="1495"/>
      <c r="W687" s="1495"/>
      <c r="X687" s="1495"/>
      <c r="Y687" s="1495"/>
      <c r="Z687" s="1495"/>
      <c r="AA687" s="1495"/>
      <c r="AB687" s="1495"/>
      <c r="AC687" s="1495"/>
      <c r="AD687" s="1495"/>
      <c r="AE687" s="1495"/>
      <c r="AF687" s="1495"/>
    </row>
    <row r="688" spans="3:32" x14ac:dyDescent="0.25">
      <c r="C688" s="1495"/>
      <c r="D688" s="1495"/>
      <c r="E688" s="1495"/>
      <c r="F688" s="1495"/>
      <c r="G688" s="1495"/>
      <c r="H688" s="1495"/>
      <c r="I688" s="1495"/>
      <c r="J688" s="1495"/>
      <c r="K688" s="1495"/>
      <c r="L688" s="1495"/>
      <c r="M688" s="1495"/>
      <c r="N688" s="1495"/>
      <c r="O688" s="1495"/>
      <c r="P688" s="1495"/>
      <c r="Q688" s="1495"/>
      <c r="R688" s="1495"/>
      <c r="S688" s="1495"/>
      <c r="T688" s="1495"/>
      <c r="U688" s="1495"/>
      <c r="V688" s="1495"/>
      <c r="W688" s="1495"/>
      <c r="X688" s="1495"/>
      <c r="Y688" s="1495"/>
      <c r="Z688" s="1495"/>
      <c r="AA688" s="1495"/>
      <c r="AB688" s="1495"/>
      <c r="AC688" s="1495"/>
      <c r="AD688" s="1495"/>
      <c r="AE688" s="1495"/>
      <c r="AF688" s="1495"/>
    </row>
    <row r="689" spans="3:32" x14ac:dyDescent="0.25">
      <c r="C689" s="1495"/>
      <c r="D689" s="1495"/>
      <c r="E689" s="1495"/>
      <c r="F689" s="1495"/>
      <c r="G689" s="1495"/>
      <c r="H689" s="1495"/>
      <c r="I689" s="1495"/>
      <c r="J689" s="1495"/>
      <c r="K689" s="1495"/>
      <c r="L689" s="1495"/>
      <c r="M689" s="1495"/>
      <c r="N689" s="1495"/>
      <c r="O689" s="1495"/>
      <c r="P689" s="1495"/>
      <c r="Q689" s="1495"/>
      <c r="R689" s="1495"/>
      <c r="S689" s="1495"/>
      <c r="T689" s="1495"/>
      <c r="U689" s="1495"/>
      <c r="V689" s="1495"/>
      <c r="W689" s="1495"/>
      <c r="X689" s="1495"/>
      <c r="Y689" s="1495"/>
      <c r="Z689" s="1495"/>
      <c r="AA689" s="1495"/>
      <c r="AB689" s="1495"/>
      <c r="AC689" s="1495"/>
      <c r="AD689" s="1495"/>
      <c r="AE689" s="1495"/>
      <c r="AF689" s="1495"/>
    </row>
    <row r="690" spans="3:32" x14ac:dyDescent="0.25">
      <c r="C690" s="1495"/>
      <c r="D690" s="1495"/>
      <c r="E690" s="1495"/>
      <c r="F690" s="1495"/>
      <c r="G690" s="1495"/>
      <c r="H690" s="1495"/>
      <c r="I690" s="1495"/>
      <c r="J690" s="1495"/>
      <c r="K690" s="1495"/>
      <c r="L690" s="1495"/>
      <c r="M690" s="1495"/>
      <c r="N690" s="1495"/>
      <c r="O690" s="1495"/>
      <c r="P690" s="1495"/>
      <c r="Q690" s="1495"/>
      <c r="R690" s="1495"/>
      <c r="S690" s="1495"/>
      <c r="T690" s="1495"/>
      <c r="U690" s="1495"/>
      <c r="V690" s="1495"/>
      <c r="W690" s="1495"/>
      <c r="X690" s="1495"/>
      <c r="Y690" s="1495"/>
      <c r="Z690" s="1495"/>
      <c r="AA690" s="1495"/>
      <c r="AB690" s="1495"/>
      <c r="AC690" s="1495"/>
      <c r="AD690" s="1495"/>
      <c r="AE690" s="1495"/>
      <c r="AF690" s="1495"/>
    </row>
    <row r="691" spans="3:32" x14ac:dyDescent="0.25">
      <c r="C691" s="1495"/>
      <c r="D691" s="1495"/>
      <c r="E691" s="1495"/>
      <c r="F691" s="1495"/>
      <c r="G691" s="1495"/>
      <c r="H691" s="1495"/>
      <c r="I691" s="1495"/>
      <c r="J691" s="1495"/>
      <c r="K691" s="1495"/>
      <c r="L691" s="1495"/>
      <c r="M691" s="1495"/>
      <c r="N691" s="1495"/>
      <c r="O691" s="1495"/>
      <c r="P691" s="1495"/>
      <c r="Q691" s="1495"/>
      <c r="R691" s="1495"/>
      <c r="S691" s="1495"/>
      <c r="T691" s="1495"/>
      <c r="U691" s="1495"/>
      <c r="V691" s="1495"/>
      <c r="W691" s="1495"/>
      <c r="X691" s="1495"/>
      <c r="Y691" s="1495"/>
      <c r="Z691" s="1495"/>
      <c r="AA691" s="1495"/>
      <c r="AB691" s="1495"/>
      <c r="AC691" s="1495"/>
      <c r="AD691" s="1495"/>
      <c r="AE691" s="1495"/>
      <c r="AF691" s="1495"/>
    </row>
    <row r="692" spans="3:32" x14ac:dyDescent="0.25">
      <c r="C692" s="1495"/>
      <c r="D692" s="1495"/>
      <c r="E692" s="1495"/>
      <c r="F692" s="1495"/>
      <c r="G692" s="1495"/>
      <c r="H692" s="1495"/>
      <c r="I692" s="1495"/>
      <c r="J692" s="1495"/>
      <c r="K692" s="1495"/>
      <c r="L692" s="1495"/>
      <c r="M692" s="1495"/>
      <c r="N692" s="1495"/>
      <c r="O692" s="1495"/>
      <c r="P692" s="1495"/>
      <c r="Q692" s="1495"/>
      <c r="R692" s="1495"/>
      <c r="S692" s="1495"/>
      <c r="T692" s="1495"/>
      <c r="U692" s="1495"/>
      <c r="V692" s="1495"/>
      <c r="W692" s="1495"/>
      <c r="X692" s="1495"/>
      <c r="Y692" s="1495"/>
      <c r="Z692" s="1495"/>
      <c r="AA692" s="1495"/>
      <c r="AB692" s="1495"/>
      <c r="AC692" s="1495"/>
      <c r="AD692" s="1495"/>
      <c r="AE692" s="1495"/>
      <c r="AF692" s="1495"/>
    </row>
    <row r="693" spans="3:32" x14ac:dyDescent="0.25">
      <c r="C693" s="1495"/>
      <c r="D693" s="1495"/>
      <c r="E693" s="1495"/>
      <c r="F693" s="1495"/>
      <c r="G693" s="1495"/>
      <c r="H693" s="1495"/>
      <c r="I693" s="1495"/>
      <c r="J693" s="1495"/>
      <c r="K693" s="1495"/>
      <c r="L693" s="1495"/>
      <c r="M693" s="1495"/>
      <c r="N693" s="1495"/>
      <c r="O693" s="1495"/>
      <c r="P693" s="1495"/>
      <c r="Q693" s="1495"/>
      <c r="R693" s="1495"/>
      <c r="S693" s="1495"/>
      <c r="T693" s="1495"/>
      <c r="U693" s="1495"/>
      <c r="V693" s="1495"/>
      <c r="W693" s="1495"/>
      <c r="X693" s="1495"/>
      <c r="Y693" s="1495"/>
      <c r="Z693" s="1495"/>
      <c r="AA693" s="1495"/>
      <c r="AB693" s="1495"/>
      <c r="AC693" s="1495"/>
      <c r="AD693" s="1495"/>
      <c r="AE693" s="1495"/>
      <c r="AF693" s="1495"/>
    </row>
    <row r="694" spans="3:32" x14ac:dyDescent="0.25">
      <c r="C694" s="1495"/>
      <c r="D694" s="1495"/>
      <c r="E694" s="1495"/>
      <c r="F694" s="1495"/>
      <c r="G694" s="1495"/>
      <c r="H694" s="1495"/>
      <c r="I694" s="1495"/>
      <c r="J694" s="1495"/>
      <c r="K694" s="1495"/>
      <c r="L694" s="1495"/>
      <c r="M694" s="1495"/>
      <c r="N694" s="1495"/>
      <c r="O694" s="1495"/>
      <c r="P694" s="1495"/>
      <c r="Q694" s="1495"/>
      <c r="R694" s="1495"/>
      <c r="S694" s="1495"/>
      <c r="T694" s="1495"/>
      <c r="U694" s="1495"/>
      <c r="V694" s="1495"/>
      <c r="W694" s="1495"/>
      <c r="X694" s="1495"/>
      <c r="Y694" s="1495"/>
      <c r="Z694" s="1495"/>
      <c r="AA694" s="1495"/>
      <c r="AB694" s="1495"/>
      <c r="AC694" s="1495"/>
      <c r="AD694" s="1495"/>
      <c r="AE694" s="1495"/>
      <c r="AF694" s="1495"/>
    </row>
    <row r="695" spans="3:32" x14ac:dyDescent="0.25">
      <c r="C695" s="1495"/>
      <c r="D695" s="1495"/>
      <c r="E695" s="1495"/>
      <c r="F695" s="1495"/>
      <c r="G695" s="1495"/>
      <c r="H695" s="1495"/>
      <c r="I695" s="1495"/>
      <c r="J695" s="1495"/>
      <c r="K695" s="1495"/>
      <c r="L695" s="1495"/>
      <c r="M695" s="1495"/>
      <c r="N695" s="1495"/>
      <c r="O695" s="1495"/>
      <c r="P695" s="1495"/>
      <c r="Q695" s="1495"/>
      <c r="R695" s="1495"/>
      <c r="S695" s="1495"/>
      <c r="T695" s="1495"/>
      <c r="U695" s="1495"/>
      <c r="V695" s="1495"/>
      <c r="W695" s="1495"/>
      <c r="X695" s="1495"/>
      <c r="Y695" s="1495"/>
      <c r="Z695" s="1495"/>
      <c r="AA695" s="1495"/>
      <c r="AB695" s="1495"/>
      <c r="AC695" s="1495"/>
      <c r="AD695" s="1495"/>
      <c r="AE695" s="1495"/>
      <c r="AF695" s="1495"/>
    </row>
    <row r="696" spans="3:32" x14ac:dyDescent="0.25">
      <c r="C696" s="1495"/>
      <c r="D696" s="1495"/>
      <c r="E696" s="1495"/>
      <c r="F696" s="1495"/>
      <c r="G696" s="1495"/>
      <c r="H696" s="1495"/>
      <c r="I696" s="1495"/>
      <c r="J696" s="1495"/>
      <c r="K696" s="1495"/>
      <c r="L696" s="1495"/>
      <c r="M696" s="1495"/>
      <c r="N696" s="1495"/>
      <c r="O696" s="1495"/>
      <c r="P696" s="1495"/>
      <c r="Q696" s="1495"/>
      <c r="R696" s="1495"/>
      <c r="S696" s="1495"/>
      <c r="T696" s="1495"/>
      <c r="U696" s="1495"/>
      <c r="V696" s="1495"/>
      <c r="W696" s="1495"/>
      <c r="X696" s="1495"/>
      <c r="Y696" s="1495"/>
      <c r="Z696" s="1495"/>
      <c r="AA696" s="1495"/>
      <c r="AB696" s="1495"/>
      <c r="AC696" s="1495"/>
      <c r="AD696" s="1495"/>
      <c r="AE696" s="1495"/>
      <c r="AF696" s="1495"/>
    </row>
    <row r="697" spans="3:32" x14ac:dyDescent="0.25">
      <c r="C697" s="1495"/>
      <c r="D697" s="1495"/>
      <c r="E697" s="1495"/>
      <c r="F697" s="1495"/>
      <c r="G697" s="1495"/>
      <c r="H697" s="1495"/>
      <c r="I697" s="1495"/>
      <c r="J697" s="1495"/>
      <c r="K697" s="1495"/>
      <c r="L697" s="1495"/>
      <c r="M697" s="1495"/>
      <c r="N697" s="1495"/>
      <c r="O697" s="1495"/>
      <c r="P697" s="1495"/>
      <c r="Q697" s="1495"/>
      <c r="R697" s="1495"/>
      <c r="S697" s="1495"/>
      <c r="T697" s="1495"/>
      <c r="U697" s="1495"/>
      <c r="V697" s="1495"/>
      <c r="W697" s="1495"/>
      <c r="X697" s="1495"/>
      <c r="Y697" s="1495"/>
      <c r="Z697" s="1495"/>
      <c r="AA697" s="1495"/>
      <c r="AB697" s="1495"/>
      <c r="AC697" s="1495"/>
      <c r="AD697" s="1495"/>
      <c r="AE697" s="1495"/>
      <c r="AF697" s="1495"/>
    </row>
    <row r="698" spans="3:32" x14ac:dyDescent="0.25">
      <c r="C698" s="1495"/>
      <c r="D698" s="1495"/>
      <c r="E698" s="1495"/>
      <c r="F698" s="1495"/>
      <c r="G698" s="1495"/>
      <c r="H698" s="1495"/>
      <c r="I698" s="1495"/>
      <c r="J698" s="1495"/>
      <c r="K698" s="1495"/>
      <c r="L698" s="1495"/>
      <c r="M698" s="1495"/>
      <c r="N698" s="1495"/>
      <c r="O698" s="1495"/>
      <c r="P698" s="1495"/>
      <c r="Q698" s="1495"/>
      <c r="R698" s="1495"/>
      <c r="S698" s="1495"/>
      <c r="T698" s="1495"/>
      <c r="U698" s="1495"/>
      <c r="V698" s="1495"/>
      <c r="W698" s="1495"/>
      <c r="X698" s="1495"/>
      <c r="Y698" s="1495"/>
      <c r="Z698" s="1495"/>
      <c r="AA698" s="1495"/>
      <c r="AB698" s="1495"/>
      <c r="AC698" s="1495"/>
      <c r="AD698" s="1495"/>
      <c r="AE698" s="1495"/>
      <c r="AF698" s="1495"/>
    </row>
    <row r="699" spans="3:32" x14ac:dyDescent="0.25">
      <c r="C699" s="1495"/>
      <c r="D699" s="1495"/>
      <c r="E699" s="1495"/>
      <c r="F699" s="1495"/>
      <c r="G699" s="1495"/>
      <c r="H699" s="1495"/>
      <c r="I699" s="1495"/>
      <c r="J699" s="1495"/>
      <c r="K699" s="1495"/>
      <c r="L699" s="1495"/>
      <c r="M699" s="1495"/>
      <c r="N699" s="1495"/>
      <c r="O699" s="1495"/>
      <c r="P699" s="1495"/>
      <c r="Q699" s="1495"/>
      <c r="R699" s="1495"/>
      <c r="S699" s="1495"/>
      <c r="T699" s="1495"/>
      <c r="U699" s="1495"/>
      <c r="V699" s="1495"/>
      <c r="W699" s="1495"/>
      <c r="X699" s="1495"/>
      <c r="Y699" s="1495"/>
      <c r="Z699" s="1495"/>
      <c r="AA699" s="1495"/>
      <c r="AB699" s="1495"/>
      <c r="AC699" s="1495"/>
      <c r="AD699" s="1495"/>
      <c r="AE699" s="1495"/>
      <c r="AF699" s="1495"/>
    </row>
    <row r="700" spans="3:32" x14ac:dyDescent="0.25">
      <c r="C700" s="1495"/>
      <c r="D700" s="1495"/>
      <c r="E700" s="1495"/>
      <c r="F700" s="1495"/>
      <c r="G700" s="1495"/>
      <c r="H700" s="1495"/>
      <c r="I700" s="1495"/>
      <c r="J700" s="1495"/>
      <c r="K700" s="1495"/>
      <c r="L700" s="1495"/>
      <c r="M700" s="1495"/>
      <c r="N700" s="1495"/>
      <c r="O700" s="1495"/>
      <c r="P700" s="1495"/>
      <c r="Q700" s="1495"/>
      <c r="R700" s="1495"/>
      <c r="S700" s="1495"/>
      <c r="T700" s="1495"/>
      <c r="U700" s="1495"/>
      <c r="V700" s="1495"/>
      <c r="W700" s="1495"/>
      <c r="X700" s="1495"/>
      <c r="Y700" s="1495"/>
      <c r="Z700" s="1495"/>
      <c r="AA700" s="1495"/>
      <c r="AB700" s="1495"/>
      <c r="AC700" s="1495"/>
      <c r="AD700" s="1495"/>
      <c r="AE700" s="1495"/>
      <c r="AF700" s="1495"/>
    </row>
    <row r="701" spans="3:32" x14ac:dyDescent="0.25">
      <c r="C701" s="1495"/>
      <c r="D701" s="1495"/>
      <c r="E701" s="1495"/>
      <c r="F701" s="1495"/>
      <c r="G701" s="1495"/>
      <c r="H701" s="1495"/>
      <c r="I701" s="1495"/>
      <c r="J701" s="1495"/>
      <c r="K701" s="1495"/>
      <c r="L701" s="1495"/>
      <c r="M701" s="1495"/>
      <c r="N701" s="1495"/>
      <c r="O701" s="1495"/>
      <c r="P701" s="1495"/>
      <c r="Q701" s="1495"/>
      <c r="R701" s="1495"/>
      <c r="S701" s="1495"/>
      <c r="T701" s="1495"/>
      <c r="U701" s="1495"/>
      <c r="V701" s="1495"/>
      <c r="W701" s="1495"/>
      <c r="X701" s="1495"/>
      <c r="Y701" s="1495"/>
      <c r="Z701" s="1495"/>
      <c r="AA701" s="1495"/>
      <c r="AB701" s="1495"/>
      <c r="AC701" s="1495"/>
      <c r="AD701" s="1495"/>
      <c r="AE701" s="1495"/>
      <c r="AF701" s="1495"/>
    </row>
    <row r="702" spans="3:32" x14ac:dyDescent="0.25">
      <c r="C702" s="1495"/>
      <c r="D702" s="1495"/>
      <c r="E702" s="1495"/>
      <c r="F702" s="1495"/>
      <c r="G702" s="1495"/>
      <c r="H702" s="1495"/>
      <c r="I702" s="1495"/>
      <c r="J702" s="1495"/>
      <c r="K702" s="1495"/>
      <c r="L702" s="1495"/>
      <c r="M702" s="1495"/>
      <c r="N702" s="1495"/>
      <c r="O702" s="1495"/>
      <c r="P702" s="1495"/>
      <c r="Q702" s="1495"/>
      <c r="R702" s="1495"/>
      <c r="S702" s="1495"/>
      <c r="T702" s="1495"/>
      <c r="U702" s="1495"/>
      <c r="V702" s="1495"/>
      <c r="W702" s="1495"/>
      <c r="X702" s="1495"/>
      <c r="Y702" s="1495"/>
      <c r="Z702" s="1495"/>
      <c r="AA702" s="1495"/>
      <c r="AB702" s="1495"/>
      <c r="AC702" s="1495"/>
      <c r="AD702" s="1495"/>
      <c r="AE702" s="1495"/>
      <c r="AF702" s="1495"/>
    </row>
    <row r="703" spans="3:32" x14ac:dyDescent="0.25">
      <c r="C703" s="1495"/>
      <c r="D703" s="1495"/>
      <c r="E703" s="1495"/>
      <c r="F703" s="1495"/>
      <c r="G703" s="1495"/>
      <c r="H703" s="1495"/>
      <c r="I703" s="1495"/>
      <c r="J703" s="1495"/>
      <c r="K703" s="1495"/>
      <c r="L703" s="1495"/>
      <c r="M703" s="1495"/>
      <c r="N703" s="1495"/>
      <c r="O703" s="1495"/>
      <c r="P703" s="1495"/>
      <c r="Q703" s="1495"/>
      <c r="R703" s="1495"/>
      <c r="S703" s="1495"/>
      <c r="T703" s="1495"/>
      <c r="U703" s="1495"/>
      <c r="V703" s="1495"/>
      <c r="W703" s="1495"/>
      <c r="X703" s="1495"/>
      <c r="Y703" s="1495"/>
      <c r="Z703" s="1495"/>
      <c r="AA703" s="1495"/>
      <c r="AB703" s="1495"/>
      <c r="AC703" s="1495"/>
      <c r="AD703" s="1495"/>
      <c r="AE703" s="1495"/>
      <c r="AF703" s="1495"/>
    </row>
    <row r="704" spans="3:32" x14ac:dyDescent="0.25">
      <c r="C704" s="1495"/>
      <c r="D704" s="1495"/>
      <c r="E704" s="1495"/>
      <c r="F704" s="1495"/>
      <c r="G704" s="1495"/>
      <c r="H704" s="1495"/>
      <c r="I704" s="1495"/>
      <c r="J704" s="1495"/>
      <c r="K704" s="1495"/>
      <c r="L704" s="1495"/>
      <c r="M704" s="1495"/>
      <c r="N704" s="1495"/>
      <c r="O704" s="1495"/>
      <c r="P704" s="1495"/>
      <c r="Q704" s="1495"/>
      <c r="R704" s="1495"/>
      <c r="S704" s="1495"/>
      <c r="T704" s="1495"/>
      <c r="U704" s="1495"/>
      <c r="V704" s="1495"/>
      <c r="W704" s="1495"/>
      <c r="X704" s="1495"/>
      <c r="Y704" s="1495"/>
      <c r="Z704" s="1495"/>
      <c r="AA704" s="1495"/>
      <c r="AB704" s="1495"/>
      <c r="AC704" s="1495"/>
      <c r="AD704" s="1495"/>
      <c r="AE704" s="1495"/>
      <c r="AF704" s="1495"/>
    </row>
    <row r="705" spans="3:32" x14ac:dyDescent="0.25">
      <c r="C705" s="1495"/>
      <c r="D705" s="1495"/>
      <c r="E705" s="1495"/>
      <c r="F705" s="1495"/>
      <c r="G705" s="1495"/>
      <c r="H705" s="1495"/>
      <c r="I705" s="1495"/>
      <c r="J705" s="1495"/>
      <c r="K705" s="1495"/>
      <c r="L705" s="1495"/>
      <c r="M705" s="1495"/>
      <c r="N705" s="1495"/>
      <c r="O705" s="1495"/>
      <c r="P705" s="1495"/>
      <c r="Q705" s="1495"/>
      <c r="R705" s="1495"/>
      <c r="S705" s="1495"/>
      <c r="T705" s="1495"/>
      <c r="U705" s="1495"/>
      <c r="V705" s="1495"/>
      <c r="W705" s="1495"/>
      <c r="X705" s="1495"/>
      <c r="Y705" s="1495"/>
      <c r="Z705" s="1495"/>
      <c r="AA705" s="1495"/>
      <c r="AB705" s="1495"/>
      <c r="AC705" s="1495"/>
      <c r="AD705" s="1495"/>
      <c r="AE705" s="1495"/>
      <c r="AF705" s="1495"/>
    </row>
    <row r="706" spans="3:32" x14ac:dyDescent="0.25">
      <c r="C706" s="1495"/>
      <c r="D706" s="1495"/>
      <c r="E706" s="1495"/>
      <c r="F706" s="1495"/>
      <c r="G706" s="1495"/>
      <c r="H706" s="1495"/>
      <c r="I706" s="1495"/>
      <c r="J706" s="1495"/>
      <c r="K706" s="1495"/>
      <c r="L706" s="1495"/>
      <c r="M706" s="1495"/>
      <c r="N706" s="1495"/>
      <c r="O706" s="1495"/>
      <c r="P706" s="1495"/>
      <c r="Q706" s="1495"/>
      <c r="R706" s="1495"/>
      <c r="S706" s="1495"/>
      <c r="T706" s="1495"/>
      <c r="U706" s="1495"/>
      <c r="V706" s="1495"/>
      <c r="W706" s="1495"/>
      <c r="X706" s="1495"/>
      <c r="Y706" s="1495"/>
      <c r="Z706" s="1495"/>
      <c r="AA706" s="1495"/>
      <c r="AB706" s="1495"/>
      <c r="AC706" s="1495"/>
      <c r="AD706" s="1495"/>
      <c r="AE706" s="1495"/>
      <c r="AF706" s="1495"/>
    </row>
    <row r="707" spans="3:32" x14ac:dyDescent="0.25">
      <c r="C707" s="1495"/>
      <c r="D707" s="1495"/>
      <c r="E707" s="1495"/>
      <c r="F707" s="1495"/>
      <c r="G707" s="1495"/>
      <c r="H707" s="1495"/>
      <c r="I707" s="1495"/>
      <c r="J707" s="1495"/>
      <c r="K707" s="1495"/>
      <c r="L707" s="1495"/>
      <c r="M707" s="1495"/>
      <c r="N707" s="1495"/>
      <c r="O707" s="1495"/>
      <c r="P707" s="1495"/>
      <c r="Q707" s="1495"/>
      <c r="R707" s="1495"/>
      <c r="S707" s="1495"/>
      <c r="T707" s="1495"/>
      <c r="U707" s="1495"/>
      <c r="V707" s="1495"/>
      <c r="W707" s="1495"/>
      <c r="X707" s="1495"/>
      <c r="Y707" s="1495"/>
      <c r="Z707" s="1495"/>
      <c r="AA707" s="1495"/>
      <c r="AB707" s="1495"/>
      <c r="AC707" s="1495"/>
      <c r="AD707" s="1495"/>
      <c r="AE707" s="1495"/>
      <c r="AF707" s="1495"/>
    </row>
    <row r="708" spans="3:32" x14ac:dyDescent="0.25">
      <c r="C708" s="1495"/>
      <c r="D708" s="1495"/>
      <c r="E708" s="1495"/>
      <c r="F708" s="1495"/>
      <c r="G708" s="1495"/>
      <c r="H708" s="1495"/>
      <c r="I708" s="1495"/>
      <c r="J708" s="1495"/>
      <c r="K708" s="1495"/>
      <c r="L708" s="1495"/>
      <c r="M708" s="1495"/>
      <c r="N708" s="1495"/>
      <c r="O708" s="1495"/>
      <c r="P708" s="1495"/>
      <c r="Q708" s="1495"/>
      <c r="R708" s="1495"/>
      <c r="S708" s="1495"/>
      <c r="T708" s="1495"/>
      <c r="U708" s="1495"/>
      <c r="V708" s="1495"/>
      <c r="W708" s="1495"/>
      <c r="X708" s="1495"/>
      <c r="Y708" s="1495"/>
      <c r="Z708" s="1495"/>
      <c r="AA708" s="1495"/>
      <c r="AB708" s="1495"/>
      <c r="AC708" s="1495"/>
      <c r="AD708" s="1495"/>
      <c r="AE708" s="1495"/>
      <c r="AF708" s="1495"/>
    </row>
    <row r="709" spans="3:32" x14ac:dyDescent="0.25">
      <c r="C709" s="1495"/>
      <c r="D709" s="1495"/>
      <c r="E709" s="1495"/>
      <c r="F709" s="1495"/>
      <c r="G709" s="1495"/>
      <c r="H709" s="1495"/>
      <c r="I709" s="1495"/>
      <c r="J709" s="1495"/>
      <c r="K709" s="1495"/>
      <c r="L709" s="1495"/>
      <c r="M709" s="1495"/>
      <c r="N709" s="1495"/>
      <c r="O709" s="1495"/>
      <c r="P709" s="1495"/>
      <c r="Q709" s="1495"/>
      <c r="R709" s="1495"/>
      <c r="S709" s="1495"/>
      <c r="T709" s="1495"/>
      <c r="U709" s="1495"/>
      <c r="V709" s="1495"/>
      <c r="W709" s="1495"/>
      <c r="X709" s="1495"/>
      <c r="Y709" s="1495"/>
      <c r="Z709" s="1495"/>
      <c r="AA709" s="1495"/>
      <c r="AB709" s="1495"/>
      <c r="AC709" s="1495"/>
      <c r="AD709" s="1495"/>
      <c r="AE709" s="1495"/>
      <c r="AF709" s="1495"/>
    </row>
    <row r="710" spans="3:32" x14ac:dyDescent="0.25">
      <c r="C710" s="1495"/>
      <c r="D710" s="1495"/>
      <c r="E710" s="1495"/>
      <c r="F710" s="1495"/>
      <c r="G710" s="1495"/>
      <c r="H710" s="1495"/>
      <c r="I710" s="1495"/>
      <c r="J710" s="1495"/>
      <c r="K710" s="1495"/>
      <c r="L710" s="1495"/>
      <c r="M710" s="1495"/>
      <c r="N710" s="1495"/>
      <c r="O710" s="1495"/>
      <c r="P710" s="1495"/>
      <c r="Q710" s="1495"/>
      <c r="R710" s="1495"/>
      <c r="S710" s="1495"/>
      <c r="T710" s="1495"/>
      <c r="U710" s="1495"/>
      <c r="V710" s="1495"/>
      <c r="W710" s="1495"/>
      <c r="X710" s="1495"/>
      <c r="Y710" s="1495"/>
      <c r="Z710" s="1495"/>
      <c r="AA710" s="1495"/>
      <c r="AB710" s="1495"/>
      <c r="AC710" s="1495"/>
      <c r="AD710" s="1495"/>
      <c r="AE710" s="1495"/>
      <c r="AF710" s="1495"/>
    </row>
    <row r="711" spans="3:32" x14ac:dyDescent="0.25">
      <c r="C711" s="1495"/>
      <c r="D711" s="1495"/>
      <c r="E711" s="1495"/>
      <c r="F711" s="1495"/>
      <c r="G711" s="1495"/>
      <c r="H711" s="1495"/>
      <c r="I711" s="1495"/>
      <c r="J711" s="1495"/>
      <c r="K711" s="1495"/>
      <c r="L711" s="1495"/>
      <c r="M711" s="1495"/>
      <c r="N711" s="1495"/>
      <c r="O711" s="1495"/>
      <c r="P711" s="1495"/>
      <c r="Q711" s="1495"/>
      <c r="R711" s="1495"/>
      <c r="S711" s="1495"/>
      <c r="T711" s="1495"/>
      <c r="U711" s="1495"/>
      <c r="V711" s="1495"/>
      <c r="W711" s="1495"/>
      <c r="X711" s="1495"/>
      <c r="Y711" s="1495"/>
      <c r="Z711" s="1495"/>
      <c r="AA711" s="1495"/>
      <c r="AB711" s="1495"/>
      <c r="AC711" s="1495"/>
      <c r="AD711" s="1495"/>
      <c r="AE711" s="1495"/>
      <c r="AF711" s="1495"/>
    </row>
    <row r="712" spans="3:32" x14ac:dyDescent="0.25">
      <c r="C712" s="1495"/>
      <c r="D712" s="1495"/>
      <c r="E712" s="1495"/>
      <c r="F712" s="1495"/>
      <c r="G712" s="1495"/>
      <c r="H712" s="1495"/>
      <c r="I712" s="1495"/>
      <c r="J712" s="1495"/>
      <c r="K712" s="1495"/>
      <c r="L712" s="1495"/>
      <c r="M712" s="1495"/>
      <c r="N712" s="1495"/>
      <c r="O712" s="1495"/>
      <c r="P712" s="1495"/>
      <c r="Q712" s="1495"/>
      <c r="R712" s="1495"/>
      <c r="S712" s="1495"/>
      <c r="T712" s="1495"/>
      <c r="U712" s="1495"/>
      <c r="V712" s="1495"/>
      <c r="W712" s="1495"/>
      <c r="X712" s="1495"/>
      <c r="Y712" s="1495"/>
      <c r="Z712" s="1495"/>
      <c r="AA712" s="1495"/>
      <c r="AB712" s="1495"/>
      <c r="AC712" s="1495"/>
      <c r="AD712" s="1495"/>
      <c r="AE712" s="1495"/>
      <c r="AF712" s="1495"/>
    </row>
    <row r="713" spans="3:32" x14ac:dyDescent="0.25">
      <c r="C713" s="1495"/>
      <c r="D713" s="1495"/>
      <c r="E713" s="1495"/>
      <c r="F713" s="1495"/>
      <c r="G713" s="1495"/>
      <c r="H713" s="1495"/>
      <c r="I713" s="1495"/>
      <c r="J713" s="1495"/>
      <c r="K713" s="1495"/>
      <c r="L713" s="1495"/>
      <c r="M713" s="1495"/>
      <c r="N713" s="1495"/>
      <c r="O713" s="1495"/>
      <c r="P713" s="1495"/>
      <c r="Q713" s="1495"/>
      <c r="R713" s="1495"/>
      <c r="S713" s="1495"/>
      <c r="T713" s="1495"/>
      <c r="U713" s="1495"/>
      <c r="V713" s="1495"/>
      <c r="W713" s="1495"/>
      <c r="X713" s="1495"/>
      <c r="Y713" s="1495"/>
      <c r="Z713" s="1495"/>
      <c r="AA713" s="1495"/>
      <c r="AB713" s="1495"/>
      <c r="AC713" s="1495"/>
      <c r="AD713" s="1495"/>
      <c r="AE713" s="1495"/>
      <c r="AF713" s="1495"/>
    </row>
    <row r="714" spans="3:32" x14ac:dyDescent="0.25">
      <c r="C714" s="1495"/>
      <c r="D714" s="1495"/>
      <c r="E714" s="1495"/>
      <c r="F714" s="1495"/>
      <c r="G714" s="1495"/>
      <c r="H714" s="1495"/>
      <c r="I714" s="1495"/>
      <c r="J714" s="1495"/>
      <c r="K714" s="1495"/>
      <c r="L714" s="1495"/>
      <c r="M714" s="1495"/>
      <c r="N714" s="1495"/>
      <c r="O714" s="1495"/>
      <c r="P714" s="1495"/>
      <c r="Q714" s="1495"/>
      <c r="R714" s="1495"/>
      <c r="S714" s="1495"/>
      <c r="T714" s="1495"/>
      <c r="U714" s="1495"/>
      <c r="V714" s="1495"/>
      <c r="W714" s="1495"/>
      <c r="X714" s="1495"/>
      <c r="Y714" s="1495"/>
      <c r="Z714" s="1495"/>
      <c r="AA714" s="1495"/>
      <c r="AB714" s="1495"/>
      <c r="AC714" s="1495"/>
      <c r="AD714" s="1495"/>
      <c r="AE714" s="1495"/>
      <c r="AF714" s="1495"/>
    </row>
    <row r="715" spans="3:32" x14ac:dyDescent="0.25">
      <c r="C715" s="1495"/>
      <c r="D715" s="1495"/>
      <c r="E715" s="1495"/>
      <c r="F715" s="1495"/>
      <c r="G715" s="1495"/>
      <c r="H715" s="1495"/>
      <c r="I715" s="1495"/>
      <c r="J715" s="1495"/>
      <c r="K715" s="1495"/>
      <c r="L715" s="1495"/>
      <c r="M715" s="1495"/>
      <c r="N715" s="1495"/>
      <c r="O715" s="1495"/>
      <c r="P715" s="1495"/>
      <c r="Q715" s="1495"/>
      <c r="R715" s="1495"/>
      <c r="S715" s="1495"/>
      <c r="T715" s="1495"/>
      <c r="U715" s="1495"/>
      <c r="V715" s="1495"/>
      <c r="W715" s="1495"/>
      <c r="X715" s="1495"/>
      <c r="Y715" s="1495"/>
      <c r="Z715" s="1495"/>
      <c r="AA715" s="1495"/>
      <c r="AB715" s="1495"/>
      <c r="AC715" s="1495"/>
      <c r="AD715" s="1495"/>
      <c r="AE715" s="1495"/>
      <c r="AF715" s="1495"/>
    </row>
    <row r="716" spans="3:32" x14ac:dyDescent="0.25">
      <c r="C716" s="1495"/>
      <c r="D716" s="1495"/>
      <c r="E716" s="1495"/>
      <c r="F716" s="1495"/>
      <c r="G716" s="1495"/>
      <c r="H716" s="1495"/>
      <c r="I716" s="1495"/>
      <c r="J716" s="1495"/>
      <c r="K716" s="1495"/>
      <c r="L716" s="1495"/>
      <c r="M716" s="1495"/>
      <c r="N716" s="1495"/>
      <c r="O716" s="1495"/>
      <c r="P716" s="1495"/>
      <c r="Q716" s="1495"/>
      <c r="R716" s="1495"/>
      <c r="S716" s="1495"/>
      <c r="T716" s="1495"/>
      <c r="U716" s="1495"/>
      <c r="V716" s="1495"/>
      <c r="W716" s="1495"/>
      <c r="X716" s="1495"/>
      <c r="Y716" s="1495"/>
      <c r="Z716" s="1495"/>
      <c r="AA716" s="1495"/>
      <c r="AB716" s="1495"/>
      <c r="AC716" s="1495"/>
      <c r="AD716" s="1495"/>
      <c r="AE716" s="1495"/>
      <c r="AF716" s="1495"/>
    </row>
    <row r="717" spans="3:32" x14ac:dyDescent="0.25">
      <c r="C717" s="1495"/>
      <c r="D717" s="1495"/>
      <c r="E717" s="1495"/>
      <c r="F717" s="1495"/>
      <c r="G717" s="1495"/>
      <c r="H717" s="1495"/>
      <c r="I717" s="1495"/>
      <c r="J717" s="1495"/>
      <c r="K717" s="1495"/>
      <c r="L717" s="1495"/>
      <c r="M717" s="1495"/>
      <c r="N717" s="1495"/>
      <c r="O717" s="1495"/>
      <c r="P717" s="1495"/>
      <c r="Q717" s="1495"/>
      <c r="R717" s="1495"/>
      <c r="S717" s="1495"/>
      <c r="T717" s="1495"/>
      <c r="U717" s="1495"/>
      <c r="V717" s="1495"/>
      <c r="W717" s="1495"/>
      <c r="X717" s="1495"/>
      <c r="Y717" s="1495"/>
      <c r="Z717" s="1495"/>
      <c r="AA717" s="1495"/>
      <c r="AB717" s="1495"/>
      <c r="AC717" s="1495"/>
      <c r="AD717" s="1495"/>
      <c r="AE717" s="1495"/>
      <c r="AF717" s="1495"/>
    </row>
    <row r="718" spans="3:32" x14ac:dyDescent="0.25">
      <c r="C718" s="1495"/>
      <c r="D718" s="1495"/>
      <c r="E718" s="1495"/>
      <c r="F718" s="1495"/>
      <c r="G718" s="1495"/>
      <c r="H718" s="1495"/>
      <c r="I718" s="1495"/>
      <c r="J718" s="1495"/>
      <c r="K718" s="1495"/>
      <c r="L718" s="1495"/>
      <c r="M718" s="1495"/>
      <c r="N718" s="1495"/>
      <c r="O718" s="1495"/>
      <c r="P718" s="1495"/>
      <c r="Q718" s="1495"/>
      <c r="R718" s="1495"/>
      <c r="S718" s="1495"/>
      <c r="T718" s="1495"/>
      <c r="U718" s="1495"/>
      <c r="V718" s="1495"/>
      <c r="W718" s="1495"/>
      <c r="X718" s="1495"/>
      <c r="Y718" s="1495"/>
      <c r="Z718" s="1495"/>
      <c r="AA718" s="1495"/>
      <c r="AB718" s="1495"/>
      <c r="AC718" s="1495"/>
      <c r="AD718" s="1495"/>
      <c r="AE718" s="1495"/>
      <c r="AF718" s="1495"/>
    </row>
    <row r="719" spans="3:32" x14ac:dyDescent="0.25">
      <c r="C719" s="1495"/>
      <c r="D719" s="1495"/>
      <c r="E719" s="1495"/>
      <c r="F719" s="1495"/>
      <c r="G719" s="1495"/>
      <c r="H719" s="1495"/>
      <c r="I719" s="1495"/>
      <c r="J719" s="1495"/>
      <c r="K719" s="1495"/>
      <c r="L719" s="1495"/>
      <c r="M719" s="1495"/>
      <c r="N719" s="1495"/>
      <c r="O719" s="1495"/>
      <c r="P719" s="1495"/>
      <c r="Q719" s="1495"/>
      <c r="R719" s="1495"/>
      <c r="S719" s="1495"/>
      <c r="T719" s="1495"/>
      <c r="U719" s="1495"/>
      <c r="V719" s="1495"/>
      <c r="W719" s="1495"/>
      <c r="X719" s="1495"/>
      <c r="Y719" s="1495"/>
      <c r="Z719" s="1495"/>
      <c r="AA719" s="1495"/>
      <c r="AB719" s="1495"/>
      <c r="AC719" s="1495"/>
      <c r="AD719" s="1495"/>
      <c r="AE719" s="1495"/>
      <c r="AF719" s="1495"/>
    </row>
    <row r="720" spans="3:32" x14ac:dyDescent="0.25">
      <c r="C720" s="1495"/>
      <c r="D720" s="1495"/>
      <c r="E720" s="1495"/>
      <c r="F720" s="1495"/>
      <c r="G720" s="1495"/>
      <c r="H720" s="1495"/>
      <c r="I720" s="1495"/>
      <c r="J720" s="1495"/>
      <c r="K720" s="1495"/>
      <c r="L720" s="1495"/>
      <c r="M720" s="1495"/>
      <c r="N720" s="1495"/>
      <c r="O720" s="1495"/>
      <c r="P720" s="1495"/>
      <c r="Q720" s="1495"/>
      <c r="R720" s="1495"/>
      <c r="S720" s="1495"/>
      <c r="T720" s="1495"/>
      <c r="U720" s="1495"/>
      <c r="V720" s="1495"/>
      <c r="W720" s="1495"/>
      <c r="X720" s="1495"/>
      <c r="Y720" s="1495"/>
      <c r="Z720" s="1495"/>
      <c r="AA720" s="1495"/>
      <c r="AB720" s="1495"/>
      <c r="AC720" s="1495"/>
      <c r="AD720" s="1495"/>
      <c r="AE720" s="1495"/>
      <c r="AF720" s="1495"/>
    </row>
    <row r="721" spans="3:32" x14ac:dyDescent="0.25">
      <c r="C721" s="1495"/>
      <c r="D721" s="1495"/>
      <c r="E721" s="1495"/>
      <c r="F721" s="1495"/>
      <c r="G721" s="1495"/>
      <c r="H721" s="1495"/>
      <c r="I721" s="1495"/>
      <c r="J721" s="1495"/>
      <c r="K721" s="1495"/>
      <c r="L721" s="1495"/>
      <c r="M721" s="1495"/>
      <c r="N721" s="1495"/>
      <c r="O721" s="1495"/>
      <c r="P721" s="1495"/>
      <c r="Q721" s="1495"/>
      <c r="R721" s="1495"/>
      <c r="S721" s="1495"/>
      <c r="T721" s="1495"/>
      <c r="U721" s="1495"/>
      <c r="V721" s="1495"/>
      <c r="W721" s="1495"/>
      <c r="X721" s="1495"/>
      <c r="Y721" s="1495"/>
      <c r="Z721" s="1495"/>
      <c r="AA721" s="1495"/>
      <c r="AB721" s="1495"/>
      <c r="AC721" s="1495"/>
      <c r="AD721" s="1495"/>
      <c r="AE721" s="1495"/>
      <c r="AF721" s="1495"/>
    </row>
    <row r="722" spans="3:32" x14ac:dyDescent="0.25">
      <c r="C722" s="1495"/>
      <c r="D722" s="1495"/>
      <c r="E722" s="1495"/>
      <c r="F722" s="1495"/>
      <c r="G722" s="1495"/>
      <c r="H722" s="1495"/>
      <c r="I722" s="1495"/>
      <c r="J722" s="1495"/>
      <c r="K722" s="1495"/>
      <c r="L722" s="1495"/>
      <c r="M722" s="1495"/>
      <c r="N722" s="1495"/>
      <c r="O722" s="1495"/>
      <c r="P722" s="1495"/>
      <c r="Q722" s="1495"/>
      <c r="R722" s="1495"/>
      <c r="S722" s="1495"/>
      <c r="T722" s="1495"/>
      <c r="U722" s="1495"/>
      <c r="V722" s="1495"/>
      <c r="W722" s="1495"/>
      <c r="X722" s="1495"/>
      <c r="Y722" s="1495"/>
      <c r="Z722" s="1495"/>
      <c r="AA722" s="1495"/>
      <c r="AB722" s="1495"/>
      <c r="AC722" s="1495"/>
      <c r="AD722" s="1495"/>
      <c r="AE722" s="1495"/>
      <c r="AF722" s="1495"/>
    </row>
    <row r="723" spans="3:32" x14ac:dyDescent="0.25">
      <c r="C723" s="1495"/>
      <c r="D723" s="1495"/>
      <c r="E723" s="1495"/>
      <c r="F723" s="1495"/>
      <c r="G723" s="1495"/>
      <c r="H723" s="1495"/>
      <c r="I723" s="1495"/>
      <c r="J723" s="1495"/>
      <c r="K723" s="1495"/>
      <c r="L723" s="1495"/>
      <c r="M723" s="1495"/>
      <c r="N723" s="1495"/>
      <c r="O723" s="1495"/>
      <c r="P723" s="1495"/>
      <c r="Q723" s="1495"/>
      <c r="R723" s="1495"/>
      <c r="S723" s="1495"/>
      <c r="T723" s="1495"/>
      <c r="U723" s="1495"/>
      <c r="V723" s="1495"/>
      <c r="W723" s="1495"/>
      <c r="X723" s="1495"/>
      <c r="Y723" s="1495"/>
      <c r="Z723" s="1495"/>
      <c r="AA723" s="1495"/>
      <c r="AB723" s="1495"/>
      <c r="AC723" s="1495"/>
      <c r="AD723" s="1495"/>
      <c r="AE723" s="1495"/>
      <c r="AF723" s="1495"/>
    </row>
    <row r="724" spans="3:32" x14ac:dyDescent="0.25">
      <c r="C724" s="1495"/>
      <c r="D724" s="1495"/>
      <c r="E724" s="1495"/>
      <c r="F724" s="1495"/>
      <c r="G724" s="1495"/>
      <c r="H724" s="1495"/>
      <c r="I724" s="1495"/>
      <c r="J724" s="1495"/>
      <c r="K724" s="1495"/>
      <c r="L724" s="1495"/>
      <c r="M724" s="1495"/>
      <c r="N724" s="1495"/>
      <c r="O724" s="1495"/>
      <c r="P724" s="1495"/>
      <c r="Q724" s="1495"/>
      <c r="R724" s="1495"/>
      <c r="S724" s="1495"/>
      <c r="T724" s="1495"/>
      <c r="U724" s="1495"/>
      <c r="V724" s="1495"/>
      <c r="W724" s="1495"/>
      <c r="X724" s="1495"/>
      <c r="Y724" s="1495"/>
      <c r="Z724" s="1495"/>
      <c r="AA724" s="1495"/>
      <c r="AB724" s="1495"/>
      <c r="AC724" s="1495"/>
      <c r="AD724" s="1495"/>
      <c r="AE724" s="1495"/>
      <c r="AF724" s="1495"/>
    </row>
    <row r="725" spans="3:32" x14ac:dyDescent="0.25">
      <c r="C725" s="1495"/>
      <c r="D725" s="1495"/>
      <c r="E725" s="1495"/>
      <c r="F725" s="1495"/>
      <c r="G725" s="1495"/>
      <c r="H725" s="1495"/>
      <c r="I725" s="1495"/>
      <c r="J725" s="1495"/>
      <c r="K725" s="1495"/>
      <c r="L725" s="1495"/>
      <c r="M725" s="1495"/>
      <c r="N725" s="1495"/>
      <c r="O725" s="1495"/>
      <c r="P725" s="1495"/>
      <c r="Q725" s="1495"/>
      <c r="R725" s="1495"/>
      <c r="S725" s="1495"/>
      <c r="T725" s="1495"/>
      <c r="U725" s="1495"/>
      <c r="V725" s="1495"/>
      <c r="W725" s="1495"/>
      <c r="X725" s="1495"/>
      <c r="Y725" s="1495"/>
      <c r="Z725" s="1495"/>
      <c r="AA725" s="1495"/>
      <c r="AB725" s="1495"/>
      <c r="AC725" s="1495"/>
      <c r="AD725" s="1495"/>
      <c r="AE725" s="1495"/>
      <c r="AF725" s="1495"/>
    </row>
    <row r="726" spans="3:32" x14ac:dyDescent="0.25">
      <c r="C726" s="1495"/>
      <c r="D726" s="1495"/>
      <c r="E726" s="1495"/>
      <c r="F726" s="1495"/>
      <c r="G726" s="1495"/>
      <c r="H726" s="1495"/>
      <c r="I726" s="1495"/>
      <c r="J726" s="1495"/>
      <c r="K726" s="1495"/>
      <c r="L726" s="1495"/>
      <c r="M726" s="1495"/>
      <c r="N726" s="1495"/>
      <c r="O726" s="1495"/>
      <c r="P726" s="1495"/>
      <c r="Q726" s="1495"/>
      <c r="R726" s="1495"/>
      <c r="S726" s="1495"/>
      <c r="T726" s="1495"/>
      <c r="U726" s="1495"/>
      <c r="V726" s="1495"/>
      <c r="W726" s="1495"/>
      <c r="X726" s="1495"/>
      <c r="Y726" s="1495"/>
      <c r="Z726" s="1495"/>
      <c r="AA726" s="1495"/>
      <c r="AB726" s="1495"/>
      <c r="AC726" s="1495"/>
      <c r="AD726" s="1495"/>
      <c r="AE726" s="1495"/>
      <c r="AF726" s="1495"/>
    </row>
    <row r="727" spans="3:32" x14ac:dyDescent="0.25">
      <c r="C727" s="1495"/>
      <c r="D727" s="1495"/>
      <c r="E727" s="1495"/>
      <c r="F727" s="1495"/>
      <c r="G727" s="1495"/>
      <c r="H727" s="1495"/>
      <c r="I727" s="1495"/>
      <c r="J727" s="1495"/>
      <c r="K727" s="1495"/>
      <c r="L727" s="1495"/>
      <c r="M727" s="1495"/>
      <c r="N727" s="1495"/>
      <c r="O727" s="1495"/>
      <c r="P727" s="1495"/>
      <c r="Q727" s="1495"/>
      <c r="R727" s="1495"/>
      <c r="S727" s="1495"/>
      <c r="T727" s="1495"/>
      <c r="U727" s="1495"/>
      <c r="V727" s="1495"/>
      <c r="W727" s="1495"/>
      <c r="X727" s="1495"/>
      <c r="Y727" s="1495"/>
      <c r="Z727" s="1495"/>
      <c r="AA727" s="1495"/>
      <c r="AB727" s="1495"/>
      <c r="AC727" s="1495"/>
      <c r="AD727" s="1495"/>
      <c r="AE727" s="1495"/>
      <c r="AF727" s="1495"/>
    </row>
    <row r="728" spans="3:32" x14ac:dyDescent="0.25">
      <c r="C728" s="1495"/>
      <c r="D728" s="1495"/>
      <c r="E728" s="1495"/>
      <c r="F728" s="1495"/>
      <c r="G728" s="1495"/>
      <c r="H728" s="1495"/>
      <c r="I728" s="1495"/>
      <c r="J728" s="1495"/>
      <c r="K728" s="1495"/>
      <c r="L728" s="1495"/>
      <c r="M728" s="1495"/>
      <c r="N728" s="1495"/>
      <c r="O728" s="1495"/>
      <c r="P728" s="1495"/>
      <c r="Q728" s="1495"/>
      <c r="R728" s="1495"/>
      <c r="S728" s="1495"/>
      <c r="T728" s="1495"/>
      <c r="U728" s="1495"/>
      <c r="V728" s="1495"/>
      <c r="W728" s="1495"/>
      <c r="X728" s="1495"/>
      <c r="Y728" s="1495"/>
      <c r="Z728" s="1495"/>
      <c r="AA728" s="1495"/>
      <c r="AB728" s="1495"/>
      <c r="AC728" s="1495"/>
      <c r="AD728" s="1495"/>
      <c r="AE728" s="1495"/>
      <c r="AF728" s="1495"/>
    </row>
    <row r="729" spans="3:32" x14ac:dyDescent="0.25">
      <c r="C729" s="1495"/>
      <c r="D729" s="1495"/>
      <c r="E729" s="1495"/>
      <c r="F729" s="1495"/>
      <c r="G729" s="1495"/>
      <c r="H729" s="1495"/>
      <c r="I729" s="1495"/>
      <c r="J729" s="1495"/>
      <c r="K729" s="1495"/>
      <c r="L729" s="1495"/>
      <c r="M729" s="1495"/>
      <c r="N729" s="1495"/>
      <c r="O729" s="1495"/>
      <c r="P729" s="1495"/>
      <c r="Q729" s="1495"/>
      <c r="R729" s="1495"/>
      <c r="S729" s="1495"/>
      <c r="T729" s="1495"/>
      <c r="U729" s="1495"/>
      <c r="V729" s="1495"/>
      <c r="W729" s="1495"/>
      <c r="X729" s="1495"/>
      <c r="Y729" s="1495"/>
      <c r="Z729" s="1495"/>
      <c r="AA729" s="1495"/>
      <c r="AB729" s="1495"/>
      <c r="AC729" s="1495"/>
      <c r="AD729" s="1495"/>
      <c r="AE729" s="1495"/>
      <c r="AF729" s="1495"/>
    </row>
    <row r="730" spans="3:32" x14ac:dyDescent="0.25">
      <c r="C730" s="1495"/>
      <c r="D730" s="1495"/>
      <c r="E730" s="1495"/>
      <c r="F730" s="1495"/>
      <c r="G730" s="1495"/>
      <c r="H730" s="1495"/>
      <c r="I730" s="1495"/>
      <c r="J730" s="1495"/>
      <c r="K730" s="1495"/>
      <c r="L730" s="1495"/>
      <c r="M730" s="1495"/>
      <c r="N730" s="1495"/>
      <c r="O730" s="1495"/>
      <c r="P730" s="1495"/>
      <c r="Q730" s="1495"/>
      <c r="R730" s="1495"/>
      <c r="S730" s="1495"/>
      <c r="T730" s="1495"/>
      <c r="U730" s="1495"/>
      <c r="V730" s="1495"/>
      <c r="W730" s="1495"/>
      <c r="X730" s="1495"/>
      <c r="Y730" s="1495"/>
      <c r="Z730" s="1495"/>
      <c r="AA730" s="1495"/>
      <c r="AB730" s="1495"/>
      <c r="AC730" s="1495"/>
      <c r="AD730" s="1495"/>
      <c r="AE730" s="1495"/>
      <c r="AF730" s="1495"/>
    </row>
    <row r="731" spans="3:32" x14ac:dyDescent="0.25">
      <c r="C731" s="1495"/>
      <c r="D731" s="1495"/>
      <c r="E731" s="1495"/>
      <c r="F731" s="1495"/>
      <c r="G731" s="1495"/>
      <c r="H731" s="1495"/>
      <c r="I731" s="1495"/>
      <c r="J731" s="1495"/>
      <c r="K731" s="1495"/>
      <c r="L731" s="1495"/>
      <c r="M731" s="1495"/>
      <c r="N731" s="1495"/>
      <c r="O731" s="1495"/>
      <c r="P731" s="1495"/>
      <c r="Q731" s="1495"/>
      <c r="R731" s="1495"/>
      <c r="S731" s="1495"/>
      <c r="T731" s="1495"/>
      <c r="U731" s="1495"/>
      <c r="V731" s="1495"/>
      <c r="W731" s="1495"/>
      <c r="X731" s="1495"/>
      <c r="Y731" s="1495"/>
      <c r="Z731" s="1495"/>
      <c r="AA731" s="1495"/>
      <c r="AB731" s="1495"/>
      <c r="AC731" s="1495"/>
      <c r="AD731" s="1495"/>
      <c r="AE731" s="1495"/>
      <c r="AF731" s="1495"/>
    </row>
    <row r="732" spans="3:32" x14ac:dyDescent="0.25">
      <c r="C732" s="1495"/>
      <c r="D732" s="1495"/>
      <c r="E732" s="1495"/>
      <c r="F732" s="1495"/>
      <c r="G732" s="1495"/>
      <c r="H732" s="1495"/>
      <c r="I732" s="1495"/>
      <c r="J732" s="1495"/>
      <c r="K732" s="1495"/>
      <c r="L732" s="1495"/>
      <c r="M732" s="1495"/>
      <c r="N732" s="1495"/>
      <c r="O732" s="1495"/>
      <c r="P732" s="1495"/>
      <c r="Q732" s="1495"/>
      <c r="R732" s="1495"/>
      <c r="S732" s="1495"/>
      <c r="T732" s="1495"/>
      <c r="U732" s="1495"/>
      <c r="V732" s="1495"/>
      <c r="W732" s="1495"/>
      <c r="X732" s="1495"/>
      <c r="Y732" s="1495"/>
      <c r="Z732" s="1495"/>
      <c r="AA732" s="1495"/>
      <c r="AB732" s="1495"/>
      <c r="AC732" s="1495"/>
      <c r="AD732" s="1495"/>
      <c r="AE732" s="1495"/>
      <c r="AF732" s="1495"/>
    </row>
    <row r="733" spans="3:32" x14ac:dyDescent="0.25">
      <c r="C733" s="1495"/>
      <c r="D733" s="1495"/>
      <c r="E733" s="1495"/>
      <c r="F733" s="1495"/>
      <c r="G733" s="1495"/>
      <c r="H733" s="1495"/>
      <c r="I733" s="1495"/>
      <c r="J733" s="1495"/>
      <c r="K733" s="1495"/>
      <c r="L733" s="1495"/>
      <c r="M733" s="1495"/>
      <c r="N733" s="1495"/>
      <c r="O733" s="1495"/>
      <c r="P733" s="1495"/>
      <c r="Q733" s="1495"/>
      <c r="R733" s="1495"/>
      <c r="S733" s="1495"/>
      <c r="T733" s="1495"/>
      <c r="U733" s="1495"/>
      <c r="V733" s="1495"/>
      <c r="W733" s="1495"/>
      <c r="X733" s="1495"/>
      <c r="Y733" s="1495"/>
      <c r="Z733" s="1495"/>
      <c r="AA733" s="1495"/>
      <c r="AB733" s="1495"/>
      <c r="AC733" s="1495"/>
      <c r="AD733" s="1495"/>
      <c r="AE733" s="1495"/>
      <c r="AF733" s="1495"/>
    </row>
    <row r="734" spans="3:32" x14ac:dyDescent="0.25">
      <c r="C734" s="1495"/>
      <c r="D734" s="1495"/>
      <c r="E734" s="1495"/>
      <c r="F734" s="1495"/>
      <c r="G734" s="1495"/>
      <c r="H734" s="1495"/>
      <c r="I734" s="1495"/>
      <c r="J734" s="1495"/>
      <c r="K734" s="1495"/>
      <c r="L734" s="1495"/>
      <c r="M734" s="1495"/>
      <c r="N734" s="1495"/>
      <c r="O734" s="1495"/>
      <c r="P734" s="1495"/>
      <c r="Q734" s="1495"/>
      <c r="R734" s="1495"/>
      <c r="S734" s="1495"/>
      <c r="T734" s="1495"/>
      <c r="U734" s="1495"/>
      <c r="V734" s="1495"/>
      <c r="W734" s="1495"/>
      <c r="X734" s="1495"/>
      <c r="Y734" s="1495"/>
      <c r="Z734" s="1495"/>
      <c r="AA734" s="1495"/>
      <c r="AB734" s="1495"/>
      <c r="AC734" s="1495"/>
      <c r="AD734" s="1495"/>
      <c r="AE734" s="1495"/>
      <c r="AF734" s="1495"/>
    </row>
    <row r="735" spans="3:32" x14ac:dyDescent="0.25">
      <c r="C735" s="1495"/>
      <c r="D735" s="1495"/>
      <c r="E735" s="1495"/>
      <c r="F735" s="1495"/>
      <c r="G735" s="1495"/>
      <c r="H735" s="1495"/>
      <c r="I735" s="1495"/>
      <c r="J735" s="1495"/>
      <c r="K735" s="1495"/>
      <c r="L735" s="1495"/>
      <c r="M735" s="1495"/>
      <c r="N735" s="1495"/>
      <c r="O735" s="1495"/>
      <c r="P735" s="1495"/>
      <c r="Q735" s="1495"/>
      <c r="R735" s="1495"/>
      <c r="S735" s="1495"/>
      <c r="T735" s="1495"/>
      <c r="U735" s="1495"/>
      <c r="V735" s="1495"/>
      <c r="W735" s="1495"/>
      <c r="X735" s="1495"/>
      <c r="Y735" s="1495"/>
      <c r="Z735" s="1495"/>
      <c r="AA735" s="1495"/>
      <c r="AB735" s="1495"/>
      <c r="AC735" s="1495"/>
      <c r="AD735" s="1495"/>
      <c r="AE735" s="1495"/>
      <c r="AF735" s="1495"/>
    </row>
    <row r="736" spans="3:32" x14ac:dyDescent="0.25">
      <c r="C736" s="1495"/>
      <c r="D736" s="1495"/>
      <c r="E736" s="1495"/>
      <c r="F736" s="1495"/>
      <c r="G736" s="1495"/>
      <c r="H736" s="1495"/>
      <c r="I736" s="1495"/>
      <c r="J736" s="1495"/>
      <c r="K736" s="1495"/>
      <c r="L736" s="1495"/>
      <c r="M736" s="1495"/>
      <c r="N736" s="1495"/>
      <c r="O736" s="1495"/>
      <c r="P736" s="1495"/>
      <c r="Q736" s="1495"/>
      <c r="R736" s="1495"/>
      <c r="S736" s="1495"/>
      <c r="T736" s="1495"/>
      <c r="U736" s="1495"/>
      <c r="V736" s="1495"/>
      <c r="W736" s="1495"/>
      <c r="X736" s="1495"/>
      <c r="Y736" s="1495"/>
      <c r="Z736" s="1495"/>
      <c r="AA736" s="1495"/>
      <c r="AB736" s="1495"/>
      <c r="AC736" s="1495"/>
      <c r="AD736" s="1495"/>
      <c r="AE736" s="1495"/>
      <c r="AF736" s="1495"/>
    </row>
    <row r="737" spans="3:32" x14ac:dyDescent="0.25">
      <c r="C737" s="1495"/>
      <c r="D737" s="1495"/>
      <c r="E737" s="1495"/>
      <c r="F737" s="1495"/>
      <c r="G737" s="1495"/>
      <c r="H737" s="1495"/>
      <c r="I737" s="1495"/>
      <c r="J737" s="1495"/>
      <c r="K737" s="1495"/>
      <c r="L737" s="1495"/>
      <c r="M737" s="1495"/>
      <c r="N737" s="1495"/>
      <c r="O737" s="1495"/>
      <c r="P737" s="1495"/>
      <c r="Q737" s="1495"/>
      <c r="R737" s="1495"/>
      <c r="S737" s="1495"/>
      <c r="T737" s="1495"/>
      <c r="U737" s="1495"/>
      <c r="V737" s="1495"/>
      <c r="W737" s="1495"/>
      <c r="X737" s="1495"/>
      <c r="Y737" s="1495"/>
      <c r="Z737" s="1495"/>
      <c r="AA737" s="1495"/>
      <c r="AB737" s="1495"/>
      <c r="AC737" s="1495"/>
      <c r="AD737" s="1495"/>
      <c r="AE737" s="1495"/>
      <c r="AF737" s="1495"/>
    </row>
    <row r="738" spans="3:32" x14ac:dyDescent="0.25">
      <c r="C738" s="1495"/>
      <c r="D738" s="1495"/>
      <c r="E738" s="1495"/>
      <c r="F738" s="1495"/>
      <c r="G738" s="1495"/>
      <c r="H738" s="1495"/>
      <c r="I738" s="1495"/>
      <c r="J738" s="1495"/>
      <c r="K738" s="1495"/>
      <c r="L738" s="1495"/>
      <c r="M738" s="1495"/>
      <c r="N738" s="1495"/>
      <c r="O738" s="1495"/>
      <c r="P738" s="1495"/>
      <c r="Q738" s="1495"/>
      <c r="R738" s="1495"/>
      <c r="S738" s="1495"/>
      <c r="T738" s="1495"/>
      <c r="U738" s="1495"/>
      <c r="V738" s="1495"/>
      <c r="W738" s="1495"/>
      <c r="X738" s="1495"/>
      <c r="Y738" s="1495"/>
      <c r="Z738" s="1495"/>
      <c r="AA738" s="1495"/>
      <c r="AB738" s="1495"/>
      <c r="AC738" s="1495"/>
      <c r="AD738" s="1495"/>
      <c r="AE738" s="1495"/>
      <c r="AF738" s="1495"/>
    </row>
    <row r="739" spans="3:32" x14ac:dyDescent="0.25">
      <c r="C739" s="1495"/>
      <c r="D739" s="1495"/>
      <c r="E739" s="1495"/>
      <c r="F739" s="1495"/>
      <c r="G739" s="1495"/>
      <c r="H739" s="1495"/>
      <c r="I739" s="1495"/>
      <c r="J739" s="1495"/>
      <c r="K739" s="1495"/>
      <c r="L739" s="1495"/>
      <c r="M739" s="1495"/>
      <c r="N739" s="1495"/>
      <c r="O739" s="1495"/>
      <c r="P739" s="1495"/>
      <c r="Q739" s="1495"/>
      <c r="R739" s="1495"/>
      <c r="S739" s="1495"/>
      <c r="T739" s="1495"/>
      <c r="U739" s="1495"/>
      <c r="V739" s="1495"/>
      <c r="W739" s="1495"/>
      <c r="X739" s="1495"/>
      <c r="Y739" s="1495"/>
      <c r="Z739" s="1495"/>
      <c r="AA739" s="1495"/>
      <c r="AB739" s="1495"/>
      <c r="AC739" s="1495"/>
      <c r="AD739" s="1495"/>
      <c r="AE739" s="1495"/>
      <c r="AF739" s="1495"/>
    </row>
    <row r="740" spans="3:32" x14ac:dyDescent="0.25">
      <c r="C740" s="1495"/>
      <c r="D740" s="1495"/>
      <c r="E740" s="1495"/>
      <c r="F740" s="1495"/>
      <c r="G740" s="1495"/>
      <c r="H740" s="1495"/>
      <c r="I740" s="1495"/>
      <c r="J740" s="1495"/>
      <c r="K740" s="1495"/>
      <c r="L740" s="1495"/>
      <c r="M740" s="1495"/>
      <c r="N740" s="1495"/>
      <c r="O740" s="1495"/>
      <c r="P740" s="1495"/>
      <c r="Q740" s="1495"/>
      <c r="R740" s="1495"/>
      <c r="S740" s="1495"/>
      <c r="T740" s="1495"/>
      <c r="U740" s="1495"/>
      <c r="V740" s="1495"/>
      <c r="W740" s="1495"/>
      <c r="X740" s="1495"/>
      <c r="Y740" s="1495"/>
      <c r="Z740" s="1495"/>
      <c r="AA740" s="1495"/>
      <c r="AB740" s="1495"/>
      <c r="AC740" s="1495"/>
      <c r="AD740" s="1495"/>
      <c r="AE740" s="1495"/>
      <c r="AF740" s="1495"/>
    </row>
    <row r="741" spans="3:32" x14ac:dyDescent="0.25">
      <c r="C741" s="1495"/>
      <c r="D741" s="1495"/>
      <c r="E741" s="1495"/>
      <c r="F741" s="1495"/>
      <c r="G741" s="1495"/>
      <c r="H741" s="1495"/>
      <c r="I741" s="1495"/>
      <c r="J741" s="1495"/>
      <c r="K741" s="1495"/>
      <c r="L741" s="1495"/>
      <c r="M741" s="1495"/>
      <c r="N741" s="1495"/>
      <c r="O741" s="1495"/>
      <c r="P741" s="1495"/>
      <c r="Q741" s="1495"/>
      <c r="R741" s="1495"/>
      <c r="S741" s="1495"/>
      <c r="T741" s="1495"/>
      <c r="U741" s="1495"/>
      <c r="V741" s="1495"/>
      <c r="W741" s="1495"/>
      <c r="X741" s="1495"/>
      <c r="Y741" s="1495"/>
      <c r="Z741" s="1495"/>
      <c r="AA741" s="1495"/>
      <c r="AB741" s="1495"/>
      <c r="AC741" s="1495"/>
      <c r="AD741" s="1495"/>
      <c r="AE741" s="1495"/>
      <c r="AF741" s="1495"/>
    </row>
    <row r="742" spans="3:32" x14ac:dyDescent="0.25">
      <c r="C742" s="1495"/>
      <c r="D742" s="1495"/>
      <c r="E742" s="1495"/>
      <c r="F742" s="1495"/>
      <c r="G742" s="1495"/>
      <c r="H742" s="1495"/>
      <c r="I742" s="1495"/>
      <c r="J742" s="1495"/>
      <c r="K742" s="1495"/>
      <c r="L742" s="1495"/>
      <c r="M742" s="1495"/>
      <c r="N742" s="1495"/>
      <c r="O742" s="1495"/>
      <c r="P742" s="1495"/>
      <c r="Q742" s="1495"/>
      <c r="R742" s="1495"/>
      <c r="S742" s="1495"/>
      <c r="T742" s="1495"/>
      <c r="U742" s="1495"/>
      <c r="V742" s="1495"/>
      <c r="W742" s="1495"/>
      <c r="X742" s="1495"/>
      <c r="Y742" s="1495"/>
      <c r="Z742" s="1495"/>
      <c r="AA742" s="1495"/>
      <c r="AB742" s="1495"/>
      <c r="AC742" s="1495"/>
      <c r="AD742" s="1495"/>
      <c r="AE742" s="1495"/>
      <c r="AF742" s="1495"/>
    </row>
    <row r="743" spans="3:32" x14ac:dyDescent="0.25">
      <c r="C743" s="1495"/>
      <c r="D743" s="1495"/>
      <c r="E743" s="1495"/>
      <c r="F743" s="1495"/>
      <c r="G743" s="1495"/>
      <c r="H743" s="1495"/>
      <c r="I743" s="1495"/>
      <c r="J743" s="1495"/>
      <c r="K743" s="1495"/>
      <c r="L743" s="1495"/>
      <c r="M743" s="1495"/>
      <c r="N743" s="1495"/>
      <c r="O743" s="1495"/>
      <c r="P743" s="1495"/>
      <c r="Q743" s="1495"/>
      <c r="R743" s="1495"/>
      <c r="S743" s="1495"/>
      <c r="T743" s="1495"/>
      <c r="U743" s="1495"/>
      <c r="V743" s="1495"/>
      <c r="W743" s="1495"/>
      <c r="X743" s="1495"/>
      <c r="Y743" s="1495"/>
      <c r="Z743" s="1495"/>
      <c r="AA743" s="1495"/>
      <c r="AB743" s="1495"/>
      <c r="AC743" s="1495"/>
      <c r="AD743" s="1495"/>
      <c r="AE743" s="1495"/>
      <c r="AF743" s="1495"/>
    </row>
    <row r="744" spans="3:32" x14ac:dyDescent="0.25">
      <c r="C744" s="1495"/>
      <c r="D744" s="1495"/>
      <c r="E744" s="1495"/>
      <c r="F744" s="1495"/>
      <c r="G744" s="1495"/>
      <c r="H744" s="1495"/>
      <c r="I744" s="1495"/>
      <c r="J744" s="1495"/>
      <c r="K744" s="1495"/>
      <c r="L744" s="1495"/>
      <c r="M744" s="1495"/>
      <c r="N744" s="1495"/>
      <c r="O744" s="1495"/>
      <c r="P744" s="1495"/>
      <c r="Q744" s="1495"/>
      <c r="R744" s="1495"/>
      <c r="S744" s="1495"/>
      <c r="T744" s="1495"/>
      <c r="U744" s="1495"/>
      <c r="V744" s="1495"/>
      <c r="W744" s="1495"/>
      <c r="X744" s="1495"/>
      <c r="Y744" s="1495"/>
      <c r="Z744" s="1495"/>
      <c r="AA744" s="1495"/>
      <c r="AB744" s="1495"/>
      <c r="AC744" s="1495"/>
      <c r="AD744" s="1495"/>
      <c r="AE744" s="1495"/>
      <c r="AF744" s="1495"/>
    </row>
    <row r="745" spans="3:32" x14ac:dyDescent="0.25">
      <c r="C745" s="1495"/>
      <c r="D745" s="1495"/>
      <c r="E745" s="1495"/>
      <c r="F745" s="1495"/>
      <c r="G745" s="1495"/>
      <c r="H745" s="1495"/>
      <c r="I745" s="1495"/>
      <c r="J745" s="1495"/>
      <c r="K745" s="1495"/>
      <c r="L745" s="1495"/>
      <c r="M745" s="1495"/>
      <c r="N745" s="1495"/>
      <c r="O745" s="1495"/>
      <c r="P745" s="1495"/>
      <c r="Q745" s="1495"/>
      <c r="R745" s="1495"/>
      <c r="S745" s="1495"/>
      <c r="T745" s="1495"/>
      <c r="U745" s="1495"/>
      <c r="V745" s="1495"/>
      <c r="W745" s="1495"/>
      <c r="X745" s="1495"/>
      <c r="Y745" s="1495"/>
      <c r="Z745" s="1495"/>
      <c r="AA745" s="1495"/>
      <c r="AB745" s="1495"/>
      <c r="AC745" s="1495"/>
      <c r="AD745" s="1495"/>
      <c r="AE745" s="1495"/>
      <c r="AF745" s="1495"/>
    </row>
    <row r="746" spans="3:32" x14ac:dyDescent="0.25">
      <c r="C746" s="1495"/>
      <c r="D746" s="1495"/>
      <c r="E746" s="1495"/>
      <c r="F746" s="1495"/>
      <c r="G746" s="1495"/>
      <c r="H746" s="1495"/>
      <c r="I746" s="1495"/>
      <c r="J746" s="1495"/>
      <c r="K746" s="1495"/>
      <c r="L746" s="1495"/>
      <c r="M746" s="1495"/>
      <c r="N746" s="1495"/>
      <c r="O746" s="1495"/>
      <c r="P746" s="1495"/>
      <c r="Q746" s="1495"/>
      <c r="R746" s="1495"/>
      <c r="S746" s="1495"/>
      <c r="T746" s="1495"/>
      <c r="U746" s="1495"/>
      <c r="V746" s="1495"/>
      <c r="W746" s="1495"/>
      <c r="X746" s="1495"/>
      <c r="Y746" s="1495"/>
      <c r="Z746" s="1495"/>
      <c r="AA746" s="1495"/>
      <c r="AB746" s="1495"/>
      <c r="AC746" s="1495"/>
      <c r="AD746" s="1495"/>
      <c r="AE746" s="1495"/>
      <c r="AF746" s="1495"/>
    </row>
    <row r="747" spans="3:32" x14ac:dyDescent="0.25">
      <c r="C747" s="1495"/>
      <c r="D747" s="1495"/>
      <c r="E747" s="1495"/>
      <c r="F747" s="1495"/>
      <c r="G747" s="1495"/>
      <c r="H747" s="1495"/>
      <c r="I747" s="1495"/>
      <c r="J747" s="1495"/>
      <c r="K747" s="1495"/>
      <c r="L747" s="1495"/>
      <c r="M747" s="1495"/>
      <c r="N747" s="1495"/>
      <c r="O747" s="1495"/>
      <c r="P747" s="1495"/>
      <c r="Q747" s="1495"/>
      <c r="R747" s="1495"/>
      <c r="S747" s="1495"/>
      <c r="T747" s="1495"/>
      <c r="U747" s="1495"/>
      <c r="V747" s="1495"/>
      <c r="W747" s="1495"/>
      <c r="X747" s="1495"/>
      <c r="Y747" s="1495"/>
      <c r="Z747" s="1495"/>
      <c r="AA747" s="1495"/>
      <c r="AB747" s="1495"/>
      <c r="AC747" s="1495"/>
      <c r="AD747" s="1495"/>
      <c r="AE747" s="1495"/>
      <c r="AF747" s="1495"/>
    </row>
    <row r="748" spans="3:32" x14ac:dyDescent="0.25">
      <c r="C748" s="1495"/>
      <c r="D748" s="1495"/>
      <c r="E748" s="1495"/>
      <c r="F748" s="1495"/>
      <c r="G748" s="1495"/>
      <c r="H748" s="1495"/>
      <c r="I748" s="1495"/>
      <c r="J748" s="1495"/>
      <c r="K748" s="1495"/>
      <c r="L748" s="1495"/>
      <c r="M748" s="1495"/>
      <c r="N748" s="1495"/>
      <c r="O748" s="1495"/>
      <c r="P748" s="1495"/>
      <c r="Q748" s="1495"/>
      <c r="R748" s="1495"/>
      <c r="S748" s="1495"/>
      <c r="T748" s="1495"/>
      <c r="U748" s="1495"/>
      <c r="V748" s="1495"/>
      <c r="W748" s="1495"/>
      <c r="X748" s="1495"/>
      <c r="Y748" s="1495"/>
      <c r="Z748" s="1495"/>
      <c r="AA748" s="1495"/>
      <c r="AB748" s="1495"/>
      <c r="AC748" s="1495"/>
      <c r="AD748" s="1495"/>
      <c r="AE748" s="1495"/>
      <c r="AF748" s="1495"/>
    </row>
    <row r="749" spans="3:32" x14ac:dyDescent="0.25">
      <c r="C749" s="1495"/>
      <c r="D749" s="1495"/>
      <c r="E749" s="1495"/>
      <c r="F749" s="1495"/>
      <c r="G749" s="1495"/>
      <c r="H749" s="1495"/>
      <c r="I749" s="1495"/>
      <c r="J749" s="1495"/>
      <c r="K749" s="1495"/>
      <c r="L749" s="1495"/>
      <c r="M749" s="1495"/>
      <c r="N749" s="1495"/>
      <c r="O749" s="1495"/>
      <c r="P749" s="1495"/>
      <c r="Q749" s="1495"/>
      <c r="R749" s="1495"/>
      <c r="S749" s="1495"/>
      <c r="T749" s="1495"/>
      <c r="U749" s="1495"/>
      <c r="V749" s="1495"/>
      <c r="W749" s="1495"/>
      <c r="X749" s="1495"/>
      <c r="Y749" s="1495"/>
      <c r="Z749" s="1495"/>
      <c r="AA749" s="1495"/>
      <c r="AB749" s="1495"/>
      <c r="AC749" s="1495"/>
      <c r="AD749" s="1495"/>
      <c r="AE749" s="1495"/>
      <c r="AF749" s="1495"/>
    </row>
    <row r="750" spans="3:32" x14ac:dyDescent="0.25">
      <c r="C750" s="1495"/>
      <c r="D750" s="1495"/>
      <c r="E750" s="1495"/>
      <c r="F750" s="1495"/>
      <c r="G750" s="1495"/>
      <c r="H750" s="1495"/>
      <c r="I750" s="1495"/>
      <c r="J750" s="1495"/>
      <c r="K750" s="1495"/>
      <c r="L750" s="1495"/>
      <c r="M750" s="1495"/>
      <c r="N750" s="1495"/>
      <c r="O750" s="1495"/>
      <c r="P750" s="1495"/>
      <c r="Q750" s="1495"/>
      <c r="R750" s="1495"/>
      <c r="S750" s="1495"/>
      <c r="T750" s="1495"/>
      <c r="U750" s="1495"/>
      <c r="V750" s="1495"/>
      <c r="W750" s="1495"/>
      <c r="X750" s="1495"/>
      <c r="Y750" s="1495"/>
      <c r="Z750" s="1495"/>
      <c r="AA750" s="1495"/>
      <c r="AB750" s="1495"/>
      <c r="AC750" s="1495"/>
      <c r="AD750" s="1495"/>
      <c r="AE750" s="1495"/>
      <c r="AF750" s="1495"/>
    </row>
    <row r="751" spans="3:32" x14ac:dyDescent="0.25">
      <c r="C751" s="1495"/>
      <c r="D751" s="1495"/>
      <c r="E751" s="1495"/>
      <c r="F751" s="1495"/>
      <c r="G751" s="1495"/>
      <c r="H751" s="1495"/>
      <c r="I751" s="1495"/>
      <c r="J751" s="1495"/>
      <c r="K751" s="1495"/>
      <c r="L751" s="1495"/>
      <c r="M751" s="1495"/>
      <c r="N751" s="1495"/>
      <c r="O751" s="1495"/>
      <c r="P751" s="1495"/>
      <c r="Q751" s="1495"/>
      <c r="R751" s="1495"/>
      <c r="S751" s="1495"/>
      <c r="T751" s="1495"/>
      <c r="U751" s="1495"/>
      <c r="V751" s="1495"/>
      <c r="W751" s="1495"/>
      <c r="X751" s="1495"/>
      <c r="Y751" s="1495"/>
      <c r="Z751" s="1495"/>
      <c r="AA751" s="1495"/>
      <c r="AB751" s="1495"/>
      <c r="AC751" s="1495"/>
      <c r="AD751" s="1495"/>
      <c r="AE751" s="1495"/>
      <c r="AF751" s="1495"/>
    </row>
    <row r="752" spans="3:32" x14ac:dyDescent="0.25">
      <c r="C752" s="1495"/>
      <c r="D752" s="1495"/>
      <c r="E752" s="1495"/>
      <c r="F752" s="1495"/>
      <c r="G752" s="1495"/>
      <c r="H752" s="1495"/>
      <c r="I752" s="1495"/>
      <c r="J752" s="1495"/>
      <c r="K752" s="1495"/>
      <c r="L752" s="1495"/>
      <c r="M752" s="1495"/>
      <c r="N752" s="1495"/>
      <c r="O752" s="1495"/>
      <c r="P752" s="1495"/>
      <c r="Q752" s="1495"/>
      <c r="R752" s="1495"/>
      <c r="S752" s="1495"/>
      <c r="T752" s="1495"/>
      <c r="U752" s="1495"/>
      <c r="V752" s="1495"/>
      <c r="W752" s="1495"/>
      <c r="X752" s="1495"/>
      <c r="Y752" s="1495"/>
      <c r="Z752" s="1495"/>
      <c r="AA752" s="1495"/>
      <c r="AB752" s="1495"/>
      <c r="AC752" s="1495"/>
      <c r="AD752" s="1495"/>
      <c r="AE752" s="1495"/>
      <c r="AF752" s="1495"/>
    </row>
    <row r="753" spans="3:32" x14ac:dyDescent="0.25">
      <c r="C753" s="1495"/>
      <c r="D753" s="1495"/>
      <c r="E753" s="1495"/>
      <c r="F753" s="1495"/>
      <c r="G753" s="1495"/>
      <c r="H753" s="1495"/>
      <c r="I753" s="1495"/>
      <c r="J753" s="1495"/>
      <c r="K753" s="1495"/>
      <c r="L753" s="1495"/>
      <c r="M753" s="1495"/>
      <c r="N753" s="1495"/>
      <c r="O753" s="1495"/>
      <c r="P753" s="1495"/>
      <c r="Q753" s="1495"/>
      <c r="R753" s="1495"/>
      <c r="S753" s="1495"/>
      <c r="T753" s="1495"/>
      <c r="U753" s="1495"/>
      <c r="V753" s="1495"/>
      <c r="W753" s="1495"/>
      <c r="X753" s="1495"/>
      <c r="Y753" s="1495"/>
      <c r="Z753" s="1495"/>
      <c r="AA753" s="1495"/>
      <c r="AB753" s="1495"/>
      <c r="AC753" s="1495"/>
      <c r="AD753" s="1495"/>
      <c r="AE753" s="1495"/>
      <c r="AF753" s="1495"/>
    </row>
    <row r="754" spans="3:32" x14ac:dyDescent="0.25">
      <c r="C754" s="1495"/>
      <c r="D754" s="1495"/>
      <c r="E754" s="1495"/>
      <c r="F754" s="1495"/>
      <c r="G754" s="1495"/>
      <c r="H754" s="1495"/>
      <c r="I754" s="1495"/>
      <c r="J754" s="1495"/>
      <c r="K754" s="1495"/>
      <c r="L754" s="1495"/>
      <c r="M754" s="1495"/>
      <c r="N754" s="1495"/>
      <c r="O754" s="1495"/>
      <c r="P754" s="1495"/>
      <c r="Q754" s="1495"/>
      <c r="R754" s="1495"/>
      <c r="S754" s="1495"/>
      <c r="T754" s="1495"/>
      <c r="U754" s="1495"/>
      <c r="V754" s="1495"/>
      <c r="W754" s="1495"/>
      <c r="X754" s="1495"/>
      <c r="Y754" s="1495"/>
      <c r="Z754" s="1495"/>
      <c r="AA754" s="1495"/>
      <c r="AB754" s="1495"/>
      <c r="AC754" s="1495"/>
      <c r="AD754" s="1495"/>
      <c r="AE754" s="1495"/>
      <c r="AF754" s="1495"/>
    </row>
    <row r="755" spans="3:32" x14ac:dyDescent="0.25">
      <c r="C755" s="1495"/>
      <c r="D755" s="1495"/>
      <c r="E755" s="1495"/>
      <c r="F755" s="1495"/>
      <c r="G755" s="1495"/>
      <c r="H755" s="1495"/>
      <c r="I755" s="1495"/>
      <c r="J755" s="1495"/>
      <c r="K755" s="1495"/>
      <c r="L755" s="1495"/>
      <c r="M755" s="1495"/>
      <c r="N755" s="1495"/>
      <c r="O755" s="1495"/>
      <c r="P755" s="1495"/>
      <c r="Q755" s="1495"/>
      <c r="R755" s="1495"/>
      <c r="S755" s="1495"/>
      <c r="T755" s="1495"/>
      <c r="U755" s="1495"/>
      <c r="V755" s="1495"/>
      <c r="W755" s="1495"/>
      <c r="X755" s="1495"/>
      <c r="Y755" s="1495"/>
      <c r="Z755" s="1495"/>
      <c r="AA755" s="1495"/>
      <c r="AB755" s="1495"/>
      <c r="AC755" s="1495"/>
      <c r="AD755" s="1495"/>
      <c r="AE755" s="1495"/>
      <c r="AF755" s="1495"/>
    </row>
    <row r="756" spans="3:32" x14ac:dyDescent="0.25">
      <c r="C756" s="1495"/>
      <c r="D756" s="1495"/>
      <c r="E756" s="1495"/>
      <c r="F756" s="1495"/>
      <c r="G756" s="1495"/>
      <c r="H756" s="1495"/>
      <c r="I756" s="1495"/>
      <c r="J756" s="1495"/>
      <c r="K756" s="1495"/>
      <c r="L756" s="1495"/>
      <c r="M756" s="1495"/>
      <c r="N756" s="1495"/>
      <c r="O756" s="1495"/>
      <c r="P756" s="1495"/>
      <c r="Q756" s="1495"/>
      <c r="R756" s="1495"/>
      <c r="S756" s="1495"/>
      <c r="T756" s="1495"/>
      <c r="U756" s="1495"/>
      <c r="V756" s="1495"/>
      <c r="W756" s="1495"/>
      <c r="X756" s="1495"/>
      <c r="Y756" s="1495"/>
      <c r="Z756" s="1495"/>
      <c r="AA756" s="1495"/>
      <c r="AB756" s="1495"/>
      <c r="AC756" s="1495"/>
      <c r="AD756" s="1495"/>
      <c r="AE756" s="1495"/>
      <c r="AF756" s="1495"/>
    </row>
    <row r="757" spans="3:32" x14ac:dyDescent="0.25">
      <c r="C757" s="1495"/>
      <c r="D757" s="1495"/>
      <c r="E757" s="1495"/>
      <c r="F757" s="1495"/>
      <c r="G757" s="1495"/>
      <c r="H757" s="1495"/>
      <c r="I757" s="1495"/>
      <c r="J757" s="1495"/>
      <c r="K757" s="1495"/>
      <c r="L757" s="1495"/>
      <c r="M757" s="1495"/>
      <c r="N757" s="1495"/>
      <c r="O757" s="1495"/>
      <c r="P757" s="1495"/>
      <c r="Q757" s="1495"/>
      <c r="R757" s="1495"/>
      <c r="S757" s="1495"/>
      <c r="T757" s="1495"/>
      <c r="U757" s="1495"/>
      <c r="V757" s="1495"/>
      <c r="W757" s="1495"/>
      <c r="X757" s="1495"/>
      <c r="Y757" s="1495"/>
      <c r="Z757" s="1495"/>
      <c r="AA757" s="1495"/>
      <c r="AB757" s="1495"/>
      <c r="AC757" s="1495"/>
      <c r="AD757" s="1495"/>
      <c r="AE757" s="1495"/>
      <c r="AF757" s="1495"/>
    </row>
    <row r="758" spans="3:32" x14ac:dyDescent="0.25">
      <c r="C758" s="1495"/>
      <c r="D758" s="1495"/>
      <c r="E758" s="1495"/>
      <c r="F758" s="1495"/>
      <c r="G758" s="1495"/>
      <c r="H758" s="1495"/>
      <c r="I758" s="1495"/>
      <c r="J758" s="1495"/>
      <c r="K758" s="1495"/>
      <c r="L758" s="1495"/>
      <c r="M758" s="1495"/>
      <c r="N758" s="1495"/>
      <c r="O758" s="1495"/>
      <c r="P758" s="1495"/>
      <c r="Q758" s="1495"/>
      <c r="R758" s="1495"/>
      <c r="S758" s="1495"/>
      <c r="T758" s="1495"/>
      <c r="U758" s="1495"/>
      <c r="V758" s="1495"/>
      <c r="W758" s="1495"/>
      <c r="X758" s="1495"/>
      <c r="Y758" s="1495"/>
      <c r="Z758" s="1495"/>
      <c r="AA758" s="1495"/>
      <c r="AB758" s="1495"/>
      <c r="AC758" s="1495"/>
      <c r="AD758" s="1495"/>
      <c r="AE758" s="1495"/>
      <c r="AF758" s="1495"/>
    </row>
    <row r="759" spans="3:32" x14ac:dyDescent="0.25">
      <c r="C759" s="1495"/>
      <c r="D759" s="1495"/>
      <c r="E759" s="1495"/>
      <c r="F759" s="1495"/>
      <c r="G759" s="1495"/>
      <c r="H759" s="1495"/>
      <c r="I759" s="1495"/>
      <c r="J759" s="1495"/>
      <c r="K759" s="1495"/>
      <c r="L759" s="1495"/>
      <c r="M759" s="1495"/>
      <c r="N759" s="1495"/>
      <c r="O759" s="1495"/>
      <c r="P759" s="1495"/>
      <c r="Q759" s="1495"/>
      <c r="R759" s="1495"/>
      <c r="S759" s="1495"/>
      <c r="T759" s="1495"/>
      <c r="U759" s="1495"/>
      <c r="V759" s="1495"/>
      <c r="W759" s="1495"/>
      <c r="X759" s="1495"/>
      <c r="Y759" s="1495"/>
      <c r="Z759" s="1495"/>
      <c r="AA759" s="1495"/>
      <c r="AB759" s="1495"/>
      <c r="AC759" s="1495"/>
      <c r="AD759" s="1495"/>
      <c r="AE759" s="1495"/>
      <c r="AF759" s="1495"/>
    </row>
    <row r="760" spans="3:32" x14ac:dyDescent="0.25">
      <c r="C760" s="1495"/>
      <c r="D760" s="1495"/>
      <c r="E760" s="1495"/>
      <c r="F760" s="1495"/>
      <c r="G760" s="1495"/>
      <c r="H760" s="1495"/>
      <c r="I760" s="1495"/>
      <c r="J760" s="1495"/>
      <c r="K760" s="1495"/>
      <c r="L760" s="1495"/>
      <c r="M760" s="1495"/>
      <c r="N760" s="1495"/>
      <c r="O760" s="1495"/>
      <c r="P760" s="1495"/>
      <c r="Q760" s="1495"/>
      <c r="R760" s="1495"/>
      <c r="S760" s="1495"/>
      <c r="T760" s="1495"/>
      <c r="U760" s="1495"/>
      <c r="V760" s="1495"/>
      <c r="W760" s="1495"/>
      <c r="X760" s="1495"/>
      <c r="Y760" s="1495"/>
      <c r="Z760" s="1495"/>
      <c r="AA760" s="1495"/>
      <c r="AB760" s="1495"/>
      <c r="AC760" s="1495"/>
      <c r="AD760" s="1495"/>
      <c r="AE760" s="1495"/>
      <c r="AF760" s="1495"/>
    </row>
    <row r="761" spans="3:32" x14ac:dyDescent="0.25">
      <c r="C761" s="1495"/>
      <c r="D761" s="1495"/>
      <c r="E761" s="1495"/>
      <c r="F761" s="1495"/>
      <c r="G761" s="1495"/>
      <c r="H761" s="1495"/>
      <c r="I761" s="1495"/>
      <c r="J761" s="1495"/>
      <c r="K761" s="1495"/>
      <c r="L761" s="1495"/>
      <c r="M761" s="1495"/>
      <c r="N761" s="1495"/>
      <c r="O761" s="1495"/>
      <c r="P761" s="1495"/>
      <c r="Q761" s="1495"/>
      <c r="R761" s="1495"/>
      <c r="S761" s="1495"/>
      <c r="T761" s="1495"/>
      <c r="U761" s="1495"/>
      <c r="V761" s="1495"/>
      <c r="W761" s="1495"/>
      <c r="X761" s="1495"/>
      <c r="Y761" s="1495"/>
      <c r="Z761" s="1495"/>
      <c r="AA761" s="1495"/>
      <c r="AB761" s="1495"/>
      <c r="AC761" s="1495"/>
      <c r="AD761" s="1495"/>
      <c r="AE761" s="1495"/>
      <c r="AF761" s="1495"/>
    </row>
    <row r="762" spans="3:32" x14ac:dyDescent="0.25">
      <c r="C762" s="1495"/>
      <c r="D762" s="1495"/>
      <c r="E762" s="1495"/>
      <c r="F762" s="1495"/>
      <c r="G762" s="1495"/>
      <c r="H762" s="1495"/>
      <c r="I762" s="1495"/>
      <c r="J762" s="1495"/>
      <c r="K762" s="1495"/>
      <c r="L762" s="1495"/>
      <c r="M762" s="1495"/>
      <c r="N762" s="1495"/>
      <c r="O762" s="1495"/>
      <c r="P762" s="1495"/>
      <c r="Q762" s="1495"/>
      <c r="R762" s="1495"/>
      <c r="S762" s="1495"/>
      <c r="T762" s="1495"/>
      <c r="U762" s="1495"/>
      <c r="V762" s="1495"/>
      <c r="W762" s="1495"/>
      <c r="X762" s="1495"/>
      <c r="Y762" s="1495"/>
      <c r="Z762" s="1495"/>
      <c r="AA762" s="1495"/>
      <c r="AB762" s="1495"/>
      <c r="AC762" s="1495"/>
      <c r="AD762" s="1495"/>
      <c r="AE762" s="1495"/>
      <c r="AF762" s="1495"/>
    </row>
    <row r="763" spans="3:32" x14ac:dyDescent="0.25">
      <c r="C763" s="1495"/>
      <c r="D763" s="1495"/>
      <c r="E763" s="1495"/>
      <c r="F763" s="1495"/>
      <c r="G763" s="1495"/>
      <c r="H763" s="1495"/>
      <c r="I763" s="1495"/>
      <c r="J763" s="1495"/>
      <c r="K763" s="1495"/>
      <c r="L763" s="1495"/>
      <c r="M763" s="1495"/>
      <c r="N763" s="1495"/>
      <c r="O763" s="1495"/>
      <c r="P763" s="1495"/>
      <c r="Q763" s="1495"/>
      <c r="R763" s="1495"/>
      <c r="S763" s="1495"/>
      <c r="T763" s="1495"/>
      <c r="U763" s="1495"/>
      <c r="V763" s="1495"/>
      <c r="W763" s="1495"/>
      <c r="X763" s="1495"/>
      <c r="Y763" s="1495"/>
      <c r="Z763" s="1495"/>
      <c r="AA763" s="1495"/>
      <c r="AB763" s="1495"/>
      <c r="AC763" s="1495"/>
      <c r="AD763" s="1495"/>
      <c r="AE763" s="1495"/>
      <c r="AF763" s="1495"/>
    </row>
    <row r="764" spans="3:32" x14ac:dyDescent="0.25">
      <c r="C764" s="1495"/>
      <c r="D764" s="1495"/>
      <c r="E764" s="1495"/>
      <c r="F764" s="1495"/>
      <c r="G764" s="1495"/>
      <c r="H764" s="1495"/>
      <c r="I764" s="1495"/>
      <c r="J764" s="1495"/>
      <c r="K764" s="1495"/>
      <c r="L764" s="1495"/>
      <c r="M764" s="1495"/>
      <c r="N764" s="1495"/>
      <c r="O764" s="1495"/>
      <c r="P764" s="1495"/>
      <c r="Q764" s="1495"/>
      <c r="R764" s="1495"/>
      <c r="S764" s="1495"/>
      <c r="T764" s="1495"/>
      <c r="U764" s="1495"/>
      <c r="V764" s="1495"/>
      <c r="W764" s="1495"/>
      <c r="X764" s="1495"/>
      <c r="Y764" s="1495"/>
      <c r="Z764" s="1495"/>
      <c r="AA764" s="1495"/>
      <c r="AB764" s="1495"/>
      <c r="AC764" s="1495"/>
      <c r="AD764" s="1495"/>
      <c r="AE764" s="1495"/>
      <c r="AF764" s="1495"/>
    </row>
    <row r="765" spans="3:32" x14ac:dyDescent="0.25">
      <c r="C765" s="1495"/>
      <c r="D765" s="1495"/>
      <c r="E765" s="1495"/>
      <c r="F765" s="1495"/>
      <c r="G765" s="1495"/>
      <c r="H765" s="1495"/>
      <c r="I765" s="1495"/>
      <c r="J765" s="1495"/>
      <c r="K765" s="1495"/>
      <c r="L765" s="1495"/>
      <c r="M765" s="1495"/>
      <c r="N765" s="1495"/>
      <c r="O765" s="1495"/>
      <c r="P765" s="1495"/>
      <c r="Q765" s="1495"/>
      <c r="R765" s="1495"/>
      <c r="S765" s="1495"/>
      <c r="T765" s="1495"/>
      <c r="U765" s="1495"/>
      <c r="V765" s="1495"/>
      <c r="W765" s="1495"/>
      <c r="X765" s="1495"/>
      <c r="Y765" s="1495"/>
      <c r="Z765" s="1495"/>
      <c r="AA765" s="1495"/>
      <c r="AB765" s="1495"/>
      <c r="AC765" s="1495"/>
      <c r="AD765" s="1495"/>
      <c r="AE765" s="1495"/>
      <c r="AF765" s="1495"/>
    </row>
    <row r="766" spans="3:32" x14ac:dyDescent="0.25">
      <c r="C766" s="1495"/>
      <c r="D766" s="1495"/>
      <c r="E766" s="1495"/>
      <c r="F766" s="1495"/>
      <c r="G766" s="1495"/>
      <c r="H766" s="1495"/>
      <c r="I766" s="1495"/>
      <c r="J766" s="1495"/>
      <c r="K766" s="1495"/>
      <c r="L766" s="1495"/>
      <c r="M766" s="1495"/>
      <c r="N766" s="1495"/>
      <c r="O766" s="1495"/>
      <c r="P766" s="1495"/>
      <c r="Q766" s="1495"/>
      <c r="R766" s="1495"/>
      <c r="S766" s="1495"/>
      <c r="T766" s="1495"/>
      <c r="U766" s="1495"/>
      <c r="V766" s="1495"/>
      <c r="W766" s="1495"/>
      <c r="X766" s="1495"/>
      <c r="Y766" s="1495"/>
      <c r="Z766" s="1495"/>
      <c r="AA766" s="1495"/>
      <c r="AB766" s="1495"/>
      <c r="AC766" s="1495"/>
      <c r="AD766" s="1495"/>
      <c r="AE766" s="1495"/>
      <c r="AF766" s="1495"/>
    </row>
    <row r="767" spans="3:32" x14ac:dyDescent="0.25">
      <c r="C767" s="1495"/>
      <c r="D767" s="1495"/>
      <c r="E767" s="1495"/>
      <c r="F767" s="1495"/>
      <c r="G767" s="1495"/>
      <c r="H767" s="1495"/>
      <c r="I767" s="1495"/>
      <c r="J767" s="1495"/>
      <c r="K767" s="1495"/>
      <c r="L767" s="1495"/>
      <c r="M767" s="1495"/>
      <c r="N767" s="1495"/>
      <c r="O767" s="1495"/>
      <c r="P767" s="1495"/>
      <c r="Q767" s="1495"/>
      <c r="R767" s="1495"/>
      <c r="S767" s="1495"/>
      <c r="T767" s="1495"/>
      <c r="U767" s="1495"/>
      <c r="V767" s="1495"/>
      <c r="W767" s="1495"/>
      <c r="X767" s="1495"/>
      <c r="Y767" s="1495"/>
      <c r="Z767" s="1495"/>
      <c r="AA767" s="1495"/>
      <c r="AB767" s="1495"/>
      <c r="AC767" s="1495"/>
      <c r="AD767" s="1495"/>
      <c r="AE767" s="1495"/>
      <c r="AF767" s="1495"/>
    </row>
    <row r="768" spans="3:32" x14ac:dyDescent="0.25">
      <c r="C768" s="1495"/>
      <c r="D768" s="1495"/>
      <c r="E768" s="1495"/>
      <c r="F768" s="1495"/>
      <c r="G768" s="1495"/>
      <c r="H768" s="1495"/>
      <c r="I768" s="1495"/>
      <c r="J768" s="1495"/>
      <c r="K768" s="1495"/>
      <c r="L768" s="1495"/>
      <c r="M768" s="1495"/>
      <c r="N768" s="1495"/>
      <c r="O768" s="1495"/>
      <c r="P768" s="1495"/>
      <c r="Q768" s="1495"/>
      <c r="R768" s="1495"/>
      <c r="S768" s="1495"/>
      <c r="T768" s="1495"/>
      <c r="U768" s="1495"/>
      <c r="V768" s="1495"/>
      <c r="W768" s="1495"/>
      <c r="X768" s="1495"/>
      <c r="Y768" s="1495"/>
      <c r="Z768" s="1495"/>
      <c r="AA768" s="1495"/>
      <c r="AB768" s="1495"/>
      <c r="AC768" s="1495"/>
      <c r="AD768" s="1495"/>
      <c r="AE768" s="1495"/>
      <c r="AF768" s="1495"/>
    </row>
    <row r="769" spans="3:32" x14ac:dyDescent="0.25">
      <c r="C769" s="1495"/>
      <c r="D769" s="1495"/>
      <c r="E769" s="1495"/>
      <c r="F769" s="1495"/>
      <c r="G769" s="1495"/>
      <c r="H769" s="1495"/>
      <c r="I769" s="1495"/>
      <c r="J769" s="1495"/>
      <c r="K769" s="1495"/>
      <c r="L769" s="1495"/>
      <c r="M769" s="1495"/>
      <c r="N769" s="1495"/>
      <c r="O769" s="1495"/>
      <c r="P769" s="1495"/>
      <c r="Q769" s="1495"/>
      <c r="R769" s="1495"/>
      <c r="S769" s="1495"/>
      <c r="T769" s="1495"/>
      <c r="U769" s="1495"/>
      <c r="V769" s="1495"/>
      <c r="W769" s="1495"/>
      <c r="X769" s="1495"/>
      <c r="Y769" s="1495"/>
      <c r="Z769" s="1495"/>
      <c r="AA769" s="1495"/>
      <c r="AB769" s="1495"/>
      <c r="AC769" s="1495"/>
      <c r="AD769" s="1495"/>
      <c r="AE769" s="1495"/>
      <c r="AF769" s="1495"/>
    </row>
    <row r="770" spans="3:32" x14ac:dyDescent="0.25">
      <c r="C770" s="1495"/>
      <c r="D770" s="1495"/>
      <c r="E770" s="1495"/>
      <c r="F770" s="1495"/>
      <c r="G770" s="1495"/>
      <c r="H770" s="1495"/>
      <c r="I770" s="1495"/>
      <c r="J770" s="1495"/>
      <c r="K770" s="1495"/>
      <c r="L770" s="1495"/>
      <c r="M770" s="1495"/>
      <c r="N770" s="1495"/>
      <c r="O770" s="1495"/>
      <c r="P770" s="1495"/>
      <c r="Q770" s="1495"/>
      <c r="R770" s="1495"/>
      <c r="S770" s="1495"/>
      <c r="T770" s="1495"/>
      <c r="U770" s="1495"/>
      <c r="V770" s="1495"/>
      <c r="W770" s="1495"/>
      <c r="X770" s="1495"/>
      <c r="Y770" s="1495"/>
      <c r="Z770" s="1495"/>
      <c r="AA770" s="1495"/>
      <c r="AB770" s="1495"/>
      <c r="AC770" s="1495"/>
      <c r="AD770" s="1495"/>
      <c r="AE770" s="1495"/>
      <c r="AF770" s="1495"/>
    </row>
    <row r="771" spans="3:32" x14ac:dyDescent="0.25">
      <c r="C771" s="1495"/>
      <c r="D771" s="1495"/>
      <c r="E771" s="1495"/>
      <c r="F771" s="1495"/>
      <c r="G771" s="1495"/>
      <c r="H771" s="1495"/>
      <c r="I771" s="1495"/>
      <c r="J771" s="1495"/>
      <c r="K771" s="1495"/>
      <c r="L771" s="1495"/>
      <c r="M771" s="1495"/>
      <c r="N771" s="1495"/>
      <c r="O771" s="1495"/>
      <c r="P771" s="1495"/>
      <c r="Q771" s="1495"/>
      <c r="R771" s="1495"/>
      <c r="S771" s="1495"/>
      <c r="T771" s="1495"/>
      <c r="U771" s="1495"/>
      <c r="V771" s="1495"/>
      <c r="W771" s="1495"/>
      <c r="X771" s="1495"/>
      <c r="Y771" s="1495"/>
      <c r="Z771" s="1495"/>
      <c r="AA771" s="1495"/>
      <c r="AB771" s="1495"/>
      <c r="AC771" s="1495"/>
      <c r="AD771" s="1495"/>
      <c r="AE771" s="1495"/>
      <c r="AF771" s="1495"/>
    </row>
    <row r="772" spans="3:32" x14ac:dyDescent="0.25">
      <c r="C772" s="1495"/>
      <c r="D772" s="1495"/>
      <c r="E772" s="1495"/>
      <c r="F772" s="1495"/>
      <c r="G772" s="1495"/>
      <c r="H772" s="1495"/>
      <c r="I772" s="1495"/>
      <c r="J772" s="1495"/>
      <c r="K772" s="1495"/>
      <c r="L772" s="1495"/>
      <c r="M772" s="1495"/>
      <c r="N772" s="1495"/>
      <c r="O772" s="1495"/>
      <c r="P772" s="1495"/>
      <c r="Q772" s="1495"/>
      <c r="R772" s="1495"/>
      <c r="S772" s="1495"/>
      <c r="T772" s="1495"/>
      <c r="U772" s="1495"/>
      <c r="V772" s="1495"/>
      <c r="W772" s="1495"/>
      <c r="X772" s="1495"/>
      <c r="Y772" s="1495"/>
      <c r="Z772" s="1495"/>
      <c r="AA772" s="1495"/>
      <c r="AB772" s="1495"/>
      <c r="AC772" s="1495"/>
      <c r="AD772" s="1495"/>
      <c r="AE772" s="1495"/>
      <c r="AF772" s="1495"/>
    </row>
    <row r="773" spans="3:32" x14ac:dyDescent="0.25">
      <c r="C773" s="1495"/>
      <c r="D773" s="1495"/>
      <c r="E773" s="1495"/>
      <c r="F773" s="1495"/>
      <c r="G773" s="1495"/>
      <c r="H773" s="1495"/>
      <c r="I773" s="1495"/>
      <c r="J773" s="1495"/>
      <c r="K773" s="1495"/>
      <c r="L773" s="1495"/>
      <c r="M773" s="1495"/>
      <c r="N773" s="1495"/>
      <c r="O773" s="1495"/>
      <c r="P773" s="1495"/>
      <c r="Q773" s="1495"/>
      <c r="R773" s="1495"/>
      <c r="S773" s="1495"/>
      <c r="T773" s="1495"/>
      <c r="U773" s="1495"/>
      <c r="V773" s="1495"/>
      <c r="W773" s="1495"/>
      <c r="X773" s="1495"/>
      <c r="Y773" s="1495"/>
      <c r="Z773" s="1495"/>
      <c r="AA773" s="1495"/>
      <c r="AB773" s="1495"/>
      <c r="AC773" s="1495"/>
      <c r="AD773" s="1495"/>
      <c r="AE773" s="1495"/>
      <c r="AF773" s="1495"/>
    </row>
    <row r="774" spans="3:32" x14ac:dyDescent="0.25">
      <c r="C774" s="1495"/>
      <c r="D774" s="1495"/>
      <c r="E774" s="1495"/>
      <c r="F774" s="1495"/>
      <c r="G774" s="1495"/>
      <c r="H774" s="1495"/>
      <c r="I774" s="1495"/>
      <c r="J774" s="1495"/>
      <c r="K774" s="1495"/>
      <c r="L774" s="1495"/>
      <c r="M774" s="1495"/>
      <c r="N774" s="1495"/>
      <c r="O774" s="1495"/>
      <c r="P774" s="1495"/>
      <c r="Q774" s="1495"/>
      <c r="R774" s="1495"/>
      <c r="S774" s="1495"/>
      <c r="T774" s="1495"/>
      <c r="U774" s="1495"/>
      <c r="V774" s="1495"/>
      <c r="W774" s="1495"/>
      <c r="X774" s="1495"/>
      <c r="Y774" s="1495"/>
      <c r="Z774" s="1495"/>
      <c r="AA774" s="1495"/>
      <c r="AB774" s="1495"/>
      <c r="AC774" s="1495"/>
      <c r="AD774" s="1495"/>
      <c r="AE774" s="1495"/>
      <c r="AF774" s="1495"/>
    </row>
    <row r="775" spans="3:32" x14ac:dyDescent="0.25">
      <c r="C775" s="1495"/>
      <c r="D775" s="1495"/>
      <c r="E775" s="1495"/>
      <c r="F775" s="1495"/>
      <c r="G775" s="1495"/>
      <c r="H775" s="1495"/>
      <c r="I775" s="1495"/>
      <c r="J775" s="1495"/>
      <c r="K775" s="1495"/>
      <c r="L775" s="1495"/>
      <c r="M775" s="1495"/>
      <c r="N775" s="1495"/>
      <c r="O775" s="1495"/>
      <c r="P775" s="1495"/>
      <c r="Q775" s="1495"/>
      <c r="R775" s="1495"/>
      <c r="S775" s="1495"/>
      <c r="T775" s="1495"/>
      <c r="U775" s="1495"/>
      <c r="V775" s="1495"/>
      <c r="W775" s="1495"/>
      <c r="X775" s="1495"/>
      <c r="Y775" s="1495"/>
      <c r="Z775" s="1495"/>
      <c r="AA775" s="1495"/>
      <c r="AB775" s="1495"/>
      <c r="AC775" s="1495"/>
      <c r="AD775" s="1495"/>
      <c r="AE775" s="1495"/>
      <c r="AF775" s="1495"/>
    </row>
    <row r="776" spans="3:32" x14ac:dyDescent="0.25">
      <c r="C776" s="1495"/>
      <c r="D776" s="1495"/>
      <c r="E776" s="1495"/>
      <c r="F776" s="1495"/>
      <c r="G776" s="1495"/>
      <c r="H776" s="1495"/>
      <c r="I776" s="1495"/>
      <c r="J776" s="1495"/>
      <c r="K776" s="1495"/>
      <c r="L776" s="1495"/>
      <c r="M776" s="1495"/>
      <c r="N776" s="1495"/>
      <c r="O776" s="1495"/>
      <c r="P776" s="1495"/>
      <c r="Q776" s="1495"/>
      <c r="R776" s="1495"/>
      <c r="S776" s="1495"/>
      <c r="T776" s="1495"/>
      <c r="U776" s="1495"/>
      <c r="V776" s="1495"/>
      <c r="W776" s="1495"/>
      <c r="X776" s="1495"/>
      <c r="Y776" s="1495"/>
      <c r="Z776" s="1495"/>
      <c r="AA776" s="1495"/>
      <c r="AB776" s="1495"/>
      <c r="AC776" s="1495"/>
      <c r="AD776" s="1495"/>
      <c r="AE776" s="1495"/>
      <c r="AF776" s="1495"/>
    </row>
    <row r="777" spans="3:32" x14ac:dyDescent="0.25">
      <c r="C777" s="1495"/>
      <c r="D777" s="1495"/>
      <c r="E777" s="1495"/>
      <c r="F777" s="1495"/>
      <c r="G777" s="1495"/>
      <c r="H777" s="1495"/>
      <c r="I777" s="1495"/>
      <c r="J777" s="1495"/>
      <c r="K777" s="1495"/>
      <c r="L777" s="1495"/>
      <c r="M777" s="1495"/>
      <c r="N777" s="1495"/>
      <c r="O777" s="1495"/>
      <c r="P777" s="1495"/>
      <c r="Q777" s="1495"/>
      <c r="R777" s="1495"/>
      <c r="S777" s="1495"/>
      <c r="T777" s="1495"/>
      <c r="U777" s="1495"/>
      <c r="V777" s="1495"/>
      <c r="W777" s="1495"/>
      <c r="X777" s="1495"/>
      <c r="Y777" s="1495"/>
      <c r="Z777" s="1495"/>
      <c r="AA777" s="1495"/>
      <c r="AB777" s="1495"/>
      <c r="AC777" s="1495"/>
      <c r="AD777" s="1495"/>
      <c r="AE777" s="1495"/>
      <c r="AF777" s="1495"/>
    </row>
    <row r="778" spans="3:32" x14ac:dyDescent="0.25">
      <c r="C778" s="1495"/>
      <c r="D778" s="1495"/>
      <c r="E778" s="1495"/>
      <c r="F778" s="1495"/>
      <c r="G778" s="1495"/>
      <c r="H778" s="1495"/>
      <c r="I778" s="1495"/>
      <c r="J778" s="1495"/>
      <c r="K778" s="1495"/>
      <c r="L778" s="1495"/>
      <c r="M778" s="1495"/>
      <c r="N778" s="1495"/>
      <c r="O778" s="1495"/>
      <c r="P778" s="1495"/>
      <c r="Q778" s="1495"/>
      <c r="R778" s="1495"/>
      <c r="S778" s="1495"/>
      <c r="T778" s="1495"/>
      <c r="U778" s="1495"/>
      <c r="V778" s="1495"/>
      <c r="W778" s="1495"/>
      <c r="X778" s="1495"/>
      <c r="Y778" s="1495"/>
      <c r="Z778" s="1495"/>
      <c r="AA778" s="1495"/>
      <c r="AB778" s="1495"/>
      <c r="AC778" s="1495"/>
      <c r="AD778" s="1495"/>
      <c r="AE778" s="1495"/>
      <c r="AF778" s="1495"/>
    </row>
    <row r="779" spans="3:32" x14ac:dyDescent="0.25">
      <c r="C779" s="1495"/>
      <c r="D779" s="1495"/>
      <c r="E779" s="1495"/>
      <c r="F779" s="1495"/>
      <c r="G779" s="1495"/>
      <c r="H779" s="1495"/>
      <c r="I779" s="1495"/>
      <c r="J779" s="1495"/>
      <c r="K779" s="1495"/>
      <c r="L779" s="1495"/>
      <c r="M779" s="1495"/>
      <c r="N779" s="1495"/>
      <c r="O779" s="1495"/>
      <c r="P779" s="1495"/>
      <c r="Q779" s="1495"/>
      <c r="R779" s="1495"/>
      <c r="S779" s="1495"/>
      <c r="T779" s="1495"/>
      <c r="U779" s="1495"/>
      <c r="V779" s="1495"/>
      <c r="W779" s="1495"/>
      <c r="X779" s="1495"/>
      <c r="Y779" s="1495"/>
      <c r="Z779" s="1495"/>
      <c r="AA779" s="1495"/>
      <c r="AB779" s="1495"/>
      <c r="AC779" s="1495"/>
      <c r="AD779" s="1495"/>
      <c r="AE779" s="1495"/>
      <c r="AF779" s="1495"/>
    </row>
    <row r="780" spans="3:32" x14ac:dyDescent="0.25">
      <c r="C780" s="1495"/>
      <c r="D780" s="1495"/>
      <c r="E780" s="1495"/>
      <c r="F780" s="1495"/>
      <c r="G780" s="1495"/>
      <c r="H780" s="1495"/>
      <c r="I780" s="1495"/>
      <c r="J780" s="1495"/>
      <c r="K780" s="1495"/>
      <c r="L780" s="1495"/>
      <c r="M780" s="1495"/>
      <c r="N780" s="1495"/>
      <c r="O780" s="1495"/>
      <c r="P780" s="1495"/>
      <c r="Q780" s="1495"/>
      <c r="R780" s="1495"/>
      <c r="S780" s="1495"/>
      <c r="T780" s="1495"/>
      <c r="U780" s="1495"/>
      <c r="V780" s="1495"/>
      <c r="W780" s="1495"/>
      <c r="X780" s="1495"/>
      <c r="Y780" s="1495"/>
      <c r="Z780" s="1495"/>
      <c r="AA780" s="1495"/>
      <c r="AB780" s="1495"/>
      <c r="AC780" s="1495"/>
      <c r="AD780" s="1495"/>
      <c r="AE780" s="1495"/>
      <c r="AF780" s="1495"/>
    </row>
    <row r="781" spans="3:32" x14ac:dyDescent="0.25">
      <c r="C781" s="1495"/>
      <c r="D781" s="1495"/>
      <c r="E781" s="1495"/>
      <c r="F781" s="1495"/>
      <c r="G781" s="1495"/>
      <c r="H781" s="1495"/>
      <c r="I781" s="1495"/>
      <c r="J781" s="1495"/>
      <c r="K781" s="1495"/>
      <c r="L781" s="1495"/>
      <c r="M781" s="1495"/>
      <c r="N781" s="1495"/>
      <c r="O781" s="1495"/>
      <c r="P781" s="1495"/>
      <c r="Q781" s="1495"/>
      <c r="R781" s="1495"/>
      <c r="S781" s="1495"/>
      <c r="T781" s="1495"/>
      <c r="U781" s="1495"/>
      <c r="V781" s="1495"/>
      <c r="W781" s="1495"/>
      <c r="X781" s="1495"/>
      <c r="Y781" s="1495"/>
      <c r="Z781" s="1495"/>
      <c r="AA781" s="1495"/>
      <c r="AB781" s="1495"/>
      <c r="AC781" s="1495"/>
      <c r="AD781" s="1495"/>
      <c r="AE781" s="1495"/>
      <c r="AF781" s="1495"/>
    </row>
    <row r="782" spans="3:32" x14ac:dyDescent="0.25">
      <c r="C782" s="1495"/>
      <c r="D782" s="1495"/>
      <c r="E782" s="1495"/>
      <c r="F782" s="1495"/>
      <c r="G782" s="1495"/>
      <c r="H782" s="1495"/>
      <c r="I782" s="1495"/>
      <c r="J782" s="1495"/>
      <c r="K782" s="1495"/>
      <c r="L782" s="1495"/>
      <c r="M782" s="1495"/>
      <c r="N782" s="1495"/>
      <c r="O782" s="1495"/>
      <c r="P782" s="1495"/>
      <c r="Q782" s="1495"/>
      <c r="R782" s="1495"/>
      <c r="S782" s="1495"/>
      <c r="T782" s="1495"/>
      <c r="U782" s="1495"/>
      <c r="V782" s="1495"/>
      <c r="W782" s="1495"/>
      <c r="X782" s="1495"/>
      <c r="Y782" s="1495"/>
      <c r="Z782" s="1495"/>
      <c r="AA782" s="1495"/>
      <c r="AB782" s="1495"/>
      <c r="AC782" s="1495"/>
      <c r="AD782" s="1495"/>
      <c r="AE782" s="1495"/>
      <c r="AF782" s="1495"/>
    </row>
    <row r="783" spans="3:32" x14ac:dyDescent="0.25">
      <c r="C783" s="1495"/>
      <c r="D783" s="1495"/>
      <c r="E783" s="1495"/>
      <c r="F783" s="1495"/>
      <c r="G783" s="1495"/>
      <c r="H783" s="1495"/>
      <c r="I783" s="1495"/>
      <c r="J783" s="1495"/>
      <c r="K783" s="1495"/>
      <c r="L783" s="1495"/>
      <c r="M783" s="1495"/>
      <c r="N783" s="1495"/>
      <c r="O783" s="1495"/>
      <c r="P783" s="1495"/>
      <c r="Q783" s="1495"/>
      <c r="R783" s="1495"/>
      <c r="S783" s="1495"/>
      <c r="T783" s="1495"/>
      <c r="U783" s="1495"/>
      <c r="V783" s="1495"/>
      <c r="W783" s="1495"/>
      <c r="X783" s="1495"/>
      <c r="Y783" s="1495"/>
      <c r="Z783" s="1495"/>
      <c r="AA783" s="1495"/>
      <c r="AB783" s="1495"/>
      <c r="AC783" s="1495"/>
      <c r="AD783" s="1495"/>
      <c r="AE783" s="1495"/>
      <c r="AF783" s="1495"/>
    </row>
    <row r="784" spans="3:32" x14ac:dyDescent="0.25">
      <c r="C784" s="1495"/>
      <c r="D784" s="1495"/>
      <c r="E784" s="1495"/>
      <c r="F784" s="1495"/>
      <c r="G784" s="1495"/>
      <c r="H784" s="1495"/>
      <c r="I784" s="1495"/>
      <c r="J784" s="1495"/>
      <c r="K784" s="1495"/>
      <c r="L784" s="1495"/>
      <c r="M784" s="1495"/>
      <c r="N784" s="1495"/>
      <c r="O784" s="1495"/>
      <c r="P784" s="1495"/>
      <c r="Q784" s="1495"/>
      <c r="R784" s="1495"/>
      <c r="S784" s="1495"/>
      <c r="T784" s="1495"/>
      <c r="U784" s="1495"/>
      <c r="V784" s="1495"/>
      <c r="W784" s="1495"/>
      <c r="X784" s="1495"/>
      <c r="Y784" s="1495"/>
      <c r="Z784" s="1495"/>
      <c r="AA784" s="1495"/>
      <c r="AB784" s="1495"/>
      <c r="AC784" s="1495"/>
      <c r="AD784" s="1495"/>
      <c r="AE784" s="1495"/>
      <c r="AF784" s="1495"/>
    </row>
    <row r="785" spans="3:32" x14ac:dyDescent="0.25">
      <c r="C785" s="1495"/>
      <c r="D785" s="1495"/>
      <c r="E785" s="1495"/>
      <c r="F785" s="1495"/>
      <c r="G785" s="1495"/>
      <c r="H785" s="1495"/>
      <c r="I785" s="1495"/>
      <c r="J785" s="1495"/>
      <c r="K785" s="1495"/>
      <c r="L785" s="1495"/>
      <c r="M785" s="1495"/>
      <c r="N785" s="1495"/>
      <c r="O785" s="1495"/>
      <c r="P785" s="1495"/>
      <c r="Q785" s="1495"/>
      <c r="R785" s="1495"/>
      <c r="S785" s="1495"/>
      <c r="T785" s="1495"/>
      <c r="U785" s="1495"/>
      <c r="V785" s="1495"/>
      <c r="W785" s="1495"/>
      <c r="X785" s="1495"/>
      <c r="Y785" s="1495"/>
      <c r="Z785" s="1495"/>
      <c r="AA785" s="1495"/>
      <c r="AB785" s="1495"/>
      <c r="AC785" s="1495"/>
      <c r="AD785" s="1495"/>
      <c r="AE785" s="1495"/>
      <c r="AF785" s="1495"/>
    </row>
    <row r="786" spans="3:32" x14ac:dyDescent="0.25">
      <c r="C786" s="1495"/>
      <c r="D786" s="1495"/>
      <c r="E786" s="1495"/>
      <c r="F786" s="1495"/>
      <c r="G786" s="1495"/>
      <c r="H786" s="1495"/>
      <c r="I786" s="1495"/>
      <c r="J786" s="1495"/>
      <c r="K786" s="1495"/>
      <c r="L786" s="1495"/>
      <c r="M786" s="1495"/>
      <c r="N786" s="1495"/>
      <c r="O786" s="1495"/>
      <c r="P786" s="1495"/>
      <c r="Q786" s="1495"/>
      <c r="R786" s="1495"/>
      <c r="S786" s="1495"/>
      <c r="T786" s="1495"/>
      <c r="U786" s="1495"/>
      <c r="V786" s="1495"/>
      <c r="W786" s="1495"/>
      <c r="X786" s="1495"/>
      <c r="Y786" s="1495"/>
      <c r="Z786" s="1495"/>
      <c r="AA786" s="1495"/>
      <c r="AB786" s="1495"/>
      <c r="AC786" s="1495"/>
      <c r="AD786" s="1495"/>
      <c r="AE786" s="1495"/>
      <c r="AF786" s="1495"/>
    </row>
    <row r="787" spans="3:32" x14ac:dyDescent="0.25">
      <c r="C787" s="1495"/>
      <c r="D787" s="1495"/>
      <c r="E787" s="1495"/>
      <c r="F787" s="1495"/>
      <c r="G787" s="1495"/>
      <c r="H787" s="1495"/>
      <c r="I787" s="1495"/>
      <c r="J787" s="1495"/>
      <c r="K787" s="1495"/>
      <c r="L787" s="1495"/>
      <c r="M787" s="1495"/>
      <c r="N787" s="1495"/>
      <c r="O787" s="1495"/>
      <c r="P787" s="1495"/>
      <c r="Q787" s="1495"/>
      <c r="R787" s="1495"/>
      <c r="S787" s="1495"/>
      <c r="T787" s="1495"/>
      <c r="U787" s="1495"/>
      <c r="V787" s="1495"/>
      <c r="W787" s="1495"/>
      <c r="X787" s="1495"/>
      <c r="Y787" s="1495"/>
      <c r="Z787" s="1495"/>
      <c r="AA787" s="1495"/>
      <c r="AB787" s="1495"/>
      <c r="AC787" s="1495"/>
      <c r="AD787" s="1495"/>
      <c r="AE787" s="1495"/>
      <c r="AF787" s="1495"/>
    </row>
    <row r="788" spans="3:32" x14ac:dyDescent="0.25">
      <c r="C788" s="1495"/>
      <c r="D788" s="1495"/>
      <c r="E788" s="1495"/>
      <c r="F788" s="1495"/>
      <c r="G788" s="1495"/>
      <c r="H788" s="1495"/>
      <c r="I788" s="1495"/>
      <c r="J788" s="1495"/>
      <c r="K788" s="1495"/>
      <c r="L788" s="1495"/>
      <c r="M788" s="1495"/>
      <c r="N788" s="1495"/>
      <c r="O788" s="1495"/>
      <c r="P788" s="1495"/>
      <c r="Q788" s="1495"/>
      <c r="R788" s="1495"/>
      <c r="S788" s="1495"/>
      <c r="T788" s="1495"/>
      <c r="U788" s="1495"/>
      <c r="V788" s="1495"/>
      <c r="W788" s="1495"/>
      <c r="X788" s="1495"/>
      <c r="Y788" s="1495"/>
      <c r="Z788" s="1495"/>
      <c r="AA788" s="1495"/>
      <c r="AB788" s="1495"/>
      <c r="AC788" s="1495"/>
      <c r="AD788" s="1495"/>
      <c r="AE788" s="1495"/>
      <c r="AF788" s="1495"/>
    </row>
    <row r="789" spans="3:32" x14ac:dyDescent="0.25">
      <c r="C789" s="1495"/>
      <c r="D789" s="1495"/>
      <c r="E789" s="1495"/>
      <c r="F789" s="1495"/>
      <c r="G789" s="1495"/>
      <c r="H789" s="1495"/>
      <c r="I789" s="1495"/>
      <c r="J789" s="1495"/>
      <c r="K789" s="1495"/>
      <c r="L789" s="1495"/>
      <c r="M789" s="1495"/>
      <c r="N789" s="1495"/>
      <c r="O789" s="1495"/>
      <c r="P789" s="1495"/>
      <c r="Q789" s="1495"/>
      <c r="R789" s="1495"/>
      <c r="S789" s="1495"/>
      <c r="T789" s="1495"/>
      <c r="U789" s="1495"/>
      <c r="V789" s="1495"/>
      <c r="W789" s="1495"/>
      <c r="X789" s="1495"/>
      <c r="Y789" s="1495"/>
      <c r="Z789" s="1495"/>
      <c r="AA789" s="1495"/>
      <c r="AB789" s="1495"/>
      <c r="AC789" s="1495"/>
      <c r="AD789" s="1495"/>
      <c r="AE789" s="1495"/>
      <c r="AF789" s="1495"/>
    </row>
    <row r="790" spans="3:32" x14ac:dyDescent="0.25">
      <c r="C790" s="1495"/>
      <c r="D790" s="1495"/>
      <c r="E790" s="1495"/>
      <c r="F790" s="1495"/>
      <c r="G790" s="1495"/>
      <c r="H790" s="1495"/>
      <c r="I790" s="1495"/>
      <c r="J790" s="1495"/>
      <c r="K790" s="1495"/>
      <c r="L790" s="1495"/>
      <c r="M790" s="1495"/>
      <c r="N790" s="1495"/>
      <c r="O790" s="1495"/>
      <c r="P790" s="1495"/>
      <c r="Q790" s="1495"/>
      <c r="R790" s="1495"/>
      <c r="S790" s="1495"/>
      <c r="T790" s="1495"/>
      <c r="U790" s="1495"/>
      <c r="V790" s="1495"/>
      <c r="W790" s="1495"/>
      <c r="X790" s="1495"/>
      <c r="Y790" s="1495"/>
      <c r="Z790" s="1495"/>
      <c r="AA790" s="1495"/>
      <c r="AB790" s="1495"/>
      <c r="AC790" s="1495"/>
      <c r="AD790" s="1495"/>
      <c r="AE790" s="1495"/>
      <c r="AF790" s="1495"/>
    </row>
    <row r="791" spans="3:32" x14ac:dyDescent="0.25">
      <c r="C791" s="1495"/>
      <c r="D791" s="1495"/>
      <c r="E791" s="1495"/>
      <c r="F791" s="1495"/>
      <c r="G791" s="1495"/>
      <c r="H791" s="1495"/>
      <c r="I791" s="1495"/>
      <c r="J791" s="1495"/>
      <c r="K791" s="1495"/>
      <c r="L791" s="1495"/>
      <c r="M791" s="1495"/>
      <c r="N791" s="1495"/>
      <c r="O791" s="1495"/>
      <c r="P791" s="1495"/>
      <c r="Q791" s="1495"/>
      <c r="R791" s="1495"/>
      <c r="S791" s="1495"/>
      <c r="T791" s="1495"/>
      <c r="U791" s="1495"/>
      <c r="V791" s="1495"/>
      <c r="W791" s="1495"/>
      <c r="X791" s="1495"/>
      <c r="Y791" s="1495"/>
      <c r="Z791" s="1495"/>
      <c r="AA791" s="1495"/>
      <c r="AB791" s="1495"/>
      <c r="AC791" s="1495"/>
      <c r="AD791" s="1495"/>
      <c r="AE791" s="1495"/>
      <c r="AF791" s="1495"/>
    </row>
    <row r="792" spans="3:32" x14ac:dyDescent="0.25">
      <c r="C792" s="1495"/>
      <c r="D792" s="1495"/>
      <c r="E792" s="1495"/>
      <c r="F792" s="1495"/>
      <c r="G792" s="1495"/>
      <c r="H792" s="1495"/>
      <c r="I792" s="1495"/>
      <c r="J792" s="1495"/>
      <c r="K792" s="1495"/>
      <c r="L792" s="1495"/>
      <c r="M792" s="1495"/>
      <c r="N792" s="1495"/>
      <c r="O792" s="1495"/>
      <c r="P792" s="1495"/>
      <c r="Q792" s="1495"/>
      <c r="R792" s="1495"/>
      <c r="S792" s="1495"/>
      <c r="T792" s="1495"/>
      <c r="U792" s="1495"/>
      <c r="V792" s="1495"/>
      <c r="W792" s="1495"/>
      <c r="X792" s="1495"/>
      <c r="Y792" s="1495"/>
      <c r="Z792" s="1495"/>
      <c r="AA792" s="1495"/>
      <c r="AB792" s="1495"/>
      <c r="AC792" s="1495"/>
      <c r="AD792" s="1495"/>
      <c r="AE792" s="1495"/>
      <c r="AF792" s="1495"/>
    </row>
    <row r="793" spans="3:32" x14ac:dyDescent="0.25">
      <c r="C793" s="1495"/>
      <c r="D793" s="1495"/>
      <c r="E793" s="1495"/>
      <c r="F793" s="1495"/>
      <c r="G793" s="1495"/>
      <c r="H793" s="1495"/>
      <c r="I793" s="1495"/>
      <c r="J793" s="1495"/>
      <c r="K793" s="1495"/>
      <c r="L793" s="1495"/>
      <c r="M793" s="1495"/>
      <c r="N793" s="1495"/>
      <c r="O793" s="1495"/>
      <c r="P793" s="1495"/>
      <c r="Q793" s="1495"/>
      <c r="R793" s="1495"/>
      <c r="S793" s="1495"/>
      <c r="T793" s="1495"/>
      <c r="U793" s="1495"/>
      <c r="V793" s="1495"/>
      <c r="W793" s="1495"/>
      <c r="X793" s="1495"/>
      <c r="Y793" s="1495"/>
      <c r="Z793" s="1495"/>
      <c r="AA793" s="1495"/>
      <c r="AB793" s="1495"/>
      <c r="AC793" s="1495"/>
      <c r="AD793" s="1495"/>
      <c r="AE793" s="1495"/>
      <c r="AF793" s="1495"/>
    </row>
    <row r="794" spans="3:32" x14ac:dyDescent="0.25">
      <c r="C794" s="1495"/>
      <c r="D794" s="1495"/>
      <c r="E794" s="1495"/>
      <c r="F794" s="1495"/>
      <c r="G794" s="1495"/>
      <c r="H794" s="1495"/>
      <c r="I794" s="1495"/>
      <c r="J794" s="1495"/>
      <c r="K794" s="1495"/>
      <c r="L794" s="1495"/>
      <c r="M794" s="1495"/>
      <c r="N794" s="1495"/>
      <c r="O794" s="1495"/>
      <c r="P794" s="1495"/>
      <c r="Q794" s="1495"/>
      <c r="R794" s="1495"/>
      <c r="S794" s="1495"/>
      <c r="T794" s="1495"/>
      <c r="U794" s="1495"/>
      <c r="V794" s="1495"/>
      <c r="W794" s="1495"/>
      <c r="X794" s="1495"/>
      <c r="Y794" s="1495"/>
      <c r="Z794" s="1495"/>
      <c r="AA794" s="1495"/>
      <c r="AB794" s="1495"/>
      <c r="AC794" s="1495"/>
      <c r="AD794" s="1495"/>
      <c r="AE794" s="1495"/>
      <c r="AF794" s="1495"/>
    </row>
    <row r="795" spans="3:32" x14ac:dyDescent="0.25">
      <c r="C795" s="1495"/>
      <c r="D795" s="1495"/>
      <c r="E795" s="1495"/>
      <c r="F795" s="1495"/>
      <c r="G795" s="1495"/>
      <c r="H795" s="1495"/>
      <c r="I795" s="1495"/>
      <c r="J795" s="1495"/>
      <c r="K795" s="1495"/>
      <c r="L795" s="1495"/>
      <c r="M795" s="1495"/>
      <c r="N795" s="1495"/>
      <c r="O795" s="1495"/>
      <c r="P795" s="1495"/>
      <c r="Q795" s="1495"/>
      <c r="R795" s="1495"/>
      <c r="S795" s="1495"/>
      <c r="T795" s="1495"/>
      <c r="U795" s="1495"/>
      <c r="V795" s="1495"/>
      <c r="W795" s="1495"/>
      <c r="X795" s="1495"/>
      <c r="Y795" s="1495"/>
      <c r="Z795" s="1495"/>
      <c r="AA795" s="1495"/>
      <c r="AB795" s="1495"/>
      <c r="AC795" s="1495"/>
      <c r="AD795" s="1495"/>
      <c r="AE795" s="1495"/>
      <c r="AF795" s="1495"/>
    </row>
    <row r="796" spans="3:32" x14ac:dyDescent="0.25">
      <c r="C796" s="1495"/>
      <c r="D796" s="1495"/>
      <c r="E796" s="1495"/>
      <c r="F796" s="1495"/>
      <c r="G796" s="1495"/>
      <c r="H796" s="1495"/>
      <c r="I796" s="1495"/>
      <c r="J796" s="1495"/>
      <c r="K796" s="1495"/>
      <c r="L796" s="1495"/>
      <c r="M796" s="1495"/>
      <c r="N796" s="1495"/>
      <c r="O796" s="1495"/>
      <c r="P796" s="1495"/>
      <c r="Q796" s="1495"/>
      <c r="R796" s="1495"/>
      <c r="S796" s="1495"/>
      <c r="T796" s="1495"/>
      <c r="U796" s="1495"/>
      <c r="V796" s="1495"/>
      <c r="W796" s="1495"/>
      <c r="X796" s="1495"/>
      <c r="Y796" s="1495"/>
      <c r="Z796" s="1495"/>
      <c r="AA796" s="1495"/>
      <c r="AB796" s="1495"/>
      <c r="AC796" s="1495"/>
      <c r="AD796" s="1495"/>
      <c r="AE796" s="1495"/>
      <c r="AF796" s="1495"/>
    </row>
    <row r="797" spans="3:32" x14ac:dyDescent="0.25">
      <c r="C797" s="1495"/>
      <c r="D797" s="1495"/>
      <c r="E797" s="1495"/>
      <c r="F797" s="1495"/>
      <c r="G797" s="1495"/>
      <c r="H797" s="1495"/>
      <c r="I797" s="1495"/>
      <c r="J797" s="1495"/>
      <c r="K797" s="1495"/>
      <c r="L797" s="1495"/>
      <c r="M797" s="1495"/>
      <c r="N797" s="1495"/>
      <c r="O797" s="1495"/>
      <c r="P797" s="1495"/>
      <c r="Q797" s="1495"/>
      <c r="R797" s="1495"/>
      <c r="S797" s="1495"/>
      <c r="T797" s="1495"/>
      <c r="U797" s="1495"/>
      <c r="V797" s="1495"/>
      <c r="W797" s="1495"/>
      <c r="X797" s="1495"/>
      <c r="Y797" s="1495"/>
      <c r="Z797" s="1495"/>
      <c r="AA797" s="1495"/>
      <c r="AB797" s="1495"/>
      <c r="AC797" s="1495"/>
      <c r="AD797" s="1495"/>
      <c r="AE797" s="1495"/>
      <c r="AF797" s="1495"/>
    </row>
    <row r="798" spans="3:32" x14ac:dyDescent="0.25">
      <c r="C798" s="1495"/>
      <c r="D798" s="1495"/>
      <c r="E798" s="1495"/>
      <c r="F798" s="1495"/>
      <c r="G798" s="1495"/>
      <c r="H798" s="1495"/>
      <c r="I798" s="1495"/>
      <c r="J798" s="1495"/>
      <c r="K798" s="1495"/>
      <c r="L798" s="1495"/>
      <c r="M798" s="1495"/>
      <c r="N798" s="1495"/>
      <c r="O798" s="1495"/>
      <c r="P798" s="1495"/>
      <c r="Q798" s="1495"/>
      <c r="R798" s="1495"/>
      <c r="S798" s="1495"/>
      <c r="T798" s="1495"/>
      <c r="U798" s="1495"/>
      <c r="V798" s="1495"/>
      <c r="W798" s="1495"/>
      <c r="X798" s="1495"/>
      <c r="Y798" s="1495"/>
      <c r="Z798" s="1495"/>
      <c r="AA798" s="1495"/>
      <c r="AB798" s="1495"/>
      <c r="AC798" s="1495"/>
      <c r="AD798" s="1495"/>
      <c r="AE798" s="1495"/>
      <c r="AF798" s="1495"/>
    </row>
    <row r="799" spans="3:32" x14ac:dyDescent="0.25">
      <c r="C799" s="1495"/>
      <c r="D799" s="1495"/>
      <c r="E799" s="1495"/>
      <c r="F799" s="1495"/>
      <c r="G799" s="1495"/>
      <c r="H799" s="1495"/>
      <c r="I799" s="1495"/>
      <c r="J799" s="1495"/>
      <c r="K799" s="1495"/>
      <c r="L799" s="1495"/>
      <c r="M799" s="1495"/>
      <c r="N799" s="1495"/>
      <c r="O799" s="1495"/>
      <c r="P799" s="1495"/>
      <c r="Q799" s="1495"/>
      <c r="R799" s="1495"/>
      <c r="S799" s="1495"/>
      <c r="T799" s="1495"/>
      <c r="U799" s="1495"/>
      <c r="V799" s="1495"/>
      <c r="W799" s="1495"/>
      <c r="X799" s="1495"/>
      <c r="Y799" s="1495"/>
      <c r="Z799" s="1495"/>
      <c r="AA799" s="1495"/>
      <c r="AB799" s="1495"/>
      <c r="AC799" s="1495"/>
      <c r="AD799" s="1495"/>
      <c r="AE799" s="1495"/>
      <c r="AF799" s="1495"/>
    </row>
    <row r="800" spans="3:32" x14ac:dyDescent="0.25">
      <c r="C800" s="1495"/>
      <c r="D800" s="1495"/>
      <c r="E800" s="1495"/>
      <c r="F800" s="1495"/>
      <c r="G800" s="1495"/>
      <c r="H800" s="1495"/>
      <c r="I800" s="1495"/>
      <c r="J800" s="1495"/>
      <c r="K800" s="1495"/>
      <c r="L800" s="1495"/>
      <c r="M800" s="1495"/>
      <c r="N800" s="1495"/>
      <c r="O800" s="1495"/>
      <c r="P800" s="1495"/>
      <c r="Q800" s="1495"/>
      <c r="R800" s="1495"/>
      <c r="S800" s="1495"/>
      <c r="T800" s="1495"/>
      <c r="U800" s="1495"/>
      <c r="V800" s="1495"/>
      <c r="W800" s="1495"/>
      <c r="X800" s="1495"/>
      <c r="Y800" s="1495"/>
      <c r="Z800" s="1495"/>
      <c r="AA800" s="1495"/>
      <c r="AB800" s="1495"/>
      <c r="AC800" s="1495"/>
      <c r="AD800" s="1495"/>
      <c r="AE800" s="1495"/>
      <c r="AF800" s="1495"/>
    </row>
    <row r="801" spans="3:32" x14ac:dyDescent="0.25">
      <c r="C801" s="1495"/>
      <c r="D801" s="1495"/>
      <c r="E801" s="1495"/>
      <c r="F801" s="1495"/>
      <c r="G801" s="1495"/>
      <c r="H801" s="1495"/>
      <c r="I801" s="1495"/>
      <c r="J801" s="1495"/>
      <c r="K801" s="1495"/>
      <c r="L801" s="1495"/>
      <c r="M801" s="1495"/>
      <c r="N801" s="1495"/>
      <c r="O801" s="1495"/>
      <c r="P801" s="1495"/>
      <c r="Q801" s="1495"/>
      <c r="R801" s="1495"/>
      <c r="S801" s="1495"/>
      <c r="T801" s="1495"/>
      <c r="U801" s="1495"/>
      <c r="V801" s="1495"/>
      <c r="W801" s="1495"/>
      <c r="X801" s="1495"/>
      <c r="Y801" s="1495"/>
      <c r="Z801" s="1495"/>
      <c r="AA801" s="1495"/>
      <c r="AB801" s="1495"/>
      <c r="AC801" s="1495"/>
      <c r="AD801" s="1495"/>
      <c r="AE801" s="1495"/>
      <c r="AF801" s="1495"/>
    </row>
    <row r="802" spans="3:32" x14ac:dyDescent="0.25">
      <c r="C802" s="1495"/>
      <c r="D802" s="1495"/>
      <c r="E802" s="1495"/>
      <c r="F802" s="1495"/>
      <c r="G802" s="1495"/>
      <c r="H802" s="1495"/>
      <c r="I802" s="1495"/>
      <c r="J802" s="1495"/>
      <c r="K802" s="1495"/>
      <c r="L802" s="1495"/>
      <c r="M802" s="1495"/>
      <c r="N802" s="1495"/>
      <c r="O802" s="1495"/>
      <c r="P802" s="1495"/>
      <c r="Q802" s="1495"/>
      <c r="R802" s="1495"/>
      <c r="S802" s="1495"/>
      <c r="T802" s="1495"/>
      <c r="U802" s="1495"/>
      <c r="V802" s="1495"/>
      <c r="W802" s="1495"/>
      <c r="X802" s="1495"/>
      <c r="Y802" s="1495"/>
      <c r="Z802" s="1495"/>
      <c r="AA802" s="1495"/>
      <c r="AB802" s="1495"/>
      <c r="AC802" s="1495"/>
      <c r="AD802" s="1495"/>
      <c r="AE802" s="1495"/>
      <c r="AF802" s="1495"/>
    </row>
    <row r="803" spans="3:32" x14ac:dyDescent="0.25">
      <c r="C803" s="1495"/>
      <c r="D803" s="1495"/>
      <c r="E803" s="1495"/>
      <c r="F803" s="1495"/>
      <c r="G803" s="1495"/>
      <c r="H803" s="1495"/>
      <c r="I803" s="1495"/>
      <c r="J803" s="1495"/>
      <c r="K803" s="1495"/>
      <c r="L803" s="1495"/>
      <c r="M803" s="1495"/>
      <c r="N803" s="1495"/>
      <c r="O803" s="1495"/>
      <c r="P803" s="1495"/>
      <c r="Q803" s="1495"/>
      <c r="R803" s="1495"/>
      <c r="S803" s="1495"/>
      <c r="T803" s="1495"/>
      <c r="U803" s="1495"/>
      <c r="V803" s="1495"/>
      <c r="W803" s="1495"/>
      <c r="X803" s="1495"/>
      <c r="Y803" s="1495"/>
      <c r="Z803" s="1495"/>
      <c r="AA803" s="1495"/>
      <c r="AB803" s="1495"/>
      <c r="AC803" s="1495"/>
      <c r="AD803" s="1495"/>
      <c r="AE803" s="1495"/>
      <c r="AF803" s="1495"/>
    </row>
    <row r="804" spans="3:32" x14ac:dyDescent="0.25">
      <c r="C804" s="1495"/>
      <c r="D804" s="1495"/>
      <c r="E804" s="1495"/>
      <c r="F804" s="1495"/>
      <c r="G804" s="1495"/>
      <c r="H804" s="1495"/>
      <c r="I804" s="1495"/>
      <c r="J804" s="1495"/>
      <c r="K804" s="1495"/>
      <c r="L804" s="1495"/>
      <c r="M804" s="1495"/>
      <c r="N804" s="1495"/>
      <c r="O804" s="1495"/>
      <c r="P804" s="1495"/>
      <c r="Q804" s="1495"/>
      <c r="R804" s="1495"/>
      <c r="S804" s="1495"/>
      <c r="T804" s="1495"/>
      <c r="U804" s="1495"/>
      <c r="V804" s="1495"/>
      <c r="W804" s="1495"/>
      <c r="X804" s="1495"/>
      <c r="Y804" s="1495"/>
      <c r="Z804" s="1495"/>
      <c r="AA804" s="1495"/>
      <c r="AB804" s="1495"/>
      <c r="AC804" s="1495"/>
      <c r="AD804" s="1495"/>
      <c r="AE804" s="1495"/>
      <c r="AF804" s="1495"/>
    </row>
    <row r="805" spans="3:32" x14ac:dyDescent="0.25">
      <c r="C805" s="1495"/>
      <c r="D805" s="1495"/>
      <c r="E805" s="1495"/>
      <c r="F805" s="1495"/>
      <c r="G805" s="1495"/>
      <c r="H805" s="1495"/>
      <c r="I805" s="1495"/>
      <c r="J805" s="1495"/>
      <c r="K805" s="1495"/>
      <c r="L805" s="1495"/>
      <c r="M805" s="1495"/>
      <c r="N805" s="1495"/>
      <c r="O805" s="1495"/>
      <c r="P805" s="1495"/>
      <c r="Q805" s="1495"/>
      <c r="R805" s="1495"/>
      <c r="S805" s="1495"/>
      <c r="T805" s="1495"/>
      <c r="U805" s="1495"/>
      <c r="V805" s="1495"/>
      <c r="W805" s="1495"/>
      <c r="X805" s="1495"/>
      <c r="Y805" s="1495"/>
      <c r="Z805" s="1495"/>
      <c r="AA805" s="1495"/>
      <c r="AB805" s="1495"/>
      <c r="AC805" s="1495"/>
      <c r="AD805" s="1495"/>
      <c r="AE805" s="1495"/>
      <c r="AF805" s="1495"/>
    </row>
    <row r="806" spans="3:32" x14ac:dyDescent="0.25">
      <c r="C806" s="1495"/>
      <c r="D806" s="1495"/>
      <c r="E806" s="1495"/>
      <c r="F806" s="1495"/>
      <c r="G806" s="1495"/>
      <c r="H806" s="1495"/>
      <c r="I806" s="1495"/>
      <c r="J806" s="1495"/>
      <c r="K806" s="1495"/>
      <c r="L806" s="1495"/>
      <c r="M806" s="1495"/>
      <c r="N806" s="1495"/>
      <c r="O806" s="1495"/>
      <c r="P806" s="1495"/>
      <c r="Q806" s="1495"/>
      <c r="R806" s="1495"/>
      <c r="S806" s="1495"/>
      <c r="T806" s="1495"/>
      <c r="U806" s="1495"/>
      <c r="V806" s="1495"/>
      <c r="W806" s="1495"/>
      <c r="X806" s="1495"/>
      <c r="Y806" s="1495"/>
      <c r="Z806" s="1495"/>
      <c r="AA806" s="1495"/>
      <c r="AB806" s="1495"/>
      <c r="AC806" s="1495"/>
      <c r="AD806" s="1495"/>
      <c r="AE806" s="1495"/>
      <c r="AF806" s="1495"/>
    </row>
    <row r="807" spans="3:32" x14ac:dyDescent="0.25">
      <c r="C807" s="1495"/>
      <c r="D807" s="1495"/>
      <c r="E807" s="1495"/>
      <c r="F807" s="1495"/>
      <c r="G807" s="1495"/>
      <c r="H807" s="1495"/>
      <c r="I807" s="1495"/>
      <c r="J807" s="1495"/>
      <c r="K807" s="1495"/>
      <c r="L807" s="1495"/>
      <c r="M807" s="1495"/>
      <c r="N807" s="1495"/>
      <c r="O807" s="1495"/>
      <c r="P807" s="1495"/>
      <c r="Q807" s="1495"/>
      <c r="R807" s="1495"/>
      <c r="S807" s="1495"/>
      <c r="T807" s="1495"/>
      <c r="U807" s="1495"/>
      <c r="V807" s="1495"/>
      <c r="W807" s="1495"/>
      <c r="X807" s="1495"/>
      <c r="Y807" s="1495"/>
      <c r="Z807" s="1495"/>
      <c r="AA807" s="1495"/>
      <c r="AB807" s="1495"/>
      <c r="AC807" s="1495"/>
      <c r="AD807" s="1495"/>
      <c r="AE807" s="1495"/>
      <c r="AF807" s="1495"/>
    </row>
    <row r="808" spans="3:32" x14ac:dyDescent="0.25">
      <c r="C808" s="1495"/>
      <c r="D808" s="1495"/>
      <c r="E808" s="1495"/>
      <c r="F808" s="1495"/>
      <c r="G808" s="1495"/>
      <c r="H808" s="1495"/>
      <c r="I808" s="1495"/>
      <c r="J808" s="1495"/>
      <c r="K808" s="1495"/>
      <c r="L808" s="1495"/>
      <c r="M808" s="1495"/>
      <c r="N808" s="1495"/>
      <c r="O808" s="1495"/>
      <c r="P808" s="1495"/>
      <c r="Q808" s="1495"/>
      <c r="R808" s="1495"/>
      <c r="S808" s="1495"/>
      <c r="T808" s="1495"/>
      <c r="U808" s="1495"/>
      <c r="V808" s="1495"/>
      <c r="W808" s="1495"/>
      <c r="X808" s="1495"/>
      <c r="Y808" s="1495"/>
      <c r="Z808" s="1495"/>
      <c r="AA808" s="1495"/>
      <c r="AB808" s="1495"/>
      <c r="AC808" s="1495"/>
      <c r="AD808" s="1495"/>
      <c r="AE808" s="1495"/>
      <c r="AF808" s="1495"/>
    </row>
    <row r="809" spans="3:32" x14ac:dyDescent="0.25">
      <c r="C809" s="1495"/>
      <c r="D809" s="1495"/>
      <c r="E809" s="1495"/>
      <c r="F809" s="1495"/>
      <c r="G809" s="1495"/>
      <c r="H809" s="1495"/>
      <c r="I809" s="1495"/>
      <c r="J809" s="1495"/>
      <c r="K809" s="1495"/>
      <c r="L809" s="1495"/>
      <c r="M809" s="1495"/>
      <c r="N809" s="1495"/>
      <c r="O809" s="1495"/>
      <c r="P809" s="1495"/>
      <c r="Q809" s="1495"/>
      <c r="R809" s="1495"/>
      <c r="S809" s="1495"/>
      <c r="T809" s="1495"/>
      <c r="U809" s="1495"/>
      <c r="V809" s="1495"/>
      <c r="W809" s="1495"/>
      <c r="X809" s="1495"/>
      <c r="Y809" s="1495"/>
      <c r="Z809" s="1495"/>
      <c r="AA809" s="1495"/>
      <c r="AB809" s="1495"/>
      <c r="AC809" s="1495"/>
      <c r="AD809" s="1495"/>
      <c r="AE809" s="1495"/>
      <c r="AF809" s="1495"/>
    </row>
    <row r="810" spans="3:32" x14ac:dyDescent="0.25">
      <c r="C810" s="1495"/>
      <c r="D810" s="1495"/>
      <c r="E810" s="1495"/>
      <c r="F810" s="1495"/>
      <c r="G810" s="1495"/>
      <c r="H810" s="1495"/>
      <c r="I810" s="1495"/>
      <c r="J810" s="1495"/>
      <c r="K810" s="1495"/>
      <c r="L810" s="1495"/>
      <c r="M810" s="1495"/>
      <c r="N810" s="1495"/>
      <c r="O810" s="1495"/>
      <c r="P810" s="1495"/>
      <c r="Q810" s="1495"/>
      <c r="R810" s="1495"/>
      <c r="S810" s="1495"/>
      <c r="T810" s="1495"/>
      <c r="U810" s="1495"/>
      <c r="V810" s="1495"/>
      <c r="W810" s="1495"/>
      <c r="X810" s="1495"/>
      <c r="Y810" s="1495"/>
      <c r="Z810" s="1495"/>
      <c r="AA810" s="1495"/>
      <c r="AB810" s="1495"/>
      <c r="AC810" s="1495"/>
      <c r="AD810" s="1495"/>
      <c r="AE810" s="1495"/>
      <c r="AF810" s="1495"/>
    </row>
    <row r="811" spans="3:32" x14ac:dyDescent="0.25">
      <c r="C811" s="1495"/>
      <c r="D811" s="1495"/>
      <c r="E811" s="1495"/>
      <c r="F811" s="1495"/>
      <c r="G811" s="1495"/>
      <c r="H811" s="1495"/>
      <c r="I811" s="1495"/>
      <c r="J811" s="1495"/>
      <c r="K811" s="1495"/>
      <c r="L811" s="1495"/>
      <c r="M811" s="1495"/>
      <c r="N811" s="1495"/>
      <c r="O811" s="1495"/>
      <c r="P811" s="1495"/>
      <c r="Q811" s="1495"/>
      <c r="R811" s="1495"/>
      <c r="S811" s="1495"/>
      <c r="T811" s="1495"/>
      <c r="U811" s="1495"/>
      <c r="V811" s="1495"/>
      <c r="W811" s="1495"/>
      <c r="X811" s="1495"/>
      <c r="Y811" s="1495"/>
      <c r="Z811" s="1495"/>
      <c r="AA811" s="1495"/>
      <c r="AB811" s="1495"/>
      <c r="AC811" s="1495"/>
      <c r="AD811" s="1495"/>
      <c r="AE811" s="1495"/>
      <c r="AF811" s="1495"/>
    </row>
    <row r="812" spans="3:32" x14ac:dyDescent="0.25">
      <c r="C812" s="1495"/>
      <c r="D812" s="1495"/>
      <c r="E812" s="1495"/>
      <c r="F812" s="1495"/>
      <c r="G812" s="1495"/>
      <c r="H812" s="1495"/>
      <c r="I812" s="1495"/>
      <c r="J812" s="1495"/>
      <c r="K812" s="1495"/>
      <c r="L812" s="1495"/>
      <c r="M812" s="1495"/>
      <c r="N812" s="1495"/>
      <c r="O812" s="1495"/>
      <c r="P812" s="1495"/>
      <c r="Q812" s="1495"/>
      <c r="R812" s="1495"/>
      <c r="S812" s="1495"/>
      <c r="T812" s="1495"/>
      <c r="U812" s="1495"/>
      <c r="V812" s="1495"/>
      <c r="W812" s="1495"/>
      <c r="X812" s="1495"/>
      <c r="Y812" s="1495"/>
      <c r="Z812" s="1495"/>
      <c r="AA812" s="1495"/>
      <c r="AB812" s="1495"/>
      <c r="AC812" s="1495"/>
      <c r="AD812" s="1495"/>
      <c r="AE812" s="1495"/>
      <c r="AF812" s="1495"/>
    </row>
    <row r="813" spans="3:32" x14ac:dyDescent="0.25">
      <c r="C813" s="1495"/>
      <c r="D813" s="1495"/>
      <c r="E813" s="1495"/>
      <c r="F813" s="1495"/>
      <c r="G813" s="1495"/>
      <c r="H813" s="1495"/>
      <c r="I813" s="1495"/>
      <c r="J813" s="1495"/>
      <c r="K813" s="1495"/>
      <c r="L813" s="1495"/>
      <c r="M813" s="1495"/>
      <c r="N813" s="1495"/>
      <c r="O813" s="1495"/>
      <c r="P813" s="1495"/>
      <c r="Q813" s="1495"/>
      <c r="R813" s="1495"/>
      <c r="S813" s="1495"/>
      <c r="T813" s="1495"/>
      <c r="U813" s="1495"/>
      <c r="V813" s="1495"/>
      <c r="W813" s="1495"/>
      <c r="X813" s="1495"/>
      <c r="Y813" s="1495"/>
      <c r="Z813" s="1495"/>
      <c r="AA813" s="1495"/>
      <c r="AB813" s="1495"/>
      <c r="AC813" s="1495"/>
      <c r="AD813" s="1495"/>
      <c r="AE813" s="1495"/>
      <c r="AF813" s="1495"/>
    </row>
    <row r="814" spans="3:32" x14ac:dyDescent="0.25">
      <c r="C814" s="1495"/>
      <c r="D814" s="1495"/>
      <c r="E814" s="1495"/>
      <c r="F814" s="1495"/>
      <c r="G814" s="1495"/>
      <c r="H814" s="1495"/>
      <c r="I814" s="1495"/>
      <c r="J814" s="1495"/>
      <c r="K814" s="1495"/>
      <c r="L814" s="1495"/>
      <c r="M814" s="1495"/>
      <c r="N814" s="1495"/>
      <c r="O814" s="1495"/>
      <c r="P814" s="1495"/>
      <c r="Q814" s="1495"/>
      <c r="R814" s="1495"/>
      <c r="S814" s="1495"/>
      <c r="T814" s="1495"/>
      <c r="U814" s="1495"/>
      <c r="V814" s="1495"/>
      <c r="W814" s="1495"/>
      <c r="X814" s="1495"/>
      <c r="Y814" s="1495"/>
      <c r="Z814" s="1495"/>
      <c r="AA814" s="1495"/>
      <c r="AB814" s="1495"/>
      <c r="AC814" s="1495"/>
      <c r="AD814" s="1495"/>
      <c r="AE814" s="1495"/>
      <c r="AF814" s="1495"/>
    </row>
    <row r="815" spans="3:32" x14ac:dyDescent="0.25">
      <c r="C815" s="1495"/>
      <c r="D815" s="1495"/>
      <c r="E815" s="1495"/>
      <c r="F815" s="1495"/>
      <c r="G815" s="1495"/>
      <c r="H815" s="1495"/>
      <c r="I815" s="1495"/>
      <c r="J815" s="1495"/>
      <c r="K815" s="1495"/>
      <c r="L815" s="1495"/>
      <c r="M815" s="1495"/>
      <c r="N815" s="1495"/>
      <c r="O815" s="1495"/>
      <c r="P815" s="1495"/>
      <c r="Q815" s="1495"/>
      <c r="R815" s="1495"/>
      <c r="S815" s="1495"/>
      <c r="T815" s="1495"/>
      <c r="U815" s="1495"/>
      <c r="V815" s="1495"/>
      <c r="W815" s="1495"/>
      <c r="X815" s="1495"/>
      <c r="Y815" s="1495"/>
      <c r="Z815" s="1495"/>
      <c r="AA815" s="1495"/>
      <c r="AB815" s="1495"/>
      <c r="AC815" s="1495"/>
      <c r="AD815" s="1495"/>
      <c r="AE815" s="1495"/>
      <c r="AF815" s="1495"/>
    </row>
    <row r="816" spans="3:32" x14ac:dyDescent="0.25">
      <c r="C816" s="1495"/>
      <c r="D816" s="1495"/>
      <c r="E816" s="1495"/>
      <c r="F816" s="1495"/>
      <c r="G816" s="1495"/>
      <c r="H816" s="1495"/>
      <c r="I816" s="1495"/>
      <c r="J816" s="1495"/>
      <c r="K816" s="1495"/>
      <c r="L816" s="1495"/>
      <c r="M816" s="1495"/>
      <c r="N816" s="1495"/>
      <c r="O816" s="1495"/>
      <c r="P816" s="1495"/>
      <c r="Q816" s="1495"/>
      <c r="R816" s="1495"/>
      <c r="S816" s="1495"/>
      <c r="T816" s="1495"/>
      <c r="U816" s="1495"/>
      <c r="V816" s="1495"/>
      <c r="W816" s="1495"/>
      <c r="X816" s="1495"/>
      <c r="Y816" s="1495"/>
      <c r="Z816" s="1495"/>
      <c r="AA816" s="1495"/>
      <c r="AB816" s="1495"/>
      <c r="AC816" s="1495"/>
      <c r="AD816" s="1495"/>
      <c r="AE816" s="1495"/>
      <c r="AF816" s="1495"/>
    </row>
    <row r="817" spans="3:32" x14ac:dyDescent="0.25">
      <c r="C817" s="1495"/>
      <c r="D817" s="1495"/>
      <c r="E817" s="1495"/>
      <c r="F817" s="1495"/>
      <c r="G817" s="1495"/>
      <c r="H817" s="1495"/>
      <c r="I817" s="1495"/>
      <c r="J817" s="1495"/>
      <c r="K817" s="1495"/>
      <c r="L817" s="1495"/>
      <c r="M817" s="1495"/>
      <c r="N817" s="1495"/>
      <c r="O817" s="1495"/>
      <c r="P817" s="1495"/>
      <c r="Q817" s="1495"/>
      <c r="R817" s="1495"/>
      <c r="S817" s="1495"/>
      <c r="T817" s="1495"/>
      <c r="U817" s="1495"/>
      <c r="V817" s="1495"/>
      <c r="W817" s="1495"/>
      <c r="X817" s="1495"/>
      <c r="Y817" s="1495"/>
      <c r="Z817" s="1495"/>
      <c r="AA817" s="1495"/>
      <c r="AB817" s="1495"/>
      <c r="AC817" s="1495"/>
      <c r="AD817" s="1495"/>
      <c r="AE817" s="1495"/>
      <c r="AF817" s="1495"/>
    </row>
    <row r="818" spans="3:32" x14ac:dyDescent="0.25">
      <c r="C818" s="1495"/>
      <c r="D818" s="1495"/>
      <c r="E818" s="1495"/>
      <c r="F818" s="1495"/>
      <c r="G818" s="1495"/>
      <c r="H818" s="1495"/>
      <c r="I818" s="1495"/>
      <c r="J818" s="1495"/>
      <c r="K818" s="1495"/>
      <c r="L818" s="1495"/>
      <c r="M818" s="1495"/>
      <c r="N818" s="1495"/>
      <c r="O818" s="1495"/>
      <c r="P818" s="1495"/>
      <c r="Q818" s="1495"/>
      <c r="R818" s="1495"/>
      <c r="S818" s="1495"/>
      <c r="T818" s="1495"/>
      <c r="U818" s="1495"/>
      <c r="V818" s="1495"/>
      <c r="W818" s="1495"/>
      <c r="X818" s="1495"/>
      <c r="Y818" s="1495"/>
      <c r="Z818" s="1495"/>
      <c r="AA818" s="1495"/>
      <c r="AB818" s="1495"/>
      <c r="AC818" s="1495"/>
      <c r="AD818" s="1495"/>
      <c r="AE818" s="1495"/>
      <c r="AF818" s="1495"/>
    </row>
    <row r="819" spans="3:32" x14ac:dyDescent="0.25">
      <c r="C819" s="1495"/>
      <c r="D819" s="1495"/>
      <c r="E819" s="1495"/>
      <c r="F819" s="1495"/>
      <c r="G819" s="1495"/>
      <c r="H819" s="1495"/>
      <c r="I819" s="1495"/>
      <c r="J819" s="1495"/>
      <c r="K819" s="1495"/>
      <c r="L819" s="1495"/>
      <c r="M819" s="1495"/>
      <c r="N819" s="1495"/>
      <c r="O819" s="1495"/>
      <c r="P819" s="1495"/>
      <c r="Q819" s="1495"/>
      <c r="R819" s="1495"/>
      <c r="S819" s="1495"/>
      <c r="T819" s="1495"/>
      <c r="U819" s="1495"/>
      <c r="V819" s="1495"/>
      <c r="W819" s="1495"/>
      <c r="X819" s="1495"/>
      <c r="Y819" s="1495"/>
      <c r="Z819" s="1495"/>
      <c r="AA819" s="1495"/>
      <c r="AB819" s="1495"/>
      <c r="AC819" s="1495"/>
      <c r="AD819" s="1495"/>
      <c r="AE819" s="1495"/>
      <c r="AF819" s="1495"/>
    </row>
    <row r="820" spans="3:32" x14ac:dyDescent="0.25">
      <c r="C820" s="1495"/>
      <c r="D820" s="1495"/>
      <c r="E820" s="1495"/>
      <c r="F820" s="1495"/>
      <c r="G820" s="1495"/>
      <c r="H820" s="1495"/>
      <c r="I820" s="1495"/>
      <c r="J820" s="1495"/>
      <c r="K820" s="1495"/>
      <c r="L820" s="1495"/>
      <c r="M820" s="1495"/>
      <c r="N820" s="1495"/>
      <c r="O820" s="1495"/>
      <c r="P820" s="1495"/>
      <c r="Q820" s="1495"/>
      <c r="R820" s="1495"/>
      <c r="S820" s="1495"/>
      <c r="T820" s="1495"/>
      <c r="U820" s="1495"/>
      <c r="V820" s="1495"/>
      <c r="W820" s="1495"/>
      <c r="X820" s="1495"/>
      <c r="Y820" s="1495"/>
      <c r="Z820" s="1495"/>
      <c r="AA820" s="1495"/>
      <c r="AB820" s="1495"/>
      <c r="AC820" s="1495"/>
      <c r="AD820" s="1495"/>
      <c r="AE820" s="1495"/>
      <c r="AF820" s="1495"/>
    </row>
    <row r="821" spans="3:32" x14ac:dyDescent="0.25">
      <c r="C821" s="1495"/>
      <c r="D821" s="1495"/>
      <c r="E821" s="1495"/>
      <c r="F821" s="1495"/>
      <c r="G821" s="1495"/>
      <c r="H821" s="1495"/>
      <c r="I821" s="1495"/>
      <c r="J821" s="1495"/>
      <c r="K821" s="1495"/>
      <c r="L821" s="1495"/>
      <c r="M821" s="1495"/>
      <c r="N821" s="1495"/>
      <c r="O821" s="1495"/>
      <c r="P821" s="1495"/>
      <c r="Q821" s="1495"/>
      <c r="R821" s="1495"/>
      <c r="S821" s="1495"/>
      <c r="T821" s="1495"/>
      <c r="U821" s="1495"/>
      <c r="V821" s="1495"/>
      <c r="W821" s="1495"/>
      <c r="X821" s="1495"/>
      <c r="Y821" s="1495"/>
      <c r="Z821" s="1495"/>
      <c r="AA821" s="1495"/>
      <c r="AB821" s="1495"/>
      <c r="AC821" s="1495"/>
      <c r="AD821" s="1495"/>
      <c r="AE821" s="1495"/>
      <c r="AF821" s="1495"/>
    </row>
    <row r="822" spans="3:32" x14ac:dyDescent="0.25">
      <c r="C822" s="1495"/>
      <c r="D822" s="1495"/>
      <c r="E822" s="1495"/>
      <c r="F822" s="1495"/>
      <c r="G822" s="1495"/>
      <c r="H822" s="1495"/>
      <c r="I822" s="1495"/>
      <c r="J822" s="1495"/>
      <c r="K822" s="1495"/>
      <c r="L822" s="1495"/>
      <c r="M822" s="1495"/>
      <c r="N822" s="1495"/>
      <c r="O822" s="1495"/>
      <c r="P822" s="1495"/>
      <c r="Q822" s="1495"/>
      <c r="R822" s="1495"/>
      <c r="S822" s="1495"/>
      <c r="T822" s="1495"/>
      <c r="U822" s="1495"/>
      <c r="V822" s="1495"/>
      <c r="W822" s="1495"/>
      <c r="X822" s="1495"/>
      <c r="Y822" s="1495"/>
      <c r="Z822" s="1495"/>
      <c r="AA822" s="1495"/>
      <c r="AB822" s="1495"/>
      <c r="AC822" s="1495"/>
      <c r="AD822" s="1495"/>
      <c r="AE822" s="1495"/>
      <c r="AF822" s="1495"/>
    </row>
    <row r="823" spans="3:32" x14ac:dyDescent="0.25">
      <c r="C823" s="1495"/>
      <c r="D823" s="1495"/>
      <c r="E823" s="1495"/>
      <c r="F823" s="1495"/>
      <c r="G823" s="1495"/>
      <c r="H823" s="1495"/>
      <c r="I823" s="1495"/>
      <c r="J823" s="1495"/>
      <c r="K823" s="1495"/>
      <c r="L823" s="1495"/>
      <c r="M823" s="1495"/>
      <c r="N823" s="1495"/>
      <c r="O823" s="1495"/>
      <c r="P823" s="1495"/>
      <c r="Q823" s="1495"/>
      <c r="R823" s="1495"/>
      <c r="S823" s="1495"/>
      <c r="T823" s="1495"/>
      <c r="U823" s="1495"/>
      <c r="V823" s="1495"/>
      <c r="W823" s="1495"/>
      <c r="X823" s="1495"/>
      <c r="Y823" s="1495"/>
      <c r="Z823" s="1495"/>
      <c r="AA823" s="1495"/>
      <c r="AB823" s="1495"/>
      <c r="AC823" s="1495"/>
      <c r="AD823" s="1495"/>
      <c r="AE823" s="1495"/>
      <c r="AF823" s="1495"/>
    </row>
    <row r="824" spans="3:32" x14ac:dyDescent="0.25">
      <c r="C824" s="1495"/>
      <c r="D824" s="1495"/>
      <c r="E824" s="1495"/>
      <c r="F824" s="1495"/>
      <c r="G824" s="1495"/>
      <c r="H824" s="1495"/>
      <c r="I824" s="1495"/>
      <c r="J824" s="1495"/>
      <c r="K824" s="1495"/>
      <c r="L824" s="1495"/>
      <c r="M824" s="1495"/>
      <c r="N824" s="1495"/>
      <c r="O824" s="1495"/>
      <c r="P824" s="1495"/>
      <c r="Q824" s="1495"/>
      <c r="R824" s="1495"/>
      <c r="S824" s="1495"/>
      <c r="T824" s="1495"/>
      <c r="U824" s="1495"/>
      <c r="V824" s="1495"/>
      <c r="W824" s="1495"/>
      <c r="X824" s="1495"/>
      <c r="Y824" s="1495"/>
      <c r="Z824" s="1495"/>
      <c r="AA824" s="1495"/>
      <c r="AB824" s="1495"/>
      <c r="AC824" s="1495"/>
      <c r="AD824" s="1495"/>
      <c r="AE824" s="1495"/>
      <c r="AF824" s="1495"/>
    </row>
    <row r="825" spans="3:32" x14ac:dyDescent="0.25">
      <c r="C825" s="1495"/>
      <c r="D825" s="1495"/>
      <c r="E825" s="1495"/>
      <c r="F825" s="1495"/>
      <c r="G825" s="1495"/>
      <c r="H825" s="1495"/>
      <c r="I825" s="1495"/>
      <c r="J825" s="1495"/>
      <c r="K825" s="1495"/>
      <c r="L825" s="1495"/>
      <c r="M825" s="1495"/>
      <c r="N825" s="1495"/>
      <c r="O825" s="1495"/>
      <c r="P825" s="1495"/>
      <c r="Q825" s="1495"/>
      <c r="R825" s="1495"/>
      <c r="S825" s="1495"/>
      <c r="T825" s="1495"/>
      <c r="U825" s="1495"/>
      <c r="V825" s="1495"/>
      <c r="W825" s="1495"/>
      <c r="X825" s="1495"/>
      <c r="Y825" s="1495"/>
      <c r="Z825" s="1495"/>
      <c r="AA825" s="1495"/>
      <c r="AB825" s="1495"/>
      <c r="AC825" s="1495"/>
      <c r="AD825" s="1495"/>
      <c r="AE825" s="1495"/>
      <c r="AF825" s="1495"/>
    </row>
    <row r="826" spans="3:32" x14ac:dyDescent="0.25">
      <c r="C826" s="1495"/>
      <c r="D826" s="1495"/>
      <c r="E826" s="1495"/>
      <c r="F826" s="1495"/>
      <c r="G826" s="1495"/>
      <c r="H826" s="1495"/>
      <c r="I826" s="1495"/>
      <c r="J826" s="1495"/>
      <c r="K826" s="1495"/>
      <c r="L826" s="1495"/>
      <c r="M826" s="1495"/>
      <c r="N826" s="1495"/>
      <c r="O826" s="1495"/>
      <c r="P826" s="1495"/>
      <c r="Q826" s="1495"/>
      <c r="R826" s="1495"/>
      <c r="S826" s="1495"/>
      <c r="T826" s="1495"/>
      <c r="U826" s="1495"/>
      <c r="V826" s="1495"/>
      <c r="W826" s="1495"/>
      <c r="X826" s="1495"/>
      <c r="Y826" s="1495"/>
      <c r="Z826" s="1495"/>
      <c r="AA826" s="1495"/>
      <c r="AB826" s="1495"/>
      <c r="AC826" s="1495"/>
      <c r="AD826" s="1495"/>
      <c r="AE826" s="1495"/>
      <c r="AF826" s="1495"/>
    </row>
    <row r="827" spans="3:32" x14ac:dyDescent="0.25">
      <c r="C827" s="1495"/>
      <c r="D827" s="1495"/>
      <c r="E827" s="1495"/>
      <c r="F827" s="1495"/>
      <c r="G827" s="1495"/>
      <c r="H827" s="1495"/>
      <c r="I827" s="1495"/>
      <c r="J827" s="1495"/>
      <c r="K827" s="1495"/>
      <c r="L827" s="1495"/>
      <c r="M827" s="1495"/>
      <c r="N827" s="1495"/>
      <c r="O827" s="1495"/>
      <c r="P827" s="1495"/>
      <c r="Q827" s="1495"/>
      <c r="R827" s="1495"/>
      <c r="S827" s="1495"/>
      <c r="T827" s="1495"/>
      <c r="U827" s="1495"/>
      <c r="V827" s="1495"/>
      <c r="W827" s="1495"/>
      <c r="X827" s="1495"/>
      <c r="Y827" s="1495"/>
      <c r="Z827" s="1495"/>
      <c r="AA827" s="1495"/>
      <c r="AB827" s="1495"/>
      <c r="AC827" s="1495"/>
      <c r="AD827" s="1495"/>
      <c r="AE827" s="1495"/>
      <c r="AF827" s="1495"/>
    </row>
    <row r="828" spans="3:32" x14ac:dyDescent="0.25">
      <c r="C828" s="1495"/>
      <c r="D828" s="1495"/>
      <c r="E828" s="1495"/>
      <c r="F828" s="1495"/>
      <c r="G828" s="1495"/>
      <c r="H828" s="1495"/>
      <c r="I828" s="1495"/>
      <c r="J828" s="1495"/>
      <c r="K828" s="1495"/>
      <c r="L828" s="1495"/>
      <c r="M828" s="1495"/>
      <c r="N828" s="1495"/>
      <c r="O828" s="1495"/>
      <c r="P828" s="1495"/>
      <c r="Q828" s="1495"/>
      <c r="R828" s="1495"/>
      <c r="S828" s="1495"/>
      <c r="T828" s="1495"/>
      <c r="U828" s="1495"/>
      <c r="V828" s="1495"/>
      <c r="W828" s="1495"/>
      <c r="X828" s="1495"/>
      <c r="Y828" s="1495"/>
      <c r="Z828" s="1495"/>
      <c r="AA828" s="1495"/>
      <c r="AB828" s="1495"/>
      <c r="AC828" s="1495"/>
      <c r="AD828" s="1495"/>
      <c r="AE828" s="1495"/>
      <c r="AF828" s="1495"/>
    </row>
    <row r="829" spans="3:32" x14ac:dyDescent="0.25">
      <c r="C829" s="1495"/>
      <c r="D829" s="1495"/>
      <c r="E829" s="1495"/>
      <c r="F829" s="1495"/>
      <c r="G829" s="1495"/>
      <c r="H829" s="1495"/>
      <c r="I829" s="1495"/>
      <c r="J829" s="1495"/>
      <c r="K829" s="1495"/>
      <c r="L829" s="1495"/>
      <c r="M829" s="1495"/>
      <c r="N829" s="1495"/>
      <c r="O829" s="1495"/>
      <c r="P829" s="1495"/>
      <c r="Q829" s="1495"/>
      <c r="R829" s="1495"/>
      <c r="S829" s="1495"/>
      <c r="T829" s="1495"/>
      <c r="U829" s="1495"/>
      <c r="V829" s="1495"/>
      <c r="W829" s="1495"/>
      <c r="X829" s="1495"/>
      <c r="Y829" s="1495"/>
      <c r="Z829" s="1495"/>
      <c r="AA829" s="1495"/>
      <c r="AB829" s="1495"/>
      <c r="AC829" s="1495"/>
      <c r="AD829" s="1495"/>
      <c r="AE829" s="1495"/>
      <c r="AF829" s="1495"/>
    </row>
    <row r="830" spans="3:32" x14ac:dyDescent="0.25">
      <c r="C830" s="1495"/>
      <c r="D830" s="1495"/>
      <c r="E830" s="1495"/>
      <c r="F830" s="1495"/>
      <c r="G830" s="1495"/>
      <c r="H830" s="1495"/>
      <c r="I830" s="1495"/>
      <c r="J830" s="1495"/>
      <c r="K830" s="1495"/>
      <c r="L830" s="1495"/>
      <c r="M830" s="1495"/>
      <c r="N830" s="1495"/>
      <c r="O830" s="1495"/>
      <c r="P830" s="1495"/>
      <c r="Q830" s="1495"/>
      <c r="R830" s="1495"/>
      <c r="S830" s="1495"/>
      <c r="T830" s="1495"/>
      <c r="U830" s="1495"/>
      <c r="V830" s="1495"/>
      <c r="W830" s="1495"/>
      <c r="X830" s="1495"/>
      <c r="Y830" s="1495"/>
      <c r="Z830" s="1495"/>
      <c r="AA830" s="1495"/>
      <c r="AB830" s="1495"/>
      <c r="AC830" s="1495"/>
      <c r="AD830" s="1495"/>
      <c r="AE830" s="1495"/>
      <c r="AF830" s="1495"/>
    </row>
    <row r="831" spans="3:32" x14ac:dyDescent="0.25">
      <c r="C831" s="1495"/>
      <c r="D831" s="1495"/>
      <c r="E831" s="1495"/>
      <c r="F831" s="1495"/>
      <c r="G831" s="1495"/>
      <c r="H831" s="1495"/>
      <c r="I831" s="1495"/>
      <c r="J831" s="1495"/>
      <c r="K831" s="1495"/>
      <c r="L831" s="1495"/>
      <c r="M831" s="1495"/>
      <c r="N831" s="1495"/>
      <c r="O831" s="1495"/>
      <c r="P831" s="1495"/>
      <c r="Q831" s="1495"/>
      <c r="R831" s="1495"/>
      <c r="S831" s="1495"/>
      <c r="T831" s="1495"/>
      <c r="U831" s="1495"/>
      <c r="V831" s="1495"/>
      <c r="W831" s="1495"/>
      <c r="X831" s="1495"/>
      <c r="Y831" s="1495"/>
      <c r="Z831" s="1495"/>
      <c r="AA831" s="1495"/>
      <c r="AB831" s="1495"/>
      <c r="AC831" s="1495"/>
      <c r="AD831" s="1495"/>
      <c r="AE831" s="1495"/>
      <c r="AF831" s="1495"/>
    </row>
    <row r="832" spans="3:32" x14ac:dyDescent="0.25">
      <c r="C832" s="1495"/>
      <c r="D832" s="1495"/>
      <c r="E832" s="1495"/>
      <c r="F832" s="1495"/>
      <c r="G832" s="1495"/>
      <c r="H832" s="1495"/>
      <c r="I832" s="1495"/>
      <c r="J832" s="1495"/>
      <c r="K832" s="1495"/>
      <c r="L832" s="1495"/>
      <c r="M832" s="1495"/>
      <c r="N832" s="1495"/>
      <c r="O832" s="1495"/>
      <c r="P832" s="1495"/>
      <c r="Q832" s="1495"/>
      <c r="R832" s="1495"/>
      <c r="S832" s="1495"/>
      <c r="T832" s="1495"/>
      <c r="U832" s="1495"/>
      <c r="V832" s="1495"/>
      <c r="W832" s="1495"/>
      <c r="X832" s="1495"/>
      <c r="Y832" s="1495"/>
      <c r="Z832" s="1495"/>
      <c r="AA832" s="1495"/>
      <c r="AB832" s="1495"/>
      <c r="AC832" s="1495"/>
      <c r="AD832" s="1495"/>
      <c r="AE832" s="1495"/>
      <c r="AF832" s="1495"/>
    </row>
    <row r="833" spans="3:32" x14ac:dyDescent="0.25">
      <c r="C833" s="1495"/>
      <c r="D833" s="1495"/>
      <c r="E833" s="1495"/>
      <c r="F833" s="1495"/>
      <c r="G833" s="1495"/>
      <c r="H833" s="1495"/>
      <c r="I833" s="1495"/>
      <c r="J833" s="1495"/>
      <c r="K833" s="1495"/>
      <c r="L833" s="1495"/>
      <c r="M833" s="1495"/>
      <c r="N833" s="1495"/>
      <c r="O833" s="1495"/>
      <c r="P833" s="1495"/>
      <c r="Q833" s="1495"/>
      <c r="R833" s="1495"/>
      <c r="S833" s="1495"/>
      <c r="T833" s="1495"/>
      <c r="U833" s="1495"/>
      <c r="V833" s="1495"/>
      <c r="W833" s="1495"/>
      <c r="X833" s="1495"/>
      <c r="Y833" s="1495"/>
      <c r="Z833" s="1495"/>
      <c r="AA833" s="1495"/>
      <c r="AB833" s="1495"/>
      <c r="AC833" s="1495"/>
      <c r="AD833" s="1495"/>
      <c r="AE833" s="1495"/>
      <c r="AF833" s="1495"/>
    </row>
    <row r="834" spans="3:32" x14ac:dyDescent="0.25">
      <c r="C834" s="1495"/>
      <c r="D834" s="1495"/>
      <c r="E834" s="1495"/>
      <c r="F834" s="1495"/>
      <c r="G834" s="1495"/>
      <c r="H834" s="1495"/>
      <c r="I834" s="1495"/>
      <c r="J834" s="1495"/>
      <c r="K834" s="1495"/>
      <c r="L834" s="1495"/>
      <c r="M834" s="1495"/>
      <c r="N834" s="1495"/>
      <c r="O834" s="1495"/>
      <c r="P834" s="1495"/>
      <c r="Q834" s="1495"/>
      <c r="R834" s="1495"/>
      <c r="S834" s="1495"/>
      <c r="T834" s="1495"/>
      <c r="U834" s="1495"/>
      <c r="V834" s="1495"/>
      <c r="W834" s="1495"/>
      <c r="X834" s="1495"/>
      <c r="Y834" s="1495"/>
      <c r="Z834" s="1495"/>
      <c r="AA834" s="1495"/>
      <c r="AB834" s="1495"/>
      <c r="AC834" s="1495"/>
      <c r="AD834" s="1495"/>
      <c r="AE834" s="1495"/>
      <c r="AF834" s="1495"/>
    </row>
    <row r="835" spans="3:32" x14ac:dyDescent="0.25">
      <c r="C835" s="1495"/>
      <c r="D835" s="1495"/>
      <c r="E835" s="1495"/>
      <c r="F835" s="1495"/>
      <c r="G835" s="1495"/>
      <c r="H835" s="1495"/>
      <c r="I835" s="1495"/>
      <c r="J835" s="1495"/>
      <c r="K835" s="1495"/>
      <c r="L835" s="1495"/>
      <c r="M835" s="1495"/>
      <c r="N835" s="1495"/>
      <c r="O835" s="1495"/>
      <c r="P835" s="1495"/>
      <c r="Q835" s="1495"/>
      <c r="R835" s="1495"/>
      <c r="S835" s="1495"/>
      <c r="T835" s="1495"/>
      <c r="U835" s="1495"/>
      <c r="V835" s="1495"/>
      <c r="W835" s="1495"/>
      <c r="X835" s="1495"/>
      <c r="Y835" s="1495"/>
      <c r="Z835" s="1495"/>
      <c r="AA835" s="1495"/>
      <c r="AB835" s="1495"/>
      <c r="AC835" s="1495"/>
      <c r="AD835" s="1495"/>
      <c r="AE835" s="1495"/>
      <c r="AF835" s="1495"/>
    </row>
    <row r="836" spans="3:32" x14ac:dyDescent="0.25">
      <c r="C836" s="1495"/>
      <c r="D836" s="1495"/>
      <c r="E836" s="1495"/>
      <c r="F836" s="1495"/>
      <c r="G836" s="1495"/>
      <c r="H836" s="1495"/>
      <c r="I836" s="1495"/>
      <c r="J836" s="1495"/>
      <c r="K836" s="1495"/>
      <c r="L836" s="1495"/>
      <c r="M836" s="1495"/>
      <c r="N836" s="1495"/>
      <c r="O836" s="1495"/>
      <c r="P836" s="1495"/>
      <c r="Q836" s="1495"/>
      <c r="R836" s="1495"/>
      <c r="S836" s="1495"/>
      <c r="T836" s="1495"/>
      <c r="U836" s="1495"/>
      <c r="V836" s="1495"/>
      <c r="W836" s="1495"/>
      <c r="X836" s="1495"/>
      <c r="Y836" s="1495"/>
      <c r="Z836" s="1495"/>
      <c r="AA836" s="1495"/>
      <c r="AB836" s="1495"/>
      <c r="AC836" s="1495"/>
      <c r="AD836" s="1495"/>
      <c r="AE836" s="1495"/>
      <c r="AF836" s="1495"/>
    </row>
    <row r="837" spans="3:32" x14ac:dyDescent="0.25">
      <c r="C837" s="1495"/>
      <c r="D837" s="1495"/>
      <c r="E837" s="1495"/>
      <c r="F837" s="1495"/>
      <c r="G837" s="1495"/>
      <c r="H837" s="1495"/>
      <c r="I837" s="1495"/>
      <c r="J837" s="1495"/>
      <c r="K837" s="1495"/>
      <c r="L837" s="1495"/>
      <c r="M837" s="1495"/>
      <c r="N837" s="1495"/>
      <c r="O837" s="1495"/>
      <c r="P837" s="1495"/>
      <c r="Q837" s="1495"/>
      <c r="R837" s="1495"/>
      <c r="S837" s="1495"/>
      <c r="T837" s="1495"/>
      <c r="U837" s="1495"/>
      <c r="V837" s="1495"/>
      <c r="W837" s="1495"/>
      <c r="X837" s="1495"/>
      <c r="Y837" s="1495"/>
      <c r="Z837" s="1495"/>
      <c r="AA837" s="1495"/>
      <c r="AB837" s="1495"/>
      <c r="AC837" s="1495"/>
      <c r="AD837" s="1495"/>
      <c r="AE837" s="1495"/>
      <c r="AF837" s="1495"/>
    </row>
    <row r="838" spans="3:32" x14ac:dyDescent="0.25">
      <c r="C838" s="1495"/>
      <c r="D838" s="1495"/>
      <c r="E838" s="1495"/>
      <c r="F838" s="1495"/>
      <c r="G838" s="1495"/>
      <c r="H838" s="1495"/>
      <c r="I838" s="1495"/>
      <c r="J838" s="1495"/>
      <c r="K838" s="1495"/>
      <c r="L838" s="1495"/>
      <c r="M838" s="1495"/>
      <c r="N838" s="1495"/>
      <c r="O838" s="1495"/>
      <c r="P838" s="1495"/>
      <c r="Q838" s="1495"/>
      <c r="R838" s="1495"/>
      <c r="S838" s="1495"/>
      <c r="T838" s="1495"/>
      <c r="U838" s="1495"/>
      <c r="V838" s="1495"/>
      <c r="W838" s="1495"/>
      <c r="X838" s="1495"/>
      <c r="Y838" s="1495"/>
      <c r="Z838" s="1495"/>
      <c r="AA838" s="1495"/>
      <c r="AB838" s="1495"/>
      <c r="AC838" s="1495"/>
      <c r="AD838" s="1495"/>
      <c r="AE838" s="1495"/>
      <c r="AF838" s="1495"/>
    </row>
    <row r="839" spans="3:32" x14ac:dyDescent="0.25">
      <c r="C839" s="1495"/>
      <c r="D839" s="1495"/>
      <c r="E839" s="1495"/>
      <c r="F839" s="1495"/>
      <c r="G839" s="1495"/>
      <c r="H839" s="1495"/>
      <c r="I839" s="1495"/>
      <c r="J839" s="1495"/>
      <c r="K839" s="1495"/>
      <c r="L839" s="1495"/>
      <c r="M839" s="1495"/>
      <c r="N839" s="1495"/>
      <c r="O839" s="1495"/>
      <c r="P839" s="1495"/>
      <c r="Q839" s="1495"/>
      <c r="R839" s="1495"/>
      <c r="S839" s="1495"/>
      <c r="T839" s="1495"/>
      <c r="U839" s="1495"/>
      <c r="V839" s="1495"/>
      <c r="W839" s="1495"/>
      <c r="X839" s="1495"/>
      <c r="Y839" s="1495"/>
      <c r="Z839" s="1495"/>
      <c r="AA839" s="1495"/>
      <c r="AB839" s="1495"/>
      <c r="AC839" s="1495"/>
      <c r="AD839" s="1495"/>
      <c r="AE839" s="1495"/>
      <c r="AF839" s="1495"/>
    </row>
    <row r="840" spans="3:32" x14ac:dyDescent="0.25">
      <c r="C840" s="1495"/>
      <c r="D840" s="1495"/>
      <c r="E840" s="1495"/>
      <c r="F840" s="1495"/>
      <c r="G840" s="1495"/>
      <c r="H840" s="1495"/>
      <c r="I840" s="1495"/>
      <c r="J840" s="1495"/>
      <c r="K840" s="1495"/>
      <c r="L840" s="1495"/>
      <c r="M840" s="1495"/>
      <c r="N840" s="1495"/>
      <c r="O840" s="1495"/>
      <c r="P840" s="1495"/>
      <c r="Q840" s="1495"/>
      <c r="R840" s="1495"/>
      <c r="S840" s="1495"/>
      <c r="T840" s="1495"/>
      <c r="U840" s="1495"/>
      <c r="V840" s="1495"/>
      <c r="W840" s="1495"/>
      <c r="X840" s="1495"/>
      <c r="Y840" s="1495"/>
      <c r="Z840" s="1495"/>
      <c r="AA840" s="1495"/>
      <c r="AB840" s="1495"/>
      <c r="AC840" s="1495"/>
      <c r="AD840" s="1495"/>
      <c r="AE840" s="1495"/>
      <c r="AF840" s="1495"/>
    </row>
    <row r="841" spans="3:32" x14ac:dyDescent="0.25">
      <c r="C841" s="1495"/>
      <c r="D841" s="1495"/>
      <c r="E841" s="1495"/>
      <c r="F841" s="1495"/>
      <c r="G841" s="1495"/>
      <c r="H841" s="1495"/>
      <c r="I841" s="1495"/>
      <c r="J841" s="1495"/>
      <c r="K841" s="1495"/>
      <c r="L841" s="1495"/>
      <c r="M841" s="1495"/>
      <c r="N841" s="1495"/>
      <c r="O841" s="1495"/>
      <c r="P841" s="1495"/>
      <c r="Q841" s="1495"/>
      <c r="R841" s="1495"/>
      <c r="S841" s="1495"/>
      <c r="T841" s="1495"/>
      <c r="U841" s="1495"/>
      <c r="V841" s="1495"/>
      <c r="W841" s="1495"/>
      <c r="X841" s="1495"/>
      <c r="Y841" s="1495"/>
      <c r="Z841" s="1495"/>
      <c r="AA841" s="1495"/>
      <c r="AB841" s="1495"/>
      <c r="AC841" s="1495"/>
      <c r="AD841" s="1495"/>
      <c r="AE841" s="1495"/>
      <c r="AF841" s="1495"/>
    </row>
    <row r="842" spans="3:32" x14ac:dyDescent="0.25">
      <c r="C842" s="1495"/>
      <c r="D842" s="1495"/>
      <c r="E842" s="1495"/>
      <c r="F842" s="1495"/>
      <c r="G842" s="1495"/>
      <c r="H842" s="1495"/>
      <c r="I842" s="1495"/>
      <c r="J842" s="1495"/>
      <c r="K842" s="1495"/>
      <c r="L842" s="1495"/>
      <c r="M842" s="1495"/>
      <c r="N842" s="1495"/>
      <c r="O842" s="1495"/>
      <c r="P842" s="1495"/>
      <c r="Q842" s="1495"/>
      <c r="R842" s="1495"/>
      <c r="S842" s="1495"/>
      <c r="T842" s="1495"/>
      <c r="U842" s="1495"/>
      <c r="V842" s="1495"/>
      <c r="W842" s="1495"/>
      <c r="X842" s="1495"/>
      <c r="Y842" s="1495"/>
      <c r="Z842" s="1495"/>
      <c r="AA842" s="1495"/>
      <c r="AB842" s="1495"/>
      <c r="AC842" s="1495"/>
      <c r="AD842" s="1495"/>
      <c r="AE842" s="1495"/>
      <c r="AF842" s="1495"/>
    </row>
    <row r="843" spans="3:32" x14ac:dyDescent="0.25">
      <c r="C843" s="1495"/>
      <c r="D843" s="1495"/>
      <c r="E843" s="1495"/>
      <c r="F843" s="1495"/>
      <c r="G843" s="1495"/>
      <c r="H843" s="1495"/>
      <c r="I843" s="1495"/>
      <c r="J843" s="1495"/>
      <c r="K843" s="1495"/>
      <c r="L843" s="1495"/>
      <c r="M843" s="1495"/>
      <c r="N843" s="1495"/>
      <c r="O843" s="1495"/>
      <c r="P843" s="1495"/>
      <c r="Q843" s="1495"/>
      <c r="R843" s="1495"/>
      <c r="S843" s="1495"/>
      <c r="T843" s="1495"/>
      <c r="U843" s="1495"/>
      <c r="V843" s="1495"/>
      <c r="W843" s="1495"/>
      <c r="X843" s="1495"/>
      <c r="Y843" s="1495"/>
      <c r="Z843" s="1495"/>
      <c r="AA843" s="1495"/>
      <c r="AB843" s="1495"/>
      <c r="AC843" s="1495"/>
      <c r="AD843" s="1495"/>
      <c r="AE843" s="1495"/>
      <c r="AF843" s="1495"/>
    </row>
    <row r="844" spans="3:32" x14ac:dyDescent="0.25">
      <c r="C844" s="1495"/>
      <c r="D844" s="1495"/>
      <c r="E844" s="1495"/>
      <c r="F844" s="1495"/>
      <c r="G844" s="1495"/>
      <c r="H844" s="1495"/>
      <c r="I844" s="1495"/>
      <c r="J844" s="1495"/>
      <c r="K844" s="1495"/>
      <c r="L844" s="1495"/>
      <c r="M844" s="1495"/>
      <c r="N844" s="1495"/>
      <c r="O844" s="1495"/>
      <c r="P844" s="1495"/>
      <c r="Q844" s="1495"/>
      <c r="R844" s="1495"/>
      <c r="S844" s="1495"/>
      <c r="T844" s="1495"/>
      <c r="U844" s="1495"/>
      <c r="V844" s="1495"/>
      <c r="W844" s="1495"/>
      <c r="X844" s="1495"/>
      <c r="Y844" s="1495"/>
      <c r="Z844" s="1495"/>
      <c r="AA844" s="1495"/>
      <c r="AB844" s="1495"/>
      <c r="AC844" s="1495"/>
      <c r="AD844" s="1495"/>
      <c r="AE844" s="1495"/>
      <c r="AF844" s="1495"/>
    </row>
    <row r="845" spans="3:32" x14ac:dyDescent="0.25">
      <c r="C845" s="1495"/>
      <c r="D845" s="1495"/>
      <c r="E845" s="1495"/>
      <c r="F845" s="1495"/>
      <c r="G845" s="1495"/>
      <c r="H845" s="1495"/>
      <c r="I845" s="1495"/>
      <c r="J845" s="1495"/>
      <c r="K845" s="1495"/>
      <c r="L845" s="1495"/>
      <c r="M845" s="1495"/>
      <c r="N845" s="1495"/>
      <c r="O845" s="1495"/>
      <c r="P845" s="1495"/>
      <c r="Q845" s="1495"/>
      <c r="R845" s="1495"/>
      <c r="S845" s="1495"/>
      <c r="T845" s="1495"/>
      <c r="U845" s="1495"/>
      <c r="V845" s="1495"/>
      <c r="W845" s="1495"/>
      <c r="X845" s="1495"/>
      <c r="Y845" s="1495"/>
      <c r="Z845" s="1495"/>
      <c r="AA845" s="1495"/>
      <c r="AB845" s="1495"/>
      <c r="AC845" s="1495"/>
      <c r="AD845" s="1495"/>
      <c r="AE845" s="1495"/>
      <c r="AF845" s="1495"/>
    </row>
    <row r="846" spans="3:32" x14ac:dyDescent="0.25">
      <c r="C846" s="1495"/>
      <c r="D846" s="1495"/>
      <c r="E846" s="1495"/>
      <c r="F846" s="1495"/>
      <c r="G846" s="1495"/>
      <c r="H846" s="1495"/>
      <c r="I846" s="1495"/>
      <c r="J846" s="1495"/>
      <c r="K846" s="1495"/>
      <c r="L846" s="1495"/>
      <c r="M846" s="1495"/>
      <c r="N846" s="1495"/>
      <c r="O846" s="1495"/>
      <c r="P846" s="1495"/>
      <c r="Q846" s="1495"/>
      <c r="R846" s="1495"/>
      <c r="S846" s="1495"/>
      <c r="T846" s="1495"/>
      <c r="U846" s="1495"/>
      <c r="V846" s="1495"/>
      <c r="W846" s="1495"/>
      <c r="X846" s="1495"/>
      <c r="Y846" s="1495"/>
      <c r="Z846" s="1495"/>
      <c r="AA846" s="1495"/>
      <c r="AB846" s="1495"/>
      <c r="AC846" s="1495"/>
      <c r="AD846" s="1495"/>
      <c r="AE846" s="1495"/>
      <c r="AF846" s="1495"/>
    </row>
    <row r="847" spans="3:32" x14ac:dyDescent="0.25">
      <c r="C847" s="1495"/>
      <c r="D847" s="1495"/>
      <c r="E847" s="1495"/>
      <c r="F847" s="1495"/>
      <c r="G847" s="1495"/>
      <c r="H847" s="1495"/>
      <c r="I847" s="1495"/>
      <c r="J847" s="1495"/>
      <c r="K847" s="1495"/>
      <c r="L847" s="1495"/>
      <c r="M847" s="1495"/>
      <c r="N847" s="1495"/>
      <c r="O847" s="1495"/>
      <c r="P847" s="1495"/>
      <c r="Q847" s="1495"/>
      <c r="R847" s="1495"/>
      <c r="S847" s="1495"/>
      <c r="T847" s="1495"/>
      <c r="U847" s="1495"/>
      <c r="V847" s="1495"/>
      <c r="W847" s="1495"/>
      <c r="X847" s="1495"/>
      <c r="Y847" s="1495"/>
      <c r="Z847" s="1495"/>
      <c r="AA847" s="1495"/>
      <c r="AB847" s="1495"/>
      <c r="AC847" s="1495"/>
      <c r="AD847" s="1495"/>
      <c r="AE847" s="1495"/>
      <c r="AF847" s="1495"/>
    </row>
    <row r="848" spans="3:32" x14ac:dyDescent="0.25">
      <c r="C848" s="1495"/>
      <c r="D848" s="1495"/>
      <c r="E848" s="1495"/>
      <c r="F848" s="1495"/>
      <c r="G848" s="1495"/>
      <c r="H848" s="1495"/>
      <c r="I848" s="1495"/>
      <c r="J848" s="1495"/>
      <c r="K848" s="1495"/>
      <c r="L848" s="1495"/>
      <c r="M848" s="1495"/>
      <c r="N848" s="1495"/>
      <c r="O848" s="1495"/>
      <c r="P848" s="1495"/>
      <c r="Q848" s="1495"/>
      <c r="R848" s="1495"/>
      <c r="S848" s="1495"/>
      <c r="T848" s="1495"/>
      <c r="U848" s="1495"/>
      <c r="V848" s="1495"/>
      <c r="W848" s="1495"/>
      <c r="X848" s="1495"/>
      <c r="Y848" s="1495"/>
      <c r="Z848" s="1495"/>
      <c r="AA848" s="1495"/>
      <c r="AB848" s="1495"/>
      <c r="AC848" s="1495"/>
      <c r="AD848" s="1495"/>
      <c r="AE848" s="1495"/>
      <c r="AF848" s="1495"/>
    </row>
    <row r="849" spans="3:32" x14ac:dyDescent="0.25">
      <c r="C849" s="1495"/>
      <c r="D849" s="1495"/>
      <c r="E849" s="1495"/>
      <c r="F849" s="1495"/>
      <c r="G849" s="1495"/>
      <c r="H849" s="1495"/>
      <c r="I849" s="1495"/>
      <c r="J849" s="1495"/>
      <c r="K849" s="1495"/>
      <c r="L849" s="1495"/>
      <c r="M849" s="1495"/>
      <c r="N849" s="1495"/>
      <c r="O849" s="1495"/>
      <c r="P849" s="1495"/>
      <c r="Q849" s="1495"/>
      <c r="R849" s="1495"/>
      <c r="S849" s="1495"/>
      <c r="T849" s="1495"/>
      <c r="U849" s="1495"/>
      <c r="V849" s="1495"/>
      <c r="W849" s="1495"/>
      <c r="X849" s="1495"/>
      <c r="Y849" s="1495"/>
      <c r="Z849" s="1495"/>
      <c r="AA849" s="1495"/>
      <c r="AB849" s="1495"/>
      <c r="AC849" s="1495"/>
      <c r="AD849" s="1495"/>
      <c r="AE849" s="1495"/>
      <c r="AF849" s="1495"/>
    </row>
    <row r="850" spans="3:32" x14ac:dyDescent="0.25">
      <c r="C850" s="1495"/>
      <c r="D850" s="1495"/>
      <c r="E850" s="1495"/>
      <c r="F850" s="1495"/>
      <c r="G850" s="1495"/>
      <c r="H850" s="1495"/>
      <c r="I850" s="1495"/>
      <c r="J850" s="1495"/>
      <c r="K850" s="1495"/>
      <c r="L850" s="1495"/>
      <c r="M850" s="1495"/>
      <c r="N850" s="1495"/>
      <c r="O850" s="1495"/>
      <c r="P850" s="1495"/>
      <c r="Q850" s="1495"/>
      <c r="R850" s="1495"/>
      <c r="S850" s="1495"/>
      <c r="T850" s="1495"/>
      <c r="U850" s="1495"/>
      <c r="V850" s="1495"/>
      <c r="W850" s="1495"/>
      <c r="X850" s="1495"/>
      <c r="Y850" s="1495"/>
      <c r="Z850" s="1495"/>
      <c r="AA850" s="1495"/>
      <c r="AB850" s="1495"/>
      <c r="AC850" s="1495"/>
      <c r="AD850" s="1495"/>
      <c r="AE850" s="1495"/>
      <c r="AF850" s="1495"/>
    </row>
    <row r="851" spans="3:32" x14ac:dyDescent="0.25">
      <c r="C851" s="1495"/>
      <c r="D851" s="1495"/>
      <c r="E851" s="1495"/>
      <c r="F851" s="1495"/>
      <c r="G851" s="1495"/>
      <c r="H851" s="1495"/>
      <c r="I851" s="1495"/>
      <c r="J851" s="1495"/>
      <c r="K851" s="1495"/>
      <c r="L851" s="1495"/>
      <c r="M851" s="1495"/>
      <c r="N851" s="1495"/>
      <c r="O851" s="1495"/>
      <c r="P851" s="1495"/>
      <c r="Q851" s="1495"/>
      <c r="R851" s="1495"/>
      <c r="S851" s="1495"/>
      <c r="T851" s="1495"/>
      <c r="U851" s="1495"/>
      <c r="V851" s="1495"/>
      <c r="W851" s="1495"/>
      <c r="X851" s="1495"/>
      <c r="Y851" s="1495"/>
      <c r="Z851" s="1495"/>
      <c r="AA851" s="1495"/>
      <c r="AB851" s="1495"/>
      <c r="AC851" s="1495"/>
      <c r="AD851" s="1495"/>
      <c r="AE851" s="1495"/>
      <c r="AF851" s="1495"/>
    </row>
    <row r="852" spans="3:32" x14ac:dyDescent="0.25">
      <c r="C852" s="1495"/>
      <c r="D852" s="1495"/>
      <c r="E852" s="1495"/>
      <c r="F852" s="1495"/>
      <c r="G852" s="1495"/>
      <c r="H852" s="1495"/>
      <c r="I852" s="1495"/>
      <c r="J852" s="1495"/>
      <c r="K852" s="1495"/>
      <c r="L852" s="1495"/>
      <c r="M852" s="1495"/>
      <c r="N852" s="1495"/>
      <c r="O852" s="1495"/>
      <c r="P852" s="1495"/>
      <c r="Q852" s="1495"/>
      <c r="R852" s="1495"/>
      <c r="S852" s="1495"/>
      <c r="T852" s="1495"/>
      <c r="U852" s="1495"/>
      <c r="V852" s="1495"/>
      <c r="W852" s="1495"/>
      <c r="X852" s="1495"/>
      <c r="Y852" s="1495"/>
      <c r="Z852" s="1495"/>
      <c r="AA852" s="1495"/>
      <c r="AB852" s="1495"/>
      <c r="AC852" s="1495"/>
      <c r="AD852" s="1495"/>
      <c r="AE852" s="1495"/>
      <c r="AF852" s="1495"/>
    </row>
    <row r="853" spans="3:32" x14ac:dyDescent="0.25">
      <c r="C853" s="1495"/>
      <c r="D853" s="1495"/>
      <c r="E853" s="1495"/>
      <c r="F853" s="1495"/>
      <c r="G853" s="1495"/>
      <c r="H853" s="1495"/>
      <c r="I853" s="1495"/>
      <c r="J853" s="1495"/>
      <c r="K853" s="1495"/>
      <c r="L853" s="1495"/>
      <c r="M853" s="1495"/>
      <c r="N853" s="1495"/>
      <c r="O853" s="1495"/>
      <c r="P853" s="1495"/>
      <c r="Q853" s="1495"/>
      <c r="R853" s="1495"/>
      <c r="S853" s="1495"/>
      <c r="T853" s="1495"/>
      <c r="U853" s="1495"/>
      <c r="V853" s="1495"/>
      <c r="W853" s="1495"/>
      <c r="X853" s="1495"/>
      <c r="Y853" s="1495"/>
      <c r="Z853" s="1495"/>
      <c r="AA853" s="1495"/>
      <c r="AB853" s="1495"/>
      <c r="AC853" s="1495"/>
      <c r="AD853" s="1495"/>
      <c r="AE853" s="1495"/>
      <c r="AF853" s="1495"/>
    </row>
    <row r="854" spans="3:32" x14ac:dyDescent="0.25">
      <c r="C854" s="1495"/>
      <c r="D854" s="1495"/>
      <c r="E854" s="1495"/>
      <c r="F854" s="1495"/>
      <c r="G854" s="1495"/>
      <c r="H854" s="1495"/>
      <c r="I854" s="1495"/>
      <c r="J854" s="1495"/>
      <c r="K854" s="1495"/>
      <c r="L854" s="1495"/>
      <c r="M854" s="1495"/>
      <c r="N854" s="1495"/>
      <c r="O854" s="1495"/>
      <c r="P854" s="1495"/>
      <c r="Q854" s="1495"/>
      <c r="R854" s="1495"/>
      <c r="S854" s="1495"/>
      <c r="T854" s="1495"/>
      <c r="U854" s="1495"/>
      <c r="V854" s="1495"/>
      <c r="W854" s="1495"/>
      <c r="X854" s="1495"/>
      <c r="Y854" s="1495"/>
      <c r="Z854" s="1495"/>
      <c r="AA854" s="1495"/>
      <c r="AB854" s="1495"/>
      <c r="AC854" s="1495"/>
      <c r="AD854" s="1495"/>
      <c r="AE854" s="1495"/>
      <c r="AF854" s="1495"/>
    </row>
    <row r="855" spans="3:32" x14ac:dyDescent="0.25">
      <c r="C855" s="1495"/>
      <c r="D855" s="1495"/>
      <c r="E855" s="1495"/>
      <c r="F855" s="1495"/>
      <c r="G855" s="1495"/>
      <c r="H855" s="1495"/>
      <c r="I855" s="1495"/>
      <c r="J855" s="1495"/>
      <c r="K855" s="1495"/>
      <c r="L855" s="1495"/>
      <c r="M855" s="1495"/>
      <c r="N855" s="1495"/>
      <c r="O855" s="1495"/>
      <c r="P855" s="1495"/>
      <c r="Q855" s="1495"/>
      <c r="R855" s="1495"/>
      <c r="S855" s="1495"/>
      <c r="T855" s="1495"/>
      <c r="U855" s="1495"/>
      <c r="V855" s="1495"/>
      <c r="W855" s="1495"/>
      <c r="X855" s="1495"/>
      <c r="Y855" s="1495"/>
      <c r="Z855" s="1495"/>
      <c r="AA855" s="1495"/>
      <c r="AB855" s="1495"/>
      <c r="AC855" s="1495"/>
      <c r="AD855" s="1495"/>
      <c r="AE855" s="1495"/>
      <c r="AF855" s="1495"/>
    </row>
    <row r="856" spans="3:32" x14ac:dyDescent="0.25">
      <c r="C856" s="1495"/>
      <c r="D856" s="1495"/>
      <c r="E856" s="1495"/>
      <c r="F856" s="1495"/>
      <c r="G856" s="1495"/>
      <c r="H856" s="1495"/>
      <c r="I856" s="1495"/>
      <c r="J856" s="1495"/>
      <c r="K856" s="1495"/>
      <c r="L856" s="1495"/>
      <c r="M856" s="1495"/>
      <c r="N856" s="1495"/>
      <c r="O856" s="1495"/>
      <c r="P856" s="1495"/>
      <c r="Q856" s="1495"/>
      <c r="R856" s="1495"/>
      <c r="S856" s="1495"/>
      <c r="T856" s="1495"/>
      <c r="U856" s="1495"/>
      <c r="V856" s="1495"/>
      <c r="W856" s="1495"/>
      <c r="X856" s="1495"/>
      <c r="Y856" s="1495"/>
      <c r="Z856" s="1495"/>
      <c r="AA856" s="1495"/>
      <c r="AB856" s="1495"/>
      <c r="AC856" s="1495"/>
      <c r="AD856" s="1495"/>
      <c r="AE856" s="1495"/>
      <c r="AF856" s="1495"/>
    </row>
    <row r="857" spans="3:32" x14ac:dyDescent="0.25">
      <c r="C857" s="1495"/>
      <c r="D857" s="1495"/>
      <c r="E857" s="1495"/>
      <c r="F857" s="1495"/>
      <c r="G857" s="1495"/>
      <c r="H857" s="1495"/>
      <c r="I857" s="1495"/>
      <c r="J857" s="1495"/>
      <c r="K857" s="1495"/>
      <c r="L857" s="1495"/>
      <c r="M857" s="1495"/>
      <c r="N857" s="1495"/>
      <c r="O857" s="1495"/>
      <c r="P857" s="1495"/>
      <c r="Q857" s="1495"/>
      <c r="R857" s="1495"/>
      <c r="S857" s="1495"/>
      <c r="T857" s="1495"/>
      <c r="U857" s="1495"/>
      <c r="V857" s="1495"/>
      <c r="W857" s="1495"/>
      <c r="X857" s="1495"/>
      <c r="Y857" s="1495"/>
      <c r="Z857" s="1495"/>
      <c r="AA857" s="1495"/>
      <c r="AB857" s="1495"/>
      <c r="AC857" s="1495"/>
      <c r="AD857" s="1495"/>
      <c r="AE857" s="1495"/>
      <c r="AF857" s="1495"/>
    </row>
    <row r="858" spans="3:32" x14ac:dyDescent="0.25">
      <c r="C858" s="1495"/>
      <c r="D858" s="1495"/>
      <c r="E858" s="1495"/>
      <c r="F858" s="1495"/>
      <c r="G858" s="1495"/>
      <c r="H858" s="1495"/>
      <c r="I858" s="1495"/>
      <c r="J858" s="1495"/>
      <c r="K858" s="1495"/>
      <c r="L858" s="1495"/>
      <c r="M858" s="1495"/>
      <c r="N858" s="1495"/>
      <c r="O858" s="1495"/>
      <c r="P858" s="1495"/>
      <c r="Q858" s="1495"/>
      <c r="R858" s="1495"/>
      <c r="S858" s="1495"/>
      <c r="T858" s="1495"/>
      <c r="U858" s="1495"/>
      <c r="V858" s="1495"/>
      <c r="W858" s="1495"/>
      <c r="X858" s="1495"/>
      <c r="Y858" s="1495"/>
      <c r="Z858" s="1495"/>
      <c r="AA858" s="1495"/>
      <c r="AB858" s="1495"/>
      <c r="AC858" s="1495"/>
      <c r="AD858" s="1495"/>
      <c r="AE858" s="1495"/>
      <c r="AF858" s="1495"/>
    </row>
    <row r="859" spans="3:32" x14ac:dyDescent="0.25">
      <c r="C859" s="1495"/>
      <c r="D859" s="1495"/>
      <c r="E859" s="1495"/>
      <c r="F859" s="1495"/>
      <c r="G859" s="1495"/>
      <c r="H859" s="1495"/>
      <c r="I859" s="1495"/>
      <c r="J859" s="1495"/>
      <c r="K859" s="1495"/>
      <c r="L859" s="1495"/>
      <c r="M859" s="1495"/>
      <c r="N859" s="1495"/>
      <c r="O859" s="1495"/>
      <c r="P859" s="1495"/>
      <c r="Q859" s="1495"/>
      <c r="R859" s="1495"/>
      <c r="S859" s="1495"/>
      <c r="T859" s="1495"/>
      <c r="U859" s="1495"/>
      <c r="V859" s="1495"/>
      <c r="W859" s="1495"/>
      <c r="X859" s="1495"/>
      <c r="Y859" s="1495"/>
      <c r="Z859" s="1495"/>
      <c r="AA859" s="1495"/>
      <c r="AB859" s="1495"/>
      <c r="AC859" s="1495"/>
      <c r="AD859" s="1495"/>
      <c r="AE859" s="1495"/>
      <c r="AF859" s="1495"/>
    </row>
    <row r="860" spans="3:32" x14ac:dyDescent="0.25">
      <c r="C860" s="1495"/>
      <c r="D860" s="1495"/>
      <c r="E860" s="1495"/>
      <c r="F860" s="1495"/>
      <c r="G860" s="1495"/>
      <c r="H860" s="1495"/>
      <c r="I860" s="1495"/>
      <c r="J860" s="1495"/>
      <c r="K860" s="1495"/>
      <c r="L860" s="1495"/>
      <c r="M860" s="1495"/>
      <c r="N860" s="1495"/>
      <c r="O860" s="1495"/>
      <c r="P860" s="1495"/>
      <c r="Q860" s="1495"/>
      <c r="R860" s="1495"/>
      <c r="S860" s="1495"/>
      <c r="T860" s="1495"/>
      <c r="U860" s="1495"/>
      <c r="V860" s="1495"/>
      <c r="W860" s="1495"/>
      <c r="X860" s="1495"/>
      <c r="Y860" s="1495"/>
      <c r="Z860" s="1495"/>
      <c r="AA860" s="1495"/>
      <c r="AB860" s="1495"/>
      <c r="AC860" s="1495"/>
      <c r="AD860" s="1495"/>
      <c r="AE860" s="1495"/>
      <c r="AF860" s="1495"/>
    </row>
    <row r="861" spans="3:32" x14ac:dyDescent="0.25">
      <c r="C861" s="1495"/>
      <c r="D861" s="1495"/>
      <c r="E861" s="1495"/>
      <c r="F861" s="1495"/>
      <c r="G861" s="1495"/>
      <c r="H861" s="1495"/>
      <c r="I861" s="1495"/>
      <c r="J861" s="1495"/>
      <c r="K861" s="1495"/>
      <c r="L861" s="1495"/>
      <c r="M861" s="1495"/>
      <c r="N861" s="1495"/>
      <c r="O861" s="1495"/>
      <c r="P861" s="1495"/>
      <c r="Q861" s="1495"/>
      <c r="R861" s="1495"/>
      <c r="S861" s="1495"/>
      <c r="T861" s="1495"/>
      <c r="U861" s="1495"/>
      <c r="V861" s="1495"/>
      <c r="W861" s="1495"/>
      <c r="X861" s="1495"/>
      <c r="Y861" s="1495"/>
      <c r="Z861" s="1495"/>
      <c r="AA861" s="1495"/>
      <c r="AB861" s="1495"/>
      <c r="AC861" s="1495"/>
      <c r="AD861" s="1495"/>
      <c r="AE861" s="1495"/>
      <c r="AF861" s="1495"/>
    </row>
    <row r="862" spans="3:32" x14ac:dyDescent="0.25">
      <c r="C862" s="1495"/>
      <c r="D862" s="1495"/>
      <c r="E862" s="1495"/>
      <c r="F862" s="1495"/>
      <c r="G862" s="1495"/>
      <c r="H862" s="1495"/>
      <c r="I862" s="1495"/>
      <c r="J862" s="1495"/>
      <c r="K862" s="1495"/>
      <c r="L862" s="1495"/>
      <c r="M862" s="1495"/>
      <c r="N862" s="1495"/>
      <c r="O862" s="1495"/>
      <c r="P862" s="1495"/>
      <c r="Q862" s="1495"/>
      <c r="R862" s="1495"/>
      <c r="S862" s="1495"/>
      <c r="T862" s="1495"/>
      <c r="U862" s="1495"/>
      <c r="V862" s="1495"/>
      <c r="W862" s="1495"/>
      <c r="X862" s="1495"/>
      <c r="Y862" s="1495"/>
      <c r="Z862" s="1495"/>
      <c r="AA862" s="1495"/>
      <c r="AB862" s="1495"/>
      <c r="AC862" s="1495"/>
      <c r="AD862" s="1495"/>
      <c r="AE862" s="1495"/>
      <c r="AF862" s="1495"/>
    </row>
    <row r="863" spans="3:32" x14ac:dyDescent="0.25">
      <c r="C863" s="1495"/>
      <c r="D863" s="1495"/>
      <c r="E863" s="1495"/>
      <c r="F863" s="1495"/>
      <c r="G863" s="1495"/>
      <c r="H863" s="1495"/>
      <c r="I863" s="1495"/>
      <c r="J863" s="1495"/>
      <c r="K863" s="1495"/>
      <c r="L863" s="1495"/>
      <c r="M863" s="1495"/>
      <c r="N863" s="1495"/>
      <c r="O863" s="1495"/>
      <c r="P863" s="1495"/>
      <c r="Q863" s="1495"/>
      <c r="R863" s="1495"/>
      <c r="S863" s="1495"/>
      <c r="T863" s="1495"/>
      <c r="U863" s="1495"/>
      <c r="V863" s="1495"/>
      <c r="W863" s="1495"/>
      <c r="X863" s="1495"/>
      <c r="Y863" s="1495"/>
      <c r="Z863" s="1495"/>
      <c r="AA863" s="1495"/>
      <c r="AB863" s="1495"/>
      <c r="AC863" s="1495"/>
      <c r="AD863" s="1495"/>
      <c r="AE863" s="1495"/>
      <c r="AF863" s="1495"/>
    </row>
    <row r="864" spans="3:32" x14ac:dyDescent="0.25">
      <c r="C864" s="1495"/>
      <c r="D864" s="1495"/>
      <c r="E864" s="1495"/>
      <c r="F864" s="1495"/>
      <c r="G864" s="1495"/>
      <c r="H864" s="1495"/>
      <c r="I864" s="1495"/>
      <c r="J864" s="1495"/>
      <c r="K864" s="1495"/>
      <c r="L864" s="1495"/>
      <c r="M864" s="1495"/>
      <c r="N864" s="1495"/>
      <c r="O864" s="1495"/>
      <c r="P864" s="1495"/>
      <c r="Q864" s="1495"/>
      <c r="R864" s="1495"/>
      <c r="S864" s="1495"/>
      <c r="T864" s="1495"/>
      <c r="U864" s="1495"/>
      <c r="V864" s="1495"/>
      <c r="W864" s="1495"/>
      <c r="X864" s="1495"/>
      <c r="Y864" s="1495"/>
      <c r="Z864" s="1495"/>
      <c r="AA864" s="1495"/>
      <c r="AB864" s="1495"/>
      <c r="AC864" s="1495"/>
      <c r="AD864" s="1495"/>
      <c r="AE864" s="1495"/>
      <c r="AF864" s="1495"/>
    </row>
    <row r="865" spans="3:32" x14ac:dyDescent="0.25">
      <c r="C865" s="1495"/>
      <c r="D865" s="1495"/>
      <c r="E865" s="1495"/>
      <c r="F865" s="1495"/>
      <c r="G865" s="1495"/>
      <c r="H865" s="1495"/>
      <c r="I865" s="1495"/>
      <c r="J865" s="1495"/>
      <c r="K865" s="1495"/>
      <c r="L865" s="1495"/>
      <c r="M865" s="1495"/>
      <c r="N865" s="1495"/>
      <c r="O865" s="1495"/>
      <c r="P865" s="1495"/>
      <c r="Q865" s="1495"/>
      <c r="R865" s="1495"/>
      <c r="S865" s="1495"/>
      <c r="T865" s="1495"/>
      <c r="U865" s="1495"/>
      <c r="V865" s="1495"/>
      <c r="W865" s="1495"/>
      <c r="X865" s="1495"/>
      <c r="Y865" s="1495"/>
      <c r="Z865" s="1495"/>
      <c r="AA865" s="1495"/>
      <c r="AB865" s="1495"/>
      <c r="AC865" s="1495"/>
      <c r="AD865" s="1495"/>
      <c r="AE865" s="1495"/>
      <c r="AF865" s="1495"/>
    </row>
    <row r="866" spans="3:32" x14ac:dyDescent="0.25">
      <c r="C866" s="1495"/>
      <c r="D866" s="1495"/>
      <c r="E866" s="1495"/>
      <c r="F866" s="1495"/>
      <c r="G866" s="1495"/>
      <c r="H866" s="1495"/>
      <c r="I866" s="1495"/>
      <c r="J866" s="1495"/>
      <c r="K866" s="1495"/>
      <c r="L866" s="1495"/>
      <c r="M866" s="1495"/>
      <c r="N866" s="1495"/>
      <c r="O866" s="1495"/>
      <c r="P866" s="1495"/>
      <c r="Q866" s="1495"/>
      <c r="R866" s="1495"/>
      <c r="S866" s="1495"/>
      <c r="T866" s="1495"/>
      <c r="U866" s="1495"/>
      <c r="V866" s="1495"/>
      <c r="W866" s="1495"/>
      <c r="X866" s="1495"/>
      <c r="Y866" s="1495"/>
      <c r="Z866" s="1495"/>
      <c r="AA866" s="1495"/>
      <c r="AB866" s="1495"/>
      <c r="AC866" s="1495"/>
      <c r="AD866" s="1495"/>
      <c r="AE866" s="1495"/>
      <c r="AF866" s="1495"/>
    </row>
    <row r="867" spans="3:32" x14ac:dyDescent="0.25">
      <c r="C867" s="1495"/>
      <c r="D867" s="1495"/>
      <c r="E867" s="1495"/>
      <c r="F867" s="1495"/>
      <c r="G867" s="1495"/>
      <c r="H867" s="1495"/>
      <c r="I867" s="1495"/>
      <c r="J867" s="1495"/>
      <c r="K867" s="1495"/>
      <c r="L867" s="1495"/>
      <c r="M867" s="1495"/>
      <c r="N867" s="1495"/>
      <c r="O867" s="1495"/>
      <c r="P867" s="1495"/>
      <c r="Q867" s="1495"/>
      <c r="R867" s="1495"/>
      <c r="S867" s="1495"/>
      <c r="T867" s="1495"/>
      <c r="U867" s="1495"/>
      <c r="V867" s="1495"/>
      <c r="W867" s="1495"/>
      <c r="X867" s="1495"/>
      <c r="Y867" s="1495"/>
      <c r="Z867" s="1495"/>
      <c r="AA867" s="1495"/>
      <c r="AB867" s="1495"/>
      <c r="AC867" s="1495"/>
      <c r="AD867" s="1495"/>
      <c r="AE867" s="1495"/>
      <c r="AF867" s="1495"/>
    </row>
    <row r="868" spans="3:32" x14ac:dyDescent="0.25">
      <c r="C868" s="1495"/>
      <c r="D868" s="1495"/>
      <c r="E868" s="1495"/>
      <c r="F868" s="1495"/>
      <c r="G868" s="1495"/>
      <c r="H868" s="1495"/>
      <c r="I868" s="1495"/>
      <c r="J868" s="1495"/>
      <c r="K868" s="1495"/>
      <c r="L868" s="1495"/>
      <c r="M868" s="1495"/>
      <c r="N868" s="1495"/>
      <c r="O868" s="1495"/>
      <c r="P868" s="1495"/>
      <c r="Q868" s="1495"/>
      <c r="R868" s="1495"/>
      <c r="S868" s="1495"/>
      <c r="T868" s="1495"/>
      <c r="U868" s="1495"/>
      <c r="V868" s="1495"/>
      <c r="W868" s="1495"/>
      <c r="X868" s="1495"/>
      <c r="Y868" s="1495"/>
      <c r="Z868" s="1495"/>
      <c r="AA868" s="1495"/>
      <c r="AB868" s="1495"/>
      <c r="AC868" s="1495"/>
      <c r="AD868" s="1495"/>
      <c r="AE868" s="1495"/>
      <c r="AF868" s="1495"/>
    </row>
    <row r="869" spans="3:32" x14ac:dyDescent="0.25">
      <c r="C869" s="1495"/>
      <c r="D869" s="1495"/>
      <c r="E869" s="1495"/>
      <c r="F869" s="1495"/>
      <c r="G869" s="1495"/>
      <c r="H869" s="1495"/>
      <c r="I869" s="1495"/>
      <c r="J869" s="1495"/>
      <c r="K869" s="1495"/>
      <c r="L869" s="1495"/>
      <c r="M869" s="1495"/>
      <c r="N869" s="1495"/>
      <c r="O869" s="1495"/>
      <c r="P869" s="1495"/>
      <c r="Q869" s="1495"/>
      <c r="R869" s="1495"/>
      <c r="S869" s="1495"/>
      <c r="T869" s="1495"/>
      <c r="U869" s="1495"/>
      <c r="V869" s="1495"/>
      <c r="W869" s="1495"/>
      <c r="X869" s="1495"/>
      <c r="Y869" s="1495"/>
      <c r="Z869" s="1495"/>
      <c r="AA869" s="1495"/>
      <c r="AB869" s="1495"/>
      <c r="AC869" s="1495"/>
      <c r="AD869" s="1495"/>
      <c r="AE869" s="1495"/>
      <c r="AF869" s="1495"/>
    </row>
    <row r="870" spans="3:32" x14ac:dyDescent="0.25">
      <c r="C870" s="1495"/>
      <c r="D870" s="1495"/>
      <c r="E870" s="1495"/>
      <c r="F870" s="1495"/>
      <c r="G870" s="1495"/>
      <c r="H870" s="1495"/>
      <c r="I870" s="1495"/>
      <c r="J870" s="1495"/>
      <c r="K870" s="1495"/>
      <c r="L870" s="1495"/>
      <c r="M870" s="1495"/>
      <c r="N870" s="1495"/>
      <c r="O870" s="1495"/>
      <c r="P870" s="1495"/>
      <c r="Q870" s="1495"/>
      <c r="R870" s="1495"/>
      <c r="S870" s="1495"/>
      <c r="T870" s="1495"/>
      <c r="U870" s="1495"/>
      <c r="V870" s="1495"/>
      <c r="W870" s="1495"/>
      <c r="X870" s="1495"/>
      <c r="Y870" s="1495"/>
      <c r="Z870" s="1495"/>
      <c r="AA870" s="1495"/>
      <c r="AB870" s="1495"/>
      <c r="AC870" s="1495"/>
      <c r="AD870" s="1495"/>
      <c r="AE870" s="1495"/>
      <c r="AF870" s="1495"/>
    </row>
    <row r="871" spans="3:32" x14ac:dyDescent="0.25">
      <c r="C871" s="1495"/>
      <c r="D871" s="1495"/>
      <c r="E871" s="1495"/>
      <c r="F871" s="1495"/>
      <c r="G871" s="1495"/>
      <c r="H871" s="1495"/>
      <c r="I871" s="1495"/>
      <c r="J871" s="1495"/>
      <c r="K871" s="1495"/>
      <c r="L871" s="1495"/>
      <c r="M871" s="1495"/>
      <c r="N871" s="1495"/>
      <c r="O871" s="1495"/>
      <c r="P871" s="1495"/>
      <c r="Q871" s="1495"/>
      <c r="R871" s="1495"/>
      <c r="S871" s="1495"/>
      <c r="T871" s="1495"/>
      <c r="U871" s="1495"/>
      <c r="V871" s="1495"/>
      <c r="W871" s="1495"/>
      <c r="X871" s="1495"/>
      <c r="Y871" s="1495"/>
      <c r="Z871" s="1495"/>
      <c r="AA871" s="1495"/>
      <c r="AB871" s="1495"/>
      <c r="AC871" s="1495"/>
      <c r="AD871" s="1495"/>
      <c r="AE871" s="1495"/>
      <c r="AF871" s="1495"/>
    </row>
    <row r="872" spans="3:32" x14ac:dyDescent="0.25">
      <c r="C872" s="1495"/>
      <c r="D872" s="1495"/>
      <c r="E872" s="1495"/>
      <c r="F872" s="1495"/>
      <c r="G872" s="1495"/>
      <c r="H872" s="1495"/>
      <c r="I872" s="1495"/>
      <c r="J872" s="1495"/>
      <c r="K872" s="1495"/>
      <c r="L872" s="1495"/>
      <c r="M872" s="1495"/>
      <c r="N872" s="1495"/>
      <c r="O872" s="1495"/>
      <c r="P872" s="1495"/>
      <c r="Q872" s="1495"/>
      <c r="R872" s="1495"/>
      <c r="S872" s="1495"/>
      <c r="T872" s="1495"/>
      <c r="U872" s="1495"/>
      <c r="V872" s="1495"/>
      <c r="W872" s="1495"/>
      <c r="X872" s="1495"/>
      <c r="Y872" s="1495"/>
      <c r="Z872" s="1495"/>
      <c r="AA872" s="1495"/>
      <c r="AB872" s="1495"/>
      <c r="AC872" s="1495"/>
      <c r="AD872" s="1495"/>
      <c r="AE872" s="1495"/>
      <c r="AF872" s="1495"/>
    </row>
    <row r="873" spans="3:32" x14ac:dyDescent="0.25">
      <c r="C873" s="1495"/>
      <c r="D873" s="1495"/>
      <c r="E873" s="1495"/>
      <c r="F873" s="1495"/>
      <c r="G873" s="1495"/>
      <c r="H873" s="1495"/>
      <c r="I873" s="1495"/>
      <c r="J873" s="1495"/>
      <c r="K873" s="1495"/>
      <c r="L873" s="1495"/>
      <c r="M873" s="1495"/>
      <c r="N873" s="1495"/>
      <c r="O873" s="1495"/>
      <c r="P873" s="1495"/>
      <c r="Q873" s="1495"/>
      <c r="R873" s="1495"/>
      <c r="S873" s="1495"/>
      <c r="T873" s="1495"/>
      <c r="U873" s="1495"/>
      <c r="V873" s="1495"/>
      <c r="W873" s="1495"/>
      <c r="X873" s="1495"/>
      <c r="Y873" s="1495"/>
      <c r="Z873" s="1495"/>
      <c r="AA873" s="1495"/>
      <c r="AB873" s="1495"/>
      <c r="AC873" s="1495"/>
      <c r="AD873" s="1495"/>
      <c r="AE873" s="1495"/>
      <c r="AF873" s="1495"/>
    </row>
    <row r="874" spans="3:32" x14ac:dyDescent="0.25">
      <c r="C874" s="1495"/>
      <c r="D874" s="1495"/>
      <c r="E874" s="1495"/>
      <c r="F874" s="1495"/>
      <c r="G874" s="1495"/>
      <c r="H874" s="1495"/>
      <c r="I874" s="1495"/>
      <c r="J874" s="1495"/>
      <c r="K874" s="1495"/>
      <c r="L874" s="1495"/>
      <c r="M874" s="1495"/>
      <c r="N874" s="1495"/>
      <c r="O874" s="1495"/>
      <c r="P874" s="1495"/>
      <c r="Q874" s="1495"/>
      <c r="R874" s="1495"/>
      <c r="S874" s="1495"/>
      <c r="T874" s="1495"/>
      <c r="U874" s="1495"/>
      <c r="V874" s="1495"/>
      <c r="W874" s="1495"/>
      <c r="X874" s="1495"/>
      <c r="Y874" s="1495"/>
      <c r="Z874" s="1495"/>
      <c r="AA874" s="1495"/>
      <c r="AB874" s="1495"/>
      <c r="AC874" s="1495"/>
      <c r="AD874" s="1495"/>
      <c r="AE874" s="1495"/>
      <c r="AF874" s="1495"/>
    </row>
    <row r="875" spans="3:32" x14ac:dyDescent="0.25">
      <c r="C875" s="1495"/>
      <c r="D875" s="1495"/>
      <c r="E875" s="1495"/>
      <c r="F875" s="1495"/>
      <c r="G875" s="1495"/>
      <c r="H875" s="1495"/>
      <c r="I875" s="1495"/>
      <c r="J875" s="1495"/>
      <c r="K875" s="1495"/>
      <c r="L875" s="1495"/>
      <c r="M875" s="1495"/>
      <c r="N875" s="1495"/>
      <c r="O875" s="1495"/>
      <c r="P875" s="1495"/>
      <c r="Q875" s="1495"/>
      <c r="R875" s="1495"/>
      <c r="S875" s="1495"/>
      <c r="T875" s="1495"/>
      <c r="U875" s="1495"/>
      <c r="V875" s="1495"/>
      <c r="W875" s="1495"/>
      <c r="X875" s="1495"/>
      <c r="Y875" s="1495"/>
      <c r="Z875" s="1495"/>
      <c r="AA875" s="1495"/>
      <c r="AB875" s="1495"/>
      <c r="AC875" s="1495"/>
      <c r="AD875" s="1495"/>
      <c r="AE875" s="1495"/>
      <c r="AF875" s="1495"/>
    </row>
    <row r="876" spans="3:32" x14ac:dyDescent="0.25">
      <c r="C876" s="1495"/>
      <c r="D876" s="1495"/>
      <c r="E876" s="1495"/>
      <c r="F876" s="1495"/>
      <c r="G876" s="1495"/>
      <c r="H876" s="1495"/>
      <c r="I876" s="1495"/>
      <c r="J876" s="1495"/>
      <c r="K876" s="1495"/>
      <c r="L876" s="1495"/>
      <c r="M876" s="1495"/>
      <c r="N876" s="1495"/>
      <c r="O876" s="1495"/>
      <c r="P876" s="1495"/>
      <c r="Q876" s="1495"/>
      <c r="R876" s="1495"/>
      <c r="S876" s="1495"/>
      <c r="T876" s="1495"/>
      <c r="U876" s="1495"/>
      <c r="V876" s="1495"/>
      <c r="W876" s="1495"/>
      <c r="X876" s="1495"/>
      <c r="Y876" s="1495"/>
      <c r="Z876" s="1495"/>
      <c r="AA876" s="1495"/>
      <c r="AB876" s="1495"/>
      <c r="AC876" s="1495"/>
      <c r="AD876" s="1495"/>
      <c r="AE876" s="1495"/>
      <c r="AF876" s="1495"/>
    </row>
    <row r="877" spans="3:32" x14ac:dyDescent="0.25">
      <c r="C877" s="1495"/>
      <c r="D877" s="1495"/>
      <c r="E877" s="1495"/>
      <c r="F877" s="1495"/>
      <c r="G877" s="1495"/>
      <c r="H877" s="1495"/>
      <c r="I877" s="1495"/>
      <c r="J877" s="1495"/>
      <c r="K877" s="1495"/>
      <c r="L877" s="1495"/>
      <c r="M877" s="1495"/>
      <c r="N877" s="1495"/>
      <c r="O877" s="1495"/>
      <c r="P877" s="1495"/>
      <c r="Q877" s="1495"/>
      <c r="R877" s="1495"/>
      <c r="S877" s="1495"/>
      <c r="T877" s="1495"/>
      <c r="U877" s="1495"/>
      <c r="V877" s="1495"/>
      <c r="W877" s="1495"/>
      <c r="X877" s="1495"/>
      <c r="Y877" s="1495"/>
      <c r="Z877" s="1495"/>
      <c r="AA877" s="1495"/>
      <c r="AB877" s="1495"/>
      <c r="AC877" s="1495"/>
      <c r="AD877" s="1495"/>
      <c r="AE877" s="1495"/>
      <c r="AF877" s="1495"/>
    </row>
    <row r="878" spans="3:32" x14ac:dyDescent="0.25">
      <c r="C878" s="1495"/>
      <c r="D878" s="1495"/>
      <c r="E878" s="1495"/>
      <c r="F878" s="1495"/>
      <c r="G878" s="1495"/>
      <c r="H878" s="1495"/>
      <c r="I878" s="1495"/>
      <c r="J878" s="1495"/>
      <c r="K878" s="1495"/>
      <c r="L878" s="1495"/>
      <c r="M878" s="1495"/>
      <c r="N878" s="1495"/>
      <c r="O878" s="1495"/>
      <c r="P878" s="1495"/>
      <c r="Q878" s="1495"/>
      <c r="R878" s="1495"/>
      <c r="S878" s="1495"/>
      <c r="T878" s="1495"/>
      <c r="U878" s="1495"/>
      <c r="V878" s="1495"/>
      <c r="W878" s="1495"/>
      <c r="X878" s="1495"/>
      <c r="Y878" s="1495"/>
      <c r="Z878" s="1495"/>
      <c r="AA878" s="1495"/>
      <c r="AB878" s="1495"/>
      <c r="AC878" s="1495"/>
      <c r="AD878" s="1495"/>
      <c r="AE878" s="1495"/>
      <c r="AF878" s="1495"/>
    </row>
    <row r="879" spans="3:32" x14ac:dyDescent="0.25">
      <c r="C879" s="1495"/>
      <c r="D879" s="1495"/>
      <c r="E879" s="1495"/>
      <c r="F879" s="1495"/>
      <c r="G879" s="1495"/>
      <c r="H879" s="1495"/>
      <c r="I879" s="1495"/>
      <c r="J879" s="1495"/>
      <c r="K879" s="1495"/>
      <c r="L879" s="1495"/>
      <c r="M879" s="1495"/>
      <c r="N879" s="1495"/>
      <c r="O879" s="1495"/>
      <c r="P879" s="1495"/>
      <c r="Q879" s="1495"/>
      <c r="R879" s="1495"/>
      <c r="S879" s="1495"/>
      <c r="T879" s="1495"/>
      <c r="U879" s="1495"/>
      <c r="V879" s="1495"/>
      <c r="W879" s="1495"/>
      <c r="X879" s="1495"/>
      <c r="Y879" s="1495"/>
      <c r="Z879" s="1495"/>
      <c r="AA879" s="1495"/>
      <c r="AB879" s="1495"/>
      <c r="AC879" s="1495"/>
      <c r="AD879" s="1495"/>
      <c r="AE879" s="1495"/>
      <c r="AF879" s="1495"/>
    </row>
    <row r="880" spans="3:32" x14ac:dyDescent="0.25">
      <c r="C880" s="1495"/>
      <c r="D880" s="1495"/>
      <c r="E880" s="1495"/>
      <c r="F880" s="1495"/>
      <c r="G880" s="1495"/>
      <c r="H880" s="1495"/>
      <c r="I880" s="1495"/>
      <c r="J880" s="1495"/>
      <c r="K880" s="1495"/>
      <c r="L880" s="1495"/>
      <c r="M880" s="1495"/>
      <c r="N880" s="1495"/>
      <c r="O880" s="1495"/>
      <c r="P880" s="1495"/>
      <c r="Q880" s="1495"/>
      <c r="R880" s="1495"/>
      <c r="S880" s="1495"/>
      <c r="T880" s="1495"/>
      <c r="U880" s="1495"/>
      <c r="V880" s="1495"/>
      <c r="W880" s="1495"/>
      <c r="X880" s="1495"/>
      <c r="Y880" s="1495"/>
      <c r="Z880" s="1495"/>
      <c r="AA880" s="1495"/>
      <c r="AB880" s="1495"/>
      <c r="AC880" s="1495"/>
      <c r="AD880" s="1495"/>
      <c r="AE880" s="1495"/>
      <c r="AF880" s="1495"/>
    </row>
    <row r="881" spans="3:32" x14ac:dyDescent="0.25">
      <c r="C881" s="1495"/>
      <c r="D881" s="1495"/>
      <c r="E881" s="1495"/>
      <c r="F881" s="1495"/>
      <c r="G881" s="1495"/>
      <c r="H881" s="1495"/>
      <c r="I881" s="1495"/>
      <c r="J881" s="1495"/>
      <c r="K881" s="1495"/>
      <c r="L881" s="1495"/>
      <c r="M881" s="1495"/>
      <c r="N881" s="1495"/>
      <c r="O881" s="1495"/>
      <c r="P881" s="1495"/>
      <c r="Q881" s="1495"/>
      <c r="R881" s="1495"/>
      <c r="S881" s="1495"/>
      <c r="T881" s="1495"/>
      <c r="U881" s="1495"/>
      <c r="V881" s="1495"/>
      <c r="W881" s="1495"/>
      <c r="X881" s="1495"/>
      <c r="Y881" s="1495"/>
      <c r="Z881" s="1495"/>
      <c r="AA881" s="1495"/>
      <c r="AB881" s="1495"/>
      <c r="AC881" s="1495"/>
      <c r="AD881" s="1495"/>
      <c r="AE881" s="1495"/>
      <c r="AF881" s="1495"/>
    </row>
    <row r="882" spans="3:32" x14ac:dyDescent="0.25">
      <c r="C882" s="1495"/>
      <c r="D882" s="1495"/>
      <c r="E882" s="1495"/>
      <c r="F882" s="1495"/>
      <c r="G882" s="1495"/>
      <c r="H882" s="1495"/>
      <c r="I882" s="1495"/>
      <c r="J882" s="1495"/>
      <c r="K882" s="1495"/>
      <c r="L882" s="1495"/>
      <c r="M882" s="1495"/>
      <c r="N882" s="1495"/>
      <c r="O882" s="1495"/>
      <c r="P882" s="1495"/>
      <c r="Q882" s="1495"/>
      <c r="R882" s="1495"/>
      <c r="S882" s="1495"/>
      <c r="T882" s="1495"/>
      <c r="U882" s="1495"/>
      <c r="V882" s="1495"/>
      <c r="W882" s="1495"/>
      <c r="X882" s="1495"/>
      <c r="Y882" s="1495"/>
      <c r="Z882" s="1495"/>
      <c r="AA882" s="1495"/>
      <c r="AB882" s="1495"/>
      <c r="AC882" s="1495"/>
      <c r="AD882" s="1495"/>
      <c r="AE882" s="1495"/>
      <c r="AF882" s="1495"/>
    </row>
    <row r="883" spans="3:32" x14ac:dyDescent="0.25">
      <c r="C883" s="1495"/>
      <c r="D883" s="1495"/>
      <c r="E883" s="1495"/>
      <c r="F883" s="1495"/>
      <c r="G883" s="1495"/>
      <c r="H883" s="1495"/>
      <c r="I883" s="1495"/>
      <c r="J883" s="1495"/>
      <c r="K883" s="1495"/>
      <c r="L883" s="1495"/>
      <c r="M883" s="1495"/>
      <c r="N883" s="1495"/>
      <c r="O883" s="1495"/>
      <c r="P883" s="1495"/>
      <c r="Q883" s="1495"/>
      <c r="R883" s="1495"/>
      <c r="S883" s="1495"/>
      <c r="T883" s="1495"/>
      <c r="U883" s="1495"/>
      <c r="V883" s="1495"/>
      <c r="W883" s="1495"/>
      <c r="X883" s="1495"/>
      <c r="Y883" s="1495"/>
      <c r="Z883" s="1495"/>
      <c r="AA883" s="1495"/>
      <c r="AB883" s="1495"/>
      <c r="AC883" s="1495"/>
      <c r="AD883" s="1495"/>
      <c r="AE883" s="1495"/>
      <c r="AF883" s="1495"/>
    </row>
    <row r="884" spans="3:32" x14ac:dyDescent="0.25">
      <c r="C884" s="1495"/>
      <c r="D884" s="1495"/>
      <c r="E884" s="1495"/>
      <c r="F884" s="1495"/>
      <c r="G884" s="1495"/>
      <c r="H884" s="1495"/>
      <c r="I884" s="1495"/>
      <c r="J884" s="1495"/>
      <c r="K884" s="1495"/>
      <c r="L884" s="1495"/>
      <c r="M884" s="1495"/>
      <c r="N884" s="1495"/>
      <c r="O884" s="1495"/>
      <c r="P884" s="1495"/>
      <c r="Q884" s="1495"/>
      <c r="R884" s="1495"/>
      <c r="S884" s="1495"/>
      <c r="T884" s="1495"/>
      <c r="U884" s="1495"/>
      <c r="V884" s="1495"/>
      <c r="W884" s="1495"/>
      <c r="X884" s="1495"/>
      <c r="Y884" s="1495"/>
      <c r="Z884" s="1495"/>
      <c r="AA884" s="1495"/>
      <c r="AB884" s="1495"/>
      <c r="AC884" s="1495"/>
      <c r="AD884" s="1495"/>
      <c r="AE884" s="1495"/>
      <c r="AF884" s="1495"/>
    </row>
    <row r="885" spans="3:32" x14ac:dyDescent="0.25">
      <c r="C885" s="1495"/>
      <c r="D885" s="1495"/>
      <c r="E885" s="1495"/>
      <c r="F885" s="1495"/>
      <c r="G885" s="1495"/>
      <c r="H885" s="1495"/>
      <c r="I885" s="1495"/>
      <c r="J885" s="1495"/>
      <c r="K885" s="1495"/>
      <c r="L885" s="1495"/>
      <c r="M885" s="1495"/>
      <c r="N885" s="1495"/>
      <c r="O885" s="1495"/>
      <c r="P885" s="1495"/>
      <c r="Q885" s="1495"/>
      <c r="R885" s="1495"/>
      <c r="S885" s="1495"/>
      <c r="T885" s="1495"/>
      <c r="U885" s="1495"/>
      <c r="V885" s="1495"/>
      <c r="W885" s="1495"/>
      <c r="X885" s="1495"/>
      <c r="Y885" s="1495"/>
      <c r="Z885" s="1495"/>
      <c r="AA885" s="1495"/>
      <c r="AB885" s="1495"/>
      <c r="AC885" s="1495"/>
      <c r="AD885" s="1495"/>
      <c r="AE885" s="1495"/>
      <c r="AF885" s="1495"/>
    </row>
    <row r="886" spans="3:32" x14ac:dyDescent="0.25">
      <c r="C886" s="1495"/>
      <c r="D886" s="1495"/>
      <c r="E886" s="1495"/>
      <c r="F886" s="1495"/>
      <c r="G886" s="1495"/>
      <c r="H886" s="1495"/>
      <c r="I886" s="1495"/>
      <c r="J886" s="1495"/>
      <c r="K886" s="1495"/>
      <c r="L886" s="1495"/>
      <c r="M886" s="1495"/>
      <c r="N886" s="1495"/>
      <c r="O886" s="1495"/>
      <c r="P886" s="1495"/>
      <c r="Q886" s="1495"/>
      <c r="R886" s="1495"/>
      <c r="S886" s="1495"/>
      <c r="T886" s="1495"/>
      <c r="U886" s="1495"/>
      <c r="V886" s="1495"/>
      <c r="W886" s="1495"/>
      <c r="X886" s="1495"/>
      <c r="Y886" s="1495"/>
      <c r="Z886" s="1495"/>
      <c r="AA886" s="1495"/>
      <c r="AB886" s="1495"/>
      <c r="AC886" s="1495"/>
      <c r="AD886" s="1495"/>
      <c r="AE886" s="1495"/>
      <c r="AF886" s="1495"/>
    </row>
    <row r="887" spans="3:32" x14ac:dyDescent="0.25">
      <c r="C887" s="1495"/>
      <c r="D887" s="1495"/>
      <c r="E887" s="1495"/>
      <c r="F887" s="1495"/>
      <c r="G887" s="1495"/>
      <c r="H887" s="1495"/>
      <c r="I887" s="1495"/>
      <c r="J887" s="1495"/>
      <c r="K887" s="1495"/>
      <c r="L887" s="1495"/>
      <c r="M887" s="1495"/>
      <c r="N887" s="1495"/>
      <c r="O887" s="1495"/>
      <c r="P887" s="1495"/>
      <c r="Q887" s="1495"/>
      <c r="R887" s="1495"/>
      <c r="S887" s="1495"/>
      <c r="T887" s="1495"/>
      <c r="U887" s="1495"/>
      <c r="V887" s="1495"/>
      <c r="W887" s="1495"/>
      <c r="X887" s="1495"/>
      <c r="Y887" s="1495"/>
      <c r="Z887" s="1495"/>
      <c r="AA887" s="1495"/>
      <c r="AB887" s="1495"/>
      <c r="AC887" s="1495"/>
      <c r="AD887" s="1495"/>
      <c r="AE887" s="1495"/>
      <c r="AF887" s="1495"/>
    </row>
    <row r="888" spans="3:32" x14ac:dyDescent="0.25">
      <c r="C888" s="1495"/>
      <c r="D888" s="1495"/>
      <c r="E888" s="1495"/>
      <c r="F888" s="1495"/>
      <c r="G888" s="1495"/>
      <c r="H888" s="1495"/>
      <c r="I888" s="1495"/>
      <c r="J888" s="1495"/>
      <c r="K888" s="1495"/>
      <c r="L888" s="1495"/>
      <c r="M888" s="1495"/>
      <c r="N888" s="1495"/>
      <c r="O888" s="1495"/>
      <c r="P888" s="1495"/>
      <c r="Q888" s="1495"/>
      <c r="R888" s="1495"/>
      <c r="S888" s="1495"/>
      <c r="T888" s="1495"/>
      <c r="U888" s="1495"/>
      <c r="V888" s="1495"/>
      <c r="W888" s="1495"/>
      <c r="X888" s="1495"/>
      <c r="Y888" s="1495"/>
      <c r="Z888" s="1495"/>
      <c r="AA888" s="1495"/>
      <c r="AB888" s="1495"/>
      <c r="AC888" s="1495"/>
      <c r="AD888" s="1495"/>
      <c r="AE888" s="1495"/>
      <c r="AF888" s="1495"/>
    </row>
    <row r="889" spans="3:32" x14ac:dyDescent="0.25">
      <c r="C889" s="1495"/>
      <c r="D889" s="1495"/>
      <c r="E889" s="1495"/>
      <c r="F889" s="1495"/>
      <c r="G889" s="1495"/>
      <c r="H889" s="1495"/>
      <c r="I889" s="1495"/>
      <c r="J889" s="1495"/>
      <c r="K889" s="1495"/>
      <c r="L889" s="1495"/>
      <c r="M889" s="1495"/>
      <c r="N889" s="1495"/>
      <c r="O889" s="1495"/>
      <c r="P889" s="1495"/>
      <c r="Q889" s="1495"/>
      <c r="R889" s="1495"/>
      <c r="S889" s="1495"/>
      <c r="T889" s="1495"/>
      <c r="U889" s="1495"/>
      <c r="V889" s="1495"/>
      <c r="W889" s="1495"/>
      <c r="X889" s="1495"/>
      <c r="Y889" s="1495"/>
      <c r="Z889" s="1495"/>
      <c r="AA889" s="1495"/>
      <c r="AB889" s="1495"/>
      <c r="AC889" s="1495"/>
      <c r="AD889" s="1495"/>
      <c r="AE889" s="1495"/>
      <c r="AF889" s="1495"/>
    </row>
    <row r="890" spans="3:32" x14ac:dyDescent="0.25">
      <c r="C890" s="1495"/>
      <c r="D890" s="1495"/>
      <c r="E890" s="1495"/>
      <c r="F890" s="1495"/>
      <c r="G890" s="1495"/>
      <c r="H890" s="1495"/>
      <c r="I890" s="1495"/>
      <c r="J890" s="1495"/>
      <c r="K890" s="1495"/>
      <c r="L890" s="1495"/>
      <c r="M890" s="1495"/>
      <c r="N890" s="1495"/>
      <c r="O890" s="1495"/>
      <c r="P890" s="1495"/>
      <c r="Q890" s="1495"/>
      <c r="R890" s="1495"/>
      <c r="S890" s="1495"/>
      <c r="T890" s="1495"/>
      <c r="U890" s="1495"/>
      <c r="V890" s="1495"/>
      <c r="W890" s="1495"/>
      <c r="X890" s="1495"/>
      <c r="Y890" s="1495"/>
      <c r="Z890" s="1495"/>
      <c r="AA890" s="1495"/>
      <c r="AB890" s="1495"/>
      <c r="AC890" s="1495"/>
      <c r="AD890" s="1495"/>
      <c r="AE890" s="1495"/>
      <c r="AF890" s="1495"/>
    </row>
    <row r="891" spans="3:32" x14ac:dyDescent="0.25">
      <c r="C891" s="1495"/>
      <c r="D891" s="1495"/>
      <c r="E891" s="1495"/>
      <c r="F891" s="1495"/>
      <c r="G891" s="1495"/>
      <c r="H891" s="1495"/>
      <c r="I891" s="1495"/>
      <c r="J891" s="1495"/>
      <c r="K891" s="1495"/>
      <c r="L891" s="1495"/>
      <c r="M891" s="1495"/>
      <c r="N891" s="1495"/>
      <c r="O891" s="1495"/>
      <c r="P891" s="1495"/>
      <c r="Q891" s="1495"/>
      <c r="R891" s="1495"/>
      <c r="S891" s="1495"/>
      <c r="T891" s="1495"/>
      <c r="U891" s="1495"/>
      <c r="V891" s="1495"/>
      <c r="W891" s="1495"/>
      <c r="X891" s="1495"/>
      <c r="Y891" s="1495"/>
      <c r="Z891" s="1495"/>
      <c r="AA891" s="1495"/>
      <c r="AB891" s="1495"/>
      <c r="AC891" s="1495"/>
      <c r="AD891" s="1495"/>
      <c r="AE891" s="1495"/>
      <c r="AF891" s="1495"/>
    </row>
    <row r="892" spans="3:32" x14ac:dyDescent="0.25">
      <c r="C892" s="1495"/>
      <c r="D892" s="1495"/>
      <c r="E892" s="1495"/>
      <c r="F892" s="1495"/>
      <c r="G892" s="1495"/>
      <c r="H892" s="1495"/>
      <c r="I892" s="1495"/>
      <c r="J892" s="1495"/>
      <c r="K892" s="1495"/>
      <c r="L892" s="1495"/>
      <c r="M892" s="1495"/>
      <c r="N892" s="1495"/>
      <c r="O892" s="1495"/>
      <c r="P892" s="1495"/>
      <c r="Q892" s="1495"/>
      <c r="R892" s="1495"/>
      <c r="S892" s="1495"/>
      <c r="T892" s="1495"/>
      <c r="U892" s="1495"/>
      <c r="V892" s="1495"/>
      <c r="W892" s="1495"/>
      <c r="X892" s="1495"/>
      <c r="Y892" s="1495"/>
      <c r="Z892" s="1495"/>
      <c r="AA892" s="1495"/>
      <c r="AB892" s="1495"/>
      <c r="AC892" s="1495"/>
      <c r="AD892" s="1495"/>
      <c r="AE892" s="1495"/>
      <c r="AF892" s="1495"/>
    </row>
    <row r="893" spans="3:32" x14ac:dyDescent="0.25">
      <c r="C893" s="1495"/>
      <c r="D893" s="1495"/>
      <c r="E893" s="1495"/>
      <c r="F893" s="1495"/>
      <c r="G893" s="1495"/>
      <c r="H893" s="1495"/>
      <c r="I893" s="1495"/>
      <c r="J893" s="1495"/>
      <c r="K893" s="1495"/>
      <c r="L893" s="1495"/>
      <c r="M893" s="1495"/>
      <c r="N893" s="1495"/>
      <c r="O893" s="1495"/>
      <c r="P893" s="1495"/>
      <c r="Q893" s="1495"/>
      <c r="R893" s="1495"/>
      <c r="S893" s="1495"/>
      <c r="T893" s="1495"/>
      <c r="U893" s="1495"/>
      <c r="V893" s="1495"/>
      <c r="W893" s="1495"/>
      <c r="X893" s="1495"/>
      <c r="Y893" s="1495"/>
      <c r="Z893" s="1495"/>
      <c r="AA893" s="1495"/>
      <c r="AB893" s="1495"/>
      <c r="AC893" s="1495"/>
      <c r="AD893" s="1495"/>
      <c r="AE893" s="1495"/>
      <c r="AF893" s="1495"/>
    </row>
    <row r="894" spans="3:32" x14ac:dyDescent="0.25">
      <c r="C894" s="1495"/>
      <c r="D894" s="1495"/>
      <c r="E894" s="1495"/>
      <c r="F894" s="1495"/>
      <c r="G894" s="1495"/>
      <c r="H894" s="1495"/>
      <c r="I894" s="1495"/>
      <c r="J894" s="1495"/>
      <c r="K894" s="1495"/>
      <c r="L894" s="1495"/>
      <c r="M894" s="1495"/>
      <c r="N894" s="1495"/>
      <c r="O894" s="1495"/>
      <c r="P894" s="1495"/>
      <c r="Q894" s="1495"/>
      <c r="R894" s="1495"/>
      <c r="S894" s="1495"/>
      <c r="T894" s="1495"/>
      <c r="U894" s="1495"/>
      <c r="V894" s="1495"/>
      <c r="W894" s="1495"/>
      <c r="X894" s="1495"/>
      <c r="Y894" s="1495"/>
      <c r="Z894" s="1495"/>
      <c r="AA894" s="1495"/>
      <c r="AB894" s="1495"/>
      <c r="AC894" s="1495"/>
      <c r="AD894" s="1495"/>
      <c r="AE894" s="1495"/>
      <c r="AF894" s="1495"/>
    </row>
    <row r="895" spans="3:32" x14ac:dyDescent="0.25">
      <c r="C895" s="1495"/>
      <c r="D895" s="1495"/>
      <c r="E895" s="1495"/>
      <c r="F895" s="1495"/>
      <c r="G895" s="1495"/>
      <c r="H895" s="1495"/>
      <c r="I895" s="1495"/>
      <c r="J895" s="1495"/>
      <c r="K895" s="1495"/>
      <c r="L895" s="1495"/>
      <c r="M895" s="1495"/>
      <c r="N895" s="1495"/>
      <c r="O895" s="1495"/>
      <c r="P895" s="1495"/>
      <c r="Q895" s="1495"/>
      <c r="R895" s="1495"/>
      <c r="S895" s="1495"/>
      <c r="T895" s="1495"/>
      <c r="U895" s="1495"/>
      <c r="V895" s="1495"/>
      <c r="W895" s="1495"/>
      <c r="X895" s="1495"/>
      <c r="Y895" s="1495"/>
      <c r="Z895" s="1495"/>
      <c r="AA895" s="1495"/>
      <c r="AB895" s="1495"/>
      <c r="AC895" s="1495"/>
      <c r="AD895" s="1495"/>
      <c r="AE895" s="1495"/>
      <c r="AF895" s="1495"/>
    </row>
    <row r="896" spans="3:32" x14ac:dyDescent="0.25">
      <c r="C896" s="1495"/>
      <c r="D896" s="1495"/>
      <c r="E896" s="1495"/>
      <c r="F896" s="1495"/>
      <c r="G896" s="1495"/>
      <c r="H896" s="1495"/>
      <c r="I896" s="1495"/>
      <c r="J896" s="1495"/>
      <c r="K896" s="1495"/>
      <c r="L896" s="1495"/>
      <c r="M896" s="1495"/>
      <c r="N896" s="1495"/>
      <c r="O896" s="1495"/>
      <c r="P896" s="1495"/>
      <c r="Q896" s="1495"/>
      <c r="R896" s="1495"/>
      <c r="S896" s="1495"/>
      <c r="T896" s="1495"/>
      <c r="U896" s="1495"/>
      <c r="V896" s="1495"/>
      <c r="W896" s="1495"/>
      <c r="X896" s="1495"/>
      <c r="Y896" s="1495"/>
      <c r="Z896" s="1495"/>
      <c r="AA896" s="1495"/>
      <c r="AB896" s="1495"/>
      <c r="AC896" s="1495"/>
      <c r="AD896" s="1495"/>
      <c r="AE896" s="1495"/>
      <c r="AF896" s="1495"/>
    </row>
    <row r="897" spans="3:32" x14ac:dyDescent="0.25">
      <c r="C897" s="1495"/>
      <c r="D897" s="1495"/>
      <c r="E897" s="1495"/>
      <c r="F897" s="1495"/>
      <c r="G897" s="1495"/>
      <c r="H897" s="1495"/>
      <c r="I897" s="1495"/>
      <c r="J897" s="1495"/>
      <c r="K897" s="1495"/>
      <c r="L897" s="1495"/>
      <c r="M897" s="1495"/>
      <c r="N897" s="1495"/>
      <c r="O897" s="1495"/>
      <c r="P897" s="1495"/>
      <c r="Q897" s="1495"/>
      <c r="R897" s="1495"/>
      <c r="S897" s="1495"/>
      <c r="T897" s="1495"/>
      <c r="U897" s="1495"/>
      <c r="V897" s="1495"/>
      <c r="W897" s="1495"/>
      <c r="X897" s="1495"/>
      <c r="Y897" s="1495"/>
      <c r="Z897" s="1495"/>
      <c r="AA897" s="1495"/>
      <c r="AB897" s="1495"/>
      <c r="AC897" s="1495"/>
      <c r="AD897" s="1495"/>
      <c r="AE897" s="1495"/>
      <c r="AF897" s="1495"/>
    </row>
    <row r="898" spans="3:32" x14ac:dyDescent="0.25">
      <c r="C898" s="1495"/>
      <c r="D898" s="1495"/>
      <c r="E898" s="1495"/>
      <c r="F898" s="1495"/>
      <c r="G898" s="1495"/>
      <c r="H898" s="1495"/>
      <c r="I898" s="1495"/>
      <c r="J898" s="1495"/>
      <c r="K898" s="1495"/>
      <c r="L898" s="1495"/>
      <c r="M898" s="1495"/>
      <c r="N898" s="1495"/>
      <c r="O898" s="1495"/>
      <c r="P898" s="1495"/>
      <c r="Q898" s="1495"/>
      <c r="R898" s="1495"/>
      <c r="S898" s="1495"/>
      <c r="T898" s="1495"/>
      <c r="U898" s="1495"/>
      <c r="V898" s="1495"/>
      <c r="W898" s="1495"/>
      <c r="X898" s="1495"/>
      <c r="Y898" s="1495"/>
      <c r="Z898" s="1495"/>
      <c r="AA898" s="1495"/>
      <c r="AB898" s="1495"/>
      <c r="AC898" s="1495"/>
      <c r="AD898" s="1495"/>
      <c r="AE898" s="1495"/>
      <c r="AF898" s="1495"/>
    </row>
    <row r="899" spans="3:32" x14ac:dyDescent="0.25">
      <c r="C899" s="1495"/>
      <c r="D899" s="1495"/>
      <c r="E899" s="1495"/>
      <c r="F899" s="1495"/>
      <c r="G899" s="1495"/>
      <c r="H899" s="1495"/>
      <c r="I899" s="1495"/>
      <c r="J899" s="1495"/>
      <c r="K899" s="1495"/>
      <c r="L899" s="1495"/>
      <c r="M899" s="1495"/>
      <c r="N899" s="1495"/>
      <c r="O899" s="1495"/>
      <c r="P899" s="1495"/>
      <c r="Q899" s="1495"/>
      <c r="R899" s="1495"/>
      <c r="S899" s="1495"/>
      <c r="T899" s="1495"/>
      <c r="U899" s="1495"/>
      <c r="V899" s="1495"/>
      <c r="W899" s="1495"/>
      <c r="X899" s="1495"/>
      <c r="Y899" s="1495"/>
      <c r="Z899" s="1495"/>
      <c r="AA899" s="1495"/>
      <c r="AB899" s="1495"/>
      <c r="AC899" s="1495"/>
      <c r="AD899" s="1495"/>
      <c r="AE899" s="1495"/>
      <c r="AF899" s="1495"/>
    </row>
    <row r="900" spans="3:32" x14ac:dyDescent="0.25">
      <c r="C900" s="1495"/>
      <c r="D900" s="1495"/>
      <c r="E900" s="1495"/>
      <c r="F900" s="1495"/>
      <c r="G900" s="1495"/>
      <c r="H900" s="1495"/>
      <c r="I900" s="1495"/>
      <c r="J900" s="1495"/>
      <c r="K900" s="1495"/>
      <c r="L900" s="1495"/>
      <c r="M900" s="1495"/>
      <c r="N900" s="1495"/>
      <c r="O900" s="1495"/>
      <c r="P900" s="1495"/>
      <c r="Q900" s="1495"/>
      <c r="R900" s="1495"/>
      <c r="S900" s="1495"/>
      <c r="T900" s="1495"/>
      <c r="U900" s="1495"/>
      <c r="V900" s="1495"/>
      <c r="W900" s="1495"/>
      <c r="X900" s="1495"/>
      <c r="Y900" s="1495"/>
      <c r="Z900" s="1495"/>
      <c r="AA900" s="1495"/>
      <c r="AB900" s="1495"/>
      <c r="AC900" s="1495"/>
      <c r="AD900" s="1495"/>
      <c r="AE900" s="1495"/>
      <c r="AF900" s="1495"/>
    </row>
    <row r="901" spans="3:32" x14ac:dyDescent="0.25">
      <c r="C901" s="1495"/>
      <c r="D901" s="1495"/>
      <c r="E901" s="1495"/>
      <c r="F901" s="1495"/>
      <c r="G901" s="1495"/>
      <c r="H901" s="1495"/>
      <c r="I901" s="1495"/>
      <c r="J901" s="1495"/>
      <c r="K901" s="1495"/>
      <c r="L901" s="1495"/>
      <c r="M901" s="1495"/>
      <c r="N901" s="1495"/>
      <c r="O901" s="1495"/>
      <c r="P901" s="1495"/>
      <c r="Q901" s="1495"/>
      <c r="R901" s="1495"/>
      <c r="S901" s="1495"/>
      <c r="T901" s="1495"/>
      <c r="U901" s="1495"/>
      <c r="V901" s="1495"/>
      <c r="W901" s="1495"/>
      <c r="X901" s="1495"/>
      <c r="Y901" s="1495"/>
      <c r="Z901" s="1495"/>
      <c r="AA901" s="1495"/>
      <c r="AB901" s="1495"/>
      <c r="AC901" s="1495"/>
      <c r="AD901" s="1495"/>
      <c r="AE901" s="1495"/>
      <c r="AF901" s="1495"/>
    </row>
    <row r="902" spans="3:32" x14ac:dyDescent="0.25">
      <c r="C902" s="1495"/>
      <c r="D902" s="1495"/>
      <c r="E902" s="1495"/>
      <c r="F902" s="1495"/>
      <c r="G902" s="1495"/>
      <c r="H902" s="1495"/>
      <c r="I902" s="1495"/>
      <c r="J902" s="1495"/>
      <c r="K902" s="1495"/>
      <c r="L902" s="1495"/>
      <c r="M902" s="1495"/>
      <c r="N902" s="1495"/>
      <c r="O902" s="1495"/>
      <c r="P902" s="1495"/>
      <c r="Q902" s="1495"/>
      <c r="R902" s="1495"/>
      <c r="S902" s="1495"/>
      <c r="T902" s="1495"/>
      <c r="U902" s="1495"/>
      <c r="V902" s="1495"/>
      <c r="W902" s="1495"/>
      <c r="X902" s="1495"/>
      <c r="Y902" s="1495"/>
      <c r="Z902" s="1495"/>
      <c r="AA902" s="1495"/>
      <c r="AB902" s="1495"/>
      <c r="AC902" s="1495"/>
      <c r="AD902" s="1495"/>
      <c r="AE902" s="1495"/>
      <c r="AF902" s="1495"/>
    </row>
    <row r="903" spans="3:32" x14ac:dyDescent="0.25">
      <c r="C903" s="1495"/>
      <c r="D903" s="1495"/>
      <c r="E903" s="1495"/>
      <c r="F903" s="1495"/>
      <c r="G903" s="1495"/>
      <c r="H903" s="1495"/>
      <c r="I903" s="1495"/>
      <c r="J903" s="1495"/>
      <c r="K903" s="1495"/>
      <c r="L903" s="1495"/>
      <c r="M903" s="1495"/>
      <c r="N903" s="1495"/>
      <c r="O903" s="1495"/>
      <c r="P903" s="1495"/>
      <c r="Q903" s="1495"/>
      <c r="R903" s="1495"/>
      <c r="S903" s="1495"/>
      <c r="T903" s="1495"/>
      <c r="U903" s="1495"/>
      <c r="V903" s="1495"/>
      <c r="W903" s="1495"/>
      <c r="X903" s="1495"/>
      <c r="Y903" s="1495"/>
      <c r="Z903" s="1495"/>
      <c r="AA903" s="1495"/>
      <c r="AB903" s="1495"/>
      <c r="AC903" s="1495"/>
      <c r="AD903" s="1495"/>
      <c r="AE903" s="1495"/>
      <c r="AF903" s="1495"/>
    </row>
    <row r="904" spans="3:32" x14ac:dyDescent="0.25">
      <c r="C904" s="1495"/>
      <c r="D904" s="1495"/>
      <c r="E904" s="1495"/>
      <c r="F904" s="1495"/>
      <c r="G904" s="1495"/>
      <c r="H904" s="1495"/>
      <c r="I904" s="1495"/>
      <c r="J904" s="1495"/>
      <c r="K904" s="1495"/>
      <c r="L904" s="1495"/>
      <c r="M904" s="1495"/>
      <c r="N904" s="1495"/>
      <c r="O904" s="1495"/>
      <c r="P904" s="1495"/>
      <c r="Q904" s="1495"/>
      <c r="R904" s="1495"/>
      <c r="S904" s="1495"/>
      <c r="T904" s="1495"/>
      <c r="U904" s="1495"/>
      <c r="V904" s="1495"/>
      <c r="W904" s="1495"/>
      <c r="X904" s="1495"/>
      <c r="Y904" s="1495"/>
      <c r="Z904" s="1495"/>
      <c r="AA904" s="1495"/>
      <c r="AB904" s="1495"/>
      <c r="AC904" s="1495"/>
      <c r="AD904" s="1495"/>
      <c r="AE904" s="1495"/>
      <c r="AF904" s="1495"/>
    </row>
    <row r="905" spans="3:32" x14ac:dyDescent="0.25">
      <c r="C905" s="1495"/>
      <c r="D905" s="1495"/>
      <c r="E905" s="1495"/>
      <c r="F905" s="1495"/>
      <c r="G905" s="1495"/>
      <c r="H905" s="1495"/>
      <c r="I905" s="1495"/>
      <c r="J905" s="1495"/>
      <c r="K905" s="1495"/>
      <c r="L905" s="1495"/>
      <c r="M905" s="1495"/>
      <c r="N905" s="1495"/>
      <c r="O905" s="1495"/>
      <c r="P905" s="1495"/>
      <c r="Q905" s="1495"/>
      <c r="R905" s="1495"/>
      <c r="S905" s="1495"/>
      <c r="T905" s="1495"/>
      <c r="U905" s="1495"/>
      <c r="V905" s="1495"/>
      <c r="W905" s="1495"/>
      <c r="X905" s="1495"/>
      <c r="Y905" s="1495"/>
      <c r="Z905" s="1495"/>
      <c r="AA905" s="1495"/>
      <c r="AB905" s="1495"/>
      <c r="AC905" s="1495"/>
      <c r="AD905" s="1495"/>
      <c r="AE905" s="1495"/>
      <c r="AF905" s="1495"/>
    </row>
    <row r="906" spans="3:32" x14ac:dyDescent="0.25">
      <c r="C906" s="1495"/>
      <c r="D906" s="1495"/>
      <c r="E906" s="1495"/>
      <c r="F906" s="1495"/>
      <c r="G906" s="1495"/>
      <c r="H906" s="1495"/>
      <c r="I906" s="1495"/>
      <c r="J906" s="1495"/>
      <c r="K906" s="1495"/>
      <c r="L906" s="1495"/>
      <c r="M906" s="1495"/>
      <c r="N906" s="1495"/>
      <c r="O906" s="1495"/>
      <c r="P906" s="1495"/>
      <c r="Q906" s="1495"/>
      <c r="R906" s="1495"/>
      <c r="S906" s="1495"/>
      <c r="T906" s="1495"/>
      <c r="U906" s="1495"/>
      <c r="V906" s="1495"/>
      <c r="W906" s="1495"/>
      <c r="X906" s="1495"/>
      <c r="Y906" s="1495"/>
      <c r="Z906" s="1495"/>
      <c r="AA906" s="1495"/>
      <c r="AB906" s="1495"/>
      <c r="AC906" s="1495"/>
      <c r="AD906" s="1495"/>
      <c r="AE906" s="1495"/>
      <c r="AF906" s="1495"/>
    </row>
    <row r="907" spans="3:32" x14ac:dyDescent="0.25">
      <c r="C907" s="1495"/>
      <c r="D907" s="1495"/>
      <c r="E907" s="1495"/>
      <c r="F907" s="1495"/>
      <c r="G907" s="1495"/>
      <c r="H907" s="1495"/>
      <c r="I907" s="1495"/>
      <c r="J907" s="1495"/>
      <c r="K907" s="1495"/>
      <c r="L907" s="1495"/>
      <c r="M907" s="1495"/>
      <c r="N907" s="1495"/>
      <c r="O907" s="1495"/>
      <c r="P907" s="1495"/>
      <c r="Q907" s="1495"/>
      <c r="R907" s="1495"/>
      <c r="S907" s="1495"/>
      <c r="T907" s="1495"/>
      <c r="U907" s="1495"/>
      <c r="V907" s="1495"/>
      <c r="W907" s="1495"/>
      <c r="X907" s="1495"/>
      <c r="Y907" s="1495"/>
      <c r="Z907" s="1495"/>
      <c r="AA907" s="1495"/>
      <c r="AB907" s="1495"/>
      <c r="AC907" s="1495"/>
      <c r="AD907" s="1495"/>
      <c r="AE907" s="1495"/>
      <c r="AF907" s="1495"/>
    </row>
    <row r="908" spans="3:32" x14ac:dyDescent="0.25">
      <c r="C908" s="1495"/>
      <c r="D908" s="1495"/>
      <c r="E908" s="1495"/>
      <c r="F908" s="1495"/>
      <c r="G908" s="1495"/>
      <c r="H908" s="1495"/>
      <c r="I908" s="1495"/>
      <c r="J908" s="1495"/>
      <c r="K908" s="1495"/>
      <c r="L908" s="1495"/>
      <c r="M908" s="1495"/>
      <c r="N908" s="1495"/>
      <c r="O908" s="1495"/>
      <c r="P908" s="1495"/>
      <c r="Q908" s="1495"/>
      <c r="R908" s="1495"/>
      <c r="S908" s="1495"/>
      <c r="T908" s="1495"/>
      <c r="U908" s="1495"/>
      <c r="V908" s="1495"/>
      <c r="W908" s="1495"/>
      <c r="X908" s="1495"/>
      <c r="Y908" s="1495"/>
      <c r="Z908" s="1495"/>
      <c r="AA908" s="1495"/>
      <c r="AB908" s="1495"/>
      <c r="AC908" s="1495"/>
      <c r="AD908" s="1495"/>
      <c r="AE908" s="1495"/>
      <c r="AF908" s="1495"/>
    </row>
    <row r="909" spans="3:32" x14ac:dyDescent="0.25">
      <c r="C909" s="1495"/>
      <c r="D909" s="1495"/>
      <c r="E909" s="1495"/>
      <c r="F909" s="1495"/>
      <c r="G909" s="1495"/>
      <c r="H909" s="1495"/>
      <c r="I909" s="1495"/>
      <c r="J909" s="1495"/>
      <c r="K909" s="1495"/>
      <c r="L909" s="1495"/>
      <c r="M909" s="1495"/>
      <c r="N909" s="1495"/>
      <c r="O909" s="1495"/>
      <c r="P909" s="1495"/>
      <c r="Q909" s="1495"/>
      <c r="R909" s="1495"/>
      <c r="S909" s="1495"/>
      <c r="T909" s="1495"/>
      <c r="U909" s="1495"/>
      <c r="V909" s="1495"/>
      <c r="W909" s="1495"/>
      <c r="X909" s="1495"/>
      <c r="Y909" s="1495"/>
      <c r="Z909" s="1495"/>
      <c r="AA909" s="1495"/>
      <c r="AB909" s="1495"/>
      <c r="AC909" s="1495"/>
      <c r="AD909" s="1495"/>
      <c r="AE909" s="1495"/>
      <c r="AF909" s="1495"/>
    </row>
    <row r="910" spans="3:32" x14ac:dyDescent="0.25">
      <c r="C910" s="1495"/>
      <c r="D910" s="1495"/>
      <c r="E910" s="1495"/>
      <c r="F910" s="1495"/>
      <c r="G910" s="1495"/>
      <c r="H910" s="1495"/>
      <c r="I910" s="1495"/>
      <c r="J910" s="1495"/>
      <c r="K910" s="1495"/>
      <c r="L910" s="1495"/>
      <c r="M910" s="1495"/>
      <c r="N910" s="1495"/>
      <c r="O910" s="1495"/>
      <c r="P910" s="1495"/>
      <c r="Q910" s="1495"/>
      <c r="R910" s="1495"/>
      <c r="S910" s="1495"/>
      <c r="T910" s="1495"/>
      <c r="U910" s="1495"/>
      <c r="V910" s="1495"/>
      <c r="W910" s="1495"/>
      <c r="X910" s="1495"/>
      <c r="Y910" s="1495"/>
      <c r="Z910" s="1495"/>
      <c r="AA910" s="1495"/>
      <c r="AB910" s="1495"/>
      <c r="AC910" s="1495"/>
      <c r="AD910" s="1495"/>
      <c r="AE910" s="1495"/>
      <c r="AF910" s="1495"/>
    </row>
    <row r="911" spans="3:32" x14ac:dyDescent="0.25">
      <c r="C911" s="1495"/>
      <c r="D911" s="1495"/>
      <c r="E911" s="1495"/>
      <c r="F911" s="1495"/>
      <c r="G911" s="1495"/>
      <c r="H911" s="1495"/>
      <c r="I911" s="1495"/>
      <c r="J911" s="1495"/>
      <c r="K911" s="1495"/>
      <c r="L911" s="1495"/>
      <c r="M911" s="1495"/>
      <c r="N911" s="1495"/>
      <c r="O911" s="1495"/>
      <c r="P911" s="1495"/>
      <c r="Q911" s="1495"/>
      <c r="R911" s="1495"/>
      <c r="S911" s="1495"/>
      <c r="T911" s="1495"/>
      <c r="U911" s="1495"/>
      <c r="V911" s="1495"/>
      <c r="W911" s="1495"/>
      <c r="X911" s="1495"/>
      <c r="Y911" s="1495"/>
      <c r="Z911" s="1495"/>
      <c r="AA911" s="1495"/>
      <c r="AB911" s="1495"/>
      <c r="AC911" s="1495"/>
      <c r="AD911" s="1495"/>
      <c r="AE911" s="1495"/>
      <c r="AF911" s="1495"/>
    </row>
    <row r="912" spans="3:32" x14ac:dyDescent="0.25">
      <c r="C912" s="1495"/>
      <c r="D912" s="1495"/>
      <c r="E912" s="1495"/>
      <c r="F912" s="1495"/>
      <c r="G912" s="1495"/>
      <c r="H912" s="1495"/>
      <c r="I912" s="1495"/>
      <c r="J912" s="1495"/>
      <c r="K912" s="1495"/>
      <c r="L912" s="1495"/>
      <c r="M912" s="1495"/>
      <c r="N912" s="1495"/>
      <c r="O912" s="1495"/>
      <c r="P912" s="1495"/>
      <c r="Q912" s="1495"/>
      <c r="R912" s="1495"/>
      <c r="S912" s="1495"/>
      <c r="T912" s="1495"/>
      <c r="U912" s="1495"/>
      <c r="V912" s="1495"/>
      <c r="W912" s="1495"/>
      <c r="X912" s="1495"/>
      <c r="Y912" s="1495"/>
      <c r="Z912" s="1495"/>
      <c r="AA912" s="1495"/>
      <c r="AB912" s="1495"/>
      <c r="AC912" s="1495"/>
      <c r="AD912" s="1495"/>
      <c r="AE912" s="1495"/>
      <c r="AF912" s="1495"/>
    </row>
    <row r="913" spans="3:32" x14ac:dyDescent="0.25">
      <c r="C913" s="1495"/>
      <c r="D913" s="1495"/>
      <c r="E913" s="1495"/>
      <c r="F913" s="1495"/>
      <c r="G913" s="1495"/>
      <c r="H913" s="1495"/>
      <c r="I913" s="1495"/>
      <c r="J913" s="1495"/>
      <c r="K913" s="1495"/>
      <c r="L913" s="1495"/>
      <c r="M913" s="1495"/>
      <c r="N913" s="1495"/>
      <c r="O913" s="1495"/>
      <c r="P913" s="1495"/>
      <c r="Q913" s="1495"/>
      <c r="R913" s="1495"/>
      <c r="S913" s="1495"/>
      <c r="T913" s="1495"/>
      <c r="U913" s="1495"/>
      <c r="V913" s="1495"/>
      <c r="W913" s="1495"/>
      <c r="X913" s="1495"/>
      <c r="Y913" s="1495"/>
      <c r="Z913" s="1495"/>
      <c r="AA913" s="1495"/>
      <c r="AB913" s="1495"/>
      <c r="AC913" s="1495"/>
      <c r="AD913" s="1495"/>
      <c r="AE913" s="1495"/>
      <c r="AF913" s="1495"/>
    </row>
    <row r="914" spans="3:32" x14ac:dyDescent="0.25">
      <c r="C914" s="1495"/>
      <c r="D914" s="1495"/>
      <c r="E914" s="1495"/>
      <c r="F914" s="1495"/>
      <c r="G914" s="1495"/>
      <c r="H914" s="1495"/>
      <c r="I914" s="1495"/>
      <c r="J914" s="1495"/>
      <c r="K914" s="1495"/>
      <c r="L914" s="1495"/>
      <c r="M914" s="1495"/>
      <c r="N914" s="1495"/>
      <c r="O914" s="1495"/>
      <c r="P914" s="1495"/>
      <c r="Q914" s="1495"/>
      <c r="R914" s="1495"/>
      <c r="S914" s="1495"/>
      <c r="T914" s="1495"/>
      <c r="U914" s="1495"/>
      <c r="V914" s="1495"/>
      <c r="W914" s="1495"/>
      <c r="X914" s="1495"/>
      <c r="Y914" s="1495"/>
      <c r="Z914" s="1495"/>
      <c r="AA914" s="1495"/>
      <c r="AB914" s="1495"/>
      <c r="AC914" s="1495"/>
      <c r="AD914" s="1495"/>
      <c r="AE914" s="1495"/>
      <c r="AF914" s="1495"/>
    </row>
    <row r="915" spans="3:32" x14ac:dyDescent="0.25">
      <c r="C915" s="1495"/>
      <c r="D915" s="1495"/>
      <c r="E915" s="1495"/>
      <c r="F915" s="1495"/>
      <c r="G915" s="1495"/>
      <c r="H915" s="1495"/>
      <c r="I915" s="1495"/>
      <c r="J915" s="1495"/>
      <c r="K915" s="1495"/>
      <c r="L915" s="1495"/>
      <c r="M915" s="1495"/>
      <c r="N915" s="1495"/>
      <c r="O915" s="1495"/>
      <c r="P915" s="1495"/>
      <c r="Q915" s="1495"/>
      <c r="R915" s="1495"/>
      <c r="S915" s="1495"/>
      <c r="T915" s="1495"/>
      <c r="U915" s="1495"/>
      <c r="V915" s="1495"/>
      <c r="W915" s="1495"/>
      <c r="X915" s="1495"/>
      <c r="Y915" s="1495"/>
      <c r="Z915" s="1495"/>
      <c r="AA915" s="1495"/>
      <c r="AB915" s="1495"/>
      <c r="AC915" s="1495"/>
      <c r="AD915" s="1495"/>
      <c r="AE915" s="1495"/>
      <c r="AF915" s="1495"/>
    </row>
    <row r="916" spans="3:32" x14ac:dyDescent="0.25">
      <c r="C916" s="1495"/>
      <c r="D916" s="1495"/>
      <c r="E916" s="1495"/>
      <c r="F916" s="1495"/>
      <c r="G916" s="1495"/>
      <c r="H916" s="1495"/>
      <c r="I916" s="1495"/>
      <c r="J916" s="1495"/>
      <c r="K916" s="1495"/>
      <c r="L916" s="1495"/>
      <c r="M916" s="1495"/>
      <c r="N916" s="1495"/>
      <c r="O916" s="1495"/>
      <c r="P916" s="1495"/>
      <c r="Q916" s="1495"/>
      <c r="R916" s="1495"/>
      <c r="S916" s="1495"/>
      <c r="T916" s="1495"/>
      <c r="U916" s="1495"/>
      <c r="V916" s="1495"/>
      <c r="W916" s="1495"/>
      <c r="X916" s="1495"/>
      <c r="Y916" s="1495"/>
      <c r="Z916" s="1495"/>
      <c r="AA916" s="1495"/>
      <c r="AB916" s="1495"/>
      <c r="AC916" s="1495"/>
      <c r="AD916" s="1495"/>
      <c r="AE916" s="1495"/>
      <c r="AF916" s="1495"/>
    </row>
    <row r="917" spans="3:32" x14ac:dyDescent="0.25">
      <c r="C917" s="1495"/>
      <c r="D917" s="1495"/>
      <c r="E917" s="1495"/>
      <c r="F917" s="1495"/>
      <c r="G917" s="1495"/>
      <c r="H917" s="1495"/>
      <c r="I917" s="1495"/>
      <c r="J917" s="1495"/>
      <c r="K917" s="1495"/>
      <c r="L917" s="1495"/>
      <c r="M917" s="1495"/>
      <c r="N917" s="1495"/>
      <c r="O917" s="1495"/>
      <c r="P917" s="1495"/>
      <c r="Q917" s="1495"/>
      <c r="R917" s="1495"/>
      <c r="S917" s="1495"/>
      <c r="T917" s="1495"/>
      <c r="U917" s="1495"/>
      <c r="V917" s="1495"/>
      <c r="W917" s="1495"/>
      <c r="X917" s="1495"/>
      <c r="Y917" s="1495"/>
      <c r="Z917" s="1495"/>
      <c r="AA917" s="1495"/>
      <c r="AB917" s="1495"/>
      <c r="AC917" s="1495"/>
      <c r="AD917" s="1495"/>
      <c r="AE917" s="1495"/>
      <c r="AF917" s="1495"/>
    </row>
    <row r="918" spans="3:32" x14ac:dyDescent="0.25">
      <c r="C918" s="1495"/>
      <c r="D918" s="1495"/>
      <c r="E918" s="1495"/>
      <c r="F918" s="1495"/>
      <c r="G918" s="1495"/>
      <c r="H918" s="1495"/>
      <c r="I918" s="1495"/>
      <c r="J918" s="1495"/>
      <c r="K918" s="1495"/>
      <c r="L918" s="1495"/>
      <c r="M918" s="1495"/>
      <c r="N918" s="1495"/>
      <c r="O918" s="1495"/>
      <c r="P918" s="1495"/>
      <c r="Q918" s="1495"/>
      <c r="R918" s="1495"/>
      <c r="S918" s="1495"/>
      <c r="T918" s="1495"/>
      <c r="U918" s="1495"/>
      <c r="V918" s="1495"/>
      <c r="W918" s="1495"/>
      <c r="X918" s="1495"/>
      <c r="Y918" s="1495"/>
      <c r="Z918" s="1495"/>
      <c r="AA918" s="1495"/>
      <c r="AB918" s="1495"/>
      <c r="AC918" s="1495"/>
      <c r="AD918" s="1495"/>
      <c r="AE918" s="1495"/>
      <c r="AF918" s="1495"/>
    </row>
    <row r="919" spans="3:32" x14ac:dyDescent="0.25">
      <c r="C919" s="1495"/>
      <c r="D919" s="1495"/>
      <c r="E919" s="1495"/>
      <c r="F919" s="1495"/>
      <c r="G919" s="1495"/>
      <c r="H919" s="1495"/>
      <c r="I919" s="1495"/>
      <c r="J919" s="1495"/>
      <c r="K919" s="1495"/>
      <c r="L919" s="1495"/>
      <c r="M919" s="1495"/>
      <c r="N919" s="1495"/>
      <c r="O919" s="1495"/>
      <c r="P919" s="1495"/>
      <c r="Q919" s="1495"/>
      <c r="R919" s="1495"/>
      <c r="S919" s="1495"/>
      <c r="T919" s="1495"/>
      <c r="U919" s="1495"/>
      <c r="V919" s="1495"/>
      <c r="W919" s="1495"/>
      <c r="X919" s="1495"/>
      <c r="Y919" s="1495"/>
      <c r="Z919" s="1495"/>
      <c r="AA919" s="1495"/>
      <c r="AB919" s="1495"/>
      <c r="AC919" s="1495"/>
      <c r="AD919" s="1495"/>
      <c r="AE919" s="1495"/>
      <c r="AF919" s="1495"/>
    </row>
    <row r="920" spans="3:32" x14ac:dyDescent="0.25">
      <c r="C920" s="1495"/>
      <c r="D920" s="1495"/>
      <c r="E920" s="1495"/>
      <c r="F920" s="1495"/>
      <c r="G920" s="1495"/>
      <c r="H920" s="1495"/>
      <c r="I920" s="1495"/>
      <c r="J920" s="1495"/>
      <c r="K920" s="1495"/>
      <c r="L920" s="1495"/>
      <c r="M920" s="1495"/>
      <c r="N920" s="1495"/>
      <c r="O920" s="1495"/>
      <c r="P920" s="1495"/>
      <c r="Q920" s="1495"/>
      <c r="R920" s="1495"/>
      <c r="S920" s="1495"/>
      <c r="T920" s="1495"/>
      <c r="U920" s="1495"/>
      <c r="V920" s="1495"/>
      <c r="W920" s="1495"/>
      <c r="X920" s="1495"/>
      <c r="Y920" s="1495"/>
      <c r="Z920" s="1495"/>
      <c r="AA920" s="1495"/>
      <c r="AB920" s="1495"/>
      <c r="AC920" s="1495"/>
      <c r="AD920" s="1495"/>
      <c r="AE920" s="1495"/>
      <c r="AF920" s="1495"/>
    </row>
    <row r="921" spans="3:32" x14ac:dyDescent="0.25">
      <c r="C921" s="1495"/>
      <c r="D921" s="1495"/>
      <c r="E921" s="1495"/>
      <c r="F921" s="1495"/>
      <c r="G921" s="1495"/>
      <c r="H921" s="1495"/>
      <c r="I921" s="1495"/>
      <c r="J921" s="1495"/>
      <c r="K921" s="1495"/>
      <c r="L921" s="1495"/>
      <c r="M921" s="1495"/>
      <c r="N921" s="1495"/>
      <c r="O921" s="1495"/>
      <c r="P921" s="1495"/>
      <c r="Q921" s="1495"/>
      <c r="R921" s="1495"/>
      <c r="S921" s="1495"/>
      <c r="T921" s="1495"/>
      <c r="U921" s="1495"/>
      <c r="V921" s="1495"/>
      <c r="W921" s="1495"/>
      <c r="X921" s="1495"/>
      <c r="Y921" s="1495"/>
      <c r="Z921" s="1495"/>
      <c r="AA921" s="1495"/>
      <c r="AB921" s="1495"/>
      <c r="AC921" s="1495"/>
      <c r="AD921" s="1495"/>
      <c r="AE921" s="1495"/>
      <c r="AF921" s="1495"/>
    </row>
    <row r="922" spans="3:32" x14ac:dyDescent="0.25">
      <c r="C922" s="1495"/>
      <c r="D922" s="1495"/>
      <c r="E922" s="1495"/>
      <c r="F922" s="1495"/>
      <c r="G922" s="1495"/>
      <c r="H922" s="1495"/>
      <c r="I922" s="1495"/>
      <c r="J922" s="1495"/>
      <c r="K922" s="1495"/>
      <c r="L922" s="1495"/>
      <c r="M922" s="1495"/>
      <c r="N922" s="1495"/>
      <c r="O922" s="1495"/>
      <c r="P922" s="1495"/>
      <c r="Q922" s="1495"/>
      <c r="R922" s="1495"/>
      <c r="S922" s="1495"/>
      <c r="T922" s="1495"/>
      <c r="U922" s="1495"/>
      <c r="V922" s="1495"/>
      <c r="W922" s="1495"/>
      <c r="X922" s="1495"/>
      <c r="Y922" s="1495"/>
      <c r="Z922" s="1495"/>
      <c r="AA922" s="1495"/>
      <c r="AB922" s="1495"/>
      <c r="AC922" s="1495"/>
      <c r="AD922" s="1495"/>
      <c r="AE922" s="1495"/>
      <c r="AF922" s="1495"/>
    </row>
    <row r="923" spans="3:32" x14ac:dyDescent="0.25">
      <c r="C923" s="1495"/>
      <c r="D923" s="1495"/>
      <c r="E923" s="1495"/>
      <c r="F923" s="1495"/>
      <c r="G923" s="1495"/>
      <c r="H923" s="1495"/>
      <c r="I923" s="1495"/>
      <c r="J923" s="1495"/>
      <c r="K923" s="1495"/>
      <c r="L923" s="1495"/>
      <c r="M923" s="1495"/>
      <c r="N923" s="1495"/>
      <c r="O923" s="1495"/>
      <c r="P923" s="1495"/>
      <c r="Q923" s="1495"/>
      <c r="R923" s="1495"/>
      <c r="S923" s="1495"/>
      <c r="T923" s="1495"/>
      <c r="U923" s="1495"/>
      <c r="V923" s="1495"/>
      <c r="W923" s="1495"/>
      <c r="X923" s="1495"/>
      <c r="Y923" s="1495"/>
      <c r="Z923" s="1495"/>
      <c r="AA923" s="1495"/>
      <c r="AB923" s="1495"/>
      <c r="AC923" s="1495"/>
      <c r="AD923" s="1495"/>
      <c r="AE923" s="1495"/>
      <c r="AF923" s="1495"/>
    </row>
    <row r="924" spans="3:32" x14ac:dyDescent="0.25">
      <c r="C924" s="1495"/>
      <c r="D924" s="1495"/>
      <c r="E924" s="1495"/>
      <c r="F924" s="1495"/>
      <c r="G924" s="1495"/>
      <c r="H924" s="1495"/>
      <c r="I924" s="1495"/>
      <c r="J924" s="1495"/>
      <c r="K924" s="1495"/>
      <c r="L924" s="1495"/>
      <c r="M924" s="1495"/>
      <c r="N924" s="1495"/>
      <c r="O924" s="1495"/>
      <c r="P924" s="1495"/>
      <c r="Q924" s="1495"/>
      <c r="R924" s="1495"/>
      <c r="S924" s="1495"/>
      <c r="T924" s="1495"/>
      <c r="U924" s="1495"/>
      <c r="V924" s="1495"/>
      <c r="W924" s="1495"/>
      <c r="X924" s="1495"/>
      <c r="Y924" s="1495"/>
      <c r="Z924" s="1495"/>
      <c r="AA924" s="1495"/>
      <c r="AB924" s="1495"/>
      <c r="AC924" s="1495"/>
      <c r="AD924" s="1495"/>
      <c r="AE924" s="1495"/>
      <c r="AF924" s="1495"/>
    </row>
    <row r="925" spans="3:32" x14ac:dyDescent="0.25">
      <c r="C925" s="1495"/>
      <c r="D925" s="1495"/>
      <c r="E925" s="1495"/>
      <c r="F925" s="1495"/>
      <c r="G925" s="1495"/>
      <c r="H925" s="1495"/>
      <c r="I925" s="1495"/>
      <c r="J925" s="1495"/>
      <c r="K925" s="1495"/>
      <c r="L925" s="1495"/>
      <c r="M925" s="1495"/>
      <c r="N925" s="1495"/>
      <c r="O925" s="1495"/>
      <c r="P925" s="1495"/>
      <c r="Q925" s="1495"/>
      <c r="R925" s="1495"/>
      <c r="S925" s="1495"/>
      <c r="T925" s="1495"/>
      <c r="U925" s="1495"/>
      <c r="V925" s="1495"/>
      <c r="W925" s="1495"/>
      <c r="X925" s="1495"/>
      <c r="Y925" s="1495"/>
      <c r="Z925" s="1495"/>
      <c r="AA925" s="1495"/>
      <c r="AB925" s="1495"/>
      <c r="AC925" s="1495"/>
      <c r="AD925" s="1495"/>
      <c r="AE925" s="1495"/>
      <c r="AF925" s="1495"/>
    </row>
    <row r="926" spans="3:32" x14ac:dyDescent="0.25">
      <c r="C926" s="1495"/>
      <c r="D926" s="1495"/>
      <c r="E926" s="1495"/>
      <c r="F926" s="1495"/>
      <c r="G926" s="1495"/>
      <c r="H926" s="1495"/>
      <c r="I926" s="1495"/>
      <c r="J926" s="1495"/>
      <c r="K926" s="1495"/>
      <c r="L926" s="1495"/>
      <c r="M926" s="1495"/>
      <c r="N926" s="1495"/>
      <c r="O926" s="1495"/>
      <c r="P926" s="1495"/>
      <c r="Q926" s="1495"/>
      <c r="R926" s="1495"/>
      <c r="S926" s="1495"/>
      <c r="T926" s="1495"/>
      <c r="U926" s="1495"/>
      <c r="V926" s="1495"/>
      <c r="W926" s="1495"/>
      <c r="X926" s="1495"/>
      <c r="Y926" s="1495"/>
      <c r="Z926" s="1495"/>
      <c r="AA926" s="1495"/>
      <c r="AB926" s="1495"/>
      <c r="AC926" s="1495"/>
      <c r="AD926" s="1495"/>
      <c r="AE926" s="1495"/>
      <c r="AF926" s="1495"/>
    </row>
    <row r="927" spans="3:32" x14ac:dyDescent="0.25">
      <c r="C927" s="1495"/>
      <c r="D927" s="1495"/>
      <c r="E927" s="1495"/>
      <c r="F927" s="1495"/>
      <c r="G927" s="1495"/>
      <c r="H927" s="1495"/>
      <c r="I927" s="1495"/>
      <c r="J927" s="1495"/>
      <c r="K927" s="1495"/>
      <c r="L927" s="1495"/>
      <c r="M927" s="1495"/>
      <c r="N927" s="1495"/>
      <c r="O927" s="1495"/>
      <c r="P927" s="1495"/>
      <c r="Q927" s="1495"/>
      <c r="R927" s="1495"/>
      <c r="S927" s="1495"/>
      <c r="T927" s="1495"/>
      <c r="U927" s="1495"/>
      <c r="V927" s="1495"/>
      <c r="W927" s="1495"/>
      <c r="X927" s="1495"/>
      <c r="Y927" s="1495"/>
      <c r="Z927" s="1495"/>
      <c r="AA927" s="1495"/>
      <c r="AB927" s="1495"/>
      <c r="AC927" s="1495"/>
      <c r="AD927" s="1495"/>
      <c r="AE927" s="1495"/>
      <c r="AF927" s="1495"/>
    </row>
    <row r="928" spans="3:32" x14ac:dyDescent="0.25">
      <c r="C928" s="1495"/>
      <c r="D928" s="1495"/>
      <c r="E928" s="1495"/>
      <c r="F928" s="1495"/>
      <c r="G928" s="1495"/>
      <c r="H928" s="1495"/>
      <c r="I928" s="1495"/>
      <c r="J928" s="1495"/>
      <c r="K928" s="1495"/>
      <c r="L928" s="1495"/>
      <c r="M928" s="1495"/>
      <c r="N928" s="1495"/>
      <c r="O928" s="1495"/>
      <c r="P928" s="1495"/>
      <c r="Q928" s="1495"/>
      <c r="R928" s="1495"/>
      <c r="S928" s="1495"/>
      <c r="T928" s="1495"/>
      <c r="U928" s="1495"/>
      <c r="V928" s="1495"/>
      <c r="W928" s="1495"/>
      <c r="X928" s="1495"/>
      <c r="Y928" s="1495"/>
      <c r="Z928" s="1495"/>
      <c r="AA928" s="1495"/>
      <c r="AB928" s="1495"/>
      <c r="AC928" s="1495"/>
      <c r="AD928" s="1495"/>
      <c r="AE928" s="1495"/>
      <c r="AF928" s="1495"/>
    </row>
    <row r="929" spans="3:32" x14ac:dyDescent="0.25">
      <c r="C929" s="1495"/>
      <c r="D929" s="1495"/>
      <c r="E929" s="1495"/>
      <c r="F929" s="1495"/>
      <c r="G929" s="1495"/>
      <c r="H929" s="1495"/>
      <c r="I929" s="1495"/>
      <c r="J929" s="1495"/>
      <c r="K929" s="1495"/>
      <c r="L929" s="1495"/>
      <c r="M929" s="1495"/>
      <c r="N929" s="1495"/>
      <c r="O929" s="1495"/>
      <c r="P929" s="1495"/>
      <c r="Q929" s="1495"/>
      <c r="R929" s="1495"/>
      <c r="S929" s="1495"/>
      <c r="T929" s="1495"/>
      <c r="U929" s="1495"/>
      <c r="V929" s="1495"/>
      <c r="W929" s="1495"/>
      <c r="X929" s="1495"/>
      <c r="Y929" s="1495"/>
      <c r="Z929" s="1495"/>
      <c r="AA929" s="1495"/>
      <c r="AB929" s="1495"/>
      <c r="AC929" s="1495"/>
      <c r="AD929" s="1495"/>
      <c r="AE929" s="1495"/>
      <c r="AF929" s="1495"/>
    </row>
    <row r="930" spans="3:32" x14ac:dyDescent="0.25">
      <c r="C930" s="1495"/>
      <c r="D930" s="1495"/>
      <c r="E930" s="1495"/>
      <c r="F930" s="1495"/>
      <c r="G930" s="1495"/>
      <c r="H930" s="1495"/>
      <c r="I930" s="1495"/>
      <c r="J930" s="1495"/>
      <c r="K930" s="1495"/>
      <c r="L930" s="1495"/>
      <c r="M930" s="1495"/>
      <c r="N930" s="1495"/>
      <c r="O930" s="1495"/>
      <c r="P930" s="1495"/>
      <c r="Q930" s="1495"/>
      <c r="R930" s="1495"/>
      <c r="S930" s="1495"/>
      <c r="T930" s="1495"/>
      <c r="U930" s="1495"/>
      <c r="V930" s="1495"/>
      <c r="W930" s="1495"/>
      <c r="X930" s="1495"/>
      <c r="Y930" s="1495"/>
      <c r="Z930" s="1495"/>
      <c r="AA930" s="1495"/>
      <c r="AB930" s="1495"/>
      <c r="AC930" s="1495"/>
      <c r="AD930" s="1495"/>
      <c r="AE930" s="1495"/>
      <c r="AF930" s="1495"/>
    </row>
    <row r="931" spans="3:32" x14ac:dyDescent="0.25">
      <c r="C931" s="1495"/>
      <c r="D931" s="1495"/>
      <c r="E931" s="1495"/>
      <c r="F931" s="1495"/>
      <c r="G931" s="1495"/>
      <c r="H931" s="1495"/>
      <c r="I931" s="1495"/>
      <c r="J931" s="1495"/>
      <c r="K931" s="1495"/>
      <c r="L931" s="1495"/>
      <c r="M931" s="1495"/>
      <c r="N931" s="1495"/>
      <c r="O931" s="1495"/>
      <c r="P931" s="1495"/>
      <c r="Q931" s="1495"/>
      <c r="R931" s="1495"/>
      <c r="S931" s="1495"/>
      <c r="T931" s="1495"/>
      <c r="U931" s="1495"/>
      <c r="V931" s="1495"/>
      <c r="W931" s="1495"/>
      <c r="X931" s="1495"/>
      <c r="Y931" s="1495"/>
      <c r="Z931" s="1495"/>
      <c r="AA931" s="1495"/>
      <c r="AB931" s="1495"/>
      <c r="AC931" s="1495"/>
      <c r="AD931" s="1495"/>
      <c r="AE931" s="1495"/>
      <c r="AF931" s="1495"/>
    </row>
    <row r="932" spans="3:32" x14ac:dyDescent="0.25">
      <c r="C932" s="1495"/>
      <c r="D932" s="1495"/>
      <c r="E932" s="1495"/>
      <c r="F932" s="1495"/>
      <c r="G932" s="1495"/>
      <c r="H932" s="1495"/>
      <c r="I932" s="1495"/>
      <c r="J932" s="1495"/>
      <c r="K932" s="1495"/>
      <c r="L932" s="1495"/>
      <c r="M932" s="1495"/>
      <c r="N932" s="1495"/>
      <c r="O932" s="1495"/>
      <c r="P932" s="1495"/>
      <c r="Q932" s="1495"/>
      <c r="R932" s="1495"/>
      <c r="S932" s="1495"/>
      <c r="T932" s="1495"/>
      <c r="U932" s="1495"/>
      <c r="V932" s="1495"/>
      <c r="W932" s="1495"/>
      <c r="X932" s="1495"/>
      <c r="Y932" s="1495"/>
      <c r="Z932" s="1495"/>
      <c r="AA932" s="1495"/>
      <c r="AB932" s="1495"/>
      <c r="AC932" s="1495"/>
      <c r="AD932" s="1495"/>
      <c r="AE932" s="1495"/>
      <c r="AF932" s="1495"/>
    </row>
    <row r="933" spans="3:32" x14ac:dyDescent="0.25">
      <c r="C933" s="1495"/>
      <c r="D933" s="1495"/>
      <c r="E933" s="1495"/>
      <c r="F933" s="1495"/>
      <c r="G933" s="1495"/>
      <c r="H933" s="1495"/>
      <c r="I933" s="1495"/>
      <c r="J933" s="1495"/>
      <c r="K933" s="1495"/>
      <c r="L933" s="1495"/>
      <c r="M933" s="1495"/>
      <c r="N933" s="1495"/>
      <c r="O933" s="1495"/>
      <c r="P933" s="1495"/>
      <c r="Q933" s="1495"/>
      <c r="R933" s="1495"/>
      <c r="S933" s="1495"/>
      <c r="T933" s="1495"/>
      <c r="U933" s="1495"/>
      <c r="V933" s="1495"/>
      <c r="W933" s="1495"/>
      <c r="X933" s="1495"/>
      <c r="Y933" s="1495"/>
      <c r="Z933" s="1495"/>
      <c r="AA933" s="1495"/>
      <c r="AB933" s="1495"/>
      <c r="AC933" s="1495"/>
      <c r="AD933" s="1495"/>
      <c r="AE933" s="1495"/>
      <c r="AF933" s="1495"/>
    </row>
    <row r="934" spans="3:32" x14ac:dyDescent="0.25">
      <c r="C934" s="1495"/>
      <c r="D934" s="1495"/>
      <c r="E934" s="1495"/>
      <c r="F934" s="1495"/>
      <c r="G934" s="1495"/>
      <c r="H934" s="1495"/>
      <c r="I934" s="1495"/>
      <c r="J934" s="1495"/>
      <c r="K934" s="1495"/>
      <c r="L934" s="1495"/>
      <c r="M934" s="1495"/>
      <c r="N934" s="1495"/>
      <c r="O934" s="1495"/>
      <c r="P934" s="1495"/>
      <c r="Q934" s="1495"/>
      <c r="R934" s="1495"/>
      <c r="S934" s="1495"/>
      <c r="T934" s="1495"/>
      <c r="U934" s="1495"/>
      <c r="V934" s="1495"/>
      <c r="W934" s="1495"/>
      <c r="X934" s="1495"/>
      <c r="Y934" s="1495"/>
      <c r="Z934" s="1495"/>
      <c r="AA934" s="1495"/>
      <c r="AB934" s="1495"/>
      <c r="AC934" s="1495"/>
      <c r="AD934" s="1495"/>
      <c r="AE934" s="1495"/>
      <c r="AF934" s="1495"/>
    </row>
    <row r="935" spans="3:32" x14ac:dyDescent="0.25">
      <c r="C935" s="1495"/>
      <c r="D935" s="1495"/>
      <c r="E935" s="1495"/>
      <c r="F935" s="1495"/>
      <c r="G935" s="1495"/>
      <c r="H935" s="1495"/>
      <c r="I935" s="1495"/>
      <c r="J935" s="1495"/>
      <c r="K935" s="1495"/>
      <c r="L935" s="1495"/>
      <c r="M935" s="1495"/>
      <c r="N935" s="1495"/>
      <c r="O935" s="1495"/>
      <c r="P935" s="1495"/>
      <c r="Q935" s="1495"/>
      <c r="R935" s="1495"/>
      <c r="S935" s="1495"/>
      <c r="T935" s="1495"/>
      <c r="U935" s="1495"/>
      <c r="V935" s="1495"/>
      <c r="W935" s="1495"/>
      <c r="X935" s="1495"/>
      <c r="Y935" s="1495"/>
      <c r="Z935" s="1495"/>
      <c r="AA935" s="1495"/>
      <c r="AB935" s="1495"/>
      <c r="AC935" s="1495"/>
      <c r="AD935" s="1495"/>
      <c r="AE935" s="1495"/>
      <c r="AF935" s="1495"/>
    </row>
    <row r="936" spans="3:32" x14ac:dyDescent="0.25">
      <c r="C936" s="1495"/>
      <c r="D936" s="1495"/>
      <c r="E936" s="1495"/>
      <c r="F936" s="1495"/>
      <c r="G936" s="1495"/>
      <c r="H936" s="1495"/>
      <c r="I936" s="1495"/>
      <c r="J936" s="1495"/>
      <c r="K936" s="1495"/>
      <c r="L936" s="1495"/>
      <c r="M936" s="1495"/>
      <c r="N936" s="1495"/>
      <c r="O936" s="1495"/>
      <c r="P936" s="1495"/>
      <c r="Q936" s="1495"/>
      <c r="R936" s="1495"/>
      <c r="S936" s="1495"/>
      <c r="T936" s="1495"/>
      <c r="U936" s="1495"/>
      <c r="V936" s="1495"/>
      <c r="W936" s="1495"/>
      <c r="X936" s="1495"/>
      <c r="Y936" s="1495"/>
      <c r="Z936" s="1495"/>
      <c r="AA936" s="1495"/>
      <c r="AB936" s="1495"/>
      <c r="AC936" s="1495"/>
      <c r="AD936" s="1495"/>
      <c r="AE936" s="1495"/>
      <c r="AF936" s="1495"/>
    </row>
    <row r="937" spans="3:32" x14ac:dyDescent="0.25">
      <c r="C937" s="1495"/>
      <c r="D937" s="1495"/>
      <c r="E937" s="1495"/>
      <c r="F937" s="1495"/>
      <c r="G937" s="1495"/>
      <c r="H937" s="1495"/>
      <c r="I937" s="1495"/>
      <c r="J937" s="1495"/>
      <c r="K937" s="1495"/>
      <c r="L937" s="1495"/>
      <c r="M937" s="1495"/>
      <c r="N937" s="1495"/>
      <c r="O937" s="1495"/>
      <c r="P937" s="1495"/>
      <c r="Q937" s="1495"/>
      <c r="R937" s="1495"/>
      <c r="S937" s="1495"/>
      <c r="T937" s="1495"/>
      <c r="U937" s="1495"/>
      <c r="V937" s="1495"/>
      <c r="W937" s="1495"/>
      <c r="X937" s="1495"/>
      <c r="Y937" s="1495"/>
      <c r="Z937" s="1495"/>
      <c r="AA937" s="1495"/>
      <c r="AB937" s="1495"/>
      <c r="AC937" s="1495"/>
      <c r="AD937" s="1495"/>
      <c r="AE937" s="1495"/>
      <c r="AF937" s="1495"/>
    </row>
    <row r="938" spans="3:32" x14ac:dyDescent="0.25">
      <c r="C938" s="1495"/>
      <c r="D938" s="1495"/>
      <c r="E938" s="1495"/>
      <c r="F938" s="1495"/>
      <c r="G938" s="1495"/>
      <c r="H938" s="1495"/>
      <c r="I938" s="1495"/>
      <c r="J938" s="1495"/>
      <c r="K938" s="1495"/>
      <c r="L938" s="1495"/>
      <c r="M938" s="1495"/>
      <c r="N938" s="1495"/>
      <c r="O938" s="1495"/>
      <c r="P938" s="1495"/>
      <c r="Q938" s="1495"/>
      <c r="R938" s="1495"/>
      <c r="S938" s="1495"/>
      <c r="T938" s="1495"/>
      <c r="U938" s="1495"/>
      <c r="V938" s="1495"/>
      <c r="W938" s="1495"/>
      <c r="X938" s="1495"/>
      <c r="Y938" s="1495"/>
      <c r="Z938" s="1495"/>
      <c r="AA938" s="1495"/>
      <c r="AB938" s="1495"/>
      <c r="AC938" s="1495"/>
      <c r="AD938" s="1495"/>
      <c r="AE938" s="1495"/>
      <c r="AF938" s="1495"/>
    </row>
    <row r="939" spans="3:32" x14ac:dyDescent="0.25">
      <c r="C939" s="1495"/>
      <c r="D939" s="1495"/>
      <c r="E939" s="1495"/>
      <c r="F939" s="1495"/>
      <c r="G939" s="1495"/>
      <c r="H939" s="1495"/>
      <c r="I939" s="1495"/>
      <c r="J939" s="1495"/>
      <c r="K939" s="1495"/>
      <c r="L939" s="1495"/>
      <c r="M939" s="1495"/>
      <c r="N939" s="1495"/>
      <c r="O939" s="1495"/>
      <c r="P939" s="1495"/>
      <c r="Q939" s="1495"/>
      <c r="R939" s="1495"/>
      <c r="S939" s="1495"/>
      <c r="T939" s="1495"/>
      <c r="U939" s="1495"/>
      <c r="V939" s="1495"/>
      <c r="W939" s="1495"/>
      <c r="X939" s="1495"/>
      <c r="Y939" s="1495"/>
      <c r="Z939" s="1495"/>
      <c r="AA939" s="1495"/>
      <c r="AB939" s="1495"/>
      <c r="AC939" s="1495"/>
      <c r="AD939" s="1495"/>
      <c r="AE939" s="1495"/>
      <c r="AF939" s="1495"/>
    </row>
    <row r="940" spans="3:32" x14ac:dyDescent="0.25">
      <c r="C940" s="1495"/>
      <c r="D940" s="1495"/>
      <c r="E940" s="1495"/>
      <c r="F940" s="1495"/>
      <c r="G940" s="1495"/>
      <c r="H940" s="1495"/>
      <c r="I940" s="1495"/>
      <c r="J940" s="1495"/>
      <c r="K940" s="1495"/>
      <c r="L940" s="1495"/>
      <c r="M940" s="1495"/>
      <c r="N940" s="1495"/>
      <c r="O940" s="1495"/>
      <c r="P940" s="1495"/>
      <c r="Q940" s="1495"/>
      <c r="R940" s="1495"/>
      <c r="S940" s="1495"/>
      <c r="T940" s="1495"/>
      <c r="U940" s="1495"/>
      <c r="V940" s="1495"/>
      <c r="W940" s="1495"/>
      <c r="X940" s="1495"/>
      <c r="Y940" s="1495"/>
      <c r="Z940" s="1495"/>
      <c r="AA940" s="1495"/>
      <c r="AB940" s="1495"/>
      <c r="AC940" s="1495"/>
      <c r="AD940" s="1495"/>
      <c r="AE940" s="1495"/>
      <c r="AF940" s="1495"/>
    </row>
    <row r="941" spans="3:32" x14ac:dyDescent="0.25">
      <c r="C941" s="1495"/>
      <c r="D941" s="1495"/>
      <c r="E941" s="1495"/>
      <c r="F941" s="1495"/>
      <c r="G941" s="1495"/>
      <c r="H941" s="1495"/>
      <c r="I941" s="1495"/>
      <c r="J941" s="1495"/>
      <c r="K941" s="1495"/>
      <c r="L941" s="1495"/>
      <c r="M941" s="1495"/>
      <c r="N941" s="1495"/>
      <c r="O941" s="1495"/>
      <c r="P941" s="1495"/>
      <c r="Q941" s="1495"/>
      <c r="R941" s="1495"/>
      <c r="S941" s="1495"/>
      <c r="T941" s="1495"/>
      <c r="U941" s="1495"/>
      <c r="V941" s="1495"/>
      <c r="W941" s="1495"/>
      <c r="X941" s="1495"/>
      <c r="Y941" s="1495"/>
      <c r="Z941" s="1495"/>
      <c r="AA941" s="1495"/>
      <c r="AB941" s="1495"/>
      <c r="AC941" s="1495"/>
      <c r="AD941" s="1495"/>
      <c r="AE941" s="1495"/>
      <c r="AF941" s="1495"/>
    </row>
    <row r="942" spans="3:32" x14ac:dyDescent="0.25">
      <c r="C942" s="1495"/>
      <c r="D942" s="1495"/>
      <c r="E942" s="1495"/>
      <c r="F942" s="1495"/>
      <c r="G942" s="1495"/>
      <c r="H942" s="1495"/>
      <c r="I942" s="1495"/>
      <c r="J942" s="1495"/>
      <c r="K942" s="1495"/>
      <c r="L942" s="1495"/>
      <c r="M942" s="1495"/>
      <c r="N942" s="1495"/>
      <c r="O942" s="1495"/>
      <c r="P942" s="1495"/>
      <c r="Q942" s="1495"/>
      <c r="R942" s="1495"/>
      <c r="S942" s="1495"/>
      <c r="T942" s="1495"/>
      <c r="U942" s="1495"/>
      <c r="V942" s="1495"/>
      <c r="W942" s="1495"/>
      <c r="X942" s="1495"/>
      <c r="Y942" s="1495"/>
      <c r="Z942" s="1495"/>
      <c r="AA942" s="1495"/>
      <c r="AB942" s="1495"/>
      <c r="AC942" s="1495"/>
      <c r="AD942" s="1495"/>
      <c r="AE942" s="1495"/>
      <c r="AF942" s="1495"/>
    </row>
    <row r="943" spans="3:32" x14ac:dyDescent="0.25">
      <c r="C943" s="1495"/>
      <c r="D943" s="1495"/>
      <c r="E943" s="1495"/>
      <c r="F943" s="1495"/>
      <c r="G943" s="1495"/>
      <c r="H943" s="1495"/>
      <c r="I943" s="1495"/>
      <c r="J943" s="1495"/>
      <c r="K943" s="1495"/>
      <c r="L943" s="1495"/>
      <c r="M943" s="1495"/>
      <c r="N943" s="1495"/>
      <c r="O943" s="1495"/>
      <c r="P943" s="1495"/>
      <c r="Q943" s="1495"/>
      <c r="R943" s="1495"/>
      <c r="S943" s="1495"/>
      <c r="T943" s="1495"/>
      <c r="U943" s="1495"/>
      <c r="V943" s="1495"/>
      <c r="W943" s="1495"/>
      <c r="X943" s="1495"/>
      <c r="Y943" s="1495"/>
      <c r="Z943" s="1495"/>
      <c r="AA943" s="1495"/>
      <c r="AB943" s="1495"/>
      <c r="AC943" s="1495"/>
      <c r="AD943" s="1495"/>
      <c r="AE943" s="1495"/>
      <c r="AF943" s="1495"/>
    </row>
    <row r="944" spans="3:32" x14ac:dyDescent="0.25">
      <c r="C944" s="1495"/>
      <c r="D944" s="1495"/>
      <c r="E944" s="1495"/>
      <c r="F944" s="1495"/>
      <c r="G944" s="1495"/>
      <c r="H944" s="1495"/>
      <c r="I944" s="1495"/>
      <c r="J944" s="1495"/>
      <c r="K944" s="1495"/>
      <c r="L944" s="1495"/>
      <c r="M944" s="1495"/>
      <c r="N944" s="1495"/>
      <c r="O944" s="1495"/>
      <c r="P944" s="1495"/>
      <c r="Q944" s="1495"/>
      <c r="R944" s="1495"/>
      <c r="S944" s="1495"/>
      <c r="T944" s="1495"/>
      <c r="U944" s="1495"/>
      <c r="V944" s="1495"/>
      <c r="W944" s="1495"/>
      <c r="X944" s="1495"/>
      <c r="Y944" s="1495"/>
      <c r="Z944" s="1495"/>
      <c r="AA944" s="1495"/>
      <c r="AB944" s="1495"/>
      <c r="AC944" s="1495"/>
      <c r="AD944" s="1495"/>
      <c r="AE944" s="1495"/>
      <c r="AF944" s="1495"/>
    </row>
    <row r="945" spans="3:32" x14ac:dyDescent="0.25">
      <c r="C945" s="1495"/>
      <c r="D945" s="1495"/>
      <c r="E945" s="1495"/>
      <c r="F945" s="1495"/>
      <c r="G945" s="1495"/>
      <c r="H945" s="1495"/>
      <c r="I945" s="1495"/>
      <c r="J945" s="1495"/>
      <c r="K945" s="1495"/>
      <c r="L945" s="1495"/>
      <c r="M945" s="1495"/>
      <c r="N945" s="1495"/>
      <c r="O945" s="1495"/>
      <c r="P945" s="1495"/>
      <c r="Q945" s="1495"/>
      <c r="R945" s="1495"/>
      <c r="S945" s="1495"/>
      <c r="T945" s="1495"/>
      <c r="U945" s="1495"/>
      <c r="V945" s="1495"/>
      <c r="W945" s="1495"/>
      <c r="X945" s="1495"/>
      <c r="Y945" s="1495"/>
      <c r="Z945" s="1495"/>
      <c r="AA945" s="1495"/>
      <c r="AB945" s="1495"/>
      <c r="AC945" s="1495"/>
      <c r="AD945" s="1495"/>
      <c r="AE945" s="1495"/>
      <c r="AF945" s="1495"/>
    </row>
    <row r="946" spans="3:32" x14ac:dyDescent="0.25">
      <c r="C946" s="1495"/>
      <c r="D946" s="1495"/>
      <c r="E946" s="1495"/>
      <c r="F946" s="1495"/>
      <c r="G946" s="1495"/>
      <c r="H946" s="1495"/>
      <c r="I946" s="1495"/>
      <c r="J946" s="1495"/>
      <c r="K946" s="1495"/>
      <c r="L946" s="1495"/>
      <c r="M946" s="1495"/>
      <c r="N946" s="1495"/>
      <c r="O946" s="1495"/>
      <c r="P946" s="1495"/>
      <c r="Q946" s="1495"/>
      <c r="R946" s="1495"/>
      <c r="S946" s="1495"/>
      <c r="T946" s="1495"/>
      <c r="U946" s="1495"/>
      <c r="V946" s="1495"/>
      <c r="W946" s="1495"/>
      <c r="X946" s="1495"/>
      <c r="Y946" s="1495"/>
      <c r="Z946" s="1495"/>
      <c r="AA946" s="1495"/>
      <c r="AB946" s="1495"/>
      <c r="AC946" s="1495"/>
      <c r="AD946" s="1495"/>
      <c r="AE946" s="1495"/>
      <c r="AF946" s="1495"/>
    </row>
    <row r="947" spans="3:32" x14ac:dyDescent="0.25">
      <c r="C947" s="1495"/>
      <c r="D947" s="1495"/>
      <c r="E947" s="1495"/>
      <c r="F947" s="1495"/>
      <c r="G947" s="1495"/>
      <c r="H947" s="1495"/>
      <c r="I947" s="1495"/>
      <c r="J947" s="1495"/>
      <c r="K947" s="1495"/>
      <c r="L947" s="1495"/>
      <c r="M947" s="1495"/>
      <c r="N947" s="1495"/>
      <c r="O947" s="1495"/>
      <c r="P947" s="1495"/>
      <c r="Q947" s="1495"/>
      <c r="R947" s="1495"/>
      <c r="S947" s="1495"/>
      <c r="T947" s="1495"/>
      <c r="U947" s="1495"/>
      <c r="V947" s="1495"/>
      <c r="W947" s="1495"/>
      <c r="X947" s="1495"/>
      <c r="Y947" s="1495"/>
      <c r="Z947" s="1495"/>
      <c r="AA947" s="1495"/>
      <c r="AB947" s="1495"/>
      <c r="AC947" s="1495"/>
      <c r="AD947" s="1495"/>
      <c r="AE947" s="1495"/>
      <c r="AF947" s="1495"/>
    </row>
    <row r="948" spans="3:32" x14ac:dyDescent="0.25">
      <c r="C948" s="1495"/>
      <c r="D948" s="1495"/>
      <c r="E948" s="1495"/>
      <c r="F948" s="1495"/>
      <c r="G948" s="1495"/>
      <c r="H948" s="1495"/>
      <c r="I948" s="1495"/>
      <c r="J948" s="1495"/>
      <c r="K948" s="1495"/>
      <c r="L948" s="1495"/>
      <c r="M948" s="1495"/>
      <c r="N948" s="1495"/>
      <c r="O948" s="1495"/>
      <c r="P948" s="1495"/>
      <c r="Q948" s="1495"/>
      <c r="R948" s="1495"/>
      <c r="S948" s="1495"/>
      <c r="T948" s="1495"/>
      <c r="U948" s="1495"/>
      <c r="V948" s="1495"/>
      <c r="W948" s="1495"/>
      <c r="X948" s="1495"/>
      <c r="Y948" s="1495"/>
      <c r="Z948" s="1495"/>
      <c r="AA948" s="1495"/>
      <c r="AB948" s="1495"/>
      <c r="AC948" s="1495"/>
      <c r="AD948" s="1495"/>
      <c r="AE948" s="1495"/>
      <c r="AF948" s="1495"/>
    </row>
    <row r="949" spans="3:32" x14ac:dyDescent="0.25">
      <c r="C949" s="1495"/>
      <c r="D949" s="1495"/>
      <c r="E949" s="1495"/>
      <c r="F949" s="1495"/>
      <c r="G949" s="1495"/>
      <c r="H949" s="1495"/>
      <c r="I949" s="1495"/>
      <c r="J949" s="1495"/>
      <c r="K949" s="1495"/>
      <c r="L949" s="1495"/>
      <c r="M949" s="1495"/>
      <c r="N949" s="1495"/>
      <c r="O949" s="1495"/>
      <c r="P949" s="1495"/>
      <c r="Q949" s="1495"/>
      <c r="R949" s="1495"/>
      <c r="S949" s="1495"/>
      <c r="T949" s="1495"/>
      <c r="U949" s="1495"/>
      <c r="V949" s="1495"/>
      <c r="W949" s="1495"/>
      <c r="X949" s="1495"/>
      <c r="Y949" s="1495"/>
      <c r="Z949" s="1495"/>
      <c r="AA949" s="1495"/>
      <c r="AB949" s="1495"/>
      <c r="AC949" s="1495"/>
      <c r="AD949" s="1495"/>
      <c r="AE949" s="1495"/>
      <c r="AF949" s="1495"/>
    </row>
    <row r="950" spans="3:32" x14ac:dyDescent="0.25">
      <c r="C950" s="1495"/>
      <c r="D950" s="1495"/>
      <c r="E950" s="1495"/>
      <c r="F950" s="1495"/>
      <c r="G950" s="1495"/>
      <c r="H950" s="1495"/>
      <c r="I950" s="1495"/>
      <c r="J950" s="1495"/>
      <c r="K950" s="1495"/>
      <c r="L950" s="1495"/>
      <c r="M950" s="1495"/>
      <c r="N950" s="1495"/>
      <c r="O950" s="1495"/>
      <c r="P950" s="1495"/>
      <c r="Q950" s="1495"/>
      <c r="R950" s="1495"/>
      <c r="S950" s="1495"/>
      <c r="T950" s="1495"/>
      <c r="U950" s="1495"/>
      <c r="V950" s="1495"/>
      <c r="W950" s="1495"/>
      <c r="X950" s="1495"/>
      <c r="Y950" s="1495"/>
      <c r="Z950" s="1495"/>
      <c r="AA950" s="1495"/>
      <c r="AB950" s="1495"/>
      <c r="AC950" s="1495"/>
      <c r="AD950" s="1495"/>
      <c r="AE950" s="1495"/>
      <c r="AF950" s="1495"/>
    </row>
    <row r="951" spans="3:32" x14ac:dyDescent="0.25">
      <c r="C951" s="1495"/>
      <c r="D951" s="1495"/>
      <c r="E951" s="1495"/>
      <c r="F951" s="1495"/>
      <c r="G951" s="1495"/>
      <c r="H951" s="1495"/>
      <c r="I951" s="1495"/>
      <c r="J951" s="1495"/>
      <c r="K951" s="1495"/>
      <c r="L951" s="1495"/>
      <c r="M951" s="1495"/>
      <c r="N951" s="1495"/>
      <c r="O951" s="1495"/>
      <c r="P951" s="1495"/>
      <c r="Q951" s="1495"/>
      <c r="R951" s="1495"/>
      <c r="S951" s="1495"/>
      <c r="T951" s="1495"/>
      <c r="U951" s="1495"/>
      <c r="V951" s="1495"/>
      <c r="W951" s="1495"/>
      <c r="X951" s="1495"/>
      <c r="Y951" s="1495"/>
      <c r="Z951" s="1495"/>
      <c r="AA951" s="1495"/>
      <c r="AB951" s="1495"/>
      <c r="AC951" s="1495"/>
      <c r="AD951" s="1495"/>
      <c r="AE951" s="1495"/>
      <c r="AF951" s="1495"/>
    </row>
    <row r="952" spans="3:32" x14ac:dyDescent="0.25">
      <c r="C952" s="1495"/>
      <c r="D952" s="1495"/>
      <c r="E952" s="1495"/>
      <c r="F952" s="1495"/>
      <c r="G952" s="1495"/>
      <c r="H952" s="1495"/>
      <c r="I952" s="1495"/>
      <c r="J952" s="1495"/>
      <c r="K952" s="1495"/>
      <c r="L952" s="1495"/>
      <c r="M952" s="1495"/>
      <c r="N952" s="1495"/>
      <c r="O952" s="1495"/>
      <c r="P952" s="1495"/>
      <c r="Q952" s="1495"/>
      <c r="R952" s="1495"/>
      <c r="S952" s="1495"/>
      <c r="T952" s="1495"/>
      <c r="U952" s="1495"/>
      <c r="V952" s="1495"/>
      <c r="W952" s="1495"/>
      <c r="X952" s="1495"/>
      <c r="Y952" s="1495"/>
      <c r="Z952" s="1495"/>
      <c r="AA952" s="1495"/>
      <c r="AB952" s="1495"/>
      <c r="AC952" s="1495"/>
      <c r="AD952" s="1495"/>
      <c r="AE952" s="1495"/>
      <c r="AF952" s="1495"/>
    </row>
    <row r="953" spans="3:32" x14ac:dyDescent="0.25">
      <c r="C953" s="1495"/>
      <c r="D953" s="1495"/>
      <c r="E953" s="1495"/>
      <c r="F953" s="1495"/>
      <c r="G953" s="1495"/>
      <c r="H953" s="1495"/>
      <c r="I953" s="1495"/>
      <c r="J953" s="1495"/>
      <c r="K953" s="1495"/>
      <c r="L953" s="1495"/>
      <c r="M953" s="1495"/>
      <c r="N953" s="1495"/>
      <c r="O953" s="1495"/>
      <c r="P953" s="1495"/>
      <c r="Q953" s="1495"/>
      <c r="R953" s="1495"/>
      <c r="S953" s="1495"/>
      <c r="T953" s="1495"/>
      <c r="U953" s="1495"/>
      <c r="V953" s="1495"/>
      <c r="W953" s="1495"/>
      <c r="X953" s="1495"/>
      <c r="Y953" s="1495"/>
      <c r="Z953" s="1495"/>
      <c r="AA953" s="1495"/>
      <c r="AB953" s="1495"/>
      <c r="AC953" s="1495"/>
      <c r="AD953" s="1495"/>
      <c r="AE953" s="1495"/>
      <c r="AF953" s="1495"/>
    </row>
    <row r="954" spans="3:32" x14ac:dyDescent="0.25">
      <c r="C954" s="1495"/>
      <c r="D954" s="1495"/>
      <c r="E954" s="1495"/>
      <c r="F954" s="1495"/>
      <c r="G954" s="1495"/>
      <c r="H954" s="1495"/>
      <c r="I954" s="1495"/>
      <c r="J954" s="1495"/>
      <c r="K954" s="1495"/>
      <c r="L954" s="1495"/>
      <c r="M954" s="1495"/>
      <c r="N954" s="1495"/>
      <c r="O954" s="1495"/>
      <c r="P954" s="1495"/>
      <c r="Q954" s="1495"/>
      <c r="R954" s="1495"/>
      <c r="S954" s="1495"/>
      <c r="T954" s="1495"/>
      <c r="U954" s="1495"/>
      <c r="V954" s="1495"/>
      <c r="W954" s="1495"/>
      <c r="X954" s="1495"/>
      <c r="Y954" s="1495"/>
      <c r="Z954" s="1495"/>
      <c r="AA954" s="1495"/>
      <c r="AB954" s="1495"/>
      <c r="AC954" s="1495"/>
      <c r="AD954" s="1495"/>
      <c r="AE954" s="1495"/>
      <c r="AF954" s="1495"/>
    </row>
    <row r="955" spans="3:32" x14ac:dyDescent="0.25">
      <c r="C955" s="1495"/>
      <c r="D955" s="1495"/>
      <c r="E955" s="1495"/>
      <c r="F955" s="1495"/>
      <c r="G955" s="1495"/>
      <c r="H955" s="1495"/>
      <c r="I955" s="1495"/>
      <c r="J955" s="1495"/>
      <c r="K955" s="1495"/>
      <c r="L955" s="1495"/>
      <c r="M955" s="1495"/>
      <c r="N955" s="1495"/>
      <c r="O955" s="1495"/>
      <c r="P955" s="1495"/>
      <c r="Q955" s="1495"/>
      <c r="R955" s="1495"/>
      <c r="S955" s="1495"/>
      <c r="T955" s="1495"/>
      <c r="U955" s="1495"/>
      <c r="V955" s="1495"/>
      <c r="W955" s="1495"/>
      <c r="X955" s="1495"/>
      <c r="Y955" s="1495"/>
      <c r="Z955" s="1495"/>
      <c r="AA955" s="1495"/>
      <c r="AB955" s="1495"/>
      <c r="AC955" s="1495"/>
      <c r="AD955" s="1495"/>
      <c r="AE955" s="1495"/>
      <c r="AF955" s="1495"/>
    </row>
    <row r="956" spans="3:32" x14ac:dyDescent="0.25">
      <c r="C956" s="1495"/>
      <c r="D956" s="1495"/>
      <c r="E956" s="1495"/>
      <c r="F956" s="1495"/>
      <c r="G956" s="1495"/>
      <c r="H956" s="1495"/>
      <c r="I956" s="1495"/>
      <c r="J956" s="1495"/>
      <c r="K956" s="1495"/>
      <c r="L956" s="1495"/>
      <c r="M956" s="1495"/>
      <c r="N956" s="1495"/>
      <c r="O956" s="1495"/>
      <c r="P956" s="1495"/>
      <c r="Q956" s="1495"/>
      <c r="R956" s="1495"/>
      <c r="S956" s="1495"/>
      <c r="T956" s="1495"/>
      <c r="U956" s="1495"/>
      <c r="V956" s="1495"/>
      <c r="W956" s="1495"/>
      <c r="X956" s="1495"/>
      <c r="Y956" s="1495"/>
      <c r="Z956" s="1495"/>
      <c r="AA956" s="1495"/>
      <c r="AB956" s="1495"/>
      <c r="AC956" s="1495"/>
      <c r="AD956" s="1495"/>
      <c r="AE956" s="1495"/>
      <c r="AF956" s="1495"/>
    </row>
    <row r="957" spans="3:32" x14ac:dyDescent="0.25">
      <c r="C957" s="1495"/>
      <c r="D957" s="1495"/>
      <c r="E957" s="1495"/>
      <c r="F957" s="1495"/>
      <c r="G957" s="1495"/>
      <c r="H957" s="1495"/>
      <c r="I957" s="1495"/>
      <c r="J957" s="1495"/>
      <c r="K957" s="1495"/>
      <c r="L957" s="1495"/>
      <c r="M957" s="1495"/>
      <c r="N957" s="1495"/>
      <c r="O957" s="1495"/>
      <c r="P957" s="1495"/>
      <c r="Q957" s="1495"/>
      <c r="R957" s="1495"/>
      <c r="S957" s="1495"/>
      <c r="T957" s="1495"/>
      <c r="U957" s="1495"/>
      <c r="V957" s="1495"/>
      <c r="W957" s="1495"/>
      <c r="X957" s="1495"/>
      <c r="Y957" s="1495"/>
      <c r="Z957" s="1495"/>
      <c r="AA957" s="1495"/>
      <c r="AB957" s="1495"/>
      <c r="AC957" s="1495"/>
      <c r="AD957" s="1495"/>
      <c r="AE957" s="1495"/>
      <c r="AF957" s="1495"/>
    </row>
    <row r="958" spans="3:32" x14ac:dyDescent="0.25">
      <c r="C958" s="1495"/>
      <c r="D958" s="1495"/>
      <c r="E958" s="1495"/>
      <c r="F958" s="1495"/>
      <c r="G958" s="1495"/>
      <c r="H958" s="1495"/>
      <c r="I958" s="1495"/>
      <c r="J958" s="1495"/>
      <c r="K958" s="1495"/>
      <c r="L958" s="1495"/>
      <c r="M958" s="1495"/>
      <c r="N958" s="1495"/>
      <c r="O958" s="1495"/>
      <c r="P958" s="1495"/>
      <c r="Q958" s="1495"/>
      <c r="R958" s="1495"/>
      <c r="S958" s="1495"/>
      <c r="T958" s="1495"/>
      <c r="U958" s="1495"/>
      <c r="V958" s="1495"/>
      <c r="W958" s="1495"/>
      <c r="X958" s="1495"/>
      <c r="Y958" s="1495"/>
      <c r="Z958" s="1495"/>
      <c r="AA958" s="1495"/>
      <c r="AB958" s="1495"/>
      <c r="AC958" s="1495"/>
      <c r="AD958" s="1495"/>
      <c r="AE958" s="1495"/>
      <c r="AF958" s="1495"/>
    </row>
    <row r="959" spans="3:32" x14ac:dyDescent="0.25">
      <c r="C959" s="1495"/>
      <c r="D959" s="1495"/>
      <c r="E959" s="1495"/>
      <c r="F959" s="1495"/>
      <c r="G959" s="1495"/>
      <c r="H959" s="1495"/>
      <c r="I959" s="1495"/>
      <c r="J959" s="1495"/>
      <c r="K959" s="1495"/>
      <c r="L959" s="1495"/>
      <c r="M959" s="1495"/>
      <c r="N959" s="1495"/>
      <c r="O959" s="1495"/>
      <c r="P959" s="1495"/>
      <c r="Q959" s="1495"/>
      <c r="R959" s="1495"/>
      <c r="S959" s="1495"/>
      <c r="T959" s="1495"/>
      <c r="U959" s="1495"/>
      <c r="V959" s="1495"/>
      <c r="W959" s="1495"/>
      <c r="X959" s="1495"/>
      <c r="Y959" s="1495"/>
      <c r="Z959" s="1495"/>
      <c r="AA959" s="1495"/>
      <c r="AB959" s="1495"/>
      <c r="AC959" s="1495"/>
      <c r="AD959" s="1495"/>
      <c r="AE959" s="1495"/>
      <c r="AF959" s="1495"/>
    </row>
    <row r="960" spans="3:32" x14ac:dyDescent="0.25">
      <c r="C960" s="1495"/>
      <c r="D960" s="1495"/>
      <c r="E960" s="1495"/>
      <c r="F960" s="1495"/>
      <c r="G960" s="1495"/>
      <c r="H960" s="1495"/>
      <c r="I960" s="1495"/>
      <c r="J960" s="1495"/>
      <c r="K960" s="1495"/>
      <c r="L960" s="1495"/>
      <c r="M960" s="1495"/>
      <c r="N960" s="1495"/>
      <c r="O960" s="1495"/>
      <c r="P960" s="1495"/>
      <c r="Q960" s="1495"/>
      <c r="R960" s="1495"/>
      <c r="S960" s="1495"/>
      <c r="T960" s="1495"/>
      <c r="U960" s="1495"/>
      <c r="V960" s="1495"/>
      <c r="W960" s="1495"/>
      <c r="X960" s="1495"/>
      <c r="Y960" s="1495"/>
      <c r="Z960" s="1495"/>
      <c r="AA960" s="1495"/>
      <c r="AB960" s="1495"/>
      <c r="AC960" s="1495"/>
      <c r="AD960" s="1495"/>
      <c r="AE960" s="1495"/>
      <c r="AF960" s="1495"/>
    </row>
    <row r="961" spans="3:32" x14ac:dyDescent="0.25">
      <c r="C961" s="1495"/>
      <c r="D961" s="1495"/>
      <c r="E961" s="1495"/>
      <c r="F961" s="1495"/>
      <c r="G961" s="1495"/>
      <c r="H961" s="1495"/>
      <c r="I961" s="1495"/>
      <c r="J961" s="1495"/>
      <c r="K961" s="1495"/>
      <c r="L961" s="1495"/>
      <c r="M961" s="1495"/>
      <c r="N961" s="1495"/>
      <c r="O961" s="1495"/>
      <c r="P961" s="1495"/>
      <c r="Q961" s="1495"/>
      <c r="R961" s="1495"/>
      <c r="S961" s="1495"/>
      <c r="T961" s="1495"/>
      <c r="U961" s="1495"/>
      <c r="V961" s="1495"/>
      <c r="W961" s="1495"/>
      <c r="X961" s="1495"/>
      <c r="Y961" s="1495"/>
      <c r="Z961" s="1495"/>
      <c r="AA961" s="1495"/>
      <c r="AB961" s="1495"/>
      <c r="AC961" s="1495"/>
      <c r="AD961" s="1495"/>
      <c r="AE961" s="1495"/>
      <c r="AF961" s="1495"/>
    </row>
    <row r="962" spans="3:32" x14ac:dyDescent="0.25">
      <c r="C962" s="1495"/>
      <c r="D962" s="1495"/>
      <c r="E962" s="1495"/>
      <c r="F962" s="1495"/>
      <c r="G962" s="1495"/>
      <c r="H962" s="1495"/>
      <c r="I962" s="1495"/>
      <c r="J962" s="1495"/>
      <c r="K962" s="1495"/>
      <c r="L962" s="1495"/>
      <c r="M962" s="1495"/>
      <c r="N962" s="1495"/>
      <c r="O962" s="1495"/>
      <c r="P962" s="1495"/>
      <c r="Q962" s="1495"/>
      <c r="R962" s="1495"/>
      <c r="S962" s="1495"/>
      <c r="T962" s="1495"/>
      <c r="U962" s="1495"/>
      <c r="V962" s="1495"/>
      <c r="W962" s="1495"/>
      <c r="X962" s="1495"/>
      <c r="Y962" s="1495"/>
      <c r="Z962" s="1495"/>
      <c r="AA962" s="1495"/>
      <c r="AB962" s="1495"/>
      <c r="AC962" s="1495"/>
      <c r="AD962" s="1495"/>
      <c r="AE962" s="1495"/>
      <c r="AF962" s="1495"/>
    </row>
    <row r="963" spans="3:32" x14ac:dyDescent="0.25">
      <c r="C963" s="1495"/>
      <c r="D963" s="1495"/>
      <c r="E963" s="1495"/>
      <c r="F963" s="1495"/>
      <c r="G963" s="1495"/>
      <c r="H963" s="1495"/>
      <c r="I963" s="1495"/>
      <c r="J963" s="1495"/>
      <c r="K963" s="1495"/>
      <c r="L963" s="1495"/>
      <c r="M963" s="1495"/>
      <c r="N963" s="1495"/>
      <c r="O963" s="1495"/>
      <c r="P963" s="1495"/>
      <c r="Q963" s="1495"/>
      <c r="R963" s="1495"/>
      <c r="S963" s="1495"/>
      <c r="T963" s="1495"/>
      <c r="U963" s="1495"/>
      <c r="V963" s="1495"/>
      <c r="W963" s="1495"/>
      <c r="X963" s="1495"/>
      <c r="Y963" s="1495"/>
      <c r="Z963" s="1495"/>
      <c r="AA963" s="1495"/>
      <c r="AB963" s="1495"/>
      <c r="AC963" s="1495"/>
      <c r="AD963" s="1495"/>
      <c r="AE963" s="1495"/>
      <c r="AF963" s="1495"/>
    </row>
    <row r="964" spans="3:32" x14ac:dyDescent="0.25">
      <c r="C964" s="1495"/>
      <c r="D964" s="1495"/>
      <c r="E964" s="1495"/>
      <c r="F964" s="1495"/>
      <c r="G964" s="1495"/>
      <c r="H964" s="1495"/>
      <c r="I964" s="1495"/>
      <c r="J964" s="1495"/>
      <c r="K964" s="1495"/>
      <c r="L964" s="1495"/>
      <c r="M964" s="1495"/>
      <c r="N964" s="1495"/>
      <c r="O964" s="1495"/>
      <c r="P964" s="1495"/>
      <c r="Q964" s="1495"/>
      <c r="R964" s="1495"/>
      <c r="S964" s="1495"/>
      <c r="T964" s="1495"/>
      <c r="U964" s="1495"/>
      <c r="V964" s="1495"/>
      <c r="W964" s="1495"/>
      <c r="X964" s="1495"/>
      <c r="Y964" s="1495"/>
      <c r="Z964" s="1495"/>
      <c r="AA964" s="1495"/>
      <c r="AB964" s="1495"/>
      <c r="AC964" s="1495"/>
      <c r="AD964" s="1495"/>
      <c r="AE964" s="1495"/>
      <c r="AF964" s="1495"/>
    </row>
    <row r="965" spans="3:32" x14ac:dyDescent="0.25">
      <c r="C965" s="1495"/>
      <c r="D965" s="1495"/>
      <c r="E965" s="1495"/>
      <c r="F965" s="1495"/>
      <c r="G965" s="1495"/>
      <c r="H965" s="1495"/>
      <c r="I965" s="1495"/>
      <c r="J965" s="1495"/>
      <c r="K965" s="1495"/>
      <c r="L965" s="1495"/>
      <c r="M965" s="1495"/>
      <c r="N965" s="1495"/>
      <c r="O965" s="1495"/>
      <c r="P965" s="1495"/>
      <c r="Q965" s="1495"/>
      <c r="R965" s="1495"/>
      <c r="S965" s="1495"/>
      <c r="T965" s="1495"/>
      <c r="U965" s="1495"/>
      <c r="V965" s="1495"/>
      <c r="W965" s="1495"/>
      <c r="X965" s="1495"/>
      <c r="Y965" s="1495"/>
      <c r="Z965" s="1495"/>
      <c r="AA965" s="1495"/>
      <c r="AB965" s="1495"/>
      <c r="AC965" s="1495"/>
      <c r="AD965" s="1495"/>
      <c r="AE965" s="1495"/>
      <c r="AF965" s="1495"/>
    </row>
    <row r="966" spans="3:32" x14ac:dyDescent="0.25">
      <c r="C966" s="1495"/>
      <c r="D966" s="1495"/>
      <c r="E966" s="1495"/>
      <c r="F966" s="1495"/>
      <c r="G966" s="1495"/>
      <c r="H966" s="1495"/>
      <c r="I966" s="1495"/>
      <c r="J966" s="1495"/>
      <c r="K966" s="1495"/>
      <c r="L966" s="1495"/>
      <c r="M966" s="1495"/>
      <c r="N966" s="1495"/>
      <c r="O966" s="1495"/>
      <c r="P966" s="1495"/>
      <c r="Q966" s="1495"/>
      <c r="R966" s="1495"/>
      <c r="S966" s="1495"/>
      <c r="T966" s="1495"/>
      <c r="U966" s="1495"/>
      <c r="V966" s="1495"/>
      <c r="W966" s="1495"/>
      <c r="X966" s="1495"/>
      <c r="Y966" s="1495"/>
      <c r="Z966" s="1495"/>
      <c r="AA966" s="1495"/>
      <c r="AB966" s="1495"/>
      <c r="AC966" s="1495"/>
      <c r="AD966" s="1495"/>
      <c r="AE966" s="1495"/>
      <c r="AF966" s="1495"/>
    </row>
    <row r="967" spans="3:32" x14ac:dyDescent="0.25">
      <c r="C967" s="1495"/>
      <c r="D967" s="1495"/>
      <c r="E967" s="1495"/>
      <c r="F967" s="1495"/>
      <c r="G967" s="1495"/>
      <c r="H967" s="1495"/>
      <c r="I967" s="1495"/>
      <c r="J967" s="1495"/>
      <c r="K967" s="1495"/>
      <c r="L967" s="1495"/>
      <c r="M967" s="1495"/>
      <c r="N967" s="1495"/>
      <c r="O967" s="1495"/>
      <c r="P967" s="1495"/>
      <c r="Q967" s="1495"/>
      <c r="R967" s="1495"/>
      <c r="S967" s="1495"/>
      <c r="T967" s="1495"/>
      <c r="U967" s="1495"/>
      <c r="V967" s="1495"/>
      <c r="W967" s="1495"/>
      <c r="X967" s="1495"/>
      <c r="Y967" s="1495"/>
      <c r="Z967" s="1495"/>
      <c r="AA967" s="1495"/>
      <c r="AB967" s="1495"/>
      <c r="AC967" s="1495"/>
      <c r="AD967" s="1495"/>
      <c r="AE967" s="1495"/>
      <c r="AF967" s="1495"/>
    </row>
    <row r="968" spans="3:32" x14ac:dyDescent="0.25">
      <c r="C968" s="1495"/>
      <c r="D968" s="1495"/>
      <c r="E968" s="1495"/>
      <c r="F968" s="1495"/>
      <c r="G968" s="1495"/>
      <c r="H968" s="1495"/>
      <c r="I968" s="1495"/>
      <c r="J968" s="1495"/>
      <c r="K968" s="1495"/>
      <c r="L968" s="1495"/>
      <c r="M968" s="1495"/>
      <c r="N968" s="1495"/>
      <c r="O968" s="1495"/>
      <c r="P968" s="1495"/>
      <c r="Q968" s="1495"/>
      <c r="R968" s="1495"/>
      <c r="S968" s="1495"/>
      <c r="T968" s="1495"/>
      <c r="U968" s="1495"/>
      <c r="V968" s="1495"/>
      <c r="W968" s="1495"/>
      <c r="X968" s="1495"/>
      <c r="Y968" s="1495"/>
      <c r="Z968" s="1495"/>
      <c r="AA968" s="1495"/>
      <c r="AB968" s="1495"/>
      <c r="AC968" s="1495"/>
      <c r="AD968" s="1495"/>
      <c r="AE968" s="1495"/>
      <c r="AF968" s="1495"/>
    </row>
    <row r="969" spans="3:32" x14ac:dyDescent="0.25">
      <c r="C969" s="1495"/>
      <c r="D969" s="1495"/>
      <c r="E969" s="1495"/>
      <c r="F969" s="1495"/>
      <c r="G969" s="1495"/>
      <c r="H969" s="1495"/>
      <c r="I969" s="1495"/>
      <c r="J969" s="1495"/>
      <c r="K969" s="1495"/>
      <c r="L969" s="1495"/>
      <c r="M969" s="1495"/>
      <c r="N969" s="1495"/>
      <c r="O969" s="1495"/>
      <c r="P969" s="1495"/>
      <c r="Q969" s="1495"/>
      <c r="R969" s="1495"/>
      <c r="S969" s="1495"/>
      <c r="T969" s="1495"/>
      <c r="U969" s="1495"/>
      <c r="V969" s="1495"/>
      <c r="W969" s="1495"/>
      <c r="X969" s="1495"/>
      <c r="Y969" s="1495"/>
      <c r="Z969" s="1495"/>
      <c r="AA969" s="1495"/>
      <c r="AB969" s="1495"/>
      <c r="AC969" s="1495"/>
      <c r="AD969" s="1495"/>
      <c r="AE969" s="1495"/>
      <c r="AF969" s="1495"/>
    </row>
    <row r="970" spans="3:32" x14ac:dyDescent="0.25">
      <c r="C970" s="1495"/>
      <c r="D970" s="1495"/>
      <c r="E970" s="1495"/>
      <c r="F970" s="1495"/>
      <c r="G970" s="1495"/>
      <c r="H970" s="1495"/>
      <c r="I970" s="1495"/>
      <c r="J970" s="1495"/>
      <c r="K970" s="1495"/>
      <c r="L970" s="1495"/>
      <c r="M970" s="1495"/>
      <c r="N970" s="1495"/>
      <c r="O970" s="1495"/>
      <c r="P970" s="1495"/>
      <c r="Q970" s="1495"/>
      <c r="R970" s="1495"/>
      <c r="S970" s="1495"/>
      <c r="T970" s="1495"/>
      <c r="U970" s="1495"/>
      <c r="V970" s="1495"/>
      <c r="W970" s="1495"/>
      <c r="X970" s="1495"/>
      <c r="Y970" s="1495"/>
      <c r="Z970" s="1495"/>
      <c r="AA970" s="1495"/>
      <c r="AB970" s="1495"/>
      <c r="AC970" s="1495"/>
      <c r="AD970" s="1495"/>
      <c r="AE970" s="1495"/>
      <c r="AF970" s="1495"/>
    </row>
    <row r="971" spans="3:32" x14ac:dyDescent="0.25">
      <c r="C971" s="1495"/>
      <c r="D971" s="1495"/>
      <c r="E971" s="1495"/>
      <c r="F971" s="1495"/>
      <c r="G971" s="1495"/>
      <c r="H971" s="1495"/>
      <c r="I971" s="1495"/>
      <c r="J971" s="1495"/>
      <c r="K971" s="1495"/>
      <c r="L971" s="1495"/>
      <c r="M971" s="1495"/>
      <c r="N971" s="1495"/>
      <c r="O971" s="1495"/>
      <c r="P971" s="1495"/>
      <c r="Q971" s="1495"/>
      <c r="R971" s="1495"/>
      <c r="S971" s="1495"/>
      <c r="T971" s="1495"/>
      <c r="U971" s="1495"/>
      <c r="V971" s="1495"/>
      <c r="W971" s="1495"/>
      <c r="X971" s="1495"/>
      <c r="Y971" s="1495"/>
      <c r="Z971" s="1495"/>
      <c r="AA971" s="1495"/>
      <c r="AB971" s="1495"/>
      <c r="AC971" s="1495"/>
      <c r="AD971" s="1495"/>
      <c r="AE971" s="1495"/>
      <c r="AF971" s="1495"/>
    </row>
    <row r="972" spans="3:32" x14ac:dyDescent="0.25">
      <c r="C972" s="1495"/>
      <c r="D972" s="1495"/>
      <c r="E972" s="1495"/>
      <c r="F972" s="1495"/>
      <c r="G972" s="1495"/>
      <c r="H972" s="1495"/>
      <c r="I972" s="1495"/>
      <c r="J972" s="1495"/>
      <c r="K972" s="1495"/>
      <c r="L972" s="1495"/>
      <c r="M972" s="1495"/>
      <c r="N972" s="1495"/>
      <c r="O972" s="1495"/>
      <c r="P972" s="1495"/>
      <c r="Q972" s="1495"/>
      <c r="R972" s="1495"/>
      <c r="S972" s="1495"/>
      <c r="T972" s="1495"/>
      <c r="U972" s="1495"/>
      <c r="V972" s="1495"/>
      <c r="W972" s="1495"/>
      <c r="X972" s="1495"/>
      <c r="Y972" s="1495"/>
      <c r="Z972" s="1495"/>
      <c r="AA972" s="1495"/>
      <c r="AB972" s="1495"/>
      <c r="AC972" s="1495"/>
      <c r="AD972" s="1495"/>
      <c r="AE972" s="1495"/>
      <c r="AF972" s="1495"/>
    </row>
    <row r="973" spans="3:32" x14ac:dyDescent="0.25">
      <c r="C973" s="1495"/>
      <c r="D973" s="1495"/>
      <c r="E973" s="1495"/>
      <c r="F973" s="1495"/>
      <c r="G973" s="1495"/>
      <c r="H973" s="1495"/>
      <c r="I973" s="1495"/>
      <c r="J973" s="1495"/>
      <c r="K973" s="1495"/>
      <c r="L973" s="1495"/>
      <c r="M973" s="1495"/>
      <c r="N973" s="1495"/>
      <c r="O973" s="1495"/>
      <c r="P973" s="1495"/>
      <c r="Q973" s="1495"/>
      <c r="R973" s="1495"/>
      <c r="S973" s="1495"/>
      <c r="T973" s="1495"/>
      <c r="U973" s="1495"/>
      <c r="V973" s="1495"/>
      <c r="W973" s="1495"/>
      <c r="X973" s="1495"/>
      <c r="Y973" s="1495"/>
      <c r="Z973" s="1495"/>
      <c r="AA973" s="1495"/>
      <c r="AB973" s="1495"/>
      <c r="AC973" s="1495"/>
      <c r="AD973" s="1495"/>
      <c r="AE973" s="1495"/>
      <c r="AF973" s="1495"/>
    </row>
    <row r="974" spans="3:32" x14ac:dyDescent="0.25">
      <c r="C974" s="1495"/>
      <c r="D974" s="1495"/>
      <c r="E974" s="1495"/>
      <c r="F974" s="1495"/>
      <c r="G974" s="1495"/>
      <c r="H974" s="1495"/>
      <c r="I974" s="1495"/>
      <c r="J974" s="1495"/>
      <c r="K974" s="1495"/>
      <c r="L974" s="1495"/>
      <c r="M974" s="1495"/>
      <c r="N974" s="1495"/>
      <c r="O974" s="1495"/>
      <c r="P974" s="1495"/>
      <c r="Q974" s="1495"/>
      <c r="R974" s="1495"/>
      <c r="S974" s="1495"/>
      <c r="T974" s="1495"/>
      <c r="U974" s="1495"/>
      <c r="V974" s="1495"/>
      <c r="W974" s="1495"/>
      <c r="X974" s="1495"/>
      <c r="Y974" s="1495"/>
      <c r="Z974" s="1495"/>
      <c r="AA974" s="1495"/>
      <c r="AB974" s="1495"/>
      <c r="AC974" s="1495"/>
      <c r="AD974" s="1495"/>
      <c r="AE974" s="1495"/>
      <c r="AF974" s="1495"/>
    </row>
    <row r="975" spans="3:32" x14ac:dyDescent="0.25">
      <c r="C975" s="1495"/>
      <c r="D975" s="1495"/>
      <c r="E975" s="1495"/>
      <c r="F975" s="1495"/>
      <c r="G975" s="1495"/>
      <c r="H975" s="1495"/>
      <c r="I975" s="1495"/>
      <c r="J975" s="1495"/>
      <c r="K975" s="1495"/>
      <c r="L975" s="1495"/>
      <c r="M975" s="1495"/>
      <c r="N975" s="1495"/>
      <c r="O975" s="1495"/>
      <c r="P975" s="1495"/>
      <c r="Q975" s="1495"/>
      <c r="R975" s="1495"/>
      <c r="S975" s="1495"/>
      <c r="T975" s="1495"/>
      <c r="U975" s="1495"/>
      <c r="V975" s="1495"/>
      <c r="W975" s="1495"/>
      <c r="X975" s="1495"/>
      <c r="Y975" s="1495"/>
      <c r="Z975" s="1495"/>
      <c r="AA975" s="1495"/>
      <c r="AB975" s="1495"/>
      <c r="AC975" s="1495"/>
      <c r="AD975" s="1495"/>
      <c r="AE975" s="1495"/>
      <c r="AF975" s="1495"/>
    </row>
    <row r="976" spans="3:32" x14ac:dyDescent="0.25">
      <c r="C976" s="1495"/>
      <c r="D976" s="1495"/>
      <c r="E976" s="1495"/>
      <c r="F976" s="1495"/>
      <c r="G976" s="1495"/>
      <c r="H976" s="1495"/>
      <c r="I976" s="1495"/>
      <c r="J976" s="1495"/>
      <c r="K976" s="1495"/>
      <c r="L976" s="1495"/>
      <c r="M976" s="1495"/>
      <c r="N976" s="1495"/>
      <c r="O976" s="1495"/>
      <c r="P976" s="1495"/>
      <c r="Q976" s="1495"/>
      <c r="R976" s="1495"/>
      <c r="S976" s="1495"/>
      <c r="T976" s="1495"/>
      <c r="U976" s="1495"/>
      <c r="V976" s="1495"/>
      <c r="W976" s="1495"/>
      <c r="X976" s="1495"/>
      <c r="Y976" s="1495"/>
      <c r="Z976" s="1495"/>
      <c r="AA976" s="1495"/>
      <c r="AB976" s="1495"/>
      <c r="AC976" s="1495"/>
      <c r="AD976" s="1495"/>
      <c r="AE976" s="1495"/>
      <c r="AF976" s="1495"/>
    </row>
    <row r="977" spans="3:32" x14ac:dyDescent="0.25">
      <c r="C977" s="1495"/>
      <c r="D977" s="1495"/>
      <c r="E977" s="1495"/>
      <c r="F977" s="1495"/>
      <c r="G977" s="1495"/>
      <c r="H977" s="1495"/>
      <c r="I977" s="1495"/>
      <c r="J977" s="1495"/>
      <c r="K977" s="1495"/>
      <c r="L977" s="1495"/>
      <c r="M977" s="1495"/>
      <c r="N977" s="1495"/>
      <c r="O977" s="1495"/>
      <c r="P977" s="1495"/>
      <c r="Q977" s="1495"/>
      <c r="R977" s="1495"/>
      <c r="S977" s="1495"/>
      <c r="T977" s="1495"/>
      <c r="U977" s="1495"/>
      <c r="V977" s="1495"/>
      <c r="W977" s="1495"/>
      <c r="X977" s="1495"/>
      <c r="Y977" s="1495"/>
      <c r="Z977" s="1495"/>
      <c r="AA977" s="1495"/>
      <c r="AB977" s="1495"/>
      <c r="AC977" s="1495"/>
      <c r="AD977" s="1495"/>
      <c r="AE977" s="1495"/>
      <c r="AF977" s="1495"/>
    </row>
    <row r="978" spans="3:32" x14ac:dyDescent="0.25">
      <c r="C978" s="1495"/>
      <c r="D978" s="1495"/>
      <c r="E978" s="1495"/>
      <c r="F978" s="1495"/>
      <c r="G978" s="1495"/>
      <c r="H978" s="1495"/>
      <c r="I978" s="1495"/>
      <c r="J978" s="1495"/>
      <c r="K978" s="1495"/>
      <c r="L978" s="1495"/>
      <c r="M978" s="1495"/>
      <c r="N978" s="1495"/>
      <c r="O978" s="1495"/>
      <c r="P978" s="1495"/>
      <c r="Q978" s="1495"/>
      <c r="R978" s="1495"/>
      <c r="S978" s="1495"/>
      <c r="T978" s="1495"/>
      <c r="U978" s="1495"/>
      <c r="V978" s="1495"/>
      <c r="W978" s="1495"/>
      <c r="X978" s="1495"/>
      <c r="Y978" s="1495"/>
      <c r="Z978" s="1495"/>
      <c r="AA978" s="1495"/>
      <c r="AB978" s="1495"/>
      <c r="AC978" s="1495"/>
      <c r="AD978" s="1495"/>
      <c r="AE978" s="1495"/>
      <c r="AF978" s="1495"/>
    </row>
    <row r="979" spans="3:32" x14ac:dyDescent="0.25">
      <c r="C979" s="1495"/>
      <c r="D979" s="1495"/>
      <c r="E979" s="1495"/>
      <c r="F979" s="1495"/>
      <c r="G979" s="1495"/>
      <c r="H979" s="1495"/>
      <c r="I979" s="1495"/>
      <c r="J979" s="1495"/>
      <c r="K979" s="1495"/>
      <c r="L979" s="1495"/>
      <c r="M979" s="1495"/>
      <c r="N979" s="1495"/>
      <c r="O979" s="1495"/>
      <c r="P979" s="1495"/>
      <c r="Q979" s="1495"/>
      <c r="R979" s="1495"/>
      <c r="S979" s="1495"/>
      <c r="T979" s="1495"/>
      <c r="U979" s="1495"/>
      <c r="V979" s="1495"/>
      <c r="W979" s="1495"/>
      <c r="X979" s="1495"/>
      <c r="Y979" s="1495"/>
      <c r="Z979" s="1495"/>
      <c r="AA979" s="1495"/>
      <c r="AB979" s="1495"/>
      <c r="AC979" s="1495"/>
      <c r="AD979" s="1495"/>
      <c r="AE979" s="1495"/>
      <c r="AF979" s="1495"/>
    </row>
    <row r="980" spans="3:32" x14ac:dyDescent="0.25">
      <c r="C980" s="1495"/>
      <c r="D980" s="1495"/>
      <c r="E980" s="1495"/>
      <c r="F980" s="1495"/>
      <c r="G980" s="1495"/>
      <c r="H980" s="1495"/>
      <c r="I980" s="1495"/>
      <c r="J980" s="1495"/>
      <c r="K980" s="1495"/>
      <c r="L980" s="1495"/>
      <c r="M980" s="1495"/>
      <c r="N980" s="1495"/>
      <c r="O980" s="1495"/>
      <c r="P980" s="1495"/>
      <c r="Q980" s="1495"/>
      <c r="R980" s="1495"/>
      <c r="S980" s="1495"/>
      <c r="T980" s="1495"/>
      <c r="U980" s="1495"/>
      <c r="V980" s="1495"/>
      <c r="W980" s="1495"/>
      <c r="X980" s="1495"/>
      <c r="Y980" s="1495"/>
      <c r="Z980" s="1495"/>
      <c r="AA980" s="1495"/>
      <c r="AB980" s="1495"/>
      <c r="AC980" s="1495"/>
      <c r="AD980" s="1495"/>
      <c r="AE980" s="1495"/>
      <c r="AF980" s="1495"/>
    </row>
    <row r="981" spans="3:32" x14ac:dyDescent="0.25">
      <c r="C981" s="1495"/>
      <c r="D981" s="1495"/>
      <c r="E981" s="1495"/>
      <c r="F981" s="1495"/>
      <c r="G981" s="1495"/>
      <c r="H981" s="1495"/>
      <c r="I981" s="1495"/>
      <c r="J981" s="1495"/>
      <c r="K981" s="1495"/>
      <c r="L981" s="1495"/>
      <c r="M981" s="1495"/>
      <c r="N981" s="1495"/>
      <c r="O981" s="1495"/>
      <c r="P981" s="1495"/>
      <c r="Q981" s="1495"/>
      <c r="R981" s="1495"/>
      <c r="S981" s="1495"/>
      <c r="T981" s="1495"/>
      <c r="U981" s="1495"/>
      <c r="V981" s="1495"/>
      <c r="W981" s="1495"/>
      <c r="X981" s="1495"/>
      <c r="Y981" s="1495"/>
      <c r="Z981" s="1495"/>
      <c r="AA981" s="1495"/>
      <c r="AB981" s="1495"/>
      <c r="AC981" s="1495"/>
      <c r="AD981" s="1495"/>
      <c r="AE981" s="1495"/>
      <c r="AF981" s="1495"/>
    </row>
    <row r="982" spans="3:32" x14ac:dyDescent="0.25">
      <c r="C982" s="1495"/>
      <c r="D982" s="1495"/>
      <c r="E982" s="1495"/>
      <c r="F982" s="1495"/>
      <c r="G982" s="1495"/>
      <c r="H982" s="1495"/>
      <c r="I982" s="1495"/>
      <c r="J982" s="1495"/>
      <c r="K982" s="1495"/>
      <c r="L982" s="1495"/>
      <c r="M982" s="1495"/>
      <c r="N982" s="1495"/>
      <c r="O982" s="1495"/>
      <c r="P982" s="1495"/>
      <c r="Q982" s="1495"/>
      <c r="R982" s="1495"/>
      <c r="S982" s="1495"/>
      <c r="T982" s="1495"/>
      <c r="U982" s="1495"/>
      <c r="V982" s="1495"/>
      <c r="W982" s="1495"/>
      <c r="X982" s="1495"/>
      <c r="Y982" s="1495"/>
      <c r="Z982" s="1495"/>
      <c r="AA982" s="1495"/>
      <c r="AB982" s="1495"/>
      <c r="AC982" s="1495"/>
      <c r="AD982" s="1495"/>
      <c r="AE982" s="1495"/>
      <c r="AF982" s="1495"/>
    </row>
    <row r="983" spans="3:32" x14ac:dyDescent="0.25">
      <c r="C983" s="1495"/>
      <c r="D983" s="1495"/>
      <c r="E983" s="1495"/>
      <c r="F983" s="1495"/>
      <c r="G983" s="1495"/>
      <c r="H983" s="1495"/>
      <c r="I983" s="1495"/>
      <c r="J983" s="1495"/>
      <c r="K983" s="1495"/>
      <c r="L983" s="1495"/>
      <c r="M983" s="1495"/>
      <c r="N983" s="1495"/>
      <c r="O983" s="1495"/>
      <c r="P983" s="1495"/>
      <c r="Q983" s="1495"/>
      <c r="R983" s="1495"/>
      <c r="S983" s="1495"/>
      <c r="T983" s="1495"/>
      <c r="U983" s="1495"/>
      <c r="V983" s="1495"/>
      <c r="W983" s="1495"/>
      <c r="X983" s="1495"/>
      <c r="Y983" s="1495"/>
      <c r="Z983" s="1495"/>
      <c r="AA983" s="1495"/>
      <c r="AB983" s="1495"/>
      <c r="AC983" s="1495"/>
      <c r="AD983" s="1495"/>
      <c r="AE983" s="1495"/>
      <c r="AF983" s="1495"/>
    </row>
    <row r="984" spans="3:32" x14ac:dyDescent="0.25">
      <c r="C984" s="1495"/>
      <c r="D984" s="1495"/>
      <c r="E984" s="1495"/>
      <c r="F984" s="1495"/>
      <c r="G984" s="1495"/>
      <c r="H984" s="1495"/>
      <c r="I984" s="1495"/>
      <c r="J984" s="1495"/>
      <c r="K984" s="1495"/>
      <c r="L984" s="1495"/>
      <c r="M984" s="1495"/>
      <c r="N984" s="1495"/>
      <c r="O984" s="1495"/>
      <c r="P984" s="1495"/>
      <c r="Q984" s="1495"/>
      <c r="R984" s="1495"/>
      <c r="S984" s="1495"/>
      <c r="T984" s="1495"/>
      <c r="U984" s="1495"/>
      <c r="V984" s="1495"/>
      <c r="W984" s="1495"/>
      <c r="X984" s="1495"/>
      <c r="Y984" s="1495"/>
      <c r="Z984" s="1495"/>
      <c r="AA984" s="1495"/>
      <c r="AB984" s="1495"/>
      <c r="AC984" s="1495"/>
      <c r="AD984" s="1495"/>
      <c r="AE984" s="1495"/>
      <c r="AF984" s="1495"/>
    </row>
    <row r="985" spans="3:32" x14ac:dyDescent="0.25">
      <c r="C985" s="1495"/>
      <c r="D985" s="1495"/>
      <c r="E985" s="1495"/>
      <c r="F985" s="1495"/>
      <c r="G985" s="1495"/>
      <c r="H985" s="1495"/>
      <c r="I985" s="1495"/>
      <c r="J985" s="1495"/>
      <c r="K985" s="1495"/>
      <c r="L985" s="1495"/>
      <c r="M985" s="1495"/>
      <c r="N985" s="1495"/>
      <c r="O985" s="1495"/>
      <c r="P985" s="1495"/>
      <c r="Q985" s="1495"/>
      <c r="R985" s="1495"/>
      <c r="S985" s="1495"/>
      <c r="T985" s="1495"/>
      <c r="U985" s="1495"/>
      <c r="V985" s="1495"/>
      <c r="W985" s="1495"/>
      <c r="X985" s="1495"/>
      <c r="Y985" s="1495"/>
      <c r="Z985" s="1495"/>
      <c r="AA985" s="1495"/>
      <c r="AB985" s="1495"/>
      <c r="AC985" s="1495"/>
      <c r="AD985" s="1495"/>
      <c r="AE985" s="1495"/>
      <c r="AF985" s="1495"/>
    </row>
    <row r="986" spans="3:32" x14ac:dyDescent="0.25">
      <c r="C986" s="1495"/>
      <c r="D986" s="1495"/>
      <c r="E986" s="1495"/>
      <c r="F986" s="1495"/>
      <c r="G986" s="1495"/>
      <c r="H986" s="1495"/>
      <c r="I986" s="1495"/>
      <c r="J986" s="1495"/>
      <c r="K986" s="1495"/>
      <c r="L986" s="1495"/>
      <c r="M986" s="1495"/>
      <c r="N986" s="1495"/>
      <c r="O986" s="1495"/>
      <c r="P986" s="1495"/>
      <c r="Q986" s="1495"/>
      <c r="R986" s="1495"/>
      <c r="S986" s="1495"/>
      <c r="T986" s="1495"/>
      <c r="U986" s="1495"/>
      <c r="V986" s="1495"/>
      <c r="W986" s="1495"/>
      <c r="X986" s="1495"/>
      <c r="Y986" s="1495"/>
      <c r="Z986" s="1495"/>
      <c r="AA986" s="1495"/>
      <c r="AB986" s="1495"/>
      <c r="AC986" s="1495"/>
      <c r="AD986" s="1495"/>
      <c r="AE986" s="1495"/>
      <c r="AF986" s="1495"/>
    </row>
    <row r="987" spans="3:32" x14ac:dyDescent="0.25">
      <c r="C987" s="1495"/>
      <c r="D987" s="1495"/>
      <c r="E987" s="1495"/>
      <c r="F987" s="1495"/>
      <c r="G987" s="1495"/>
      <c r="H987" s="1495"/>
      <c r="I987" s="1495"/>
      <c r="J987" s="1495"/>
      <c r="K987" s="1495"/>
      <c r="L987" s="1495"/>
      <c r="M987" s="1495"/>
      <c r="N987" s="1495"/>
      <c r="O987" s="1495"/>
      <c r="P987" s="1495"/>
      <c r="Q987" s="1495"/>
      <c r="R987" s="1495"/>
      <c r="S987" s="1495"/>
      <c r="T987" s="1495"/>
      <c r="U987" s="1495"/>
      <c r="V987" s="1495"/>
      <c r="W987" s="1495"/>
      <c r="X987" s="1495"/>
      <c r="Y987" s="1495"/>
      <c r="Z987" s="1495"/>
      <c r="AA987" s="1495"/>
      <c r="AB987" s="1495"/>
      <c r="AC987" s="1495"/>
      <c r="AD987" s="1495"/>
      <c r="AE987" s="1495"/>
      <c r="AF987" s="1495"/>
    </row>
    <row r="988" spans="3:32" x14ac:dyDescent="0.25">
      <c r="C988" s="1495"/>
      <c r="D988" s="1495"/>
      <c r="E988" s="1495"/>
      <c r="F988" s="1495"/>
      <c r="G988" s="1495"/>
      <c r="H988" s="1495"/>
      <c r="I988" s="1495"/>
      <c r="J988" s="1495"/>
      <c r="K988" s="1495"/>
      <c r="L988" s="1495"/>
      <c r="M988" s="1495"/>
      <c r="N988" s="1495"/>
      <c r="O988" s="1495"/>
      <c r="P988" s="1495"/>
      <c r="Q988" s="1495"/>
      <c r="R988" s="1495"/>
      <c r="S988" s="1495"/>
      <c r="T988" s="1495"/>
      <c r="U988" s="1495"/>
      <c r="V988" s="1495"/>
      <c r="W988" s="1495"/>
      <c r="X988" s="1495"/>
      <c r="Y988" s="1495"/>
      <c r="Z988" s="1495"/>
      <c r="AA988" s="1495"/>
      <c r="AB988" s="1495"/>
      <c r="AC988" s="1495"/>
      <c r="AD988" s="1495"/>
      <c r="AE988" s="1495"/>
      <c r="AF988" s="1495"/>
    </row>
    <row r="989" spans="3:32" x14ac:dyDescent="0.25">
      <c r="C989" s="1495"/>
      <c r="D989" s="1495"/>
      <c r="E989" s="1495"/>
      <c r="F989" s="1495"/>
      <c r="G989" s="1495"/>
      <c r="H989" s="1495"/>
      <c r="I989" s="1495"/>
      <c r="J989" s="1495"/>
      <c r="K989" s="1495"/>
      <c r="L989" s="1495"/>
      <c r="M989" s="1495"/>
      <c r="N989" s="1495"/>
      <c r="O989" s="1495"/>
      <c r="P989" s="1495"/>
      <c r="Q989" s="1495"/>
      <c r="R989" s="1495"/>
      <c r="S989" s="1495"/>
      <c r="T989" s="1495"/>
      <c r="U989" s="1495"/>
      <c r="V989" s="1495"/>
      <c r="W989" s="1495"/>
      <c r="X989" s="1495"/>
      <c r="Y989" s="1495"/>
      <c r="Z989" s="1495"/>
      <c r="AA989" s="1495"/>
      <c r="AB989" s="1495"/>
      <c r="AC989" s="1495"/>
      <c r="AD989" s="1495"/>
      <c r="AE989" s="1495"/>
      <c r="AF989" s="1495"/>
    </row>
    <row r="990" spans="3:32" x14ac:dyDescent="0.25">
      <c r="C990" s="1495"/>
      <c r="D990" s="1495"/>
      <c r="E990" s="1495"/>
      <c r="F990" s="1495"/>
      <c r="G990" s="1495"/>
      <c r="H990" s="1495"/>
      <c r="I990" s="1495"/>
      <c r="J990" s="1495"/>
      <c r="K990" s="1495"/>
      <c r="L990" s="1495"/>
      <c r="M990" s="1495"/>
      <c r="N990" s="1495"/>
      <c r="O990" s="1495"/>
      <c r="P990" s="1495"/>
      <c r="Q990" s="1495"/>
      <c r="R990" s="1495"/>
      <c r="S990" s="1495"/>
      <c r="T990" s="1495"/>
      <c r="U990" s="1495"/>
      <c r="V990" s="1495"/>
      <c r="W990" s="1495"/>
      <c r="X990" s="1495"/>
      <c r="Y990" s="1495"/>
      <c r="Z990" s="1495"/>
      <c r="AA990" s="1495"/>
      <c r="AB990" s="1495"/>
      <c r="AC990" s="1495"/>
      <c r="AD990" s="1495"/>
      <c r="AE990" s="1495"/>
      <c r="AF990" s="1495"/>
    </row>
    <row r="991" spans="3:32" x14ac:dyDescent="0.25">
      <c r="C991" s="1495"/>
      <c r="D991" s="1495"/>
      <c r="E991" s="1495"/>
      <c r="F991" s="1495"/>
      <c r="G991" s="1495"/>
      <c r="H991" s="1495"/>
      <c r="I991" s="1495"/>
      <c r="J991" s="1495"/>
      <c r="K991" s="1495"/>
      <c r="L991" s="1495"/>
      <c r="M991" s="1495"/>
      <c r="N991" s="1495"/>
      <c r="O991" s="1495"/>
      <c r="P991" s="1495"/>
      <c r="Q991" s="1495"/>
      <c r="R991" s="1495"/>
      <c r="S991" s="1495"/>
      <c r="T991" s="1495"/>
      <c r="U991" s="1495"/>
      <c r="V991" s="1495"/>
      <c r="W991" s="1495"/>
      <c r="X991" s="1495"/>
      <c r="Y991" s="1495"/>
      <c r="Z991" s="1495"/>
      <c r="AA991" s="1495"/>
      <c r="AB991" s="1495"/>
      <c r="AC991" s="1495"/>
      <c r="AD991" s="1495"/>
      <c r="AE991" s="1495"/>
      <c r="AF991" s="1495"/>
    </row>
    <row r="992" spans="3:32" x14ac:dyDescent="0.25">
      <c r="C992" s="1495"/>
      <c r="D992" s="1495"/>
      <c r="E992" s="1495"/>
      <c r="F992" s="1495"/>
      <c r="G992" s="1495"/>
      <c r="H992" s="1495"/>
      <c r="I992" s="1495"/>
      <c r="J992" s="1495"/>
      <c r="K992" s="1495"/>
      <c r="L992" s="1495"/>
      <c r="M992" s="1495"/>
      <c r="N992" s="1495"/>
      <c r="O992" s="1495"/>
      <c r="P992" s="1495"/>
      <c r="Q992" s="1495"/>
      <c r="R992" s="1495"/>
      <c r="S992" s="1495"/>
      <c r="T992" s="1495"/>
      <c r="U992" s="1495"/>
      <c r="V992" s="1495"/>
      <c r="W992" s="1495"/>
      <c r="X992" s="1495"/>
      <c r="Y992" s="1495"/>
      <c r="Z992" s="1495"/>
      <c r="AA992" s="1495"/>
      <c r="AB992" s="1495"/>
      <c r="AC992" s="1495"/>
      <c r="AD992" s="1495"/>
      <c r="AE992" s="1495"/>
      <c r="AF992" s="1495"/>
    </row>
    <row r="993" spans="3:32" x14ac:dyDescent="0.25">
      <c r="C993" s="1495"/>
      <c r="D993" s="1495"/>
      <c r="E993" s="1495"/>
      <c r="F993" s="1495"/>
      <c r="G993" s="1495"/>
      <c r="H993" s="1495"/>
      <c r="I993" s="1495"/>
      <c r="J993" s="1495"/>
      <c r="K993" s="1495"/>
      <c r="L993" s="1495"/>
      <c r="M993" s="1495"/>
      <c r="N993" s="1495"/>
      <c r="O993" s="1495"/>
      <c r="P993" s="1495"/>
      <c r="Q993" s="1495"/>
      <c r="R993" s="1495"/>
      <c r="S993" s="1495"/>
      <c r="T993" s="1495"/>
      <c r="U993" s="1495"/>
      <c r="V993" s="1495"/>
      <c r="W993" s="1495"/>
      <c r="X993" s="1495"/>
      <c r="Y993" s="1495"/>
      <c r="Z993" s="1495"/>
      <c r="AA993" s="1495"/>
      <c r="AB993" s="1495"/>
      <c r="AC993" s="1495"/>
      <c r="AD993" s="1495"/>
      <c r="AE993" s="1495"/>
      <c r="AF993" s="1495"/>
    </row>
    <row r="994" spans="3:32" x14ac:dyDescent="0.25">
      <c r="C994" s="1495"/>
      <c r="D994" s="1495"/>
      <c r="E994" s="1495"/>
      <c r="F994" s="1495"/>
      <c r="G994" s="1495"/>
      <c r="H994" s="1495"/>
      <c r="I994" s="1495"/>
      <c r="J994" s="1495"/>
      <c r="K994" s="1495"/>
      <c r="L994" s="1495"/>
      <c r="M994" s="1495"/>
      <c r="N994" s="1495"/>
      <c r="O994" s="1495"/>
      <c r="P994" s="1495"/>
      <c r="Q994" s="1495"/>
      <c r="R994" s="1495"/>
      <c r="S994" s="1495"/>
      <c r="T994" s="1495"/>
      <c r="U994" s="1495"/>
      <c r="V994" s="1495"/>
      <c r="W994" s="1495"/>
      <c r="X994" s="1495"/>
      <c r="Y994" s="1495"/>
      <c r="Z994" s="1495"/>
      <c r="AA994" s="1495"/>
      <c r="AB994" s="1495"/>
      <c r="AC994" s="1495"/>
      <c r="AD994" s="1495"/>
      <c r="AE994" s="1495"/>
      <c r="AF994" s="1495"/>
    </row>
    <row r="995" spans="3:32" x14ac:dyDescent="0.25">
      <c r="C995" s="1495"/>
      <c r="D995" s="1495"/>
      <c r="E995" s="1495"/>
      <c r="F995" s="1495"/>
      <c r="G995" s="1495"/>
      <c r="H995" s="1495"/>
      <c r="I995" s="1495"/>
      <c r="J995" s="1495"/>
      <c r="K995" s="1495"/>
      <c r="L995" s="1495"/>
      <c r="M995" s="1495"/>
      <c r="N995" s="1495"/>
      <c r="O995" s="1495"/>
      <c r="P995" s="1495"/>
      <c r="Q995" s="1495"/>
      <c r="R995" s="1495"/>
      <c r="S995" s="1495"/>
      <c r="T995" s="1495"/>
      <c r="U995" s="1495"/>
      <c r="V995" s="1495"/>
      <c r="W995" s="1495"/>
      <c r="X995" s="1495"/>
      <c r="Y995" s="1495"/>
      <c r="Z995" s="1495"/>
      <c r="AA995" s="1495"/>
      <c r="AB995" s="1495"/>
      <c r="AC995" s="1495"/>
      <c r="AD995" s="1495"/>
      <c r="AE995" s="1495"/>
      <c r="AF995" s="1495"/>
    </row>
    <row r="996" spans="3:32" x14ac:dyDescent="0.25">
      <c r="C996" s="1495"/>
      <c r="D996" s="1495"/>
      <c r="E996" s="1495"/>
      <c r="F996" s="1495"/>
      <c r="G996" s="1495"/>
      <c r="H996" s="1495"/>
      <c r="I996" s="1495"/>
      <c r="J996" s="1495"/>
      <c r="K996" s="1495"/>
      <c r="L996" s="1495"/>
      <c r="M996" s="1495"/>
      <c r="N996" s="1495"/>
      <c r="O996" s="1495"/>
      <c r="P996" s="1495"/>
      <c r="Q996" s="1495"/>
      <c r="R996" s="1495"/>
      <c r="S996" s="1495"/>
      <c r="T996" s="1495"/>
      <c r="U996" s="1495"/>
      <c r="V996" s="1495"/>
      <c r="W996" s="1495"/>
      <c r="X996" s="1495"/>
      <c r="Y996" s="1495"/>
      <c r="Z996" s="1495"/>
      <c r="AA996" s="1495"/>
      <c r="AB996" s="1495"/>
      <c r="AC996" s="1495"/>
      <c r="AD996" s="1495"/>
      <c r="AE996" s="1495"/>
      <c r="AF996" s="1495"/>
    </row>
    <row r="997" spans="3:32" x14ac:dyDescent="0.25">
      <c r="C997" s="1495"/>
      <c r="D997" s="1495"/>
      <c r="E997" s="1495"/>
      <c r="F997" s="1495"/>
      <c r="G997" s="1495"/>
      <c r="H997" s="1495"/>
      <c r="I997" s="1495"/>
      <c r="J997" s="1495"/>
      <c r="K997" s="1495"/>
      <c r="L997" s="1495"/>
      <c r="M997" s="1495"/>
      <c r="N997" s="1495"/>
      <c r="O997" s="1495"/>
      <c r="P997" s="1495"/>
      <c r="Q997" s="1495"/>
      <c r="R997" s="1495"/>
      <c r="S997" s="1495"/>
      <c r="T997" s="1495"/>
      <c r="U997" s="1495"/>
      <c r="V997" s="1495"/>
      <c r="W997" s="1495"/>
      <c r="X997" s="1495"/>
      <c r="Y997" s="1495"/>
      <c r="Z997" s="1495"/>
      <c r="AA997" s="1495"/>
      <c r="AB997" s="1495"/>
      <c r="AC997" s="1495"/>
      <c r="AD997" s="1495"/>
      <c r="AE997" s="1495"/>
      <c r="AF997" s="1495"/>
    </row>
    <row r="998" spans="3:32" x14ac:dyDescent="0.25">
      <c r="C998" s="1495"/>
      <c r="D998" s="1495"/>
      <c r="E998" s="1495"/>
      <c r="F998" s="1495"/>
      <c r="G998" s="1495"/>
      <c r="H998" s="1495"/>
      <c r="I998" s="1495"/>
      <c r="J998" s="1495"/>
      <c r="K998" s="1495"/>
      <c r="L998" s="1495"/>
      <c r="M998" s="1495"/>
      <c r="N998" s="1495"/>
      <c r="O998" s="1495"/>
      <c r="P998" s="1495"/>
      <c r="Q998" s="1495"/>
      <c r="R998" s="1495"/>
      <c r="S998" s="1495"/>
      <c r="T998" s="1495"/>
      <c r="U998" s="1495"/>
      <c r="V998" s="1495"/>
      <c r="W998" s="1495"/>
      <c r="X998" s="1495"/>
      <c r="Y998" s="1495"/>
      <c r="Z998" s="1495"/>
      <c r="AA998" s="1495"/>
      <c r="AB998" s="1495"/>
      <c r="AC998" s="1495"/>
      <c r="AD998" s="1495"/>
      <c r="AE998" s="1495"/>
      <c r="AF998" s="1495"/>
    </row>
    <row r="999" spans="3:32" x14ac:dyDescent="0.25">
      <c r="C999" s="1495"/>
      <c r="D999" s="1495"/>
      <c r="E999" s="1495"/>
      <c r="F999" s="1495"/>
      <c r="G999" s="1495"/>
      <c r="H999" s="1495"/>
      <c r="I999" s="1495"/>
      <c r="J999" s="1495"/>
      <c r="K999" s="1495"/>
      <c r="L999" s="1495"/>
      <c r="M999" s="1495"/>
      <c r="N999" s="1495"/>
      <c r="O999" s="1495"/>
      <c r="P999" s="1495"/>
      <c r="Q999" s="1495"/>
      <c r="R999" s="1495"/>
      <c r="S999" s="1495"/>
      <c r="T999" s="1495"/>
      <c r="U999" s="1495"/>
      <c r="V999" s="1495"/>
      <c r="W999" s="1495"/>
      <c r="X999" s="1495"/>
      <c r="Y999" s="1495"/>
      <c r="Z999" s="1495"/>
      <c r="AA999" s="1495"/>
      <c r="AB999" s="1495"/>
      <c r="AC999" s="1495"/>
      <c r="AD999" s="1495"/>
      <c r="AE999" s="1495"/>
      <c r="AF999" s="1495"/>
    </row>
    <row r="1000" spans="3:32" x14ac:dyDescent="0.25">
      <c r="C1000" s="1495"/>
      <c r="D1000" s="1495"/>
      <c r="E1000" s="1495"/>
      <c r="F1000" s="1495"/>
      <c r="G1000" s="1495"/>
      <c r="H1000" s="1495"/>
      <c r="I1000" s="1495"/>
      <c r="J1000" s="1495"/>
      <c r="K1000" s="1495"/>
      <c r="L1000" s="1495"/>
      <c r="M1000" s="1495"/>
      <c r="N1000" s="1495"/>
      <c r="O1000" s="1495"/>
      <c r="P1000" s="1495"/>
      <c r="Q1000" s="1495"/>
      <c r="R1000" s="1495"/>
      <c r="S1000" s="1495"/>
      <c r="T1000" s="1495"/>
      <c r="U1000" s="1495"/>
      <c r="V1000" s="1495"/>
      <c r="W1000" s="1495"/>
      <c r="X1000" s="1495"/>
      <c r="Y1000" s="1495"/>
      <c r="Z1000" s="1495"/>
      <c r="AA1000" s="1495"/>
      <c r="AB1000" s="1495"/>
      <c r="AC1000" s="1495"/>
      <c r="AD1000" s="1495"/>
      <c r="AE1000" s="1495"/>
      <c r="AF1000" s="1495"/>
    </row>
    <row r="1001" spans="3:32" x14ac:dyDescent="0.25">
      <c r="C1001" s="1495"/>
      <c r="D1001" s="1495"/>
      <c r="E1001" s="1495"/>
      <c r="F1001" s="1495"/>
      <c r="G1001" s="1495"/>
      <c r="H1001" s="1495"/>
      <c r="I1001" s="1495"/>
      <c r="J1001" s="1495"/>
      <c r="K1001" s="1495"/>
      <c r="L1001" s="1495"/>
      <c r="M1001" s="1495"/>
      <c r="N1001" s="1495"/>
      <c r="O1001" s="1495"/>
      <c r="P1001" s="1495"/>
      <c r="Q1001" s="1495"/>
      <c r="R1001" s="1495"/>
      <c r="S1001" s="1495"/>
      <c r="T1001" s="1495"/>
      <c r="U1001" s="1495"/>
      <c r="V1001" s="1495"/>
      <c r="W1001" s="1495"/>
      <c r="X1001" s="1495"/>
      <c r="Y1001" s="1495"/>
      <c r="Z1001" s="1495"/>
      <c r="AA1001" s="1495"/>
      <c r="AB1001" s="1495"/>
      <c r="AC1001" s="1495"/>
      <c r="AD1001" s="1495"/>
      <c r="AE1001" s="1495"/>
      <c r="AF1001" s="1495"/>
    </row>
    <row r="1002" spans="3:32" x14ac:dyDescent="0.25">
      <c r="C1002" s="1495"/>
      <c r="D1002" s="1495"/>
      <c r="E1002" s="1495"/>
      <c r="F1002" s="1495"/>
      <c r="G1002" s="1495"/>
      <c r="H1002" s="1495"/>
      <c r="I1002" s="1495"/>
      <c r="J1002" s="1495"/>
      <c r="K1002" s="1495"/>
      <c r="L1002" s="1495"/>
      <c r="M1002" s="1495"/>
      <c r="N1002" s="1495"/>
      <c r="O1002" s="1495"/>
      <c r="P1002" s="1495"/>
      <c r="Q1002" s="1495"/>
      <c r="R1002" s="1495"/>
      <c r="S1002" s="1495"/>
      <c r="T1002" s="1495"/>
      <c r="U1002" s="1495"/>
      <c r="V1002" s="1495"/>
      <c r="W1002" s="1495"/>
      <c r="X1002" s="1495"/>
      <c r="Y1002" s="1495"/>
      <c r="Z1002" s="1495"/>
      <c r="AA1002" s="1495"/>
      <c r="AB1002" s="1495"/>
      <c r="AC1002" s="1495"/>
      <c r="AD1002" s="1495"/>
      <c r="AE1002" s="1495"/>
      <c r="AF1002" s="1495"/>
    </row>
    <row r="1003" spans="3:32" x14ac:dyDescent="0.25">
      <c r="C1003" s="1495"/>
      <c r="D1003" s="1495"/>
      <c r="E1003" s="1495"/>
      <c r="F1003" s="1495"/>
      <c r="G1003" s="1495"/>
      <c r="H1003" s="1495"/>
      <c r="I1003" s="1495"/>
      <c r="J1003" s="1495"/>
      <c r="K1003" s="1495"/>
      <c r="L1003" s="1495"/>
      <c r="M1003" s="1495"/>
      <c r="N1003" s="1495"/>
      <c r="O1003" s="1495"/>
      <c r="P1003" s="1495"/>
      <c r="Q1003" s="1495"/>
      <c r="R1003" s="1495"/>
      <c r="S1003" s="1495"/>
      <c r="T1003" s="1495"/>
      <c r="U1003" s="1495"/>
      <c r="V1003" s="1495"/>
      <c r="W1003" s="1495"/>
      <c r="X1003" s="1495"/>
      <c r="Y1003" s="1495"/>
      <c r="Z1003" s="1495"/>
      <c r="AA1003" s="1495"/>
      <c r="AB1003" s="1495"/>
      <c r="AC1003" s="1495"/>
      <c r="AD1003" s="1495"/>
      <c r="AE1003" s="1495"/>
      <c r="AF1003" s="1495"/>
    </row>
    <row r="1004" spans="3:32" x14ac:dyDescent="0.25">
      <c r="C1004" s="1495"/>
      <c r="D1004" s="1495"/>
      <c r="E1004" s="1495"/>
      <c r="F1004" s="1495"/>
      <c r="G1004" s="1495"/>
      <c r="H1004" s="1495"/>
      <c r="I1004" s="1495"/>
      <c r="J1004" s="1495"/>
      <c r="K1004" s="1495"/>
      <c r="L1004" s="1495"/>
      <c r="M1004" s="1495"/>
      <c r="N1004" s="1495"/>
      <c r="O1004" s="1495"/>
      <c r="P1004" s="1495"/>
      <c r="Q1004" s="1495"/>
      <c r="R1004" s="1495"/>
      <c r="S1004" s="1495"/>
      <c r="T1004" s="1495"/>
      <c r="U1004" s="1495"/>
      <c r="V1004" s="1495"/>
      <c r="W1004" s="1495"/>
      <c r="X1004" s="1495"/>
      <c r="Y1004" s="1495"/>
      <c r="Z1004" s="1495"/>
      <c r="AA1004" s="1495"/>
      <c r="AB1004" s="1495"/>
      <c r="AC1004" s="1495"/>
      <c r="AD1004" s="1495"/>
      <c r="AE1004" s="1495"/>
      <c r="AF1004" s="1495"/>
    </row>
    <row r="1005" spans="3:32" x14ac:dyDescent="0.25">
      <c r="C1005" s="1495"/>
      <c r="D1005" s="1495"/>
      <c r="E1005" s="1495"/>
      <c r="F1005" s="1495"/>
      <c r="G1005" s="1495"/>
      <c r="H1005" s="1495"/>
      <c r="I1005" s="1495"/>
      <c r="J1005" s="1495"/>
      <c r="K1005" s="1495"/>
      <c r="L1005" s="1495"/>
      <c r="M1005" s="1495"/>
      <c r="N1005" s="1495"/>
      <c r="O1005" s="1495"/>
      <c r="P1005" s="1495"/>
      <c r="Q1005" s="1495"/>
      <c r="R1005" s="1495"/>
      <c r="S1005" s="1495"/>
      <c r="T1005" s="1495"/>
      <c r="U1005" s="1495"/>
      <c r="V1005" s="1495"/>
      <c r="W1005" s="1495"/>
      <c r="X1005" s="1495"/>
      <c r="Y1005" s="1495"/>
      <c r="Z1005" s="1495"/>
      <c r="AA1005" s="1495"/>
      <c r="AB1005" s="1495"/>
      <c r="AC1005" s="1495"/>
      <c r="AD1005" s="1495"/>
      <c r="AE1005" s="1495"/>
      <c r="AF1005" s="1495"/>
    </row>
    <row r="1006" spans="3:32" x14ac:dyDescent="0.25">
      <c r="C1006" s="1495"/>
      <c r="D1006" s="1495"/>
      <c r="E1006" s="1495"/>
      <c r="F1006" s="1495"/>
      <c r="G1006" s="1495"/>
      <c r="H1006" s="1495"/>
      <c r="I1006" s="1495"/>
      <c r="J1006" s="1495"/>
      <c r="K1006" s="1495"/>
      <c r="L1006" s="1495"/>
      <c r="M1006" s="1495"/>
      <c r="N1006" s="1495"/>
      <c r="O1006" s="1495"/>
      <c r="P1006" s="1495"/>
      <c r="Q1006" s="1495"/>
      <c r="R1006" s="1495"/>
      <c r="S1006" s="1495"/>
      <c r="T1006" s="1495"/>
      <c r="U1006" s="1495"/>
      <c r="V1006" s="1495"/>
      <c r="W1006" s="1495"/>
      <c r="X1006" s="1495"/>
      <c r="Y1006" s="1495"/>
      <c r="Z1006" s="1495"/>
      <c r="AA1006" s="1495"/>
      <c r="AB1006" s="1495"/>
      <c r="AC1006" s="1495"/>
      <c r="AD1006" s="1495"/>
      <c r="AE1006" s="1495"/>
      <c r="AF1006" s="1495"/>
    </row>
    <row r="1007" spans="3:32" x14ac:dyDescent="0.25">
      <c r="C1007" s="1495"/>
      <c r="D1007" s="1495"/>
      <c r="E1007" s="1495"/>
      <c r="F1007" s="1495"/>
      <c r="G1007" s="1495"/>
      <c r="H1007" s="1495"/>
      <c r="I1007" s="1495"/>
      <c r="J1007" s="1495"/>
      <c r="K1007" s="1495"/>
      <c r="L1007" s="1495"/>
      <c r="M1007" s="1495"/>
      <c r="N1007" s="1495"/>
      <c r="O1007" s="1495"/>
      <c r="P1007" s="1495"/>
      <c r="Q1007" s="1495"/>
      <c r="R1007" s="1495"/>
      <c r="S1007" s="1495"/>
      <c r="T1007" s="1495"/>
      <c r="U1007" s="1495"/>
      <c r="V1007" s="1495"/>
      <c r="W1007" s="1495"/>
      <c r="X1007" s="1495"/>
      <c r="Y1007" s="1495"/>
      <c r="Z1007" s="1495"/>
      <c r="AA1007" s="1495"/>
      <c r="AB1007" s="1495"/>
      <c r="AC1007" s="1495"/>
      <c r="AD1007" s="1495"/>
      <c r="AE1007" s="1495"/>
      <c r="AF1007" s="1495"/>
    </row>
    <row r="1008" spans="3:32" x14ac:dyDescent="0.25">
      <c r="C1008" s="1495"/>
      <c r="D1008" s="1495"/>
      <c r="E1008" s="1495"/>
      <c r="F1008" s="1495"/>
      <c r="G1008" s="1495"/>
      <c r="H1008" s="1495"/>
      <c r="I1008" s="1495"/>
      <c r="J1008" s="1495"/>
      <c r="K1008" s="1495"/>
      <c r="L1008" s="1495"/>
      <c r="M1008" s="1495"/>
      <c r="N1008" s="1495"/>
      <c r="O1008" s="1495"/>
      <c r="P1008" s="1495"/>
      <c r="Q1008" s="1495"/>
      <c r="R1008" s="1495"/>
      <c r="S1008" s="1495"/>
      <c r="T1008" s="1495"/>
      <c r="U1008" s="1495"/>
      <c r="V1008" s="1495"/>
      <c r="W1008" s="1495"/>
      <c r="X1008" s="1495"/>
      <c r="Y1008" s="1495"/>
      <c r="Z1008" s="1495"/>
      <c r="AA1008" s="1495"/>
      <c r="AB1008" s="1495"/>
      <c r="AC1008" s="1495"/>
      <c r="AD1008" s="1495"/>
      <c r="AE1008" s="1495"/>
      <c r="AF1008" s="1495"/>
    </row>
    <row r="1009" spans="3:32" x14ac:dyDescent="0.25">
      <c r="C1009" s="1495"/>
      <c r="D1009" s="1495"/>
      <c r="E1009" s="1495"/>
      <c r="F1009" s="1495"/>
      <c r="G1009" s="1495"/>
      <c r="H1009" s="1495"/>
      <c r="I1009" s="1495"/>
      <c r="J1009" s="1495"/>
      <c r="K1009" s="1495"/>
      <c r="L1009" s="1495"/>
      <c r="M1009" s="1495"/>
      <c r="N1009" s="1495"/>
      <c r="O1009" s="1495"/>
      <c r="P1009" s="1495"/>
      <c r="Q1009" s="1495"/>
      <c r="R1009" s="1495"/>
      <c r="S1009" s="1495"/>
      <c r="T1009" s="1495"/>
      <c r="U1009" s="1495"/>
      <c r="V1009" s="1495"/>
      <c r="W1009" s="1495"/>
      <c r="X1009" s="1495"/>
      <c r="Y1009" s="1495"/>
      <c r="Z1009" s="1495"/>
      <c r="AA1009" s="1495"/>
      <c r="AB1009" s="1495"/>
      <c r="AC1009" s="1495"/>
      <c r="AD1009" s="1495"/>
      <c r="AE1009" s="1495"/>
      <c r="AF1009" s="1495"/>
    </row>
    <row r="1010" spans="3:32" x14ac:dyDescent="0.25">
      <c r="C1010" s="1495"/>
      <c r="D1010" s="1495"/>
      <c r="E1010" s="1495"/>
      <c r="F1010" s="1495"/>
      <c r="G1010" s="1495"/>
      <c r="H1010" s="1495"/>
      <c r="I1010" s="1495"/>
      <c r="J1010" s="1495"/>
      <c r="K1010" s="1495"/>
      <c r="L1010" s="1495"/>
      <c r="M1010" s="1495"/>
      <c r="N1010" s="1495"/>
      <c r="O1010" s="1495"/>
      <c r="P1010" s="1495"/>
      <c r="Q1010" s="1495"/>
      <c r="R1010" s="1495"/>
      <c r="S1010" s="1495"/>
      <c r="T1010" s="1495"/>
      <c r="U1010" s="1495"/>
      <c r="V1010" s="1495"/>
      <c r="W1010" s="1495"/>
      <c r="X1010" s="1495"/>
      <c r="Y1010" s="1495"/>
      <c r="Z1010" s="1495"/>
      <c r="AA1010" s="1495"/>
      <c r="AB1010" s="1495"/>
      <c r="AC1010" s="1495"/>
      <c r="AD1010" s="1495"/>
      <c r="AE1010" s="1495"/>
      <c r="AF1010" s="1495"/>
    </row>
    <row r="1011" spans="3:32" x14ac:dyDescent="0.25">
      <c r="C1011" s="1495"/>
      <c r="D1011" s="1495"/>
      <c r="E1011" s="1495"/>
      <c r="F1011" s="1495"/>
      <c r="G1011" s="1495"/>
      <c r="H1011" s="1495"/>
      <c r="I1011" s="1495"/>
      <c r="J1011" s="1495"/>
      <c r="K1011" s="1495"/>
      <c r="L1011" s="1495"/>
      <c r="M1011" s="1495"/>
      <c r="N1011" s="1495"/>
      <c r="O1011" s="1495"/>
      <c r="P1011" s="1495"/>
      <c r="Q1011" s="1495"/>
      <c r="R1011" s="1495"/>
      <c r="S1011" s="1495"/>
      <c r="T1011" s="1495"/>
      <c r="U1011" s="1495"/>
      <c r="V1011" s="1495"/>
      <c r="W1011" s="1495"/>
      <c r="X1011" s="1495"/>
      <c r="Y1011" s="1495"/>
      <c r="Z1011" s="1495"/>
      <c r="AA1011" s="1495"/>
      <c r="AB1011" s="1495"/>
      <c r="AC1011" s="1495"/>
      <c r="AD1011" s="1495"/>
      <c r="AE1011" s="1495"/>
      <c r="AF1011" s="1495"/>
    </row>
    <row r="1012" spans="3:32" x14ac:dyDescent="0.25">
      <c r="C1012" s="1495"/>
      <c r="D1012" s="1495"/>
      <c r="E1012" s="1495"/>
      <c r="F1012" s="1495"/>
      <c r="G1012" s="1495"/>
      <c r="H1012" s="1495"/>
      <c r="I1012" s="1495"/>
      <c r="J1012" s="1495"/>
      <c r="K1012" s="1495"/>
      <c r="L1012" s="1495"/>
      <c r="M1012" s="1495"/>
      <c r="N1012" s="1495"/>
      <c r="O1012" s="1495"/>
      <c r="P1012" s="1495"/>
      <c r="Q1012" s="1495"/>
      <c r="R1012" s="1495"/>
      <c r="S1012" s="1495"/>
      <c r="T1012" s="1495"/>
      <c r="U1012" s="1495"/>
      <c r="V1012" s="1495"/>
      <c r="W1012" s="1495"/>
      <c r="X1012" s="1495"/>
      <c r="Y1012" s="1495"/>
      <c r="Z1012" s="1495"/>
      <c r="AA1012" s="1495"/>
      <c r="AB1012" s="1495"/>
      <c r="AC1012" s="1495"/>
      <c r="AD1012" s="1495"/>
      <c r="AE1012" s="1495"/>
      <c r="AF1012" s="1495"/>
    </row>
    <row r="1013" spans="3:32" x14ac:dyDescent="0.25">
      <c r="C1013" s="1495"/>
      <c r="D1013" s="1495"/>
      <c r="E1013" s="1495"/>
      <c r="F1013" s="1495"/>
      <c r="G1013" s="1495"/>
      <c r="H1013" s="1495"/>
      <c r="I1013" s="1495"/>
      <c r="J1013" s="1495"/>
      <c r="K1013" s="1495"/>
      <c r="L1013" s="1495"/>
      <c r="M1013" s="1495"/>
      <c r="N1013" s="1495"/>
      <c r="O1013" s="1495"/>
      <c r="P1013" s="1495"/>
      <c r="Q1013" s="1495"/>
      <c r="R1013" s="1495"/>
      <c r="S1013" s="1495"/>
      <c r="T1013" s="1495"/>
      <c r="U1013" s="1495"/>
      <c r="V1013" s="1495"/>
      <c r="W1013" s="1495"/>
      <c r="X1013" s="1495"/>
      <c r="Y1013" s="1495"/>
      <c r="Z1013" s="1495"/>
      <c r="AA1013" s="1495"/>
      <c r="AB1013" s="1495"/>
      <c r="AC1013" s="1495"/>
      <c r="AD1013" s="1495"/>
      <c r="AE1013" s="1495"/>
      <c r="AF1013" s="1495"/>
    </row>
    <row r="1014" spans="3:32" x14ac:dyDescent="0.25">
      <c r="C1014" s="1495"/>
      <c r="D1014" s="1495"/>
      <c r="E1014" s="1495"/>
      <c r="F1014" s="1495"/>
      <c r="G1014" s="1495"/>
      <c r="H1014" s="1495"/>
      <c r="I1014" s="1495"/>
      <c r="J1014" s="1495"/>
      <c r="K1014" s="1495"/>
      <c r="L1014" s="1495"/>
      <c r="M1014" s="1495"/>
      <c r="N1014" s="1495"/>
      <c r="O1014" s="1495"/>
      <c r="P1014" s="1495"/>
      <c r="Q1014" s="1495"/>
      <c r="R1014" s="1495"/>
      <c r="S1014" s="1495"/>
      <c r="T1014" s="1495"/>
      <c r="U1014" s="1495"/>
      <c r="V1014" s="1495"/>
      <c r="W1014" s="1495"/>
      <c r="X1014" s="1495"/>
      <c r="Y1014" s="1495"/>
      <c r="Z1014" s="1495"/>
      <c r="AA1014" s="1495"/>
      <c r="AB1014" s="1495"/>
      <c r="AC1014" s="1495"/>
      <c r="AD1014" s="1495"/>
      <c r="AE1014" s="1495"/>
      <c r="AF1014" s="1495"/>
    </row>
    <row r="1015" spans="3:32" x14ac:dyDescent="0.25">
      <c r="C1015" s="1495"/>
      <c r="D1015" s="1495"/>
      <c r="E1015" s="1495"/>
      <c r="F1015" s="1495"/>
      <c r="G1015" s="1495"/>
      <c r="H1015" s="1495"/>
      <c r="I1015" s="1495"/>
      <c r="J1015" s="1495"/>
      <c r="K1015" s="1495"/>
      <c r="L1015" s="1495"/>
      <c r="M1015" s="1495"/>
      <c r="N1015" s="1495"/>
      <c r="O1015" s="1495"/>
      <c r="P1015" s="1495"/>
      <c r="Q1015" s="1495"/>
      <c r="R1015" s="1495"/>
      <c r="S1015" s="1495"/>
      <c r="T1015" s="1495"/>
      <c r="U1015" s="1495"/>
      <c r="V1015" s="1495"/>
      <c r="W1015" s="1495"/>
      <c r="X1015" s="1495"/>
      <c r="Y1015" s="1495"/>
      <c r="Z1015" s="1495"/>
      <c r="AA1015" s="1495"/>
      <c r="AB1015" s="1495"/>
      <c r="AC1015" s="1495"/>
      <c r="AD1015" s="1495"/>
      <c r="AE1015" s="1495"/>
      <c r="AF1015" s="1495"/>
    </row>
    <row r="1016" spans="3:32" x14ac:dyDescent="0.25">
      <c r="C1016" s="1495"/>
      <c r="D1016" s="1495"/>
      <c r="E1016" s="1495"/>
      <c r="F1016" s="1495"/>
      <c r="G1016" s="1495"/>
      <c r="H1016" s="1495"/>
      <c r="I1016" s="1495"/>
      <c r="J1016" s="1495"/>
      <c r="K1016" s="1495"/>
      <c r="L1016" s="1495"/>
      <c r="M1016" s="1495"/>
      <c r="N1016" s="1495"/>
      <c r="O1016" s="1495"/>
      <c r="P1016" s="1495"/>
      <c r="Q1016" s="1495"/>
      <c r="R1016" s="1495"/>
      <c r="S1016" s="1495"/>
      <c r="T1016" s="1495"/>
      <c r="U1016" s="1495"/>
      <c r="V1016" s="1495"/>
      <c r="W1016" s="1495"/>
      <c r="X1016" s="1495"/>
      <c r="Y1016" s="1495"/>
      <c r="Z1016" s="1495"/>
      <c r="AA1016" s="1495"/>
      <c r="AB1016" s="1495"/>
      <c r="AC1016" s="1495"/>
      <c r="AD1016" s="1495"/>
      <c r="AE1016" s="1495"/>
      <c r="AF1016" s="1495"/>
    </row>
    <row r="1017" spans="3:32" x14ac:dyDescent="0.25">
      <c r="C1017" s="1495"/>
      <c r="D1017" s="1495"/>
      <c r="E1017" s="1495"/>
      <c r="F1017" s="1495"/>
      <c r="G1017" s="1495"/>
      <c r="H1017" s="1495"/>
      <c r="I1017" s="1495"/>
      <c r="J1017" s="1495"/>
      <c r="K1017" s="1495"/>
      <c r="L1017" s="1495"/>
      <c r="M1017" s="1495"/>
      <c r="N1017" s="1495"/>
      <c r="O1017" s="1495"/>
      <c r="P1017" s="1495"/>
      <c r="Q1017" s="1495"/>
      <c r="R1017" s="1495"/>
      <c r="S1017" s="1495"/>
      <c r="T1017" s="1495"/>
      <c r="U1017" s="1495"/>
      <c r="V1017" s="1495"/>
      <c r="W1017" s="1495"/>
      <c r="X1017" s="1495"/>
      <c r="Y1017" s="1495"/>
      <c r="Z1017" s="1495"/>
      <c r="AA1017" s="1495"/>
      <c r="AB1017" s="1495"/>
      <c r="AC1017" s="1495"/>
      <c r="AD1017" s="1495"/>
      <c r="AE1017" s="1495"/>
      <c r="AF1017" s="1495"/>
    </row>
    <row r="1018" spans="3:32" x14ac:dyDescent="0.25">
      <c r="C1018" s="1495"/>
      <c r="D1018" s="1495"/>
      <c r="E1018" s="1495"/>
      <c r="F1018" s="1495"/>
      <c r="G1018" s="1495"/>
      <c r="H1018" s="1495"/>
      <c r="I1018" s="1495"/>
      <c r="J1018" s="1495"/>
      <c r="K1018" s="1495"/>
      <c r="L1018" s="1495"/>
      <c r="M1018" s="1495"/>
      <c r="N1018" s="1495"/>
      <c r="O1018" s="1495"/>
      <c r="P1018" s="1495"/>
      <c r="Q1018" s="1495"/>
      <c r="R1018" s="1495"/>
      <c r="S1018" s="1495"/>
      <c r="T1018" s="1495"/>
      <c r="U1018" s="1495"/>
      <c r="V1018" s="1495"/>
      <c r="W1018" s="1495"/>
      <c r="X1018" s="1495"/>
      <c r="Y1018" s="1495"/>
      <c r="Z1018" s="1495"/>
      <c r="AA1018" s="1495"/>
      <c r="AB1018" s="1495"/>
      <c r="AC1018" s="1495"/>
      <c r="AD1018" s="1495"/>
      <c r="AE1018" s="1495"/>
      <c r="AF1018" s="1495"/>
    </row>
    <row r="1019" spans="3:32" x14ac:dyDescent="0.25">
      <c r="C1019" s="1495"/>
      <c r="D1019" s="1495"/>
      <c r="E1019" s="1495"/>
      <c r="F1019" s="1495"/>
      <c r="G1019" s="1495"/>
      <c r="H1019" s="1495"/>
      <c r="I1019" s="1495"/>
      <c r="J1019" s="1495"/>
      <c r="K1019" s="1495"/>
      <c r="L1019" s="1495"/>
      <c r="M1019" s="1495"/>
      <c r="N1019" s="1495"/>
      <c r="O1019" s="1495"/>
      <c r="P1019" s="1495"/>
      <c r="Q1019" s="1495"/>
      <c r="R1019" s="1495"/>
      <c r="S1019" s="1495"/>
      <c r="T1019" s="1495"/>
      <c r="U1019" s="1495"/>
      <c r="V1019" s="1495"/>
      <c r="W1019" s="1495"/>
      <c r="X1019" s="1495"/>
      <c r="Y1019" s="1495"/>
      <c r="Z1019" s="1495"/>
      <c r="AA1019" s="1495"/>
      <c r="AB1019" s="1495"/>
      <c r="AC1019" s="1495"/>
      <c r="AD1019" s="1495"/>
      <c r="AE1019" s="1495"/>
      <c r="AF1019" s="1495"/>
    </row>
    <row r="1020" spans="3:32" x14ac:dyDescent="0.25">
      <c r="C1020" s="1495"/>
      <c r="D1020" s="1495"/>
      <c r="E1020" s="1495"/>
      <c r="F1020" s="1495"/>
      <c r="G1020" s="1495"/>
      <c r="H1020" s="1495"/>
      <c r="I1020" s="1495"/>
      <c r="J1020" s="1495"/>
      <c r="K1020" s="1495"/>
      <c r="L1020" s="1495"/>
      <c r="M1020" s="1495"/>
      <c r="N1020" s="1495"/>
      <c r="O1020" s="1495"/>
      <c r="P1020" s="1495"/>
      <c r="Q1020" s="1495"/>
      <c r="R1020" s="1495"/>
      <c r="S1020" s="1495"/>
      <c r="T1020" s="1495"/>
      <c r="U1020" s="1495"/>
      <c r="V1020" s="1495"/>
      <c r="W1020" s="1495"/>
      <c r="X1020" s="1495"/>
      <c r="Y1020" s="1495"/>
      <c r="Z1020" s="1495"/>
      <c r="AA1020" s="1495"/>
      <c r="AB1020" s="1495"/>
      <c r="AC1020" s="1495"/>
      <c r="AD1020" s="1495"/>
      <c r="AE1020" s="1495"/>
      <c r="AF1020" s="1495"/>
    </row>
    <row r="1021" spans="3:32" x14ac:dyDescent="0.25">
      <c r="C1021" s="1495"/>
      <c r="D1021" s="1495"/>
      <c r="E1021" s="1495"/>
      <c r="F1021" s="1495"/>
      <c r="G1021" s="1495"/>
      <c r="H1021" s="1495"/>
      <c r="I1021" s="1495"/>
      <c r="J1021" s="1495"/>
      <c r="K1021" s="1495"/>
      <c r="L1021" s="1495"/>
      <c r="M1021" s="1495"/>
      <c r="N1021" s="1495"/>
      <c r="O1021" s="1495"/>
      <c r="P1021" s="1495"/>
      <c r="Q1021" s="1495"/>
      <c r="R1021" s="1495"/>
      <c r="S1021" s="1495"/>
      <c r="T1021" s="1495"/>
      <c r="U1021" s="1495"/>
      <c r="V1021" s="1495"/>
      <c r="W1021" s="1495"/>
      <c r="X1021" s="1495"/>
      <c r="Y1021" s="1495"/>
      <c r="Z1021" s="1495"/>
      <c r="AA1021" s="1495"/>
      <c r="AB1021" s="1495"/>
      <c r="AC1021" s="1495"/>
      <c r="AD1021" s="1495"/>
      <c r="AE1021" s="1495"/>
      <c r="AF1021" s="1495"/>
    </row>
    <row r="1022" spans="3:32" x14ac:dyDescent="0.25">
      <c r="C1022" s="1495"/>
      <c r="D1022" s="1495"/>
      <c r="E1022" s="1495"/>
      <c r="F1022" s="1495"/>
      <c r="G1022" s="1495"/>
      <c r="H1022" s="1495"/>
      <c r="I1022" s="1495"/>
      <c r="J1022" s="1495"/>
      <c r="K1022" s="1495"/>
      <c r="L1022" s="1495"/>
      <c r="M1022" s="1495"/>
      <c r="N1022" s="1495"/>
      <c r="O1022" s="1495"/>
      <c r="P1022" s="1495"/>
      <c r="Q1022" s="1495"/>
      <c r="R1022" s="1495"/>
      <c r="S1022" s="1495"/>
      <c r="T1022" s="1495"/>
      <c r="U1022" s="1495"/>
      <c r="V1022" s="1495"/>
      <c r="W1022" s="1495"/>
      <c r="X1022" s="1495"/>
      <c r="Y1022" s="1495"/>
      <c r="Z1022" s="1495"/>
      <c r="AA1022" s="1495"/>
      <c r="AB1022" s="1495"/>
      <c r="AC1022" s="1495"/>
      <c r="AD1022" s="1495"/>
      <c r="AE1022" s="1495"/>
      <c r="AF1022" s="1495"/>
    </row>
    <row r="1023" spans="3:32" x14ac:dyDescent="0.25">
      <c r="C1023" s="1495"/>
      <c r="D1023" s="1495"/>
      <c r="E1023" s="1495"/>
      <c r="F1023" s="1495"/>
      <c r="G1023" s="1495"/>
      <c r="H1023" s="1495"/>
      <c r="I1023" s="1495"/>
      <c r="J1023" s="1495"/>
      <c r="K1023" s="1495"/>
      <c r="L1023" s="1495"/>
      <c r="M1023" s="1495"/>
      <c r="N1023" s="1495"/>
      <c r="O1023" s="1495"/>
      <c r="P1023" s="1495"/>
      <c r="Q1023" s="1495"/>
      <c r="R1023" s="1495"/>
      <c r="S1023" s="1495"/>
      <c r="T1023" s="1495"/>
      <c r="U1023" s="1495"/>
      <c r="V1023" s="1495"/>
      <c r="W1023" s="1495"/>
      <c r="X1023" s="1495"/>
      <c r="Y1023" s="1495"/>
      <c r="Z1023" s="1495"/>
      <c r="AA1023" s="1495"/>
      <c r="AB1023" s="1495"/>
      <c r="AC1023" s="1495"/>
      <c r="AD1023" s="1495"/>
      <c r="AE1023" s="1495"/>
      <c r="AF1023" s="1495"/>
    </row>
    <row r="1024" spans="3:32" x14ac:dyDescent="0.25">
      <c r="C1024" s="1495"/>
      <c r="D1024" s="1495"/>
      <c r="E1024" s="1495"/>
      <c r="F1024" s="1495"/>
      <c r="G1024" s="1495"/>
      <c r="H1024" s="1495"/>
      <c r="I1024" s="1495"/>
      <c r="J1024" s="1495"/>
      <c r="K1024" s="1495"/>
      <c r="L1024" s="1495"/>
      <c r="M1024" s="1495"/>
      <c r="N1024" s="1495"/>
      <c r="O1024" s="1495"/>
      <c r="P1024" s="1495"/>
      <c r="Q1024" s="1495"/>
      <c r="R1024" s="1495"/>
      <c r="S1024" s="1495"/>
      <c r="T1024" s="1495"/>
      <c r="U1024" s="1495"/>
      <c r="V1024" s="1495"/>
      <c r="W1024" s="1495"/>
      <c r="X1024" s="1495"/>
      <c r="Y1024" s="1495"/>
      <c r="Z1024" s="1495"/>
      <c r="AA1024" s="1495"/>
      <c r="AB1024" s="1495"/>
      <c r="AC1024" s="1495"/>
      <c r="AD1024" s="1495"/>
      <c r="AE1024" s="1495"/>
      <c r="AF1024" s="1495"/>
    </row>
    <row r="1025" spans="3:32" x14ac:dyDescent="0.25">
      <c r="C1025" s="1495"/>
      <c r="D1025" s="1495"/>
      <c r="E1025" s="1495"/>
      <c r="F1025" s="1495"/>
      <c r="G1025" s="1495"/>
      <c r="H1025" s="1495"/>
      <c r="I1025" s="1495"/>
      <c r="J1025" s="1495"/>
      <c r="K1025" s="1495"/>
      <c r="L1025" s="1495"/>
      <c r="M1025" s="1495"/>
      <c r="N1025" s="1495"/>
      <c r="O1025" s="1495"/>
      <c r="P1025" s="1495"/>
      <c r="Q1025" s="1495"/>
      <c r="R1025" s="1495"/>
      <c r="S1025" s="1495"/>
      <c r="T1025" s="1495"/>
      <c r="U1025" s="1495"/>
      <c r="V1025" s="1495"/>
      <c r="W1025" s="1495"/>
      <c r="X1025" s="1495"/>
      <c r="Y1025" s="1495"/>
      <c r="Z1025" s="1495"/>
      <c r="AA1025" s="1495"/>
      <c r="AB1025" s="1495"/>
      <c r="AC1025" s="1495"/>
      <c r="AD1025" s="1495"/>
      <c r="AE1025" s="1495"/>
      <c r="AF1025" s="1495"/>
    </row>
    <row r="1026" spans="3:32" x14ac:dyDescent="0.25">
      <c r="C1026" s="1495"/>
      <c r="D1026" s="1495"/>
      <c r="E1026" s="1495"/>
      <c r="F1026" s="1495"/>
      <c r="G1026" s="1495"/>
      <c r="H1026" s="1495"/>
      <c r="I1026" s="1495"/>
      <c r="J1026" s="1495"/>
      <c r="K1026" s="1495"/>
      <c r="L1026" s="1495"/>
      <c r="M1026" s="1495"/>
      <c r="N1026" s="1495"/>
      <c r="O1026" s="1495"/>
      <c r="P1026" s="1495"/>
      <c r="Q1026" s="1495"/>
      <c r="R1026" s="1495"/>
      <c r="S1026" s="1495"/>
      <c r="T1026" s="1495"/>
      <c r="U1026" s="1495"/>
      <c r="V1026" s="1495"/>
      <c r="W1026" s="1495"/>
      <c r="X1026" s="1495"/>
      <c r="Y1026" s="1495"/>
      <c r="Z1026" s="1495"/>
      <c r="AA1026" s="1495"/>
      <c r="AB1026" s="1495"/>
      <c r="AC1026" s="1495"/>
      <c r="AD1026" s="1495"/>
      <c r="AE1026" s="1495"/>
      <c r="AF1026" s="1495"/>
    </row>
    <row r="1027" spans="3:32" x14ac:dyDescent="0.25">
      <c r="C1027" s="1495"/>
      <c r="D1027" s="1495"/>
      <c r="E1027" s="1495"/>
      <c r="F1027" s="1495"/>
      <c r="G1027" s="1495"/>
      <c r="H1027" s="1495"/>
      <c r="I1027" s="1495"/>
      <c r="J1027" s="1495"/>
      <c r="K1027" s="1495"/>
      <c r="L1027" s="1495"/>
      <c r="M1027" s="1495"/>
      <c r="N1027" s="1495"/>
      <c r="O1027" s="1495"/>
      <c r="P1027" s="1495"/>
      <c r="Q1027" s="1495"/>
      <c r="R1027" s="1495"/>
      <c r="S1027" s="1495"/>
      <c r="T1027" s="1495"/>
      <c r="U1027" s="1495"/>
      <c r="V1027" s="1495"/>
      <c r="W1027" s="1495"/>
      <c r="X1027" s="1495"/>
      <c r="Y1027" s="1495"/>
      <c r="Z1027" s="1495"/>
      <c r="AA1027" s="1495"/>
      <c r="AB1027" s="1495"/>
      <c r="AC1027" s="1495"/>
      <c r="AD1027" s="1495"/>
      <c r="AE1027" s="1495"/>
      <c r="AF1027" s="1495"/>
    </row>
    <row r="1028" spans="3:32" x14ac:dyDescent="0.25">
      <c r="C1028" s="1495"/>
      <c r="D1028" s="1495"/>
      <c r="E1028" s="1495"/>
      <c r="F1028" s="1495"/>
      <c r="G1028" s="1495"/>
      <c r="H1028" s="1495"/>
      <c r="I1028" s="1495"/>
      <c r="J1028" s="1495"/>
      <c r="K1028" s="1495"/>
      <c r="L1028" s="1495"/>
      <c r="M1028" s="1495"/>
      <c r="N1028" s="1495"/>
      <c r="O1028" s="1495"/>
      <c r="P1028" s="1495"/>
      <c r="Q1028" s="1495"/>
      <c r="R1028" s="1495"/>
      <c r="S1028" s="1495"/>
      <c r="T1028" s="1495"/>
      <c r="U1028" s="1495"/>
      <c r="V1028" s="1495"/>
      <c r="W1028" s="1495"/>
      <c r="X1028" s="1495"/>
      <c r="Y1028" s="1495"/>
      <c r="Z1028" s="1495"/>
      <c r="AA1028" s="1495"/>
      <c r="AB1028" s="1495"/>
      <c r="AC1028" s="1495"/>
      <c r="AD1028" s="1495"/>
      <c r="AE1028" s="1495"/>
      <c r="AF1028" s="1495"/>
    </row>
    <row r="1029" spans="3:32" x14ac:dyDescent="0.25">
      <c r="C1029" s="1495"/>
      <c r="D1029" s="1495"/>
      <c r="E1029" s="1495"/>
      <c r="F1029" s="1495"/>
      <c r="G1029" s="1495"/>
      <c r="H1029" s="1495"/>
      <c r="I1029" s="1495"/>
      <c r="J1029" s="1495"/>
      <c r="K1029" s="1495"/>
      <c r="L1029" s="1495"/>
      <c r="M1029" s="1495"/>
      <c r="N1029" s="1495"/>
      <c r="O1029" s="1495"/>
      <c r="P1029" s="1495"/>
      <c r="Q1029" s="1495"/>
      <c r="R1029" s="1495"/>
      <c r="S1029" s="1495"/>
      <c r="T1029" s="1495"/>
      <c r="U1029" s="1495"/>
      <c r="V1029" s="1495"/>
      <c r="W1029" s="1495"/>
      <c r="X1029" s="1495"/>
      <c r="Y1029" s="1495"/>
      <c r="Z1029" s="1495"/>
      <c r="AA1029" s="1495"/>
      <c r="AB1029" s="1495"/>
      <c r="AC1029" s="1495"/>
      <c r="AD1029" s="1495"/>
      <c r="AE1029" s="1495"/>
      <c r="AF1029" s="1495"/>
    </row>
    <row r="1030" spans="3:32" x14ac:dyDescent="0.25">
      <c r="C1030" s="1495"/>
      <c r="D1030" s="1495"/>
      <c r="E1030" s="1495"/>
      <c r="F1030" s="1495"/>
      <c r="G1030" s="1495"/>
      <c r="H1030" s="1495"/>
      <c r="I1030" s="1495"/>
      <c r="J1030" s="1495"/>
      <c r="K1030" s="1495"/>
      <c r="L1030" s="1495"/>
      <c r="M1030" s="1495"/>
      <c r="N1030" s="1495"/>
      <c r="O1030" s="1495"/>
      <c r="P1030" s="1495"/>
      <c r="Q1030" s="1495"/>
      <c r="R1030" s="1495"/>
      <c r="S1030" s="1495"/>
      <c r="T1030" s="1495"/>
      <c r="U1030" s="1495"/>
      <c r="V1030" s="1495"/>
      <c r="W1030" s="1495"/>
      <c r="X1030" s="1495"/>
      <c r="Y1030" s="1495"/>
      <c r="Z1030" s="1495"/>
      <c r="AA1030" s="1495"/>
      <c r="AB1030" s="1495"/>
      <c r="AC1030" s="1495"/>
      <c r="AD1030" s="1495"/>
      <c r="AE1030" s="1495"/>
      <c r="AF1030" s="1495"/>
    </row>
    <row r="1031" spans="3:32" x14ac:dyDescent="0.25">
      <c r="C1031" s="1495"/>
      <c r="D1031" s="1495"/>
      <c r="E1031" s="1495"/>
      <c r="F1031" s="1495"/>
      <c r="G1031" s="1495"/>
      <c r="H1031" s="1495"/>
      <c r="I1031" s="1495"/>
      <c r="J1031" s="1495"/>
      <c r="K1031" s="1495"/>
      <c r="L1031" s="1495"/>
      <c r="M1031" s="1495"/>
      <c r="N1031" s="1495"/>
      <c r="O1031" s="1495"/>
      <c r="P1031" s="1495"/>
      <c r="Q1031" s="1495"/>
      <c r="R1031" s="1495"/>
      <c r="S1031" s="1495"/>
      <c r="T1031" s="1495"/>
      <c r="U1031" s="1495"/>
      <c r="V1031" s="1495"/>
      <c r="W1031" s="1495"/>
      <c r="X1031" s="1495"/>
      <c r="Y1031" s="1495"/>
      <c r="Z1031" s="1495"/>
      <c r="AA1031" s="1495"/>
      <c r="AB1031" s="1495"/>
      <c r="AC1031" s="1495"/>
      <c r="AD1031" s="1495"/>
      <c r="AE1031" s="1495"/>
      <c r="AF1031" s="1495"/>
    </row>
    <row r="1032" spans="3:32" x14ac:dyDescent="0.25">
      <c r="C1032" s="1495"/>
      <c r="D1032" s="1495"/>
      <c r="E1032" s="1495"/>
      <c r="F1032" s="1495"/>
      <c r="G1032" s="1495"/>
      <c r="H1032" s="1495"/>
      <c r="I1032" s="1495"/>
      <c r="J1032" s="1495"/>
      <c r="K1032" s="1495"/>
      <c r="L1032" s="1495"/>
      <c r="M1032" s="1495"/>
      <c r="N1032" s="1495"/>
      <c r="O1032" s="1495"/>
      <c r="P1032" s="1495"/>
      <c r="Q1032" s="1495"/>
      <c r="R1032" s="1495"/>
      <c r="S1032" s="1495"/>
      <c r="T1032" s="1495"/>
      <c r="U1032" s="1495"/>
      <c r="V1032" s="1495"/>
      <c r="W1032" s="1495"/>
      <c r="X1032" s="1495"/>
      <c r="Y1032" s="1495"/>
      <c r="Z1032" s="1495"/>
      <c r="AA1032" s="1495"/>
      <c r="AB1032" s="1495"/>
      <c r="AC1032" s="1495"/>
      <c r="AD1032" s="1495"/>
      <c r="AE1032" s="1495"/>
      <c r="AF1032" s="1495"/>
    </row>
    <row r="1033" spans="3:32" x14ac:dyDescent="0.25">
      <c r="C1033" s="1495"/>
      <c r="D1033" s="1495"/>
      <c r="E1033" s="1495"/>
      <c r="F1033" s="1495"/>
      <c r="G1033" s="1495"/>
      <c r="H1033" s="1495"/>
      <c r="I1033" s="1495"/>
      <c r="J1033" s="1495"/>
      <c r="K1033" s="1495"/>
      <c r="L1033" s="1495"/>
      <c r="M1033" s="1495"/>
      <c r="N1033" s="1495"/>
      <c r="O1033" s="1495"/>
      <c r="P1033" s="1495"/>
      <c r="Q1033" s="1495"/>
      <c r="R1033" s="1495"/>
      <c r="S1033" s="1495"/>
      <c r="T1033" s="1495"/>
      <c r="U1033" s="1495"/>
      <c r="V1033" s="1495"/>
      <c r="W1033" s="1495"/>
      <c r="X1033" s="1495"/>
      <c r="Y1033" s="1495"/>
      <c r="Z1033" s="1495"/>
      <c r="AA1033" s="1495"/>
      <c r="AB1033" s="1495"/>
      <c r="AC1033" s="1495"/>
      <c r="AD1033" s="1495"/>
      <c r="AE1033" s="1495"/>
      <c r="AF1033" s="1495"/>
    </row>
    <row r="1034" spans="3:32" x14ac:dyDescent="0.25">
      <c r="C1034" s="1495"/>
      <c r="D1034" s="1495"/>
      <c r="E1034" s="1495"/>
      <c r="F1034" s="1495"/>
      <c r="G1034" s="1495"/>
      <c r="H1034" s="1495"/>
      <c r="I1034" s="1495"/>
      <c r="J1034" s="1495"/>
      <c r="K1034" s="1495"/>
      <c r="L1034" s="1495"/>
      <c r="M1034" s="1495"/>
      <c r="N1034" s="1495"/>
      <c r="O1034" s="1495"/>
      <c r="P1034" s="1495"/>
      <c r="Q1034" s="1495"/>
      <c r="R1034" s="1495"/>
      <c r="S1034" s="1495"/>
      <c r="T1034" s="1495"/>
      <c r="U1034" s="1495"/>
      <c r="V1034" s="1495"/>
      <c r="W1034" s="1495"/>
      <c r="X1034" s="1495"/>
      <c r="Y1034" s="1495"/>
      <c r="Z1034" s="1495"/>
      <c r="AA1034" s="1495"/>
      <c r="AB1034" s="1495"/>
      <c r="AC1034" s="1495"/>
      <c r="AD1034" s="1495"/>
      <c r="AE1034" s="1495"/>
      <c r="AF1034" s="1495"/>
    </row>
    <row r="1035" spans="3:32" x14ac:dyDescent="0.25">
      <c r="C1035" s="1495"/>
      <c r="D1035" s="1495"/>
      <c r="E1035" s="1495"/>
      <c r="F1035" s="1495"/>
      <c r="G1035" s="1495"/>
      <c r="H1035" s="1495"/>
      <c r="I1035" s="1495"/>
      <c r="J1035" s="1495"/>
      <c r="K1035" s="1495"/>
      <c r="L1035" s="1495"/>
      <c r="M1035" s="1495"/>
      <c r="N1035" s="1495"/>
      <c r="O1035" s="1495"/>
      <c r="P1035" s="1495"/>
      <c r="Q1035" s="1495"/>
      <c r="R1035" s="1495"/>
      <c r="S1035" s="1495"/>
      <c r="T1035" s="1495"/>
      <c r="U1035" s="1495"/>
      <c r="V1035" s="1495"/>
      <c r="W1035" s="1495"/>
      <c r="X1035" s="1495"/>
      <c r="Y1035" s="1495"/>
      <c r="Z1035" s="1495"/>
      <c r="AA1035" s="1495"/>
      <c r="AB1035" s="1495"/>
      <c r="AC1035" s="1495"/>
      <c r="AD1035" s="1495"/>
      <c r="AE1035" s="1495"/>
      <c r="AF1035" s="1495"/>
    </row>
    <row r="1036" spans="3:32" x14ac:dyDescent="0.25">
      <c r="C1036" s="1495"/>
      <c r="D1036" s="1495"/>
      <c r="E1036" s="1495"/>
      <c r="F1036" s="1495"/>
      <c r="G1036" s="1495"/>
      <c r="H1036" s="1495"/>
      <c r="I1036" s="1495"/>
      <c r="J1036" s="1495"/>
      <c r="K1036" s="1495"/>
      <c r="L1036" s="1495"/>
      <c r="M1036" s="1495"/>
      <c r="N1036" s="1495"/>
      <c r="O1036" s="1495"/>
      <c r="P1036" s="1495"/>
      <c r="Q1036" s="1495"/>
      <c r="R1036" s="1495"/>
      <c r="S1036" s="1495"/>
      <c r="T1036" s="1495"/>
      <c r="U1036" s="1495"/>
      <c r="V1036" s="1495"/>
      <c r="W1036" s="1495"/>
      <c r="X1036" s="1495"/>
      <c r="Y1036" s="1495"/>
      <c r="Z1036" s="1495"/>
      <c r="AA1036" s="1495"/>
      <c r="AB1036" s="1495"/>
      <c r="AC1036" s="1495"/>
      <c r="AD1036" s="1495"/>
      <c r="AE1036" s="1495"/>
      <c r="AF1036" s="1495"/>
    </row>
    <row r="1037" spans="3:32" x14ac:dyDescent="0.25">
      <c r="C1037" s="1495"/>
      <c r="D1037" s="1495"/>
      <c r="E1037" s="1495"/>
      <c r="F1037" s="1495"/>
      <c r="G1037" s="1495"/>
      <c r="H1037" s="1495"/>
      <c r="I1037" s="1495"/>
      <c r="J1037" s="1495"/>
      <c r="K1037" s="1495"/>
      <c r="L1037" s="1495"/>
      <c r="M1037" s="1495"/>
      <c r="N1037" s="1495"/>
      <c r="O1037" s="1495"/>
      <c r="P1037" s="1495"/>
      <c r="Q1037" s="1495"/>
      <c r="R1037" s="1495"/>
      <c r="S1037" s="1495"/>
      <c r="T1037" s="1495"/>
      <c r="U1037" s="1495"/>
      <c r="V1037" s="1495"/>
      <c r="W1037" s="1495"/>
      <c r="X1037" s="1495"/>
      <c r="Y1037" s="1495"/>
      <c r="Z1037" s="1495"/>
      <c r="AA1037" s="1495"/>
      <c r="AB1037" s="1495"/>
      <c r="AC1037" s="1495"/>
      <c r="AD1037" s="1495"/>
      <c r="AE1037" s="1495"/>
      <c r="AF1037" s="1495"/>
    </row>
    <row r="1038" spans="3:32" x14ac:dyDescent="0.25">
      <c r="C1038" s="1495"/>
      <c r="D1038" s="1495"/>
      <c r="E1038" s="1495"/>
      <c r="F1038" s="1495"/>
      <c r="G1038" s="1495"/>
      <c r="H1038" s="1495"/>
      <c r="I1038" s="1495"/>
      <c r="J1038" s="1495"/>
      <c r="K1038" s="1495"/>
      <c r="L1038" s="1495"/>
      <c r="M1038" s="1495"/>
      <c r="N1038" s="1495"/>
      <c r="O1038" s="1495"/>
      <c r="P1038" s="1495"/>
      <c r="Q1038" s="1495"/>
      <c r="R1038" s="1495"/>
      <c r="S1038" s="1495"/>
      <c r="T1038" s="1495"/>
      <c r="U1038" s="1495"/>
      <c r="V1038" s="1495"/>
      <c r="W1038" s="1495"/>
      <c r="X1038" s="1495"/>
      <c r="Y1038" s="1495"/>
      <c r="Z1038" s="1495"/>
      <c r="AA1038" s="1495"/>
      <c r="AB1038" s="1495"/>
      <c r="AC1038" s="1495"/>
      <c r="AD1038" s="1495"/>
      <c r="AE1038" s="1495"/>
      <c r="AF1038" s="1495"/>
    </row>
    <row r="1039" spans="3:32" x14ac:dyDescent="0.25">
      <c r="C1039" s="1495"/>
      <c r="D1039" s="1495"/>
      <c r="E1039" s="1495"/>
      <c r="F1039" s="1495"/>
      <c r="G1039" s="1495"/>
      <c r="H1039" s="1495"/>
      <c r="I1039" s="1495"/>
      <c r="J1039" s="1495"/>
      <c r="K1039" s="1495"/>
      <c r="L1039" s="1495"/>
      <c r="M1039" s="1495"/>
      <c r="N1039" s="1495"/>
      <c r="O1039" s="1495"/>
      <c r="P1039" s="1495"/>
      <c r="Q1039" s="1495"/>
      <c r="R1039" s="1495"/>
      <c r="S1039" s="1495"/>
      <c r="T1039" s="1495"/>
      <c r="U1039" s="1495"/>
      <c r="V1039" s="1495"/>
      <c r="W1039" s="1495"/>
      <c r="X1039" s="1495"/>
      <c r="Y1039" s="1495"/>
      <c r="Z1039" s="1495"/>
      <c r="AA1039" s="1495"/>
      <c r="AB1039" s="1495"/>
      <c r="AC1039" s="1495"/>
      <c r="AD1039" s="1495"/>
      <c r="AE1039" s="1495"/>
      <c r="AF1039" s="1495"/>
    </row>
    <row r="1040" spans="3:32" x14ac:dyDescent="0.25">
      <c r="C1040" s="1495"/>
      <c r="D1040" s="1495"/>
      <c r="E1040" s="1495"/>
      <c r="F1040" s="1495"/>
      <c r="G1040" s="1495"/>
      <c r="H1040" s="1495"/>
      <c r="I1040" s="1495"/>
      <c r="J1040" s="1495"/>
      <c r="K1040" s="1495"/>
      <c r="L1040" s="1495"/>
      <c r="M1040" s="1495"/>
      <c r="N1040" s="1495"/>
      <c r="O1040" s="1495"/>
      <c r="P1040" s="1495"/>
      <c r="Q1040" s="1495"/>
      <c r="R1040" s="1495"/>
      <c r="S1040" s="1495"/>
      <c r="T1040" s="1495"/>
      <c r="U1040" s="1495"/>
      <c r="V1040" s="1495"/>
      <c r="W1040" s="1495"/>
      <c r="X1040" s="1495"/>
      <c r="Y1040" s="1495"/>
      <c r="Z1040" s="1495"/>
      <c r="AA1040" s="1495"/>
      <c r="AB1040" s="1495"/>
      <c r="AC1040" s="1495"/>
      <c r="AD1040" s="1495"/>
      <c r="AE1040" s="1495"/>
      <c r="AF1040" s="1495"/>
    </row>
    <row r="1041" spans="3:32" x14ac:dyDescent="0.25">
      <c r="C1041" s="1495"/>
      <c r="D1041" s="1495"/>
      <c r="E1041" s="1495"/>
      <c r="F1041" s="1495"/>
      <c r="G1041" s="1495"/>
      <c r="H1041" s="1495"/>
      <c r="I1041" s="1495"/>
      <c r="J1041" s="1495"/>
      <c r="K1041" s="1495"/>
      <c r="L1041" s="1495"/>
      <c r="M1041" s="1495"/>
      <c r="N1041" s="1495"/>
      <c r="O1041" s="1495"/>
      <c r="P1041" s="1495"/>
      <c r="Q1041" s="1495"/>
      <c r="R1041" s="1495"/>
      <c r="S1041" s="1495"/>
      <c r="T1041" s="1495"/>
      <c r="U1041" s="1495"/>
      <c r="V1041" s="1495"/>
      <c r="W1041" s="1495"/>
      <c r="X1041" s="1495"/>
      <c r="Y1041" s="1495"/>
      <c r="Z1041" s="1495"/>
      <c r="AA1041" s="1495"/>
      <c r="AB1041" s="1495"/>
      <c r="AC1041" s="1495"/>
      <c r="AD1041" s="1495"/>
      <c r="AE1041" s="1495"/>
      <c r="AF1041" s="1495"/>
    </row>
    <row r="1042" spans="3:32" x14ac:dyDescent="0.25">
      <c r="C1042" s="1495"/>
      <c r="D1042" s="1495"/>
      <c r="E1042" s="1495"/>
      <c r="F1042" s="1495"/>
      <c r="G1042" s="1495"/>
      <c r="H1042" s="1495"/>
      <c r="I1042" s="1495"/>
      <c r="J1042" s="1495"/>
      <c r="K1042" s="1495"/>
      <c r="L1042" s="1495"/>
      <c r="M1042" s="1495"/>
      <c r="N1042" s="1495"/>
      <c r="O1042" s="1495"/>
      <c r="P1042" s="1495"/>
      <c r="Q1042" s="1495"/>
      <c r="R1042" s="1495"/>
      <c r="S1042" s="1495"/>
      <c r="T1042" s="1495"/>
      <c r="U1042" s="1495"/>
      <c r="V1042" s="1495"/>
      <c r="W1042" s="1495"/>
      <c r="X1042" s="1495"/>
      <c r="Y1042" s="1495"/>
      <c r="Z1042" s="1495"/>
      <c r="AA1042" s="1495"/>
      <c r="AB1042" s="1495"/>
      <c r="AC1042" s="1495"/>
      <c r="AD1042" s="1495"/>
      <c r="AE1042" s="1495"/>
      <c r="AF1042" s="1495"/>
    </row>
    <row r="1043" spans="3:32" x14ac:dyDescent="0.25">
      <c r="C1043" s="1495"/>
      <c r="D1043" s="1495"/>
      <c r="E1043" s="1495"/>
      <c r="F1043" s="1495"/>
      <c r="G1043" s="1495"/>
      <c r="H1043" s="1495"/>
      <c r="I1043" s="1495"/>
      <c r="J1043" s="1495"/>
      <c r="K1043" s="1495"/>
      <c r="L1043" s="1495"/>
      <c r="M1043" s="1495"/>
      <c r="N1043" s="1495"/>
      <c r="O1043" s="1495"/>
      <c r="P1043" s="1495"/>
      <c r="Q1043" s="1495"/>
      <c r="R1043" s="1495"/>
      <c r="S1043" s="1495"/>
      <c r="T1043" s="1495"/>
      <c r="U1043" s="1495"/>
      <c r="V1043" s="1495"/>
      <c r="W1043" s="1495"/>
      <c r="X1043" s="1495"/>
      <c r="Y1043" s="1495"/>
      <c r="Z1043" s="1495"/>
      <c r="AA1043" s="1495"/>
      <c r="AB1043" s="1495"/>
      <c r="AC1043" s="1495"/>
      <c r="AD1043" s="1495"/>
      <c r="AE1043" s="1495"/>
      <c r="AF1043" s="1495"/>
    </row>
    <row r="1044" spans="3:32" x14ac:dyDescent="0.25">
      <c r="C1044" s="1495"/>
      <c r="D1044" s="1495"/>
      <c r="E1044" s="1495"/>
      <c r="F1044" s="1495"/>
      <c r="G1044" s="1495"/>
      <c r="H1044" s="1495"/>
      <c r="I1044" s="1495"/>
      <c r="J1044" s="1495"/>
      <c r="K1044" s="1495"/>
      <c r="L1044" s="1495"/>
      <c r="M1044" s="1495"/>
      <c r="N1044" s="1495"/>
      <c r="O1044" s="1495"/>
      <c r="P1044" s="1495"/>
      <c r="Q1044" s="1495"/>
      <c r="R1044" s="1495"/>
      <c r="S1044" s="1495"/>
      <c r="T1044" s="1495"/>
      <c r="U1044" s="1495"/>
      <c r="V1044" s="1495"/>
      <c r="W1044" s="1495"/>
      <c r="X1044" s="1495"/>
      <c r="Y1044" s="1495"/>
      <c r="Z1044" s="1495"/>
      <c r="AA1044" s="1495"/>
      <c r="AB1044" s="1495"/>
      <c r="AC1044" s="1495"/>
      <c r="AD1044" s="1495"/>
      <c r="AE1044" s="1495"/>
      <c r="AF1044" s="1495"/>
    </row>
    <row r="1045" spans="3:32" x14ac:dyDescent="0.25">
      <c r="C1045" s="1495"/>
      <c r="D1045" s="1495"/>
      <c r="E1045" s="1495"/>
      <c r="F1045" s="1495"/>
      <c r="G1045" s="1495"/>
      <c r="H1045" s="1495"/>
      <c r="I1045" s="1495"/>
      <c r="J1045" s="1495"/>
      <c r="K1045" s="1495"/>
      <c r="L1045" s="1495"/>
      <c r="M1045" s="1495"/>
      <c r="N1045" s="1495"/>
      <c r="O1045" s="1495"/>
      <c r="P1045" s="1495"/>
      <c r="Q1045" s="1495"/>
      <c r="R1045" s="1495"/>
      <c r="S1045" s="1495"/>
      <c r="T1045" s="1495"/>
      <c r="U1045" s="1495"/>
      <c r="V1045" s="1495"/>
      <c r="W1045" s="1495"/>
      <c r="X1045" s="1495"/>
      <c r="Y1045" s="1495"/>
      <c r="Z1045" s="1495"/>
      <c r="AA1045" s="1495"/>
      <c r="AB1045" s="1495"/>
      <c r="AC1045" s="1495"/>
      <c r="AD1045" s="1495"/>
      <c r="AE1045" s="1495"/>
      <c r="AF1045" s="1495"/>
    </row>
    <row r="1046" spans="3:32" x14ac:dyDescent="0.25">
      <c r="C1046" s="1495"/>
      <c r="D1046" s="1495"/>
      <c r="E1046" s="1495"/>
      <c r="F1046" s="1495"/>
      <c r="G1046" s="1495"/>
      <c r="H1046" s="1495"/>
      <c r="I1046" s="1495"/>
      <c r="J1046" s="1495"/>
      <c r="K1046" s="1495"/>
      <c r="L1046" s="1495"/>
      <c r="M1046" s="1495"/>
      <c r="N1046" s="1495"/>
      <c r="O1046" s="1495"/>
      <c r="P1046" s="1495"/>
      <c r="Q1046" s="1495"/>
      <c r="R1046" s="1495"/>
      <c r="S1046" s="1495"/>
      <c r="T1046" s="1495"/>
      <c r="U1046" s="1495"/>
      <c r="V1046" s="1495"/>
      <c r="W1046" s="1495"/>
      <c r="X1046" s="1495"/>
      <c r="Y1046" s="1495"/>
      <c r="Z1046" s="1495"/>
      <c r="AA1046" s="1495"/>
      <c r="AB1046" s="1495"/>
      <c r="AC1046" s="1495"/>
      <c r="AD1046" s="1495"/>
      <c r="AE1046" s="1495"/>
      <c r="AF1046" s="1495"/>
    </row>
    <row r="1047" spans="3:32" x14ac:dyDescent="0.25">
      <c r="C1047" s="1495"/>
      <c r="D1047" s="1495"/>
      <c r="E1047" s="1495"/>
      <c r="F1047" s="1495"/>
      <c r="G1047" s="1495"/>
      <c r="H1047" s="1495"/>
      <c r="I1047" s="1495"/>
      <c r="J1047" s="1495"/>
      <c r="K1047" s="1495"/>
      <c r="L1047" s="1495"/>
      <c r="M1047" s="1495"/>
      <c r="N1047" s="1495"/>
      <c r="O1047" s="1495"/>
      <c r="P1047" s="1495"/>
      <c r="Q1047" s="1495"/>
      <c r="R1047" s="1495"/>
      <c r="S1047" s="1495"/>
      <c r="T1047" s="1495"/>
      <c r="U1047" s="1495"/>
      <c r="V1047" s="1495"/>
      <c r="W1047" s="1495"/>
      <c r="X1047" s="1495"/>
      <c r="Y1047" s="1495"/>
      <c r="Z1047" s="1495"/>
      <c r="AA1047" s="1495"/>
      <c r="AB1047" s="1495"/>
      <c r="AC1047" s="1495"/>
      <c r="AD1047" s="1495"/>
      <c r="AE1047" s="1495"/>
      <c r="AF1047" s="1495"/>
    </row>
    <row r="1048" spans="3:32" x14ac:dyDescent="0.25">
      <c r="C1048" s="1495"/>
      <c r="D1048" s="1495"/>
      <c r="E1048" s="1495"/>
      <c r="F1048" s="1495"/>
      <c r="G1048" s="1495"/>
      <c r="H1048" s="1495"/>
      <c r="I1048" s="1495"/>
      <c r="J1048" s="1495"/>
      <c r="K1048" s="1495"/>
      <c r="L1048" s="1495"/>
      <c r="M1048" s="1495"/>
      <c r="N1048" s="1495"/>
      <c r="O1048" s="1495"/>
      <c r="P1048" s="1495"/>
      <c r="Q1048" s="1495"/>
      <c r="R1048" s="1495"/>
      <c r="S1048" s="1495"/>
      <c r="T1048" s="1495"/>
      <c r="U1048" s="1495"/>
      <c r="V1048" s="1495"/>
      <c r="W1048" s="1495"/>
      <c r="X1048" s="1495"/>
      <c r="Y1048" s="1495"/>
      <c r="Z1048" s="1495"/>
      <c r="AA1048" s="1495"/>
      <c r="AB1048" s="1495"/>
      <c r="AC1048" s="1495"/>
      <c r="AD1048" s="1495"/>
      <c r="AE1048" s="1495"/>
      <c r="AF1048" s="1495"/>
    </row>
    <row r="1049" spans="3:32" x14ac:dyDescent="0.25">
      <c r="C1049" s="1495"/>
      <c r="D1049" s="1495"/>
      <c r="E1049" s="1495"/>
      <c r="F1049" s="1495"/>
      <c r="G1049" s="1495"/>
      <c r="H1049" s="1495"/>
      <c r="I1049" s="1495"/>
      <c r="J1049" s="1495"/>
      <c r="K1049" s="1495"/>
      <c r="L1049" s="1495"/>
      <c r="M1049" s="1495"/>
      <c r="N1049" s="1495"/>
      <c r="O1049" s="1495"/>
      <c r="P1049" s="1495"/>
      <c r="Q1049" s="1495"/>
      <c r="R1049" s="1495"/>
      <c r="S1049" s="1495"/>
      <c r="T1049" s="1495"/>
      <c r="U1049" s="1495"/>
      <c r="V1049" s="1495"/>
      <c r="W1049" s="1495"/>
      <c r="X1049" s="1495"/>
      <c r="Y1049" s="1495"/>
      <c r="Z1049" s="1495"/>
      <c r="AA1049" s="1495"/>
      <c r="AB1049" s="1495"/>
      <c r="AC1049" s="1495"/>
      <c r="AD1049" s="1495"/>
      <c r="AE1049" s="1495"/>
      <c r="AF1049" s="1495"/>
    </row>
    <row r="1050" spans="3:32" x14ac:dyDescent="0.25">
      <c r="C1050" s="1495"/>
      <c r="D1050" s="1495"/>
      <c r="E1050" s="1495"/>
      <c r="F1050" s="1495"/>
      <c r="G1050" s="1495"/>
      <c r="H1050" s="1495"/>
      <c r="I1050" s="1495"/>
      <c r="J1050" s="1495"/>
      <c r="K1050" s="1495"/>
      <c r="L1050" s="1495"/>
      <c r="M1050" s="1495"/>
      <c r="N1050" s="1495"/>
      <c r="O1050" s="1495"/>
      <c r="P1050" s="1495"/>
      <c r="Q1050" s="1495"/>
      <c r="R1050" s="1495"/>
      <c r="S1050" s="1495"/>
      <c r="T1050" s="1495"/>
      <c r="U1050" s="1495"/>
      <c r="V1050" s="1495"/>
      <c r="W1050" s="1495"/>
      <c r="X1050" s="1495"/>
      <c r="Y1050" s="1495"/>
      <c r="Z1050" s="1495"/>
      <c r="AA1050" s="1495"/>
      <c r="AB1050" s="1495"/>
      <c r="AC1050" s="1495"/>
      <c r="AD1050" s="1495"/>
      <c r="AE1050" s="1495"/>
      <c r="AF1050" s="1495"/>
    </row>
    <row r="1051" spans="3:32" x14ac:dyDescent="0.25">
      <c r="C1051" s="1495"/>
      <c r="D1051" s="1495"/>
      <c r="E1051" s="1495"/>
      <c r="F1051" s="1495"/>
      <c r="G1051" s="1495"/>
      <c r="H1051" s="1495"/>
      <c r="I1051" s="1495"/>
      <c r="J1051" s="1495"/>
      <c r="K1051" s="1495"/>
      <c r="L1051" s="1495"/>
      <c r="M1051" s="1495"/>
      <c r="N1051" s="1495"/>
      <c r="O1051" s="1495"/>
      <c r="P1051" s="1495"/>
      <c r="Q1051" s="1495"/>
      <c r="R1051" s="1495"/>
      <c r="S1051" s="1495"/>
      <c r="T1051" s="1495"/>
      <c r="U1051" s="1495"/>
      <c r="V1051" s="1495"/>
      <c r="W1051" s="1495"/>
      <c r="X1051" s="1495"/>
      <c r="Y1051" s="1495"/>
      <c r="Z1051" s="1495"/>
      <c r="AA1051" s="1495"/>
      <c r="AB1051" s="1495"/>
      <c r="AC1051" s="1495"/>
      <c r="AD1051" s="1495"/>
      <c r="AE1051" s="1495"/>
      <c r="AF1051" s="1495"/>
    </row>
    <row r="1052" spans="3:32" x14ac:dyDescent="0.25">
      <c r="C1052" s="1495"/>
      <c r="D1052" s="1495"/>
      <c r="E1052" s="1495"/>
      <c r="F1052" s="1495"/>
      <c r="G1052" s="1495"/>
      <c r="H1052" s="1495"/>
      <c r="I1052" s="1495"/>
      <c r="J1052" s="1495"/>
      <c r="K1052" s="1495"/>
      <c r="L1052" s="1495"/>
      <c r="M1052" s="1495"/>
      <c r="N1052" s="1495"/>
      <c r="O1052" s="1495"/>
      <c r="P1052" s="1495"/>
      <c r="Q1052" s="1495"/>
      <c r="R1052" s="1495"/>
      <c r="S1052" s="1495"/>
      <c r="T1052" s="1495"/>
      <c r="U1052" s="1495"/>
      <c r="V1052" s="1495"/>
      <c r="W1052" s="1495"/>
      <c r="X1052" s="1495"/>
      <c r="Y1052" s="1495"/>
      <c r="Z1052" s="1495"/>
      <c r="AA1052" s="1495"/>
      <c r="AB1052" s="1495"/>
      <c r="AC1052" s="1495"/>
      <c r="AD1052" s="1495"/>
      <c r="AE1052" s="1495"/>
      <c r="AF1052" s="1495"/>
    </row>
    <row r="1053" spans="3:32" x14ac:dyDescent="0.25">
      <c r="C1053" s="1495"/>
      <c r="D1053" s="1495"/>
      <c r="E1053" s="1495"/>
      <c r="F1053" s="1495"/>
      <c r="G1053" s="1495"/>
      <c r="H1053" s="1495"/>
      <c r="I1053" s="1495"/>
      <c r="J1053" s="1495"/>
      <c r="K1053" s="1495"/>
      <c r="L1053" s="1495"/>
      <c r="M1053" s="1495"/>
      <c r="N1053" s="1495"/>
      <c r="O1053" s="1495"/>
      <c r="P1053" s="1495"/>
      <c r="Q1053" s="1495"/>
      <c r="R1053" s="1495"/>
      <c r="S1053" s="1495"/>
      <c r="T1053" s="1495"/>
      <c r="U1053" s="1495"/>
      <c r="V1053" s="1495"/>
      <c r="W1053" s="1495"/>
      <c r="X1053" s="1495"/>
      <c r="Y1053" s="1495"/>
      <c r="Z1053" s="1495"/>
      <c r="AA1053" s="1495"/>
      <c r="AB1053" s="1495"/>
      <c r="AC1053" s="1495"/>
      <c r="AD1053" s="1495"/>
      <c r="AE1053" s="1495"/>
      <c r="AF1053" s="1495"/>
    </row>
    <row r="1054" spans="3:32" x14ac:dyDescent="0.25">
      <c r="C1054" s="1495"/>
      <c r="D1054" s="1495"/>
      <c r="E1054" s="1495"/>
      <c r="F1054" s="1495"/>
      <c r="G1054" s="1495"/>
      <c r="H1054" s="1495"/>
      <c r="I1054" s="1495"/>
      <c r="J1054" s="1495"/>
      <c r="K1054" s="1495"/>
      <c r="L1054" s="1495"/>
      <c r="M1054" s="1495"/>
      <c r="N1054" s="1495"/>
      <c r="O1054" s="1495"/>
      <c r="P1054" s="1495"/>
      <c r="Q1054" s="1495"/>
      <c r="R1054" s="1495"/>
      <c r="S1054" s="1495"/>
      <c r="T1054" s="1495"/>
      <c r="U1054" s="1495"/>
      <c r="V1054" s="1495"/>
      <c r="W1054" s="1495"/>
      <c r="X1054" s="1495"/>
      <c r="Y1054" s="1495"/>
      <c r="Z1054" s="1495"/>
      <c r="AA1054" s="1495"/>
      <c r="AB1054" s="1495"/>
      <c r="AC1054" s="1495"/>
      <c r="AD1054" s="1495"/>
      <c r="AE1054" s="1495"/>
      <c r="AF1054" s="1495"/>
    </row>
    <row r="1055" spans="3:32" x14ac:dyDescent="0.25">
      <c r="C1055" s="1495"/>
      <c r="D1055" s="1495"/>
      <c r="E1055" s="1495"/>
      <c r="F1055" s="1495"/>
      <c r="G1055" s="1495"/>
      <c r="H1055" s="1495"/>
      <c r="I1055" s="1495"/>
      <c r="J1055" s="1495"/>
      <c r="K1055" s="1495"/>
      <c r="L1055" s="1495"/>
      <c r="M1055" s="1495"/>
      <c r="N1055" s="1495"/>
      <c r="O1055" s="1495"/>
      <c r="P1055" s="1495"/>
      <c r="Q1055" s="1495"/>
      <c r="R1055" s="1495"/>
      <c r="S1055" s="1495"/>
      <c r="T1055" s="1495"/>
      <c r="U1055" s="1495"/>
      <c r="V1055" s="1495"/>
      <c r="W1055" s="1495"/>
      <c r="X1055" s="1495"/>
      <c r="Y1055" s="1495"/>
      <c r="Z1055" s="1495"/>
      <c r="AA1055" s="1495"/>
      <c r="AB1055" s="1495"/>
      <c r="AC1055" s="1495"/>
      <c r="AD1055" s="1495"/>
      <c r="AE1055" s="1495"/>
      <c r="AF1055" s="1495"/>
    </row>
    <row r="1056" spans="3:32" x14ac:dyDescent="0.25">
      <c r="C1056" s="1495"/>
      <c r="D1056" s="1495"/>
      <c r="E1056" s="1495"/>
      <c r="F1056" s="1495"/>
      <c r="G1056" s="1495"/>
      <c r="H1056" s="1495"/>
      <c r="I1056" s="1495"/>
      <c r="J1056" s="1495"/>
      <c r="K1056" s="1495"/>
      <c r="L1056" s="1495"/>
      <c r="M1056" s="1495"/>
      <c r="N1056" s="1495"/>
      <c r="O1056" s="1495"/>
      <c r="P1056" s="1495"/>
      <c r="Q1056" s="1495"/>
      <c r="R1056" s="1495"/>
      <c r="S1056" s="1495"/>
      <c r="T1056" s="1495"/>
      <c r="U1056" s="1495"/>
      <c r="V1056" s="1495"/>
      <c r="W1056" s="1495"/>
      <c r="X1056" s="1495"/>
      <c r="Y1056" s="1495"/>
      <c r="Z1056" s="1495"/>
      <c r="AA1056" s="1495"/>
      <c r="AB1056" s="1495"/>
      <c r="AC1056" s="1495"/>
      <c r="AD1056" s="1495"/>
      <c r="AE1056" s="1495"/>
      <c r="AF1056" s="1495"/>
    </row>
    <row r="1057" spans="3:32" x14ac:dyDescent="0.25">
      <c r="C1057" s="1495"/>
      <c r="D1057" s="1495"/>
      <c r="E1057" s="1495"/>
      <c r="F1057" s="1495"/>
      <c r="G1057" s="1495"/>
      <c r="H1057" s="1495"/>
      <c r="I1057" s="1495"/>
      <c r="J1057" s="1495"/>
      <c r="K1057" s="1495"/>
      <c r="L1057" s="1495"/>
      <c r="M1057" s="1495"/>
      <c r="N1057" s="1495"/>
      <c r="O1057" s="1495"/>
      <c r="P1057" s="1495"/>
      <c r="Q1057" s="1495"/>
      <c r="R1057" s="1495"/>
      <c r="S1057" s="1495"/>
      <c r="T1057" s="1495"/>
      <c r="U1057" s="1495"/>
      <c r="V1057" s="1495"/>
      <c r="W1057" s="1495"/>
      <c r="X1057" s="1495"/>
      <c r="Y1057" s="1495"/>
      <c r="Z1057" s="1495"/>
      <c r="AA1057" s="1495"/>
      <c r="AB1057" s="1495"/>
      <c r="AC1057" s="1495"/>
      <c r="AD1057" s="1495"/>
      <c r="AE1057" s="1495"/>
      <c r="AF1057" s="1495"/>
    </row>
    <row r="1058" spans="3:32" x14ac:dyDescent="0.25">
      <c r="C1058" s="1495"/>
      <c r="D1058" s="1495"/>
      <c r="E1058" s="1495"/>
      <c r="F1058" s="1495"/>
      <c r="G1058" s="1495"/>
      <c r="H1058" s="1495"/>
      <c r="I1058" s="1495"/>
      <c r="J1058" s="1495"/>
      <c r="K1058" s="1495"/>
      <c r="L1058" s="1495"/>
      <c r="M1058" s="1495"/>
      <c r="N1058" s="1495"/>
      <c r="O1058" s="1495"/>
      <c r="P1058" s="1495"/>
      <c r="Q1058" s="1495"/>
      <c r="R1058" s="1495"/>
      <c r="S1058" s="1495"/>
      <c r="T1058" s="1495"/>
      <c r="U1058" s="1495"/>
      <c r="V1058" s="1495"/>
      <c r="W1058" s="1495"/>
      <c r="X1058" s="1495"/>
      <c r="Y1058" s="1495"/>
      <c r="Z1058" s="1495"/>
      <c r="AA1058" s="1495"/>
      <c r="AB1058" s="1495"/>
      <c r="AC1058" s="1495"/>
      <c r="AD1058" s="1495"/>
      <c r="AE1058" s="1495"/>
      <c r="AF1058" s="1495"/>
    </row>
    <row r="1059" spans="3:32" x14ac:dyDescent="0.25">
      <c r="C1059" s="1495"/>
      <c r="D1059" s="1495"/>
      <c r="E1059" s="1495"/>
      <c r="F1059" s="1495"/>
      <c r="G1059" s="1495"/>
      <c r="H1059" s="1495"/>
      <c r="I1059" s="1495"/>
      <c r="J1059" s="1495"/>
      <c r="K1059" s="1495"/>
      <c r="L1059" s="1495"/>
      <c r="M1059" s="1495"/>
      <c r="N1059" s="1495"/>
      <c r="O1059" s="1495"/>
      <c r="P1059" s="1495"/>
      <c r="Q1059" s="1495"/>
      <c r="R1059" s="1495"/>
      <c r="S1059" s="1495"/>
      <c r="T1059" s="1495"/>
      <c r="U1059" s="1495"/>
      <c r="V1059" s="1495"/>
      <c r="W1059" s="1495"/>
      <c r="X1059" s="1495"/>
      <c r="Y1059" s="1495"/>
      <c r="Z1059" s="1495"/>
      <c r="AA1059" s="1495"/>
      <c r="AB1059" s="1495"/>
      <c r="AC1059" s="1495"/>
      <c r="AD1059" s="1495"/>
      <c r="AE1059" s="1495"/>
      <c r="AF1059" s="1495"/>
    </row>
    <row r="1060" spans="3:32" x14ac:dyDescent="0.25">
      <c r="C1060" s="1495"/>
      <c r="D1060" s="1495"/>
      <c r="E1060" s="1495"/>
      <c r="F1060" s="1495"/>
      <c r="G1060" s="1495"/>
      <c r="H1060" s="1495"/>
      <c r="I1060" s="1495"/>
      <c r="J1060" s="1495"/>
      <c r="K1060" s="1495"/>
      <c r="L1060" s="1495"/>
      <c r="M1060" s="1495"/>
      <c r="N1060" s="1495"/>
      <c r="O1060" s="1495"/>
      <c r="P1060" s="1495"/>
      <c r="Q1060" s="1495"/>
      <c r="R1060" s="1495"/>
      <c r="S1060" s="1495"/>
      <c r="T1060" s="1495"/>
      <c r="U1060" s="1495"/>
      <c r="V1060" s="1495"/>
      <c r="W1060" s="1495"/>
      <c r="X1060" s="1495"/>
      <c r="Y1060" s="1495"/>
      <c r="Z1060" s="1495"/>
      <c r="AA1060" s="1495"/>
      <c r="AB1060" s="1495"/>
      <c r="AC1060" s="1495"/>
      <c r="AD1060" s="1495"/>
      <c r="AE1060" s="1495"/>
      <c r="AF1060" s="1495"/>
    </row>
    <row r="1061" spans="3:32" x14ac:dyDescent="0.25">
      <c r="C1061" s="1495"/>
      <c r="D1061" s="1495"/>
      <c r="E1061" s="1495"/>
      <c r="F1061" s="1495"/>
      <c r="G1061" s="1495"/>
      <c r="H1061" s="1495"/>
      <c r="I1061" s="1495"/>
      <c r="J1061" s="1495"/>
      <c r="K1061" s="1495"/>
      <c r="L1061" s="1495"/>
      <c r="M1061" s="1495"/>
      <c r="N1061" s="1495"/>
      <c r="O1061" s="1495"/>
      <c r="P1061" s="1495"/>
      <c r="Q1061" s="1495"/>
      <c r="R1061" s="1495"/>
      <c r="S1061" s="1495"/>
      <c r="T1061" s="1495"/>
      <c r="U1061" s="1495"/>
      <c r="V1061" s="1495"/>
      <c r="W1061" s="1495"/>
      <c r="X1061" s="1495"/>
      <c r="Y1061" s="1495"/>
      <c r="Z1061" s="1495"/>
      <c r="AA1061" s="1495"/>
      <c r="AB1061" s="1495"/>
      <c r="AC1061" s="1495"/>
      <c r="AD1061" s="1495"/>
      <c r="AE1061" s="1495"/>
      <c r="AF1061" s="1495"/>
    </row>
    <row r="1062" spans="3:32" x14ac:dyDescent="0.25">
      <c r="C1062" s="1495"/>
      <c r="D1062" s="1495"/>
      <c r="E1062" s="1495"/>
      <c r="F1062" s="1495"/>
      <c r="G1062" s="1495"/>
      <c r="H1062" s="1495"/>
      <c r="I1062" s="1495"/>
      <c r="J1062" s="1495"/>
      <c r="K1062" s="1495"/>
      <c r="L1062" s="1495"/>
      <c r="M1062" s="1495"/>
      <c r="N1062" s="1495"/>
      <c r="O1062" s="1495"/>
      <c r="P1062" s="1495"/>
      <c r="Q1062" s="1495"/>
      <c r="R1062" s="1495"/>
      <c r="S1062" s="1495"/>
      <c r="T1062" s="1495"/>
      <c r="U1062" s="1495"/>
      <c r="V1062" s="1495"/>
      <c r="W1062" s="1495"/>
      <c r="X1062" s="1495"/>
      <c r="Y1062" s="1495"/>
      <c r="Z1062" s="1495"/>
      <c r="AA1062" s="1495"/>
      <c r="AB1062" s="1495"/>
      <c r="AC1062" s="1495"/>
      <c r="AD1062" s="1495"/>
      <c r="AE1062" s="1495"/>
      <c r="AF1062" s="1495"/>
    </row>
    <row r="1063" spans="3:32" x14ac:dyDescent="0.25">
      <c r="C1063" s="1495"/>
      <c r="D1063" s="1495"/>
      <c r="E1063" s="1495"/>
      <c r="F1063" s="1495"/>
      <c r="G1063" s="1495"/>
      <c r="H1063" s="1495"/>
      <c r="I1063" s="1495"/>
      <c r="J1063" s="1495"/>
      <c r="K1063" s="1495"/>
      <c r="L1063" s="1495"/>
      <c r="M1063" s="1495"/>
      <c r="N1063" s="1495"/>
      <c r="O1063" s="1495"/>
      <c r="P1063" s="1495"/>
      <c r="Q1063" s="1495"/>
      <c r="R1063" s="1495"/>
      <c r="S1063" s="1495"/>
      <c r="T1063" s="1495"/>
      <c r="U1063" s="1495"/>
      <c r="V1063" s="1495"/>
      <c r="W1063" s="1495"/>
      <c r="X1063" s="1495"/>
      <c r="Y1063" s="1495"/>
      <c r="Z1063" s="1495"/>
      <c r="AA1063" s="1495"/>
      <c r="AB1063" s="1495"/>
      <c r="AC1063" s="1495"/>
      <c r="AD1063" s="1495"/>
      <c r="AE1063" s="1495"/>
      <c r="AF1063" s="1495"/>
    </row>
    <row r="1064" spans="3:32" x14ac:dyDescent="0.25">
      <c r="C1064" s="1495"/>
      <c r="D1064" s="1495"/>
      <c r="E1064" s="1495"/>
      <c r="F1064" s="1495"/>
      <c r="G1064" s="1495"/>
      <c r="H1064" s="1495"/>
      <c r="I1064" s="1495"/>
      <c r="J1064" s="1495"/>
      <c r="K1064" s="1495"/>
      <c r="L1064" s="1495"/>
      <c r="M1064" s="1495"/>
      <c r="N1064" s="1495"/>
      <c r="O1064" s="1495"/>
      <c r="P1064" s="1495"/>
      <c r="Q1064" s="1495"/>
      <c r="R1064" s="1495"/>
      <c r="S1064" s="1495"/>
      <c r="T1064" s="1495"/>
      <c r="U1064" s="1495"/>
      <c r="V1064" s="1495"/>
      <c r="W1064" s="1495"/>
      <c r="X1064" s="1495"/>
      <c r="Y1064" s="1495"/>
      <c r="Z1064" s="1495"/>
      <c r="AA1064" s="1495"/>
      <c r="AB1064" s="1495"/>
      <c r="AC1064" s="1495"/>
      <c r="AD1064" s="1495"/>
      <c r="AE1064" s="1495"/>
      <c r="AF1064" s="1495"/>
    </row>
    <row r="1065" spans="3:32" x14ac:dyDescent="0.25">
      <c r="C1065" s="1495"/>
      <c r="D1065" s="1495"/>
      <c r="E1065" s="1495"/>
      <c r="F1065" s="1495"/>
      <c r="G1065" s="1495"/>
      <c r="H1065" s="1495"/>
      <c r="I1065" s="1495"/>
      <c r="J1065" s="1495"/>
      <c r="K1065" s="1495"/>
      <c r="L1065" s="1495"/>
      <c r="M1065" s="1495"/>
      <c r="N1065" s="1495"/>
      <c r="O1065" s="1495"/>
      <c r="P1065" s="1495"/>
      <c r="Q1065" s="1495"/>
      <c r="R1065" s="1495"/>
      <c r="S1065" s="1495"/>
      <c r="T1065" s="1495"/>
      <c r="U1065" s="1495"/>
      <c r="V1065" s="1495"/>
      <c r="W1065" s="1495"/>
      <c r="X1065" s="1495"/>
      <c r="Y1065" s="1495"/>
      <c r="Z1065" s="1495"/>
      <c r="AA1065" s="1495"/>
      <c r="AB1065" s="1495"/>
      <c r="AC1065" s="1495"/>
      <c r="AD1065" s="1495"/>
      <c r="AE1065" s="1495"/>
      <c r="AF1065" s="1495"/>
    </row>
    <row r="1066" spans="3:32" x14ac:dyDescent="0.25">
      <c r="C1066" s="1495"/>
      <c r="D1066" s="1495"/>
      <c r="E1066" s="1495"/>
      <c r="F1066" s="1495"/>
      <c r="G1066" s="1495"/>
      <c r="H1066" s="1495"/>
      <c r="I1066" s="1495"/>
      <c r="J1066" s="1495"/>
      <c r="K1066" s="1495"/>
      <c r="L1066" s="1495"/>
      <c r="M1066" s="1495"/>
      <c r="N1066" s="1495"/>
      <c r="O1066" s="1495"/>
      <c r="P1066" s="1495"/>
      <c r="Q1066" s="1495"/>
      <c r="R1066" s="1495"/>
      <c r="S1066" s="1495"/>
      <c r="T1066" s="1495"/>
      <c r="U1066" s="1495"/>
      <c r="V1066" s="1495"/>
      <c r="W1066" s="1495"/>
      <c r="X1066" s="1495"/>
      <c r="Y1066" s="1495"/>
      <c r="Z1066" s="1495"/>
      <c r="AA1066" s="1495"/>
      <c r="AB1066" s="1495"/>
      <c r="AC1066" s="1495"/>
      <c r="AD1066" s="1495"/>
      <c r="AE1066" s="1495"/>
      <c r="AF1066" s="1495"/>
    </row>
    <row r="1067" spans="3:32" x14ac:dyDescent="0.25">
      <c r="C1067" s="1495"/>
      <c r="D1067" s="1495"/>
      <c r="E1067" s="1495"/>
      <c r="F1067" s="1495"/>
      <c r="G1067" s="1495"/>
      <c r="H1067" s="1495"/>
      <c r="I1067" s="1495"/>
      <c r="J1067" s="1495"/>
      <c r="K1067" s="1495"/>
      <c r="L1067" s="1495"/>
      <c r="M1067" s="1495"/>
      <c r="N1067" s="1495"/>
      <c r="O1067" s="1495"/>
      <c r="P1067" s="1495"/>
      <c r="Q1067" s="1495"/>
      <c r="R1067" s="1495"/>
      <c r="S1067" s="1495"/>
      <c r="T1067" s="1495"/>
      <c r="U1067" s="1495"/>
      <c r="V1067" s="1495"/>
      <c r="W1067" s="1495"/>
      <c r="X1067" s="1495"/>
      <c r="Y1067" s="1495"/>
      <c r="Z1067" s="1495"/>
      <c r="AA1067" s="1495"/>
      <c r="AB1067" s="1495"/>
      <c r="AC1067" s="1495"/>
      <c r="AD1067" s="1495"/>
      <c r="AE1067" s="1495"/>
      <c r="AF1067" s="1495"/>
    </row>
    <row r="1068" spans="3:32" x14ac:dyDescent="0.25">
      <c r="C1068" s="1495"/>
      <c r="D1068" s="1495"/>
      <c r="E1068" s="1495"/>
      <c r="F1068" s="1495"/>
      <c r="G1068" s="1495"/>
      <c r="H1068" s="1495"/>
      <c r="I1068" s="1495"/>
      <c r="J1068" s="1495"/>
      <c r="K1068" s="1495"/>
      <c r="L1068" s="1495"/>
      <c r="M1068" s="1495"/>
      <c r="N1068" s="1495"/>
      <c r="O1068" s="1495"/>
      <c r="P1068" s="1495"/>
      <c r="Q1068" s="1495"/>
      <c r="R1068" s="1495"/>
      <c r="S1068" s="1495"/>
      <c r="T1068" s="1495"/>
      <c r="U1068" s="1495"/>
      <c r="V1068" s="1495"/>
      <c r="W1068" s="1495"/>
      <c r="X1068" s="1495"/>
      <c r="Y1068" s="1495"/>
      <c r="Z1068" s="1495"/>
      <c r="AA1068" s="1495"/>
      <c r="AB1068" s="1495"/>
      <c r="AC1068" s="1495"/>
      <c r="AD1068" s="1495"/>
      <c r="AE1068" s="1495"/>
      <c r="AF1068" s="1495"/>
    </row>
    <row r="1069" spans="3:32" x14ac:dyDescent="0.25">
      <c r="C1069" s="1495"/>
      <c r="D1069" s="1495"/>
      <c r="E1069" s="1495"/>
      <c r="F1069" s="1495"/>
      <c r="G1069" s="1495"/>
      <c r="H1069" s="1495"/>
      <c r="I1069" s="1495"/>
      <c r="J1069" s="1495"/>
      <c r="K1069" s="1495"/>
      <c r="L1069" s="1495"/>
      <c r="M1069" s="1495"/>
      <c r="N1069" s="1495"/>
      <c r="O1069" s="1495"/>
      <c r="P1069" s="1495"/>
      <c r="Q1069" s="1495"/>
      <c r="R1069" s="1495"/>
      <c r="S1069" s="1495"/>
      <c r="T1069" s="1495"/>
      <c r="U1069" s="1495"/>
      <c r="V1069" s="1495"/>
      <c r="W1069" s="1495"/>
      <c r="X1069" s="1495"/>
      <c r="Y1069" s="1495"/>
      <c r="Z1069" s="1495"/>
      <c r="AA1069" s="1495"/>
      <c r="AB1069" s="1495"/>
      <c r="AC1069" s="1495"/>
      <c r="AD1069" s="1495"/>
      <c r="AE1069" s="1495"/>
      <c r="AF1069" s="1495"/>
    </row>
    <row r="1070" spans="3:32" x14ac:dyDescent="0.25">
      <c r="C1070" s="1495"/>
      <c r="D1070" s="1495"/>
      <c r="E1070" s="1495"/>
      <c r="F1070" s="1495"/>
      <c r="G1070" s="1495"/>
      <c r="H1070" s="1495"/>
      <c r="I1070" s="1495"/>
      <c r="J1070" s="1495"/>
      <c r="K1070" s="1495"/>
      <c r="L1070" s="1495"/>
      <c r="M1070" s="1495"/>
      <c r="N1070" s="1495"/>
      <c r="O1070" s="1495"/>
      <c r="P1070" s="1495"/>
      <c r="Q1070" s="1495"/>
      <c r="R1070" s="1495"/>
      <c r="S1070" s="1495"/>
      <c r="T1070" s="1495"/>
      <c r="U1070" s="1495"/>
      <c r="V1070" s="1495"/>
      <c r="W1070" s="1495"/>
      <c r="X1070" s="1495"/>
      <c r="Y1070" s="1495"/>
      <c r="Z1070" s="1495"/>
      <c r="AA1070" s="1495"/>
      <c r="AB1070" s="1495"/>
      <c r="AC1070" s="1495"/>
      <c r="AD1070" s="1495"/>
      <c r="AE1070" s="1495"/>
      <c r="AF1070" s="1495"/>
    </row>
    <row r="1071" spans="3:32" x14ac:dyDescent="0.25">
      <c r="C1071" s="1495"/>
      <c r="D1071" s="1495"/>
      <c r="E1071" s="1495"/>
      <c r="F1071" s="1495"/>
      <c r="G1071" s="1495"/>
      <c r="H1071" s="1495"/>
      <c r="I1071" s="1495"/>
      <c r="J1071" s="1495"/>
      <c r="K1071" s="1495"/>
      <c r="L1071" s="1495"/>
      <c r="M1071" s="1495"/>
      <c r="N1071" s="1495"/>
      <c r="O1071" s="1495"/>
      <c r="P1071" s="1495"/>
      <c r="Q1071" s="1495"/>
      <c r="R1071" s="1495"/>
      <c r="S1071" s="1495"/>
      <c r="T1071" s="1495"/>
      <c r="U1071" s="1495"/>
      <c r="V1071" s="1495"/>
      <c r="W1071" s="1495"/>
      <c r="X1071" s="1495"/>
      <c r="Y1071" s="1495"/>
      <c r="Z1071" s="1495"/>
      <c r="AA1071" s="1495"/>
      <c r="AB1071" s="1495"/>
      <c r="AC1071" s="1495"/>
      <c r="AD1071" s="1495"/>
      <c r="AE1071" s="1495"/>
      <c r="AF1071" s="1495"/>
    </row>
    <row r="1072" spans="3:32" x14ac:dyDescent="0.25">
      <c r="C1072" s="1495"/>
      <c r="D1072" s="1495"/>
      <c r="E1072" s="1495"/>
      <c r="F1072" s="1495"/>
      <c r="G1072" s="1495"/>
      <c r="H1072" s="1495"/>
      <c r="I1072" s="1495"/>
      <c r="J1072" s="1495"/>
      <c r="K1072" s="1495"/>
      <c r="L1072" s="1495"/>
      <c r="M1072" s="1495"/>
      <c r="N1072" s="1495"/>
      <c r="O1072" s="1495"/>
      <c r="P1072" s="1495"/>
      <c r="Q1072" s="1495"/>
      <c r="R1072" s="1495"/>
      <c r="S1072" s="1495"/>
      <c r="T1072" s="1495"/>
      <c r="U1072" s="1495"/>
      <c r="V1072" s="1495"/>
      <c r="W1072" s="1495"/>
      <c r="X1072" s="1495"/>
      <c r="Y1072" s="1495"/>
      <c r="Z1072" s="1495"/>
      <c r="AA1072" s="1495"/>
      <c r="AB1072" s="1495"/>
      <c r="AC1072" s="1495"/>
      <c r="AD1072" s="1495"/>
      <c r="AE1072" s="1495"/>
      <c r="AF1072" s="1495"/>
    </row>
    <row r="1073" spans="3:32" x14ac:dyDescent="0.25">
      <c r="C1073" s="1495"/>
      <c r="D1073" s="1495"/>
      <c r="E1073" s="1495"/>
      <c r="F1073" s="1495"/>
      <c r="G1073" s="1495"/>
      <c r="H1073" s="1495"/>
      <c r="I1073" s="1495"/>
      <c r="J1073" s="1495"/>
      <c r="K1073" s="1495"/>
      <c r="L1073" s="1495"/>
      <c r="M1073" s="1495"/>
      <c r="N1073" s="1495"/>
      <c r="O1073" s="1495"/>
      <c r="P1073" s="1495"/>
      <c r="Q1073" s="1495"/>
      <c r="R1073" s="1495"/>
      <c r="S1073" s="1495"/>
      <c r="T1073" s="1495"/>
      <c r="U1073" s="1495"/>
      <c r="V1073" s="1495"/>
      <c r="W1073" s="1495"/>
      <c r="X1073" s="1495"/>
      <c r="Y1073" s="1495"/>
      <c r="Z1073" s="1495"/>
      <c r="AA1073" s="1495"/>
      <c r="AB1073" s="1495"/>
      <c r="AC1073" s="1495"/>
      <c r="AD1073" s="1495"/>
      <c r="AE1073" s="1495"/>
      <c r="AF1073" s="1495"/>
    </row>
    <row r="1074" spans="3:32" x14ac:dyDescent="0.25">
      <c r="C1074" s="1495"/>
      <c r="D1074" s="1495"/>
      <c r="E1074" s="1495"/>
      <c r="F1074" s="1495"/>
      <c r="G1074" s="1495"/>
      <c r="H1074" s="1495"/>
      <c r="I1074" s="1495"/>
      <c r="J1074" s="1495"/>
      <c r="K1074" s="1495"/>
      <c r="L1074" s="1495"/>
      <c r="M1074" s="1495"/>
      <c r="N1074" s="1495"/>
      <c r="O1074" s="1495"/>
      <c r="P1074" s="1495"/>
      <c r="Q1074" s="1495"/>
      <c r="R1074" s="1495"/>
      <c r="S1074" s="1495"/>
      <c r="T1074" s="1495"/>
      <c r="U1074" s="1495"/>
      <c r="V1074" s="1495"/>
      <c r="W1074" s="1495"/>
      <c r="X1074" s="1495"/>
      <c r="Y1074" s="1495"/>
      <c r="Z1074" s="1495"/>
      <c r="AA1074" s="1495"/>
      <c r="AB1074" s="1495"/>
      <c r="AC1074" s="1495"/>
      <c r="AD1074" s="1495"/>
      <c r="AE1074" s="1495"/>
      <c r="AF1074" s="1495"/>
    </row>
    <row r="1075" spans="3:32" x14ac:dyDescent="0.25">
      <c r="C1075" s="1495"/>
      <c r="D1075" s="1495"/>
      <c r="E1075" s="1495"/>
      <c r="F1075" s="1495"/>
      <c r="G1075" s="1495"/>
      <c r="H1075" s="1495"/>
      <c r="I1075" s="1495"/>
      <c r="J1075" s="1495"/>
      <c r="K1075" s="1495"/>
      <c r="L1075" s="1495"/>
      <c r="M1075" s="1495"/>
      <c r="N1075" s="1495"/>
      <c r="O1075" s="1495"/>
      <c r="P1075" s="1495"/>
      <c r="Q1075" s="1495"/>
      <c r="R1075" s="1495"/>
      <c r="S1075" s="1495"/>
      <c r="T1075" s="1495"/>
      <c r="U1075" s="1495"/>
      <c r="V1075" s="1495"/>
      <c r="W1075" s="1495"/>
      <c r="X1075" s="1495"/>
      <c r="Y1075" s="1495"/>
      <c r="Z1075" s="1495"/>
      <c r="AA1075" s="1495"/>
      <c r="AB1075" s="1495"/>
      <c r="AC1075" s="1495"/>
      <c r="AD1075" s="1495"/>
      <c r="AE1075" s="1495"/>
      <c r="AF1075" s="1495"/>
    </row>
    <row r="1076" spans="3:32" x14ac:dyDescent="0.25">
      <c r="C1076" s="1495"/>
      <c r="D1076" s="1495"/>
      <c r="E1076" s="1495"/>
      <c r="F1076" s="1495"/>
      <c r="G1076" s="1495"/>
      <c r="H1076" s="1495"/>
      <c r="I1076" s="1495"/>
      <c r="J1076" s="1495"/>
      <c r="K1076" s="1495"/>
      <c r="L1076" s="1495"/>
      <c r="M1076" s="1495"/>
      <c r="N1076" s="1495"/>
      <c r="O1076" s="1495"/>
      <c r="P1076" s="1495"/>
      <c r="Q1076" s="1495"/>
      <c r="R1076" s="1495"/>
      <c r="S1076" s="1495"/>
      <c r="T1076" s="1495"/>
      <c r="U1076" s="1495"/>
      <c r="V1076" s="1495"/>
      <c r="W1076" s="1495"/>
      <c r="X1076" s="1495"/>
      <c r="Y1076" s="1495"/>
      <c r="Z1076" s="1495"/>
      <c r="AA1076" s="1495"/>
      <c r="AB1076" s="1495"/>
      <c r="AC1076" s="1495"/>
      <c r="AD1076" s="1495"/>
      <c r="AE1076" s="1495"/>
      <c r="AF1076" s="1495"/>
    </row>
    <row r="1077" spans="3:32" x14ac:dyDescent="0.25">
      <c r="C1077" s="1495"/>
      <c r="D1077" s="1495"/>
      <c r="E1077" s="1495"/>
      <c r="F1077" s="1495"/>
      <c r="G1077" s="1495"/>
      <c r="H1077" s="1495"/>
      <c r="I1077" s="1495"/>
      <c r="J1077" s="1495"/>
      <c r="K1077" s="1495"/>
      <c r="L1077" s="1495"/>
      <c r="M1077" s="1495"/>
      <c r="N1077" s="1495"/>
      <c r="O1077" s="1495"/>
      <c r="P1077" s="1495"/>
      <c r="Q1077" s="1495"/>
      <c r="R1077" s="1495"/>
      <c r="S1077" s="1495"/>
      <c r="T1077" s="1495"/>
      <c r="U1077" s="1495"/>
      <c r="V1077" s="1495"/>
      <c r="W1077" s="1495"/>
      <c r="X1077" s="1495"/>
      <c r="Y1077" s="1495"/>
      <c r="Z1077" s="1495"/>
      <c r="AA1077" s="1495"/>
      <c r="AB1077" s="1495"/>
      <c r="AC1077" s="1495"/>
      <c r="AD1077" s="1495"/>
      <c r="AE1077" s="1495"/>
      <c r="AF1077" s="1495"/>
    </row>
    <row r="1078" spans="3:32" x14ac:dyDescent="0.25">
      <c r="C1078" s="1495"/>
      <c r="D1078" s="1495"/>
      <c r="E1078" s="1495"/>
      <c r="F1078" s="1495"/>
      <c r="G1078" s="1495"/>
      <c r="H1078" s="1495"/>
      <c r="I1078" s="1495"/>
      <c r="J1078" s="1495"/>
      <c r="K1078" s="1495"/>
      <c r="L1078" s="1495"/>
      <c r="M1078" s="1495"/>
      <c r="N1078" s="1495"/>
      <c r="O1078" s="1495"/>
      <c r="P1078" s="1495"/>
      <c r="Q1078" s="1495"/>
      <c r="R1078" s="1495"/>
      <c r="S1078" s="1495"/>
      <c r="T1078" s="1495"/>
      <c r="U1078" s="1495"/>
      <c r="V1078" s="1495"/>
      <c r="W1078" s="1495"/>
      <c r="X1078" s="1495"/>
      <c r="Y1078" s="1495"/>
      <c r="Z1078" s="1495"/>
      <c r="AA1078" s="1495"/>
      <c r="AB1078" s="1495"/>
      <c r="AC1078" s="1495"/>
      <c r="AD1078" s="1495"/>
      <c r="AE1078" s="1495"/>
      <c r="AF1078" s="1495"/>
    </row>
    <row r="1079" spans="3:32" x14ac:dyDescent="0.25">
      <c r="C1079" s="1495"/>
      <c r="D1079" s="1495"/>
      <c r="E1079" s="1495"/>
      <c r="F1079" s="1495"/>
      <c r="G1079" s="1495"/>
      <c r="H1079" s="1495"/>
      <c r="I1079" s="1495"/>
      <c r="J1079" s="1495"/>
      <c r="K1079" s="1495"/>
      <c r="L1079" s="1495"/>
      <c r="M1079" s="1495"/>
      <c r="N1079" s="1495"/>
      <c r="O1079" s="1495"/>
      <c r="P1079" s="1495"/>
      <c r="Q1079" s="1495"/>
      <c r="R1079" s="1495"/>
      <c r="S1079" s="1495"/>
      <c r="T1079" s="1495"/>
      <c r="U1079" s="1495"/>
      <c r="V1079" s="1495"/>
      <c r="W1079" s="1495"/>
      <c r="X1079" s="1495"/>
      <c r="Y1079" s="1495"/>
      <c r="Z1079" s="1495"/>
      <c r="AA1079" s="1495"/>
      <c r="AB1079" s="1495"/>
      <c r="AC1079" s="1495"/>
      <c r="AD1079" s="1495"/>
      <c r="AE1079" s="1495"/>
      <c r="AF1079" s="1495"/>
    </row>
    <row r="1080" spans="3:32" x14ac:dyDescent="0.25">
      <c r="C1080" s="1495"/>
      <c r="D1080" s="1495"/>
      <c r="E1080" s="1495"/>
      <c r="F1080" s="1495"/>
      <c r="G1080" s="1495"/>
      <c r="H1080" s="1495"/>
      <c r="I1080" s="1495"/>
      <c r="J1080" s="1495"/>
      <c r="K1080" s="1495"/>
      <c r="L1080" s="1495"/>
      <c r="M1080" s="1495"/>
      <c r="N1080" s="1495"/>
      <c r="O1080" s="1495"/>
      <c r="P1080" s="1495"/>
      <c r="Q1080" s="1495"/>
      <c r="R1080" s="1495"/>
      <c r="S1080" s="1495"/>
      <c r="T1080" s="1495"/>
      <c r="U1080" s="1495"/>
      <c r="V1080" s="1495"/>
      <c r="W1080" s="1495"/>
      <c r="X1080" s="1495"/>
      <c r="Y1080" s="1495"/>
      <c r="Z1080" s="1495"/>
      <c r="AA1080" s="1495"/>
      <c r="AB1080" s="1495"/>
      <c r="AC1080" s="1495"/>
      <c r="AD1080" s="1495"/>
      <c r="AE1080" s="1495"/>
      <c r="AF1080" s="1495"/>
    </row>
    <row r="1081" spans="3:32" x14ac:dyDescent="0.25">
      <c r="C1081" s="1495"/>
      <c r="D1081" s="1495"/>
      <c r="E1081" s="1495"/>
      <c r="F1081" s="1495"/>
      <c r="G1081" s="1495"/>
      <c r="H1081" s="1495"/>
      <c r="I1081" s="1495"/>
      <c r="J1081" s="1495"/>
      <c r="K1081" s="1495"/>
      <c r="L1081" s="1495"/>
      <c r="M1081" s="1495"/>
      <c r="N1081" s="1495"/>
      <c r="O1081" s="1495"/>
      <c r="P1081" s="1495"/>
      <c r="Q1081" s="1495"/>
      <c r="R1081" s="1495"/>
      <c r="S1081" s="1495"/>
      <c r="T1081" s="1495"/>
      <c r="U1081" s="1495"/>
      <c r="V1081" s="1495"/>
      <c r="W1081" s="1495"/>
      <c r="X1081" s="1495"/>
      <c r="Y1081" s="1495"/>
      <c r="Z1081" s="1495"/>
      <c r="AA1081" s="1495"/>
      <c r="AB1081" s="1495"/>
      <c r="AC1081" s="1495"/>
      <c r="AD1081" s="1495"/>
      <c r="AE1081" s="1495"/>
      <c r="AF1081" s="1495"/>
    </row>
    <row r="1082" spans="3:32" x14ac:dyDescent="0.25">
      <c r="C1082" s="1495"/>
      <c r="D1082" s="1495"/>
      <c r="E1082" s="1495"/>
      <c r="F1082" s="1495"/>
      <c r="G1082" s="1495"/>
      <c r="H1082" s="1495"/>
      <c r="I1082" s="1495"/>
      <c r="J1082" s="1495"/>
      <c r="K1082" s="1495"/>
      <c r="L1082" s="1495"/>
      <c r="M1082" s="1495"/>
      <c r="N1082" s="1495"/>
      <c r="O1082" s="1495"/>
      <c r="P1082" s="1495"/>
      <c r="Q1082" s="1495"/>
      <c r="R1082" s="1495"/>
      <c r="S1082" s="1495"/>
      <c r="T1082" s="1495"/>
      <c r="U1082" s="1495"/>
      <c r="V1082" s="1495"/>
      <c r="W1082" s="1495"/>
      <c r="X1082" s="1495"/>
      <c r="Y1082" s="1495"/>
      <c r="Z1082" s="1495"/>
      <c r="AA1082" s="1495"/>
      <c r="AB1082" s="1495"/>
      <c r="AC1082" s="1495"/>
      <c r="AD1082" s="1495"/>
      <c r="AE1082" s="1495"/>
      <c r="AF1082" s="1495"/>
    </row>
    <row r="1083" spans="3:32" x14ac:dyDescent="0.25">
      <c r="C1083" s="1495"/>
      <c r="D1083" s="1495"/>
      <c r="E1083" s="1495"/>
      <c r="F1083" s="1495"/>
      <c r="G1083" s="1495"/>
      <c r="H1083" s="1495"/>
      <c r="I1083" s="1495"/>
      <c r="J1083" s="1495"/>
      <c r="K1083" s="1495"/>
      <c r="L1083" s="1495"/>
      <c r="M1083" s="1495"/>
      <c r="N1083" s="1495"/>
      <c r="O1083" s="1495"/>
      <c r="P1083" s="1495"/>
      <c r="Q1083" s="1495"/>
      <c r="R1083" s="1495"/>
      <c r="S1083" s="1495"/>
      <c r="T1083" s="1495"/>
      <c r="U1083" s="1495"/>
      <c r="V1083" s="1495"/>
      <c r="W1083" s="1495"/>
      <c r="X1083" s="1495"/>
      <c r="Y1083" s="1495"/>
      <c r="Z1083" s="1495"/>
      <c r="AA1083" s="1495"/>
      <c r="AB1083" s="1495"/>
      <c r="AC1083" s="1495"/>
      <c r="AD1083" s="1495"/>
      <c r="AE1083" s="1495"/>
      <c r="AF1083" s="1495"/>
    </row>
    <row r="1084" spans="3:32" x14ac:dyDescent="0.25">
      <c r="C1084" s="1495"/>
      <c r="D1084" s="1495"/>
      <c r="E1084" s="1495"/>
      <c r="F1084" s="1495"/>
      <c r="G1084" s="1495"/>
      <c r="H1084" s="1495"/>
      <c r="I1084" s="1495"/>
      <c r="J1084" s="1495"/>
      <c r="K1084" s="1495"/>
      <c r="L1084" s="1495"/>
      <c r="M1084" s="1495"/>
      <c r="N1084" s="1495"/>
      <c r="O1084" s="1495"/>
      <c r="P1084" s="1495"/>
      <c r="Q1084" s="1495"/>
      <c r="R1084" s="1495"/>
      <c r="S1084" s="1495"/>
      <c r="T1084" s="1495"/>
      <c r="U1084" s="1495"/>
      <c r="V1084" s="1495"/>
      <c r="W1084" s="1495"/>
      <c r="X1084" s="1495"/>
      <c r="Y1084" s="1495"/>
      <c r="Z1084" s="1495"/>
      <c r="AA1084" s="1495"/>
      <c r="AB1084" s="1495"/>
      <c r="AC1084" s="1495"/>
      <c r="AD1084" s="1495"/>
      <c r="AE1084" s="1495"/>
      <c r="AF1084" s="1495"/>
    </row>
    <row r="1085" spans="3:32" x14ac:dyDescent="0.25">
      <c r="C1085" s="1495"/>
      <c r="D1085" s="1495"/>
      <c r="E1085" s="1495"/>
      <c r="F1085" s="1495"/>
      <c r="G1085" s="1495"/>
      <c r="H1085" s="1495"/>
      <c r="I1085" s="1495"/>
      <c r="J1085" s="1495"/>
      <c r="K1085" s="1495"/>
      <c r="L1085" s="1495"/>
      <c r="M1085" s="1495"/>
      <c r="N1085" s="1495"/>
      <c r="O1085" s="1495"/>
      <c r="P1085" s="1495"/>
      <c r="Q1085" s="1495"/>
      <c r="R1085" s="1495"/>
      <c r="S1085" s="1495"/>
      <c r="T1085" s="1495"/>
      <c r="U1085" s="1495"/>
      <c r="V1085" s="1495"/>
      <c r="W1085" s="1495"/>
      <c r="X1085" s="1495"/>
      <c r="Y1085" s="1495"/>
      <c r="Z1085" s="1495"/>
      <c r="AA1085" s="1495"/>
      <c r="AB1085" s="1495"/>
      <c r="AC1085" s="1495"/>
      <c r="AD1085" s="1495"/>
      <c r="AE1085" s="1495"/>
      <c r="AF1085" s="1495"/>
    </row>
    <row r="1086" spans="3:32" x14ac:dyDescent="0.25">
      <c r="C1086" s="1495"/>
      <c r="D1086" s="1495"/>
      <c r="E1086" s="1495"/>
      <c r="F1086" s="1495"/>
      <c r="G1086" s="1495"/>
      <c r="H1086" s="1495"/>
      <c r="I1086" s="1495"/>
      <c r="J1086" s="1495"/>
      <c r="K1086" s="1495"/>
      <c r="L1086" s="1495"/>
      <c r="M1086" s="1495"/>
      <c r="N1086" s="1495"/>
      <c r="O1086" s="1495"/>
      <c r="P1086" s="1495"/>
      <c r="Q1086" s="1495"/>
      <c r="R1086" s="1495"/>
      <c r="S1086" s="1495"/>
      <c r="T1086" s="1495"/>
      <c r="U1086" s="1495"/>
      <c r="V1086" s="1495"/>
      <c r="W1086" s="1495"/>
      <c r="X1086" s="1495"/>
      <c r="Y1086" s="1495"/>
      <c r="Z1086" s="1495"/>
      <c r="AA1086" s="1495"/>
      <c r="AB1086" s="1495"/>
      <c r="AC1086" s="1495"/>
      <c r="AD1086" s="1495"/>
      <c r="AE1086" s="1495"/>
      <c r="AF1086" s="1495"/>
    </row>
    <row r="1087" spans="3:32" x14ac:dyDescent="0.25">
      <c r="C1087" s="1495"/>
      <c r="D1087" s="1495"/>
      <c r="E1087" s="1495"/>
      <c r="F1087" s="1495"/>
      <c r="G1087" s="1495"/>
      <c r="H1087" s="1495"/>
      <c r="I1087" s="1495"/>
      <c r="J1087" s="1495"/>
      <c r="K1087" s="1495"/>
      <c r="L1087" s="1495"/>
      <c r="M1087" s="1495"/>
      <c r="N1087" s="1495"/>
      <c r="O1087" s="1495"/>
      <c r="P1087" s="1495"/>
      <c r="Q1087" s="1495"/>
      <c r="R1087" s="1495"/>
      <c r="S1087" s="1495"/>
      <c r="T1087" s="1495"/>
      <c r="U1087" s="1495"/>
      <c r="V1087" s="1495"/>
      <c r="W1087" s="1495"/>
      <c r="X1087" s="1495"/>
      <c r="Y1087" s="1495"/>
      <c r="Z1087" s="1495"/>
      <c r="AA1087" s="1495"/>
      <c r="AB1087" s="1495"/>
      <c r="AC1087" s="1495"/>
      <c r="AD1087" s="1495"/>
      <c r="AE1087" s="1495"/>
      <c r="AF1087" s="1495"/>
    </row>
    <row r="1088" spans="3:32" x14ac:dyDescent="0.25">
      <c r="C1088" s="1495"/>
      <c r="D1088" s="1495"/>
      <c r="E1088" s="1495"/>
      <c r="F1088" s="1495"/>
      <c r="G1088" s="1495"/>
      <c r="H1088" s="1495"/>
      <c r="I1088" s="1495"/>
      <c r="J1088" s="1495"/>
      <c r="K1088" s="1495"/>
      <c r="L1088" s="1495"/>
      <c r="M1088" s="1495"/>
      <c r="N1088" s="1495"/>
      <c r="O1088" s="1495"/>
      <c r="P1088" s="1495"/>
      <c r="Q1088" s="1495"/>
      <c r="R1088" s="1495"/>
      <c r="S1088" s="1495"/>
      <c r="T1088" s="1495"/>
      <c r="U1088" s="1495"/>
      <c r="V1088" s="1495"/>
      <c r="W1088" s="1495"/>
      <c r="X1088" s="1495"/>
      <c r="Y1088" s="1495"/>
      <c r="Z1088" s="1495"/>
      <c r="AA1088" s="1495"/>
      <c r="AB1088" s="1495"/>
      <c r="AC1088" s="1495"/>
      <c r="AD1088" s="1495"/>
      <c r="AE1088" s="1495"/>
      <c r="AF1088" s="1495"/>
    </row>
    <row r="1089" spans="3:32" x14ac:dyDescent="0.25">
      <c r="C1089" s="1495"/>
      <c r="D1089" s="1495"/>
      <c r="E1089" s="1495"/>
      <c r="F1089" s="1495"/>
      <c r="G1089" s="1495"/>
      <c r="H1089" s="1495"/>
      <c r="I1089" s="1495"/>
      <c r="J1089" s="1495"/>
      <c r="K1089" s="1495"/>
      <c r="L1089" s="1495"/>
      <c r="M1089" s="1495"/>
      <c r="N1089" s="1495"/>
      <c r="O1089" s="1495"/>
      <c r="P1089" s="1495"/>
      <c r="Q1089" s="1495"/>
      <c r="R1089" s="1495"/>
      <c r="S1089" s="1495"/>
      <c r="T1089" s="1495"/>
      <c r="U1089" s="1495"/>
      <c r="V1089" s="1495"/>
      <c r="W1089" s="1495"/>
      <c r="X1089" s="1495"/>
      <c r="Y1089" s="1495"/>
      <c r="Z1089" s="1495"/>
      <c r="AA1089" s="1495"/>
      <c r="AB1089" s="1495"/>
      <c r="AC1089" s="1495"/>
      <c r="AD1089" s="1495"/>
      <c r="AE1089" s="1495"/>
      <c r="AF1089" s="1495"/>
    </row>
    <row r="1090" spans="3:32" x14ac:dyDescent="0.25">
      <c r="C1090" s="1495"/>
      <c r="D1090" s="1495"/>
      <c r="E1090" s="1495"/>
      <c r="F1090" s="1495"/>
      <c r="G1090" s="1495"/>
      <c r="H1090" s="1495"/>
      <c r="I1090" s="1495"/>
      <c r="J1090" s="1495"/>
      <c r="K1090" s="1495"/>
      <c r="L1090" s="1495"/>
      <c r="M1090" s="1495"/>
      <c r="N1090" s="1495"/>
      <c r="O1090" s="1495"/>
      <c r="P1090" s="1495"/>
      <c r="Q1090" s="1495"/>
      <c r="R1090" s="1495"/>
      <c r="S1090" s="1495"/>
      <c r="T1090" s="1495"/>
      <c r="U1090" s="1495"/>
      <c r="V1090" s="1495"/>
      <c r="W1090" s="1495"/>
      <c r="X1090" s="1495"/>
      <c r="Y1090" s="1495"/>
      <c r="Z1090" s="1495"/>
      <c r="AA1090" s="1495"/>
      <c r="AB1090" s="1495"/>
      <c r="AC1090" s="1495"/>
      <c r="AD1090" s="1495"/>
      <c r="AE1090" s="1495"/>
      <c r="AF1090" s="1495"/>
    </row>
    <row r="1091" spans="3:32" x14ac:dyDescent="0.25">
      <c r="C1091" s="1495"/>
      <c r="D1091" s="1495"/>
      <c r="E1091" s="1495"/>
      <c r="F1091" s="1495"/>
      <c r="G1091" s="1495"/>
      <c r="H1091" s="1495"/>
      <c r="I1091" s="1495"/>
      <c r="J1091" s="1495"/>
      <c r="K1091" s="1495"/>
      <c r="L1091" s="1495"/>
      <c r="M1091" s="1495"/>
      <c r="N1091" s="1495"/>
      <c r="O1091" s="1495"/>
      <c r="P1091" s="1495"/>
      <c r="Q1091" s="1495"/>
      <c r="R1091" s="1495"/>
      <c r="S1091" s="1495"/>
      <c r="T1091" s="1495"/>
      <c r="U1091" s="1495"/>
      <c r="V1091" s="1495"/>
      <c r="W1091" s="1495"/>
      <c r="X1091" s="1495"/>
      <c r="Y1091" s="1495"/>
      <c r="Z1091" s="1495"/>
      <c r="AA1091" s="1495"/>
      <c r="AB1091" s="1495"/>
      <c r="AC1091" s="1495"/>
      <c r="AD1091" s="1495"/>
      <c r="AE1091" s="1495"/>
      <c r="AF1091" s="1495"/>
    </row>
    <row r="1092" spans="3:32" x14ac:dyDescent="0.25">
      <c r="C1092" s="1495"/>
      <c r="D1092" s="1495"/>
      <c r="E1092" s="1495"/>
      <c r="F1092" s="1495"/>
      <c r="G1092" s="1495"/>
      <c r="H1092" s="1495"/>
      <c r="I1092" s="1495"/>
      <c r="J1092" s="1495"/>
      <c r="K1092" s="1495"/>
      <c r="L1092" s="1495"/>
      <c r="M1092" s="1495"/>
      <c r="N1092" s="1495"/>
      <c r="O1092" s="1495"/>
      <c r="P1092" s="1495"/>
      <c r="Q1092" s="1495"/>
      <c r="R1092" s="1495"/>
      <c r="S1092" s="1495"/>
      <c r="T1092" s="1495"/>
      <c r="U1092" s="1495"/>
      <c r="V1092" s="1495"/>
      <c r="W1092" s="1495"/>
      <c r="X1092" s="1495"/>
      <c r="Y1092" s="1495"/>
      <c r="Z1092" s="1495"/>
      <c r="AA1092" s="1495"/>
      <c r="AB1092" s="1495"/>
      <c r="AC1092" s="1495"/>
      <c r="AD1092" s="1495"/>
      <c r="AE1092" s="1495"/>
      <c r="AF1092" s="1495"/>
    </row>
    <row r="1093" spans="3:32" x14ac:dyDescent="0.25">
      <c r="C1093" s="1495"/>
      <c r="D1093" s="1495"/>
      <c r="E1093" s="1495"/>
      <c r="F1093" s="1495"/>
      <c r="G1093" s="1495"/>
      <c r="H1093" s="1495"/>
      <c r="I1093" s="1495"/>
      <c r="J1093" s="1495"/>
      <c r="K1093" s="1495"/>
      <c r="L1093" s="1495"/>
      <c r="M1093" s="1495"/>
      <c r="N1093" s="1495"/>
      <c r="O1093" s="1495"/>
      <c r="P1093" s="1495"/>
      <c r="Q1093" s="1495"/>
      <c r="R1093" s="1495"/>
      <c r="S1093" s="1495"/>
      <c r="T1093" s="1495"/>
      <c r="U1093" s="1495"/>
      <c r="V1093" s="1495"/>
      <c r="W1093" s="1495"/>
      <c r="X1093" s="1495"/>
      <c r="Y1093" s="1495"/>
      <c r="Z1093" s="1495"/>
      <c r="AA1093" s="1495"/>
      <c r="AB1093" s="1495"/>
      <c r="AC1093" s="1495"/>
      <c r="AD1093" s="1495"/>
      <c r="AE1093" s="1495"/>
      <c r="AF1093" s="1495"/>
    </row>
    <row r="1094" spans="3:32" x14ac:dyDescent="0.25">
      <c r="C1094" s="1495"/>
      <c r="D1094" s="1495"/>
      <c r="E1094" s="1495"/>
      <c r="F1094" s="1495"/>
      <c r="G1094" s="1495"/>
      <c r="H1094" s="1495"/>
      <c r="I1094" s="1495"/>
      <c r="J1094" s="1495"/>
      <c r="K1094" s="1495"/>
      <c r="L1094" s="1495"/>
      <c r="M1094" s="1495"/>
      <c r="N1094" s="1495"/>
      <c r="O1094" s="1495"/>
      <c r="P1094" s="1495"/>
      <c r="Q1094" s="1495"/>
      <c r="R1094" s="1495"/>
      <c r="S1094" s="1495"/>
      <c r="T1094" s="1495"/>
      <c r="U1094" s="1495"/>
      <c r="V1094" s="1495"/>
      <c r="W1094" s="1495"/>
      <c r="X1094" s="1495"/>
      <c r="Y1094" s="1495"/>
      <c r="Z1094" s="1495"/>
      <c r="AA1094" s="1495"/>
      <c r="AB1094" s="1495"/>
      <c r="AC1094" s="1495"/>
      <c r="AD1094" s="1495"/>
      <c r="AE1094" s="1495"/>
      <c r="AF1094" s="1495"/>
    </row>
    <row r="1095" spans="3:32" x14ac:dyDescent="0.25">
      <c r="C1095" s="1495"/>
      <c r="D1095" s="1495"/>
      <c r="E1095" s="1495"/>
      <c r="F1095" s="1495"/>
      <c r="G1095" s="1495"/>
      <c r="H1095" s="1495"/>
      <c r="I1095" s="1495"/>
      <c r="J1095" s="1495"/>
      <c r="K1095" s="1495"/>
      <c r="L1095" s="1495"/>
      <c r="M1095" s="1495"/>
      <c r="N1095" s="1495"/>
      <c r="O1095" s="1495"/>
      <c r="P1095" s="1495"/>
      <c r="Q1095" s="1495"/>
      <c r="R1095" s="1495"/>
      <c r="S1095" s="1495"/>
      <c r="T1095" s="1495"/>
      <c r="U1095" s="1495"/>
      <c r="V1095" s="1495"/>
      <c r="W1095" s="1495"/>
      <c r="X1095" s="1495"/>
      <c r="Y1095" s="1495"/>
      <c r="Z1095" s="1495"/>
      <c r="AA1095" s="1495"/>
      <c r="AB1095" s="1495"/>
      <c r="AC1095" s="1495"/>
      <c r="AD1095" s="1495"/>
      <c r="AE1095" s="1495"/>
      <c r="AF1095" s="1495"/>
    </row>
    <row r="1096" spans="3:32" x14ac:dyDescent="0.25">
      <c r="C1096" s="1495"/>
      <c r="D1096" s="1495"/>
      <c r="E1096" s="1495"/>
      <c r="F1096" s="1495"/>
      <c r="G1096" s="1495"/>
      <c r="H1096" s="1495"/>
      <c r="I1096" s="1495"/>
      <c r="J1096" s="1495"/>
      <c r="K1096" s="1495"/>
      <c r="L1096" s="1495"/>
      <c r="M1096" s="1495"/>
      <c r="N1096" s="1495"/>
      <c r="O1096" s="1495"/>
      <c r="P1096" s="1495"/>
      <c r="Q1096" s="1495"/>
      <c r="R1096" s="1495"/>
      <c r="S1096" s="1495"/>
      <c r="T1096" s="1495"/>
      <c r="U1096" s="1495"/>
      <c r="V1096" s="1495"/>
      <c r="W1096" s="1495"/>
      <c r="X1096" s="1495"/>
      <c r="Y1096" s="1495"/>
      <c r="Z1096" s="1495"/>
      <c r="AA1096" s="1495"/>
      <c r="AB1096" s="1495"/>
      <c r="AC1096" s="1495"/>
      <c r="AD1096" s="1495"/>
      <c r="AE1096" s="1495"/>
      <c r="AF1096" s="1495"/>
    </row>
    <row r="1097" spans="3:32" x14ac:dyDescent="0.25">
      <c r="C1097" s="1495"/>
      <c r="D1097" s="1495"/>
      <c r="E1097" s="1495"/>
      <c r="F1097" s="1495"/>
      <c r="G1097" s="1495"/>
      <c r="H1097" s="1495"/>
      <c r="I1097" s="1495"/>
      <c r="J1097" s="1495"/>
      <c r="K1097" s="1495"/>
      <c r="L1097" s="1495"/>
      <c r="M1097" s="1495"/>
      <c r="N1097" s="1495"/>
      <c r="O1097" s="1495"/>
      <c r="P1097" s="1495"/>
      <c r="Q1097" s="1495"/>
      <c r="R1097" s="1495"/>
      <c r="S1097" s="1495"/>
      <c r="T1097" s="1495"/>
      <c r="U1097" s="1495"/>
      <c r="V1097" s="1495"/>
      <c r="W1097" s="1495"/>
      <c r="X1097" s="1495"/>
      <c r="Y1097" s="1495"/>
      <c r="Z1097" s="1495"/>
      <c r="AA1097" s="1495"/>
      <c r="AB1097" s="1495"/>
      <c r="AC1097" s="1495"/>
      <c r="AD1097" s="1495"/>
      <c r="AE1097" s="1495"/>
      <c r="AF1097" s="1495"/>
    </row>
    <row r="1098" spans="3:32" x14ac:dyDescent="0.25">
      <c r="C1098" s="1495"/>
      <c r="D1098" s="1495"/>
      <c r="E1098" s="1495"/>
      <c r="F1098" s="1495"/>
      <c r="G1098" s="1495"/>
      <c r="H1098" s="1495"/>
      <c r="I1098" s="1495"/>
      <c r="J1098" s="1495"/>
      <c r="K1098" s="1495"/>
      <c r="L1098" s="1495"/>
      <c r="M1098" s="1495"/>
      <c r="N1098" s="1495"/>
      <c r="O1098" s="1495"/>
      <c r="P1098" s="1495"/>
      <c r="Q1098" s="1495"/>
      <c r="R1098" s="1495"/>
      <c r="S1098" s="1495"/>
      <c r="T1098" s="1495"/>
      <c r="U1098" s="1495"/>
      <c r="V1098" s="1495"/>
      <c r="W1098" s="1495"/>
      <c r="X1098" s="1495"/>
      <c r="Y1098" s="1495"/>
      <c r="Z1098" s="1495"/>
      <c r="AA1098" s="1495"/>
      <c r="AB1098" s="1495"/>
      <c r="AC1098" s="1495"/>
      <c r="AD1098" s="1495"/>
      <c r="AE1098" s="1495"/>
      <c r="AF1098" s="1495"/>
    </row>
    <row r="1099" spans="3:32" x14ac:dyDescent="0.25">
      <c r="C1099" s="1495"/>
      <c r="D1099" s="1495"/>
      <c r="E1099" s="1495"/>
      <c r="F1099" s="1495"/>
      <c r="G1099" s="1495"/>
      <c r="H1099" s="1495"/>
      <c r="I1099" s="1495"/>
      <c r="J1099" s="1495"/>
      <c r="K1099" s="1495"/>
      <c r="L1099" s="1495"/>
      <c r="M1099" s="1495"/>
      <c r="N1099" s="1495"/>
      <c r="O1099" s="1495"/>
      <c r="P1099" s="1495"/>
      <c r="Q1099" s="1495"/>
      <c r="R1099" s="1495"/>
      <c r="S1099" s="1495"/>
      <c r="T1099" s="1495"/>
      <c r="U1099" s="1495"/>
      <c r="V1099" s="1495"/>
      <c r="W1099" s="1495"/>
      <c r="X1099" s="1495"/>
      <c r="Y1099" s="1495"/>
      <c r="Z1099" s="1495"/>
      <c r="AA1099" s="1495"/>
      <c r="AB1099" s="1495"/>
      <c r="AC1099" s="1495"/>
      <c r="AD1099" s="1495"/>
      <c r="AE1099" s="1495"/>
      <c r="AF1099" s="1495"/>
    </row>
    <row r="1100" spans="3:32" x14ac:dyDescent="0.25">
      <c r="C1100" s="1495"/>
      <c r="D1100" s="1495"/>
      <c r="E1100" s="1495"/>
      <c r="F1100" s="1495"/>
      <c r="G1100" s="1495"/>
      <c r="H1100" s="1495"/>
      <c r="I1100" s="1495"/>
      <c r="J1100" s="1495"/>
      <c r="K1100" s="1495"/>
      <c r="L1100" s="1495"/>
      <c r="M1100" s="1495"/>
      <c r="N1100" s="1495"/>
      <c r="O1100" s="1495"/>
      <c r="P1100" s="1495"/>
      <c r="Q1100" s="1495"/>
      <c r="R1100" s="1495"/>
      <c r="S1100" s="1495"/>
      <c r="T1100" s="1495"/>
      <c r="U1100" s="1495"/>
      <c r="V1100" s="1495"/>
      <c r="W1100" s="1495"/>
      <c r="X1100" s="1495"/>
      <c r="Y1100" s="1495"/>
      <c r="Z1100" s="1495"/>
      <c r="AA1100" s="1495"/>
      <c r="AB1100" s="1495"/>
      <c r="AC1100" s="1495"/>
      <c r="AD1100" s="1495"/>
      <c r="AE1100" s="1495"/>
      <c r="AF1100" s="1495"/>
    </row>
    <row r="1101" spans="3:32" x14ac:dyDescent="0.25">
      <c r="C1101" s="1495"/>
      <c r="D1101" s="1495"/>
      <c r="E1101" s="1495"/>
      <c r="F1101" s="1495"/>
      <c r="G1101" s="1495"/>
      <c r="H1101" s="1495"/>
      <c r="I1101" s="1495"/>
      <c r="J1101" s="1495"/>
      <c r="K1101" s="1495"/>
      <c r="L1101" s="1495"/>
      <c r="M1101" s="1495"/>
      <c r="N1101" s="1495"/>
      <c r="O1101" s="1495"/>
      <c r="P1101" s="1495"/>
      <c r="Q1101" s="1495"/>
      <c r="R1101" s="1495"/>
      <c r="S1101" s="1495"/>
      <c r="T1101" s="1495"/>
      <c r="U1101" s="1495"/>
      <c r="V1101" s="1495"/>
      <c r="W1101" s="1495"/>
      <c r="X1101" s="1495"/>
      <c r="Y1101" s="1495"/>
      <c r="Z1101" s="1495"/>
      <c r="AA1101" s="1495"/>
      <c r="AB1101" s="1495"/>
      <c r="AC1101" s="1495"/>
      <c r="AD1101" s="1495"/>
      <c r="AE1101" s="1495"/>
      <c r="AF1101" s="1495"/>
    </row>
    <row r="1102" spans="3:32" x14ac:dyDescent="0.25">
      <c r="C1102" s="1495"/>
      <c r="D1102" s="1495"/>
      <c r="E1102" s="1495"/>
      <c r="F1102" s="1495"/>
      <c r="G1102" s="1495"/>
      <c r="H1102" s="1495"/>
      <c r="I1102" s="1495"/>
      <c r="J1102" s="1495"/>
      <c r="K1102" s="1495"/>
      <c r="L1102" s="1495"/>
      <c r="M1102" s="1495"/>
      <c r="N1102" s="1495"/>
      <c r="O1102" s="1495"/>
      <c r="P1102" s="1495"/>
      <c r="Q1102" s="1495"/>
      <c r="R1102" s="1495"/>
      <c r="S1102" s="1495"/>
      <c r="T1102" s="1495"/>
      <c r="U1102" s="1495"/>
      <c r="V1102" s="1495"/>
      <c r="W1102" s="1495"/>
      <c r="X1102" s="1495"/>
      <c r="Y1102" s="1495"/>
      <c r="Z1102" s="1495"/>
      <c r="AA1102" s="1495"/>
      <c r="AB1102" s="1495"/>
      <c r="AC1102" s="1495"/>
      <c r="AD1102" s="1495"/>
      <c r="AE1102" s="1495"/>
      <c r="AF1102" s="1495"/>
    </row>
    <row r="1103" spans="3:32" x14ac:dyDescent="0.25">
      <c r="C1103" s="1495"/>
      <c r="D1103" s="1495"/>
      <c r="E1103" s="1495"/>
      <c r="F1103" s="1495"/>
      <c r="G1103" s="1495"/>
      <c r="H1103" s="1495"/>
      <c r="I1103" s="1495"/>
      <c r="J1103" s="1495"/>
      <c r="K1103" s="1495"/>
      <c r="L1103" s="1495"/>
      <c r="M1103" s="1495"/>
      <c r="N1103" s="1495"/>
      <c r="O1103" s="1495"/>
      <c r="P1103" s="1495"/>
      <c r="Q1103" s="1495"/>
      <c r="R1103" s="1495"/>
      <c r="S1103" s="1495"/>
      <c r="T1103" s="1495"/>
      <c r="U1103" s="1495"/>
      <c r="V1103" s="1495"/>
      <c r="W1103" s="1495"/>
      <c r="X1103" s="1495"/>
      <c r="Y1103" s="1495"/>
      <c r="Z1103" s="1495"/>
      <c r="AA1103" s="1495"/>
      <c r="AB1103" s="1495"/>
      <c r="AC1103" s="1495"/>
      <c r="AD1103" s="1495"/>
      <c r="AE1103" s="1495"/>
      <c r="AF1103" s="1495"/>
    </row>
    <row r="1104" spans="3:32" x14ac:dyDescent="0.25">
      <c r="C1104" s="1495"/>
      <c r="D1104" s="1495"/>
      <c r="E1104" s="1495"/>
      <c r="F1104" s="1495"/>
      <c r="G1104" s="1495"/>
      <c r="H1104" s="1495"/>
      <c r="I1104" s="1495"/>
      <c r="J1104" s="1495"/>
      <c r="K1104" s="1495"/>
      <c r="L1104" s="1495"/>
      <c r="M1104" s="1495"/>
      <c r="N1104" s="1495"/>
      <c r="O1104" s="1495"/>
      <c r="P1104" s="1495"/>
      <c r="Q1104" s="1495"/>
      <c r="R1104" s="1495"/>
      <c r="S1104" s="1495"/>
      <c r="T1104" s="1495"/>
      <c r="U1104" s="1495"/>
      <c r="V1104" s="1495"/>
      <c r="W1104" s="1495"/>
      <c r="X1104" s="1495"/>
      <c r="Y1104" s="1495"/>
      <c r="Z1104" s="1495"/>
      <c r="AA1104" s="1495"/>
      <c r="AB1104" s="1495"/>
      <c r="AC1104" s="1495"/>
      <c r="AD1104" s="1495"/>
      <c r="AE1104" s="1495"/>
      <c r="AF1104" s="1495"/>
    </row>
    <row r="1105" spans="3:32" x14ac:dyDescent="0.25">
      <c r="C1105" s="1495"/>
      <c r="D1105" s="1495"/>
      <c r="E1105" s="1495"/>
      <c r="F1105" s="1495"/>
      <c r="G1105" s="1495"/>
      <c r="H1105" s="1495"/>
      <c r="I1105" s="1495"/>
      <c r="J1105" s="1495"/>
      <c r="K1105" s="1495"/>
      <c r="L1105" s="1495"/>
      <c r="M1105" s="1495"/>
      <c r="N1105" s="1495"/>
      <c r="O1105" s="1495"/>
      <c r="P1105" s="1495"/>
      <c r="Q1105" s="1495"/>
      <c r="R1105" s="1495"/>
      <c r="S1105" s="1495"/>
      <c r="T1105" s="1495"/>
      <c r="U1105" s="1495"/>
      <c r="V1105" s="1495"/>
      <c r="W1105" s="1495"/>
      <c r="X1105" s="1495"/>
      <c r="Y1105" s="1495"/>
      <c r="Z1105" s="1495"/>
      <c r="AA1105" s="1495"/>
      <c r="AB1105" s="1495"/>
      <c r="AC1105" s="1495"/>
      <c r="AD1105" s="1495"/>
      <c r="AE1105" s="1495"/>
      <c r="AF1105" s="1495"/>
    </row>
    <row r="1106" spans="3:32" x14ac:dyDescent="0.25">
      <c r="C1106" s="1495"/>
      <c r="D1106" s="1495"/>
      <c r="E1106" s="1495"/>
      <c r="F1106" s="1495"/>
      <c r="G1106" s="1495"/>
      <c r="H1106" s="1495"/>
      <c r="I1106" s="1495"/>
      <c r="J1106" s="1495"/>
      <c r="K1106" s="1495"/>
      <c r="L1106" s="1495"/>
      <c r="M1106" s="1495"/>
      <c r="N1106" s="1495"/>
      <c r="O1106" s="1495"/>
      <c r="P1106" s="1495"/>
      <c r="Q1106" s="1495"/>
      <c r="R1106" s="1495"/>
      <c r="S1106" s="1495"/>
      <c r="T1106" s="1495"/>
      <c r="U1106" s="1495"/>
      <c r="V1106" s="1495"/>
      <c r="W1106" s="1495"/>
      <c r="X1106" s="1495"/>
      <c r="Y1106" s="1495"/>
      <c r="Z1106" s="1495"/>
      <c r="AA1106" s="1495"/>
      <c r="AB1106" s="1495"/>
      <c r="AC1106" s="1495"/>
      <c r="AD1106" s="1495"/>
      <c r="AE1106" s="1495"/>
      <c r="AF1106" s="1495"/>
    </row>
    <row r="1107" spans="3:32" x14ac:dyDescent="0.25">
      <c r="C1107" s="1495"/>
      <c r="D1107" s="1495"/>
      <c r="E1107" s="1495"/>
      <c r="F1107" s="1495"/>
      <c r="G1107" s="1495"/>
      <c r="H1107" s="1495"/>
      <c r="I1107" s="1495"/>
      <c r="J1107" s="1495"/>
      <c r="K1107" s="1495"/>
      <c r="L1107" s="1495"/>
      <c r="M1107" s="1495"/>
      <c r="N1107" s="1495"/>
      <c r="O1107" s="1495"/>
      <c r="P1107" s="1495"/>
      <c r="Q1107" s="1495"/>
      <c r="R1107" s="1495"/>
      <c r="S1107" s="1495"/>
      <c r="T1107" s="1495"/>
      <c r="U1107" s="1495"/>
      <c r="V1107" s="1495"/>
      <c r="W1107" s="1495"/>
      <c r="X1107" s="1495"/>
      <c r="Y1107" s="1495"/>
      <c r="Z1107" s="1495"/>
      <c r="AA1107" s="1495"/>
      <c r="AB1107" s="1495"/>
      <c r="AC1107" s="1495"/>
      <c r="AD1107" s="1495"/>
      <c r="AE1107" s="1495"/>
      <c r="AF1107" s="1495"/>
    </row>
    <row r="1108" spans="3:32" x14ac:dyDescent="0.25">
      <c r="C1108" s="1495"/>
      <c r="D1108" s="1495"/>
      <c r="E1108" s="1495"/>
      <c r="F1108" s="1495"/>
      <c r="G1108" s="1495"/>
      <c r="H1108" s="1495"/>
      <c r="I1108" s="1495"/>
      <c r="J1108" s="1495"/>
      <c r="K1108" s="1495"/>
      <c r="L1108" s="1495"/>
      <c r="M1108" s="1495"/>
      <c r="N1108" s="1495"/>
      <c r="O1108" s="1495"/>
      <c r="P1108" s="1495"/>
      <c r="Q1108" s="1495"/>
      <c r="R1108" s="1495"/>
      <c r="S1108" s="1495"/>
      <c r="T1108" s="1495"/>
      <c r="U1108" s="1495"/>
      <c r="V1108" s="1495"/>
      <c r="W1108" s="1495"/>
      <c r="X1108" s="1495"/>
      <c r="Y1108" s="1495"/>
      <c r="Z1108" s="1495"/>
      <c r="AA1108" s="1495"/>
      <c r="AB1108" s="1495"/>
      <c r="AC1108" s="1495"/>
      <c r="AD1108" s="1495"/>
      <c r="AE1108" s="1495"/>
      <c r="AF1108" s="1495"/>
    </row>
    <row r="1109" spans="3:32" x14ac:dyDescent="0.25">
      <c r="C1109" s="1495"/>
      <c r="D1109" s="1495"/>
      <c r="E1109" s="1495"/>
      <c r="F1109" s="1495"/>
      <c r="G1109" s="1495"/>
      <c r="H1109" s="1495"/>
      <c r="I1109" s="1495"/>
      <c r="J1109" s="1495"/>
      <c r="K1109" s="1495"/>
      <c r="L1109" s="1495"/>
      <c r="M1109" s="1495"/>
      <c r="N1109" s="1495"/>
      <c r="O1109" s="1495"/>
      <c r="P1109" s="1495"/>
      <c r="Q1109" s="1495"/>
      <c r="R1109" s="1495"/>
      <c r="S1109" s="1495"/>
      <c r="T1109" s="1495"/>
      <c r="U1109" s="1495"/>
      <c r="V1109" s="1495"/>
      <c r="W1109" s="1495"/>
      <c r="X1109" s="1495"/>
      <c r="Y1109" s="1495"/>
      <c r="Z1109" s="1495"/>
      <c r="AA1109" s="1495"/>
      <c r="AB1109" s="1495"/>
      <c r="AC1109" s="1495"/>
      <c r="AD1109" s="1495"/>
      <c r="AE1109" s="1495"/>
      <c r="AF1109" s="1495"/>
    </row>
    <row r="1110" spans="3:32" x14ac:dyDescent="0.25">
      <c r="C1110" s="1495"/>
      <c r="D1110" s="1495"/>
      <c r="E1110" s="1495"/>
      <c r="F1110" s="1495"/>
      <c r="G1110" s="1495"/>
      <c r="H1110" s="1495"/>
      <c r="I1110" s="1495"/>
      <c r="J1110" s="1495"/>
      <c r="K1110" s="1495"/>
      <c r="L1110" s="1495"/>
      <c r="M1110" s="1495"/>
      <c r="N1110" s="1495"/>
      <c r="O1110" s="1495"/>
      <c r="P1110" s="1495"/>
      <c r="Q1110" s="1495"/>
      <c r="R1110" s="1495"/>
      <c r="S1110" s="1495"/>
      <c r="T1110" s="1495"/>
      <c r="U1110" s="1495"/>
      <c r="V1110" s="1495"/>
      <c r="W1110" s="1495"/>
      <c r="X1110" s="1495"/>
      <c r="Y1110" s="1495"/>
      <c r="Z1110" s="1495"/>
      <c r="AA1110" s="1495"/>
      <c r="AB1110" s="1495"/>
      <c r="AC1110" s="1495"/>
      <c r="AD1110" s="1495"/>
      <c r="AE1110" s="1495"/>
      <c r="AF1110" s="1495"/>
    </row>
    <row r="1111" spans="3:32" x14ac:dyDescent="0.25">
      <c r="C1111" s="1495"/>
      <c r="D1111" s="1495"/>
      <c r="E1111" s="1495"/>
      <c r="F1111" s="1495"/>
      <c r="G1111" s="1495"/>
      <c r="H1111" s="1495"/>
      <c r="I1111" s="1495"/>
      <c r="J1111" s="1495"/>
      <c r="K1111" s="1495"/>
      <c r="L1111" s="1495"/>
      <c r="M1111" s="1495"/>
      <c r="N1111" s="1495"/>
      <c r="O1111" s="1495"/>
      <c r="P1111" s="1495"/>
      <c r="Q1111" s="1495"/>
      <c r="R1111" s="1495"/>
      <c r="S1111" s="1495"/>
      <c r="T1111" s="1495"/>
      <c r="U1111" s="1495"/>
      <c r="V1111" s="1495"/>
      <c r="W1111" s="1495"/>
      <c r="X1111" s="1495"/>
      <c r="Y1111" s="1495"/>
      <c r="Z1111" s="1495"/>
      <c r="AA1111" s="1495"/>
      <c r="AB1111" s="1495"/>
      <c r="AC1111" s="1495"/>
      <c r="AD1111" s="1495"/>
      <c r="AE1111" s="1495"/>
      <c r="AF1111" s="1495"/>
    </row>
    <row r="1112" spans="3:32" x14ac:dyDescent="0.25">
      <c r="C1112" s="1495"/>
      <c r="D1112" s="1495"/>
      <c r="E1112" s="1495"/>
      <c r="F1112" s="1495"/>
      <c r="G1112" s="1495"/>
      <c r="H1112" s="1495"/>
      <c r="I1112" s="1495"/>
      <c r="J1112" s="1495"/>
      <c r="K1112" s="1495"/>
      <c r="L1112" s="1495"/>
      <c r="M1112" s="1495"/>
      <c r="N1112" s="1495"/>
      <c r="O1112" s="1495"/>
      <c r="P1112" s="1495"/>
      <c r="Q1112" s="1495"/>
      <c r="R1112" s="1495"/>
      <c r="S1112" s="1495"/>
      <c r="T1112" s="1495"/>
      <c r="U1112" s="1495"/>
      <c r="V1112" s="1495"/>
      <c r="W1112" s="1495"/>
      <c r="X1112" s="1495"/>
      <c r="Y1112" s="1495"/>
      <c r="Z1112" s="1495"/>
      <c r="AA1112" s="1495"/>
      <c r="AB1112" s="1495"/>
      <c r="AC1112" s="1495"/>
      <c r="AD1112" s="1495"/>
      <c r="AE1112" s="1495"/>
      <c r="AF1112" s="1495"/>
    </row>
    <row r="1113" spans="3:32" x14ac:dyDescent="0.25">
      <c r="C1113" s="1495"/>
      <c r="D1113" s="1495"/>
      <c r="E1113" s="1495"/>
      <c r="F1113" s="1495"/>
      <c r="G1113" s="1495"/>
      <c r="H1113" s="1495"/>
      <c r="I1113" s="1495"/>
      <c r="J1113" s="1495"/>
      <c r="K1113" s="1495"/>
      <c r="L1113" s="1495"/>
      <c r="M1113" s="1495"/>
      <c r="N1113" s="1495"/>
      <c r="O1113" s="1495"/>
      <c r="P1113" s="1495"/>
      <c r="Q1113" s="1495"/>
      <c r="R1113" s="1495"/>
      <c r="S1113" s="1495"/>
      <c r="T1113" s="1495"/>
      <c r="U1113" s="1495"/>
      <c r="V1113" s="1495"/>
      <c r="W1113" s="1495"/>
      <c r="X1113" s="1495"/>
      <c r="Y1113" s="1495"/>
      <c r="Z1113" s="1495"/>
      <c r="AA1113" s="1495"/>
      <c r="AB1113" s="1495"/>
      <c r="AC1113" s="1495"/>
      <c r="AD1113" s="1495"/>
      <c r="AE1113" s="1495"/>
      <c r="AF1113" s="1495"/>
    </row>
    <row r="1114" spans="3:32" x14ac:dyDescent="0.25">
      <c r="C1114" s="1495"/>
      <c r="D1114" s="1495"/>
      <c r="E1114" s="1495"/>
      <c r="F1114" s="1495"/>
      <c r="G1114" s="1495"/>
      <c r="H1114" s="1495"/>
      <c r="I1114" s="1495"/>
      <c r="J1114" s="1495"/>
      <c r="K1114" s="1495"/>
      <c r="L1114" s="1495"/>
      <c r="M1114" s="1495"/>
      <c r="N1114" s="1495"/>
      <c r="O1114" s="1495"/>
      <c r="P1114" s="1495"/>
      <c r="Q1114" s="1495"/>
      <c r="R1114" s="1495"/>
      <c r="S1114" s="1495"/>
      <c r="T1114" s="1495"/>
      <c r="U1114" s="1495"/>
      <c r="V1114" s="1495"/>
      <c r="W1114" s="1495"/>
      <c r="X1114" s="1495"/>
      <c r="Y1114" s="1495"/>
      <c r="Z1114" s="1495"/>
      <c r="AA1114" s="1495"/>
      <c r="AB1114" s="1495"/>
      <c r="AC1114" s="1495"/>
      <c r="AD1114" s="1495"/>
      <c r="AE1114" s="1495"/>
      <c r="AF1114" s="1495"/>
    </row>
    <row r="1115" spans="3:32" x14ac:dyDescent="0.25">
      <c r="C1115" s="1495"/>
      <c r="D1115" s="1495"/>
      <c r="E1115" s="1495"/>
      <c r="F1115" s="1495"/>
      <c r="G1115" s="1495"/>
      <c r="H1115" s="1495"/>
      <c r="I1115" s="1495"/>
      <c r="J1115" s="1495"/>
      <c r="K1115" s="1495"/>
      <c r="L1115" s="1495"/>
      <c r="M1115" s="1495"/>
      <c r="N1115" s="1495"/>
      <c r="O1115" s="1495"/>
      <c r="P1115" s="1495"/>
      <c r="Q1115" s="1495"/>
      <c r="R1115" s="1495"/>
      <c r="S1115" s="1495"/>
      <c r="T1115" s="1495"/>
      <c r="U1115" s="1495"/>
      <c r="V1115" s="1495"/>
      <c r="W1115" s="1495"/>
      <c r="X1115" s="1495"/>
      <c r="Y1115" s="1495"/>
      <c r="Z1115" s="1495"/>
      <c r="AA1115" s="1495"/>
      <c r="AB1115" s="1495"/>
      <c r="AC1115" s="1495"/>
      <c r="AD1115" s="1495"/>
      <c r="AE1115" s="1495"/>
      <c r="AF1115" s="1495"/>
    </row>
    <row r="1116" spans="3:32" x14ac:dyDescent="0.25">
      <c r="C1116" s="1495"/>
      <c r="D1116" s="1495"/>
      <c r="E1116" s="1495"/>
      <c r="F1116" s="1495"/>
      <c r="G1116" s="1495"/>
      <c r="H1116" s="1495"/>
      <c r="I1116" s="1495"/>
      <c r="J1116" s="1495"/>
      <c r="K1116" s="1495"/>
      <c r="L1116" s="1495"/>
      <c r="M1116" s="1495"/>
      <c r="N1116" s="1495"/>
      <c r="O1116" s="1495"/>
      <c r="P1116" s="1495"/>
      <c r="Q1116" s="1495"/>
      <c r="R1116" s="1495"/>
      <c r="S1116" s="1495"/>
      <c r="T1116" s="1495"/>
      <c r="U1116" s="1495"/>
      <c r="V1116" s="1495"/>
      <c r="W1116" s="1495"/>
      <c r="X1116" s="1495"/>
      <c r="Y1116" s="1495"/>
      <c r="Z1116" s="1495"/>
      <c r="AA1116" s="1495"/>
      <c r="AB1116" s="1495"/>
      <c r="AC1116" s="1495"/>
      <c r="AD1116" s="1495"/>
      <c r="AE1116" s="1495"/>
      <c r="AF1116" s="1495"/>
    </row>
    <row r="1117" spans="3:32" x14ac:dyDescent="0.25">
      <c r="C1117" s="1495"/>
      <c r="D1117" s="1495"/>
      <c r="E1117" s="1495"/>
      <c r="F1117" s="1495"/>
      <c r="G1117" s="1495"/>
      <c r="H1117" s="1495"/>
      <c r="I1117" s="1495"/>
      <c r="J1117" s="1495"/>
      <c r="K1117" s="1495"/>
      <c r="L1117" s="1495"/>
      <c r="M1117" s="1495"/>
      <c r="N1117" s="1495"/>
      <c r="O1117" s="1495"/>
      <c r="P1117" s="1495"/>
      <c r="Q1117" s="1495"/>
      <c r="R1117" s="1495"/>
      <c r="S1117" s="1495"/>
      <c r="T1117" s="1495"/>
      <c r="U1117" s="1495"/>
      <c r="V1117" s="1495"/>
      <c r="W1117" s="1495"/>
      <c r="X1117" s="1495"/>
      <c r="Y1117" s="1495"/>
      <c r="Z1117" s="1495"/>
      <c r="AA1117" s="1495"/>
      <c r="AB1117" s="1495"/>
      <c r="AC1117" s="1495"/>
      <c r="AD1117" s="1495"/>
      <c r="AE1117" s="1495"/>
      <c r="AF1117" s="1495"/>
    </row>
    <row r="1118" spans="3:32" x14ac:dyDescent="0.25">
      <c r="C1118" s="1495"/>
      <c r="D1118" s="1495"/>
      <c r="E1118" s="1495"/>
      <c r="F1118" s="1495"/>
      <c r="G1118" s="1495"/>
      <c r="H1118" s="1495"/>
      <c r="I1118" s="1495"/>
      <c r="J1118" s="1495"/>
      <c r="K1118" s="1495"/>
      <c r="L1118" s="1495"/>
      <c r="M1118" s="1495"/>
      <c r="N1118" s="1495"/>
      <c r="O1118" s="1495"/>
      <c r="P1118" s="1495"/>
      <c r="Q1118" s="1495"/>
      <c r="R1118" s="1495"/>
      <c r="S1118" s="1495"/>
      <c r="T1118" s="1495"/>
      <c r="U1118" s="1495"/>
      <c r="V1118" s="1495"/>
      <c r="W1118" s="1495"/>
      <c r="X1118" s="1495"/>
      <c r="Y1118" s="1495"/>
      <c r="Z1118" s="1495"/>
      <c r="AA1118" s="1495"/>
      <c r="AB1118" s="1495"/>
      <c r="AC1118" s="1495"/>
      <c r="AD1118" s="1495"/>
      <c r="AE1118" s="1495"/>
      <c r="AF1118" s="1495"/>
    </row>
    <row r="1119" spans="3:32" x14ac:dyDescent="0.25">
      <c r="C1119" s="1495"/>
      <c r="D1119" s="1495"/>
      <c r="E1119" s="1495"/>
      <c r="F1119" s="1495"/>
      <c r="G1119" s="1495"/>
      <c r="H1119" s="1495"/>
      <c r="I1119" s="1495"/>
      <c r="J1119" s="1495"/>
      <c r="K1119" s="1495"/>
      <c r="L1119" s="1495"/>
      <c r="M1119" s="1495"/>
      <c r="N1119" s="1495"/>
      <c r="O1119" s="1495"/>
      <c r="P1119" s="1495"/>
      <c r="Q1119" s="1495"/>
      <c r="R1119" s="1495"/>
      <c r="S1119" s="1495"/>
      <c r="T1119" s="1495"/>
      <c r="U1119" s="1495"/>
      <c r="V1119" s="1495"/>
      <c r="W1119" s="1495"/>
      <c r="X1119" s="1495"/>
      <c r="Y1119" s="1495"/>
      <c r="Z1119" s="1495"/>
      <c r="AA1119" s="1495"/>
      <c r="AB1119" s="1495"/>
      <c r="AC1119" s="1495"/>
      <c r="AD1119" s="1495"/>
      <c r="AE1119" s="1495"/>
      <c r="AF1119" s="1495"/>
    </row>
    <row r="1120" spans="3:32" x14ac:dyDescent="0.25">
      <c r="C1120" s="1495"/>
      <c r="D1120" s="1495"/>
      <c r="E1120" s="1495"/>
      <c r="F1120" s="1495"/>
      <c r="G1120" s="1495"/>
      <c r="H1120" s="1495"/>
      <c r="I1120" s="1495"/>
      <c r="J1120" s="1495"/>
      <c r="K1120" s="1495"/>
      <c r="L1120" s="1495"/>
      <c r="M1120" s="1495"/>
      <c r="N1120" s="1495"/>
      <c r="O1120" s="1495"/>
      <c r="P1120" s="1495"/>
      <c r="Q1120" s="1495"/>
      <c r="R1120" s="1495"/>
      <c r="S1120" s="1495"/>
      <c r="T1120" s="1495"/>
      <c r="U1120" s="1495"/>
      <c r="V1120" s="1495"/>
      <c r="W1120" s="1495"/>
      <c r="X1120" s="1495"/>
      <c r="Y1120" s="1495"/>
      <c r="Z1120" s="1495"/>
      <c r="AA1120" s="1495"/>
      <c r="AB1120" s="1495"/>
      <c r="AC1120" s="1495"/>
      <c r="AD1120" s="1495"/>
      <c r="AE1120" s="1495"/>
      <c r="AF1120" s="1495"/>
    </row>
    <row r="1121" spans="3:32" x14ac:dyDescent="0.25">
      <c r="C1121" s="1495"/>
      <c r="D1121" s="1495"/>
      <c r="E1121" s="1495"/>
      <c r="F1121" s="1495"/>
      <c r="G1121" s="1495"/>
      <c r="H1121" s="1495"/>
      <c r="I1121" s="1495"/>
      <c r="J1121" s="1495"/>
      <c r="K1121" s="1495"/>
      <c r="L1121" s="1495"/>
      <c r="M1121" s="1495"/>
      <c r="N1121" s="1495"/>
      <c r="O1121" s="1495"/>
      <c r="P1121" s="1495"/>
      <c r="Q1121" s="1495"/>
      <c r="R1121" s="1495"/>
      <c r="S1121" s="1495"/>
      <c r="T1121" s="1495"/>
      <c r="U1121" s="1495"/>
      <c r="V1121" s="1495"/>
      <c r="W1121" s="1495"/>
      <c r="X1121" s="1495"/>
      <c r="Y1121" s="1495"/>
      <c r="Z1121" s="1495"/>
      <c r="AA1121" s="1495"/>
      <c r="AB1121" s="1495"/>
      <c r="AC1121" s="1495"/>
      <c r="AD1121" s="1495"/>
      <c r="AE1121" s="1495"/>
      <c r="AF1121" s="1495"/>
    </row>
    <row r="1122" spans="3:32" x14ac:dyDescent="0.25">
      <c r="C1122" s="1495"/>
      <c r="D1122" s="1495"/>
      <c r="E1122" s="1495"/>
      <c r="F1122" s="1495"/>
      <c r="G1122" s="1495"/>
      <c r="H1122" s="1495"/>
      <c r="I1122" s="1495"/>
      <c r="J1122" s="1495"/>
      <c r="K1122" s="1495"/>
      <c r="L1122" s="1495"/>
      <c r="M1122" s="1495"/>
      <c r="N1122" s="1495"/>
      <c r="O1122" s="1495"/>
      <c r="P1122" s="1495"/>
      <c r="Q1122" s="1495"/>
      <c r="R1122" s="1495"/>
      <c r="S1122" s="1495"/>
      <c r="T1122" s="1495"/>
      <c r="U1122" s="1495"/>
      <c r="V1122" s="1495"/>
      <c r="W1122" s="1495"/>
      <c r="X1122" s="1495"/>
      <c r="Y1122" s="1495"/>
      <c r="Z1122" s="1495"/>
      <c r="AA1122" s="1495"/>
      <c r="AB1122" s="1495"/>
      <c r="AC1122" s="1495"/>
      <c r="AD1122" s="1495"/>
      <c r="AE1122" s="1495"/>
      <c r="AF1122" s="1495"/>
    </row>
    <row r="1123" spans="3:32" x14ac:dyDescent="0.25">
      <c r="C1123" s="1495"/>
      <c r="D1123" s="1495"/>
      <c r="E1123" s="1495"/>
      <c r="F1123" s="1495"/>
      <c r="G1123" s="1495"/>
      <c r="H1123" s="1495"/>
      <c r="I1123" s="1495"/>
      <c r="J1123" s="1495"/>
      <c r="K1123" s="1495"/>
      <c r="L1123" s="1495"/>
      <c r="M1123" s="1495"/>
      <c r="N1123" s="1495"/>
      <c r="O1123" s="1495"/>
      <c r="P1123" s="1495"/>
      <c r="Q1123" s="1495"/>
      <c r="R1123" s="1495"/>
      <c r="S1123" s="1495"/>
      <c r="T1123" s="1495"/>
      <c r="U1123" s="1495"/>
      <c r="V1123" s="1495"/>
      <c r="W1123" s="1495"/>
      <c r="X1123" s="1495"/>
      <c r="Y1123" s="1495"/>
      <c r="Z1123" s="1495"/>
      <c r="AA1123" s="1495"/>
      <c r="AB1123" s="1495"/>
      <c r="AC1123" s="1495"/>
      <c r="AD1123" s="1495"/>
      <c r="AE1123" s="1495"/>
      <c r="AF1123" s="1495"/>
    </row>
    <row r="1124" spans="3:32" x14ac:dyDescent="0.25">
      <c r="C1124" s="1495"/>
      <c r="D1124" s="1495"/>
      <c r="E1124" s="1495"/>
      <c r="F1124" s="1495"/>
      <c r="G1124" s="1495"/>
      <c r="H1124" s="1495"/>
      <c r="I1124" s="1495"/>
      <c r="J1124" s="1495"/>
      <c r="K1124" s="1495"/>
      <c r="L1124" s="1495"/>
      <c r="M1124" s="1495"/>
      <c r="N1124" s="1495"/>
      <c r="O1124" s="1495"/>
      <c r="P1124" s="1495"/>
      <c r="Q1124" s="1495"/>
      <c r="R1124" s="1495"/>
      <c r="S1124" s="1495"/>
      <c r="T1124" s="1495"/>
      <c r="U1124" s="1495"/>
      <c r="V1124" s="1495"/>
      <c r="W1124" s="1495"/>
      <c r="X1124" s="1495"/>
      <c r="Y1124" s="1495"/>
      <c r="Z1124" s="1495"/>
      <c r="AA1124" s="1495"/>
      <c r="AB1124" s="1495"/>
      <c r="AC1124" s="1495"/>
      <c r="AD1124" s="1495"/>
      <c r="AE1124" s="1495"/>
      <c r="AF1124" s="1495"/>
    </row>
    <row r="1125" spans="3:32" x14ac:dyDescent="0.25">
      <c r="C1125" s="1495"/>
      <c r="D1125" s="1495"/>
      <c r="E1125" s="1495"/>
      <c r="F1125" s="1495"/>
      <c r="G1125" s="1495"/>
      <c r="H1125" s="1495"/>
      <c r="I1125" s="1495"/>
      <c r="J1125" s="1495"/>
      <c r="K1125" s="1495"/>
      <c r="L1125" s="1495"/>
      <c r="M1125" s="1495"/>
      <c r="N1125" s="1495"/>
      <c r="O1125" s="1495"/>
      <c r="P1125" s="1495"/>
      <c r="Q1125" s="1495"/>
      <c r="R1125" s="1495"/>
      <c r="S1125" s="1495"/>
      <c r="T1125" s="1495"/>
      <c r="U1125" s="1495"/>
      <c r="V1125" s="1495"/>
      <c r="W1125" s="1495"/>
      <c r="X1125" s="1495"/>
      <c r="Y1125" s="1495"/>
      <c r="Z1125" s="1495"/>
      <c r="AA1125" s="1495"/>
      <c r="AB1125" s="1495"/>
      <c r="AC1125" s="1495"/>
      <c r="AD1125" s="1495"/>
      <c r="AE1125" s="1495"/>
      <c r="AF1125" s="1495"/>
    </row>
    <row r="1126" spans="3:32" x14ac:dyDescent="0.25">
      <c r="C1126" s="1495"/>
      <c r="D1126" s="1495"/>
      <c r="E1126" s="1495"/>
      <c r="F1126" s="1495"/>
      <c r="G1126" s="1495"/>
      <c r="H1126" s="1495"/>
      <c r="I1126" s="1495"/>
      <c r="J1126" s="1495"/>
      <c r="K1126" s="1495"/>
      <c r="L1126" s="1495"/>
      <c r="M1126" s="1495"/>
      <c r="N1126" s="1495"/>
      <c r="O1126" s="1495"/>
      <c r="P1126" s="1495"/>
      <c r="Q1126" s="1495"/>
      <c r="R1126" s="1495"/>
      <c r="S1126" s="1495"/>
      <c r="T1126" s="1495"/>
      <c r="U1126" s="1495"/>
      <c r="V1126" s="1495"/>
      <c r="W1126" s="1495"/>
      <c r="X1126" s="1495"/>
      <c r="Y1126" s="1495"/>
      <c r="Z1126" s="1495"/>
      <c r="AA1126" s="1495"/>
      <c r="AB1126" s="1495"/>
      <c r="AC1126" s="1495"/>
      <c r="AD1126" s="1495"/>
      <c r="AE1126" s="1495"/>
      <c r="AF1126" s="1495"/>
    </row>
    <row r="1127" spans="3:32" x14ac:dyDescent="0.25">
      <c r="C1127" s="1495"/>
      <c r="D1127" s="1495"/>
      <c r="E1127" s="1495"/>
      <c r="F1127" s="1495"/>
      <c r="G1127" s="1495"/>
      <c r="H1127" s="1495"/>
      <c r="I1127" s="1495"/>
      <c r="J1127" s="1495"/>
      <c r="K1127" s="1495"/>
      <c r="L1127" s="1495"/>
      <c r="M1127" s="1495"/>
      <c r="N1127" s="1495"/>
      <c r="O1127" s="1495"/>
      <c r="P1127" s="1495"/>
      <c r="Q1127" s="1495"/>
      <c r="R1127" s="1495"/>
      <c r="S1127" s="1495"/>
      <c r="T1127" s="1495"/>
      <c r="U1127" s="1495"/>
      <c r="V1127" s="1495"/>
      <c r="W1127" s="1495"/>
      <c r="X1127" s="1495"/>
      <c r="Y1127" s="1495"/>
      <c r="Z1127" s="1495"/>
      <c r="AA1127" s="1495"/>
      <c r="AB1127" s="1495"/>
      <c r="AC1127" s="1495"/>
      <c r="AD1127" s="1495"/>
      <c r="AE1127" s="1495"/>
      <c r="AF1127" s="1495"/>
    </row>
    <row r="1128" spans="3:32" x14ac:dyDescent="0.25">
      <c r="C1128" s="1495"/>
      <c r="D1128" s="1495"/>
      <c r="E1128" s="1495"/>
      <c r="F1128" s="1495"/>
      <c r="G1128" s="1495"/>
      <c r="H1128" s="1495"/>
      <c r="I1128" s="1495"/>
      <c r="J1128" s="1495"/>
      <c r="K1128" s="1495"/>
      <c r="L1128" s="1495"/>
      <c r="M1128" s="1495"/>
      <c r="N1128" s="1495"/>
      <c r="O1128" s="1495"/>
      <c r="P1128" s="1495"/>
      <c r="Q1128" s="1495"/>
      <c r="R1128" s="1495"/>
      <c r="S1128" s="1495"/>
      <c r="T1128" s="1495"/>
      <c r="U1128" s="1495"/>
      <c r="V1128" s="1495"/>
      <c r="W1128" s="1495"/>
      <c r="X1128" s="1495"/>
      <c r="Y1128" s="1495"/>
      <c r="Z1128" s="1495"/>
      <c r="AA1128" s="1495"/>
      <c r="AB1128" s="1495"/>
      <c r="AC1128" s="1495"/>
      <c r="AD1128" s="1495"/>
      <c r="AE1128" s="1495"/>
      <c r="AF1128" s="1495"/>
    </row>
    <row r="1129" spans="3:32" x14ac:dyDescent="0.25">
      <c r="C1129" s="1495"/>
      <c r="D1129" s="1495"/>
      <c r="E1129" s="1495"/>
      <c r="F1129" s="1495"/>
      <c r="G1129" s="1495"/>
      <c r="H1129" s="1495"/>
      <c r="I1129" s="1495"/>
      <c r="J1129" s="1495"/>
      <c r="K1129" s="1495"/>
      <c r="L1129" s="1495"/>
      <c r="M1129" s="1495"/>
      <c r="N1129" s="1495"/>
      <c r="O1129" s="1495"/>
      <c r="P1129" s="1495"/>
      <c r="Q1129" s="1495"/>
      <c r="R1129" s="1495"/>
      <c r="S1129" s="1495"/>
      <c r="T1129" s="1495"/>
      <c r="U1129" s="1495"/>
      <c r="V1129" s="1495"/>
      <c r="W1129" s="1495"/>
      <c r="X1129" s="1495"/>
      <c r="Y1129" s="1495"/>
      <c r="Z1129" s="1495"/>
      <c r="AA1129" s="1495"/>
      <c r="AB1129" s="1495"/>
      <c r="AC1129" s="1495"/>
      <c r="AD1129" s="1495"/>
      <c r="AE1129" s="1495"/>
      <c r="AF1129" s="1495"/>
    </row>
    <row r="1130" spans="3:32" x14ac:dyDescent="0.25">
      <c r="C1130" s="1495"/>
      <c r="D1130" s="1495"/>
      <c r="E1130" s="1495"/>
      <c r="F1130" s="1495"/>
      <c r="G1130" s="1495"/>
      <c r="H1130" s="1495"/>
      <c r="I1130" s="1495"/>
      <c r="J1130" s="1495"/>
      <c r="K1130" s="1495"/>
      <c r="L1130" s="1495"/>
      <c r="M1130" s="1495"/>
      <c r="N1130" s="1495"/>
      <c r="O1130" s="1495"/>
      <c r="P1130" s="1495"/>
      <c r="Q1130" s="1495"/>
      <c r="R1130" s="1495"/>
      <c r="S1130" s="1495"/>
      <c r="T1130" s="1495"/>
      <c r="U1130" s="1495"/>
      <c r="V1130" s="1495"/>
      <c r="W1130" s="1495"/>
      <c r="X1130" s="1495"/>
      <c r="Y1130" s="1495"/>
      <c r="Z1130" s="1495"/>
      <c r="AA1130" s="1495"/>
      <c r="AB1130" s="1495"/>
      <c r="AC1130" s="1495"/>
      <c r="AD1130" s="1495"/>
      <c r="AE1130" s="1495"/>
      <c r="AF1130" s="1495"/>
    </row>
    <row r="1131" spans="3:32" x14ac:dyDescent="0.25">
      <c r="C1131" s="1495"/>
      <c r="D1131" s="1495"/>
      <c r="E1131" s="1495"/>
      <c r="F1131" s="1495"/>
      <c r="G1131" s="1495"/>
      <c r="H1131" s="1495"/>
      <c r="I1131" s="1495"/>
      <c r="J1131" s="1495"/>
      <c r="K1131" s="1495"/>
      <c r="L1131" s="1495"/>
      <c r="M1131" s="1495"/>
      <c r="N1131" s="1495"/>
      <c r="O1131" s="1495"/>
      <c r="P1131" s="1495"/>
      <c r="Q1131" s="1495"/>
      <c r="R1131" s="1495"/>
      <c r="S1131" s="1495"/>
      <c r="T1131" s="1495"/>
      <c r="U1131" s="1495"/>
      <c r="V1131" s="1495"/>
      <c r="W1131" s="1495"/>
      <c r="X1131" s="1495"/>
      <c r="Y1131" s="1495"/>
      <c r="Z1131" s="1495"/>
      <c r="AA1131" s="1495"/>
      <c r="AB1131" s="1495"/>
      <c r="AC1131" s="1495"/>
      <c r="AD1131" s="1495"/>
      <c r="AE1131" s="1495"/>
      <c r="AF1131" s="1495"/>
    </row>
    <row r="1132" spans="3:32" x14ac:dyDescent="0.25">
      <c r="C1132" s="1495"/>
      <c r="D1132" s="1495"/>
      <c r="E1132" s="1495"/>
      <c r="F1132" s="1495"/>
      <c r="G1132" s="1495"/>
      <c r="H1132" s="1495"/>
      <c r="I1132" s="1495"/>
      <c r="J1132" s="1495"/>
      <c r="K1132" s="1495"/>
      <c r="L1132" s="1495"/>
      <c r="M1132" s="1495"/>
      <c r="N1132" s="1495"/>
      <c r="O1132" s="1495"/>
      <c r="P1132" s="1495"/>
      <c r="Q1132" s="1495"/>
      <c r="R1132" s="1495"/>
      <c r="S1132" s="1495"/>
      <c r="T1132" s="1495"/>
      <c r="U1132" s="1495"/>
      <c r="V1132" s="1495"/>
      <c r="W1132" s="1495"/>
      <c r="X1132" s="1495"/>
      <c r="Y1132" s="1495"/>
      <c r="Z1132" s="1495"/>
      <c r="AA1132" s="1495"/>
      <c r="AB1132" s="1495"/>
      <c r="AC1132" s="1495"/>
      <c r="AD1132" s="1495"/>
      <c r="AE1132" s="1495"/>
      <c r="AF1132" s="1495"/>
    </row>
    <row r="1133" spans="3:32" x14ac:dyDescent="0.25">
      <c r="C1133" s="1495"/>
      <c r="D1133" s="1495"/>
      <c r="E1133" s="1495"/>
      <c r="F1133" s="1495"/>
      <c r="G1133" s="1495"/>
      <c r="H1133" s="1495"/>
      <c r="I1133" s="1495"/>
      <c r="J1133" s="1495"/>
      <c r="K1133" s="1495"/>
      <c r="L1133" s="1495"/>
      <c r="M1133" s="1495"/>
      <c r="N1133" s="1495"/>
      <c r="O1133" s="1495"/>
      <c r="P1133" s="1495"/>
      <c r="Q1133" s="1495"/>
      <c r="R1133" s="1495"/>
      <c r="S1133" s="1495"/>
      <c r="T1133" s="1495"/>
      <c r="U1133" s="1495"/>
      <c r="V1133" s="1495"/>
      <c r="W1133" s="1495"/>
      <c r="X1133" s="1495"/>
      <c r="Y1133" s="1495"/>
      <c r="Z1133" s="1495"/>
      <c r="AA1133" s="1495"/>
      <c r="AB1133" s="1495"/>
      <c r="AC1133" s="1495"/>
      <c r="AD1133" s="1495"/>
      <c r="AE1133" s="1495"/>
      <c r="AF1133" s="1495"/>
    </row>
    <row r="1134" spans="3:32" x14ac:dyDescent="0.25">
      <c r="C1134" s="1495"/>
      <c r="D1134" s="1495"/>
      <c r="E1134" s="1495"/>
      <c r="F1134" s="1495"/>
      <c r="G1134" s="1495"/>
      <c r="H1134" s="1495"/>
      <c r="I1134" s="1495"/>
      <c r="J1134" s="1495"/>
      <c r="K1134" s="1495"/>
      <c r="L1134" s="1495"/>
      <c r="M1134" s="1495"/>
      <c r="N1134" s="1495"/>
      <c r="O1134" s="1495"/>
      <c r="P1134" s="1495"/>
      <c r="Q1134" s="1495"/>
      <c r="R1134" s="1495"/>
      <c r="S1134" s="1495"/>
      <c r="T1134" s="1495"/>
      <c r="U1134" s="1495"/>
      <c r="V1134" s="1495"/>
      <c r="W1134" s="1495"/>
      <c r="X1134" s="1495"/>
      <c r="Y1134" s="1495"/>
      <c r="Z1134" s="1495"/>
      <c r="AA1134" s="1495"/>
      <c r="AB1134" s="1495"/>
      <c r="AC1134" s="1495"/>
      <c r="AD1134" s="1495"/>
      <c r="AE1134" s="1495"/>
      <c r="AF1134" s="1495"/>
    </row>
    <row r="1135" spans="3:32" x14ac:dyDescent="0.25">
      <c r="C1135" s="1495"/>
      <c r="D1135" s="1495"/>
      <c r="E1135" s="1495"/>
      <c r="F1135" s="1495"/>
      <c r="G1135" s="1495"/>
      <c r="H1135" s="1495"/>
      <c r="I1135" s="1495"/>
      <c r="J1135" s="1495"/>
      <c r="K1135" s="1495"/>
      <c r="L1135" s="1495"/>
      <c r="M1135" s="1495"/>
      <c r="N1135" s="1495"/>
      <c r="O1135" s="1495"/>
      <c r="P1135" s="1495"/>
      <c r="Q1135" s="1495"/>
      <c r="R1135" s="1495"/>
      <c r="S1135" s="1495"/>
      <c r="T1135" s="1495"/>
      <c r="U1135" s="1495"/>
      <c r="V1135" s="1495"/>
      <c r="W1135" s="1495"/>
      <c r="X1135" s="1495"/>
      <c r="Y1135" s="1495"/>
      <c r="Z1135" s="1495"/>
      <c r="AA1135" s="1495"/>
      <c r="AB1135" s="1495"/>
      <c r="AC1135" s="1495"/>
      <c r="AD1135" s="1495"/>
      <c r="AE1135" s="1495"/>
      <c r="AF1135" s="1495"/>
    </row>
    <row r="1136" spans="3:32" x14ac:dyDescent="0.25">
      <c r="C1136" s="1495"/>
      <c r="D1136" s="1495"/>
      <c r="E1136" s="1495"/>
      <c r="F1136" s="1495"/>
      <c r="G1136" s="1495"/>
      <c r="H1136" s="1495"/>
      <c r="I1136" s="1495"/>
      <c r="J1136" s="1495"/>
      <c r="K1136" s="1495"/>
      <c r="L1136" s="1495"/>
      <c r="M1136" s="1495"/>
      <c r="N1136" s="1495"/>
      <c r="O1136" s="1495"/>
      <c r="P1136" s="1495"/>
      <c r="Q1136" s="1495"/>
      <c r="R1136" s="1495"/>
      <c r="S1136" s="1495"/>
      <c r="T1136" s="1495"/>
      <c r="U1136" s="1495"/>
      <c r="V1136" s="1495"/>
      <c r="W1136" s="1495"/>
      <c r="X1136" s="1495"/>
      <c r="Y1136" s="1495"/>
      <c r="Z1136" s="1495"/>
      <c r="AA1136" s="1495"/>
      <c r="AB1136" s="1495"/>
      <c r="AC1136" s="1495"/>
      <c r="AD1136" s="1495"/>
      <c r="AE1136" s="1495"/>
      <c r="AF1136" s="1495"/>
    </row>
    <row r="1137" spans="3:32" x14ac:dyDescent="0.25">
      <c r="C1137" s="1495"/>
      <c r="D1137" s="1495"/>
      <c r="E1137" s="1495"/>
      <c r="F1137" s="1495"/>
      <c r="G1137" s="1495"/>
      <c r="H1137" s="1495"/>
      <c r="I1137" s="1495"/>
      <c r="J1137" s="1495"/>
      <c r="K1137" s="1495"/>
      <c r="L1137" s="1495"/>
      <c r="M1137" s="1495"/>
      <c r="N1137" s="1495"/>
      <c r="O1137" s="1495"/>
      <c r="P1137" s="1495"/>
      <c r="Q1137" s="1495"/>
      <c r="R1137" s="1495"/>
      <c r="S1137" s="1495"/>
      <c r="T1137" s="1495"/>
      <c r="U1137" s="1495"/>
      <c r="V1137" s="1495"/>
      <c r="W1137" s="1495"/>
      <c r="X1137" s="1495"/>
      <c r="Y1137" s="1495"/>
      <c r="Z1137" s="1495"/>
      <c r="AA1137" s="1495"/>
      <c r="AB1137" s="1495"/>
      <c r="AC1137" s="1495"/>
      <c r="AD1137" s="1495"/>
      <c r="AE1137" s="1495"/>
      <c r="AF1137" s="1495"/>
    </row>
    <row r="1138" spans="3:32" x14ac:dyDescent="0.25">
      <c r="C1138" s="1495"/>
      <c r="D1138" s="1495"/>
      <c r="E1138" s="1495"/>
      <c r="F1138" s="1495"/>
      <c r="G1138" s="1495"/>
      <c r="H1138" s="1495"/>
      <c r="I1138" s="1495"/>
      <c r="J1138" s="1495"/>
      <c r="K1138" s="1495"/>
      <c r="L1138" s="1495"/>
      <c r="M1138" s="1495"/>
      <c r="N1138" s="1495"/>
      <c r="O1138" s="1495"/>
      <c r="P1138" s="1495"/>
      <c r="Q1138" s="1495"/>
      <c r="R1138" s="1495"/>
      <c r="S1138" s="1495"/>
      <c r="T1138" s="1495"/>
      <c r="U1138" s="1495"/>
      <c r="V1138" s="1495"/>
      <c r="W1138" s="1495"/>
      <c r="X1138" s="1495"/>
      <c r="Y1138" s="1495"/>
      <c r="Z1138" s="1495"/>
      <c r="AA1138" s="1495"/>
      <c r="AB1138" s="1495"/>
      <c r="AC1138" s="1495"/>
      <c r="AD1138" s="1495"/>
      <c r="AE1138" s="1495"/>
      <c r="AF1138" s="1495"/>
    </row>
    <row r="1139" spans="3:32" x14ac:dyDescent="0.25">
      <c r="C1139" s="1495"/>
      <c r="D1139" s="1495"/>
      <c r="E1139" s="1495"/>
      <c r="F1139" s="1495"/>
      <c r="G1139" s="1495"/>
      <c r="H1139" s="1495"/>
      <c r="I1139" s="1495"/>
      <c r="J1139" s="1495"/>
      <c r="K1139" s="1495"/>
      <c r="L1139" s="1495"/>
      <c r="M1139" s="1495"/>
      <c r="N1139" s="1495"/>
      <c r="O1139" s="1495"/>
      <c r="P1139" s="1495"/>
      <c r="Q1139" s="1495"/>
      <c r="R1139" s="1495"/>
      <c r="S1139" s="1495"/>
      <c r="T1139" s="1495"/>
      <c r="U1139" s="1495"/>
      <c r="V1139" s="1495"/>
      <c r="W1139" s="1495"/>
      <c r="X1139" s="1495"/>
      <c r="Y1139" s="1495"/>
      <c r="Z1139" s="1495"/>
      <c r="AA1139" s="1495"/>
      <c r="AB1139" s="1495"/>
      <c r="AC1139" s="1495"/>
      <c r="AD1139" s="1495"/>
      <c r="AE1139" s="1495"/>
      <c r="AF1139" s="1495"/>
    </row>
    <row r="1140" spans="3:32" x14ac:dyDescent="0.25">
      <c r="C1140" s="1495"/>
      <c r="D1140" s="1495"/>
      <c r="E1140" s="1495"/>
      <c r="F1140" s="1495"/>
      <c r="G1140" s="1495"/>
      <c r="H1140" s="1495"/>
      <c r="I1140" s="1495"/>
      <c r="J1140" s="1495"/>
      <c r="K1140" s="1495"/>
      <c r="L1140" s="1495"/>
      <c r="M1140" s="1495"/>
      <c r="N1140" s="1495"/>
      <c r="O1140" s="1495"/>
      <c r="P1140" s="1495"/>
      <c r="Q1140" s="1495"/>
      <c r="R1140" s="1495"/>
      <c r="S1140" s="1495"/>
      <c r="T1140" s="1495"/>
      <c r="U1140" s="1495"/>
      <c r="V1140" s="1495"/>
      <c r="W1140" s="1495"/>
      <c r="X1140" s="1495"/>
      <c r="Y1140" s="1495"/>
      <c r="Z1140" s="1495"/>
      <c r="AA1140" s="1495"/>
      <c r="AB1140" s="1495"/>
      <c r="AC1140" s="1495"/>
      <c r="AD1140" s="1495"/>
      <c r="AE1140" s="1495"/>
      <c r="AF1140" s="1495"/>
    </row>
    <row r="1141" spans="3:32" x14ac:dyDescent="0.25">
      <c r="C1141" s="1495"/>
      <c r="D1141" s="1495"/>
      <c r="E1141" s="1495"/>
      <c r="F1141" s="1495"/>
      <c r="G1141" s="1495"/>
      <c r="H1141" s="1495"/>
      <c r="I1141" s="1495"/>
      <c r="J1141" s="1495"/>
      <c r="K1141" s="1495"/>
      <c r="L1141" s="1495"/>
      <c r="M1141" s="1495"/>
      <c r="N1141" s="1495"/>
      <c r="O1141" s="1495"/>
      <c r="P1141" s="1495"/>
      <c r="Q1141" s="1495"/>
      <c r="R1141" s="1495"/>
      <c r="S1141" s="1495"/>
      <c r="T1141" s="1495"/>
      <c r="U1141" s="1495"/>
      <c r="V1141" s="1495"/>
      <c r="W1141" s="1495"/>
      <c r="X1141" s="1495"/>
      <c r="Y1141" s="1495"/>
      <c r="Z1141" s="1495"/>
      <c r="AA1141" s="1495"/>
      <c r="AB1141" s="1495"/>
      <c r="AC1141" s="1495"/>
      <c r="AD1141" s="1495"/>
      <c r="AE1141" s="1495"/>
      <c r="AF1141" s="1495"/>
    </row>
    <row r="1142" spans="3:32" x14ac:dyDescent="0.25">
      <c r="C1142" s="1495"/>
      <c r="D1142" s="1495"/>
      <c r="E1142" s="1495"/>
      <c r="F1142" s="1495"/>
      <c r="G1142" s="1495"/>
      <c r="H1142" s="1495"/>
      <c r="I1142" s="1495"/>
      <c r="J1142" s="1495"/>
      <c r="K1142" s="1495"/>
      <c r="L1142" s="1495"/>
      <c r="M1142" s="1495"/>
      <c r="N1142" s="1495"/>
      <c r="O1142" s="1495"/>
      <c r="P1142" s="1495"/>
      <c r="Q1142" s="1495"/>
      <c r="R1142" s="1495"/>
      <c r="S1142" s="1495"/>
      <c r="T1142" s="1495"/>
      <c r="U1142" s="1495"/>
      <c r="V1142" s="1495"/>
      <c r="W1142" s="1495"/>
      <c r="X1142" s="1495"/>
      <c r="Y1142" s="1495"/>
      <c r="Z1142" s="1495"/>
      <c r="AA1142" s="1495"/>
      <c r="AB1142" s="1495"/>
      <c r="AC1142" s="1495"/>
      <c r="AD1142" s="1495"/>
      <c r="AE1142" s="1495"/>
      <c r="AF1142" s="1495"/>
    </row>
    <row r="1143" spans="3:32" x14ac:dyDescent="0.25">
      <c r="C1143" s="1495"/>
      <c r="D1143" s="1495"/>
      <c r="E1143" s="1495"/>
      <c r="F1143" s="1495"/>
      <c r="G1143" s="1495"/>
      <c r="H1143" s="1495"/>
      <c r="I1143" s="1495"/>
      <c r="J1143" s="1495"/>
      <c r="K1143" s="1495"/>
      <c r="L1143" s="1495"/>
      <c r="M1143" s="1495"/>
      <c r="N1143" s="1495"/>
      <c r="O1143" s="1495"/>
      <c r="P1143" s="1495"/>
      <c r="Q1143" s="1495"/>
      <c r="R1143" s="1495"/>
      <c r="S1143" s="1495"/>
      <c r="T1143" s="1495"/>
      <c r="U1143" s="1495"/>
      <c r="V1143" s="1495"/>
      <c r="W1143" s="1495"/>
      <c r="X1143" s="1495"/>
      <c r="Y1143" s="1495"/>
      <c r="Z1143" s="1495"/>
      <c r="AA1143" s="1495"/>
      <c r="AB1143" s="1495"/>
      <c r="AC1143" s="1495"/>
      <c r="AD1143" s="1495"/>
      <c r="AE1143" s="1495"/>
      <c r="AF1143" s="1495"/>
    </row>
    <row r="1144" spans="3:32" x14ac:dyDescent="0.25">
      <c r="C1144" s="1495"/>
      <c r="D1144" s="1495"/>
      <c r="E1144" s="1495"/>
      <c r="F1144" s="1495"/>
      <c r="G1144" s="1495"/>
      <c r="H1144" s="1495"/>
      <c r="I1144" s="1495"/>
      <c r="J1144" s="1495"/>
      <c r="K1144" s="1495"/>
      <c r="L1144" s="1495"/>
      <c r="M1144" s="1495"/>
      <c r="N1144" s="1495"/>
      <c r="O1144" s="1495"/>
      <c r="P1144" s="1495"/>
      <c r="Q1144" s="1495"/>
      <c r="R1144" s="1495"/>
      <c r="S1144" s="1495"/>
      <c r="T1144" s="1495"/>
      <c r="U1144" s="1495"/>
      <c r="V1144" s="1495"/>
      <c r="W1144" s="1495"/>
      <c r="X1144" s="1495"/>
      <c r="Y1144" s="1495"/>
      <c r="Z1144" s="1495"/>
      <c r="AA1144" s="1495"/>
      <c r="AB1144" s="1495"/>
      <c r="AC1144" s="1495"/>
      <c r="AD1144" s="1495"/>
      <c r="AE1144" s="1495"/>
      <c r="AF1144" s="1495"/>
    </row>
    <row r="1145" spans="3:32" x14ac:dyDescent="0.25">
      <c r="C1145" s="1495"/>
      <c r="D1145" s="1495"/>
      <c r="E1145" s="1495"/>
      <c r="F1145" s="1495"/>
      <c r="G1145" s="1495"/>
      <c r="H1145" s="1495"/>
      <c r="I1145" s="1495"/>
      <c r="J1145" s="1495"/>
      <c r="K1145" s="1495"/>
      <c r="L1145" s="1495"/>
      <c r="M1145" s="1495"/>
      <c r="N1145" s="1495"/>
      <c r="O1145" s="1495"/>
      <c r="P1145" s="1495"/>
      <c r="Q1145" s="1495"/>
      <c r="R1145" s="1495"/>
      <c r="S1145" s="1495"/>
      <c r="T1145" s="1495"/>
      <c r="U1145" s="1495"/>
      <c r="V1145" s="1495"/>
      <c r="W1145" s="1495"/>
      <c r="X1145" s="1495"/>
      <c r="Y1145" s="1495"/>
      <c r="Z1145" s="1495"/>
      <c r="AA1145" s="1495"/>
      <c r="AB1145" s="1495"/>
      <c r="AC1145" s="1495"/>
      <c r="AD1145" s="1495"/>
      <c r="AE1145" s="1495"/>
      <c r="AF1145" s="1495"/>
    </row>
    <row r="1146" spans="3:32" x14ac:dyDescent="0.25">
      <c r="C1146" s="1495"/>
      <c r="D1146" s="1495"/>
      <c r="E1146" s="1495"/>
      <c r="F1146" s="1495"/>
      <c r="G1146" s="1495"/>
      <c r="H1146" s="1495"/>
      <c r="I1146" s="1495"/>
      <c r="J1146" s="1495"/>
      <c r="K1146" s="1495"/>
      <c r="L1146" s="1495"/>
      <c r="M1146" s="1495"/>
      <c r="N1146" s="1495"/>
      <c r="O1146" s="1495"/>
      <c r="P1146" s="1495"/>
      <c r="Q1146" s="1495"/>
      <c r="R1146" s="1495"/>
      <c r="S1146" s="1495"/>
      <c r="T1146" s="1495"/>
      <c r="U1146" s="1495"/>
      <c r="V1146" s="1495"/>
      <c r="W1146" s="1495"/>
      <c r="X1146" s="1495"/>
      <c r="Y1146" s="1495"/>
      <c r="Z1146" s="1495"/>
      <c r="AA1146" s="1495"/>
      <c r="AB1146" s="1495"/>
      <c r="AC1146" s="1495"/>
      <c r="AD1146" s="1495"/>
      <c r="AE1146" s="1495"/>
      <c r="AF1146" s="1495"/>
    </row>
    <row r="1147" spans="3:32" x14ac:dyDescent="0.25">
      <c r="C1147" s="1495"/>
      <c r="D1147" s="1495"/>
      <c r="E1147" s="1495"/>
      <c r="F1147" s="1495"/>
      <c r="G1147" s="1495"/>
      <c r="H1147" s="1495"/>
      <c r="I1147" s="1495"/>
      <c r="J1147" s="1495"/>
      <c r="K1147" s="1495"/>
      <c r="L1147" s="1495"/>
      <c r="M1147" s="1495"/>
      <c r="N1147" s="1495"/>
      <c r="O1147" s="1495"/>
      <c r="P1147" s="1495"/>
      <c r="Q1147" s="1495"/>
      <c r="R1147" s="1495"/>
      <c r="S1147" s="1495"/>
      <c r="T1147" s="1495"/>
      <c r="U1147" s="1495"/>
      <c r="V1147" s="1495"/>
      <c r="W1147" s="1495"/>
      <c r="X1147" s="1495"/>
      <c r="Y1147" s="1495"/>
      <c r="Z1147" s="1495"/>
      <c r="AA1147" s="1495"/>
      <c r="AB1147" s="1495"/>
      <c r="AC1147" s="1495"/>
      <c r="AD1147" s="1495"/>
      <c r="AE1147" s="1495"/>
      <c r="AF1147" s="1495"/>
    </row>
    <row r="1148" spans="3:32" x14ac:dyDescent="0.25">
      <c r="C1148" s="1495"/>
      <c r="D1148" s="1495"/>
      <c r="E1148" s="1495"/>
      <c r="F1148" s="1495"/>
      <c r="G1148" s="1495"/>
      <c r="H1148" s="1495"/>
      <c r="I1148" s="1495"/>
      <c r="J1148" s="1495"/>
      <c r="K1148" s="1495"/>
      <c r="L1148" s="1495"/>
      <c r="M1148" s="1495"/>
      <c r="N1148" s="1495"/>
      <c r="O1148" s="1495"/>
      <c r="P1148" s="1495"/>
      <c r="Q1148" s="1495"/>
      <c r="R1148" s="1495"/>
      <c r="S1148" s="1495"/>
      <c r="T1148" s="1495"/>
      <c r="U1148" s="1495"/>
      <c r="V1148" s="1495"/>
      <c r="W1148" s="1495"/>
      <c r="X1148" s="1495"/>
      <c r="Y1148" s="1495"/>
      <c r="Z1148" s="1495"/>
      <c r="AA1148" s="1495"/>
      <c r="AB1148" s="1495"/>
      <c r="AC1148" s="1495"/>
      <c r="AD1148" s="1495"/>
      <c r="AE1148" s="1495"/>
      <c r="AF1148" s="1495"/>
    </row>
    <row r="1149" spans="3:32" x14ac:dyDescent="0.25">
      <c r="C1149" s="1495"/>
      <c r="D1149" s="1495"/>
      <c r="E1149" s="1495"/>
      <c r="F1149" s="1495"/>
      <c r="G1149" s="1495"/>
      <c r="H1149" s="1495"/>
      <c r="I1149" s="1495"/>
      <c r="J1149" s="1495"/>
      <c r="K1149" s="1495"/>
      <c r="L1149" s="1495"/>
      <c r="M1149" s="1495"/>
      <c r="N1149" s="1495"/>
      <c r="O1149" s="1495"/>
      <c r="P1149" s="1495"/>
      <c r="Q1149" s="1495"/>
      <c r="R1149" s="1495"/>
      <c r="S1149" s="1495"/>
      <c r="T1149" s="1495"/>
      <c r="U1149" s="1495"/>
      <c r="V1149" s="1495"/>
      <c r="W1149" s="1495"/>
      <c r="X1149" s="1495"/>
      <c r="Y1149" s="1495"/>
      <c r="Z1149" s="1495"/>
      <c r="AA1149" s="1495"/>
      <c r="AB1149" s="1495"/>
      <c r="AC1149" s="1495"/>
      <c r="AD1149" s="1495"/>
      <c r="AE1149" s="1495"/>
      <c r="AF1149" s="1495"/>
    </row>
    <row r="1150" spans="3:32" x14ac:dyDescent="0.25">
      <c r="C1150" s="1495"/>
      <c r="D1150" s="1495"/>
      <c r="E1150" s="1495"/>
      <c r="F1150" s="1495"/>
      <c r="G1150" s="1495"/>
      <c r="H1150" s="1495"/>
      <c r="I1150" s="1495"/>
      <c r="J1150" s="1495"/>
      <c r="K1150" s="1495"/>
      <c r="L1150" s="1495"/>
      <c r="M1150" s="1495"/>
      <c r="N1150" s="1495"/>
      <c r="O1150" s="1495"/>
      <c r="P1150" s="1495"/>
      <c r="Q1150" s="1495"/>
      <c r="R1150" s="1495"/>
      <c r="S1150" s="1495"/>
      <c r="T1150" s="1495"/>
      <c r="U1150" s="1495"/>
      <c r="V1150" s="1495"/>
      <c r="W1150" s="1495"/>
      <c r="X1150" s="1495"/>
      <c r="Y1150" s="1495"/>
      <c r="Z1150" s="1495"/>
      <c r="AA1150" s="1495"/>
      <c r="AB1150" s="1495"/>
      <c r="AC1150" s="1495"/>
      <c r="AD1150" s="1495"/>
      <c r="AE1150" s="1495"/>
      <c r="AF1150" s="1495"/>
    </row>
    <row r="1151" spans="3:32" x14ac:dyDescent="0.25">
      <c r="C1151" s="1495"/>
      <c r="D1151" s="1495"/>
      <c r="E1151" s="1495"/>
      <c r="F1151" s="1495"/>
      <c r="G1151" s="1495"/>
      <c r="H1151" s="1495"/>
      <c r="I1151" s="1495"/>
      <c r="J1151" s="1495"/>
      <c r="K1151" s="1495"/>
      <c r="L1151" s="1495"/>
      <c r="M1151" s="1495"/>
      <c r="N1151" s="1495"/>
      <c r="O1151" s="1495"/>
      <c r="P1151" s="1495"/>
      <c r="Q1151" s="1495"/>
      <c r="R1151" s="1495"/>
      <c r="S1151" s="1495"/>
      <c r="T1151" s="1495"/>
      <c r="U1151" s="1495"/>
      <c r="V1151" s="1495"/>
      <c r="W1151" s="1495"/>
      <c r="X1151" s="1495"/>
      <c r="Y1151" s="1495"/>
      <c r="Z1151" s="1495"/>
      <c r="AA1151" s="1495"/>
      <c r="AB1151" s="1495"/>
      <c r="AC1151" s="1495"/>
      <c r="AD1151" s="1495"/>
      <c r="AE1151" s="1495"/>
      <c r="AF1151" s="1495"/>
    </row>
    <row r="1152" spans="3:32" x14ac:dyDescent="0.25">
      <c r="C1152" s="1495"/>
      <c r="D1152" s="1495"/>
      <c r="E1152" s="1495"/>
      <c r="F1152" s="1495"/>
      <c r="G1152" s="1495"/>
      <c r="H1152" s="1495"/>
      <c r="I1152" s="1495"/>
      <c r="J1152" s="1495"/>
      <c r="K1152" s="1495"/>
      <c r="L1152" s="1495"/>
      <c r="M1152" s="1495"/>
      <c r="N1152" s="1495"/>
      <c r="O1152" s="1495"/>
      <c r="P1152" s="1495"/>
      <c r="Q1152" s="1495"/>
      <c r="R1152" s="1495"/>
      <c r="S1152" s="1495"/>
      <c r="T1152" s="1495"/>
      <c r="U1152" s="1495"/>
      <c r="V1152" s="1495"/>
      <c r="W1152" s="1495"/>
      <c r="X1152" s="1495"/>
      <c r="Y1152" s="1495"/>
      <c r="Z1152" s="1495"/>
      <c r="AA1152" s="1495"/>
      <c r="AB1152" s="1495"/>
      <c r="AC1152" s="1495"/>
      <c r="AD1152" s="1495"/>
      <c r="AE1152" s="1495"/>
      <c r="AF1152" s="1495"/>
    </row>
    <row r="1153" spans="3:32" x14ac:dyDescent="0.25">
      <c r="C1153" s="1495"/>
      <c r="D1153" s="1495"/>
      <c r="E1153" s="1495"/>
      <c r="F1153" s="1495"/>
      <c r="G1153" s="1495"/>
      <c r="H1153" s="1495"/>
      <c r="I1153" s="1495"/>
      <c r="J1153" s="1495"/>
      <c r="K1153" s="1495"/>
      <c r="L1153" s="1495"/>
      <c r="M1153" s="1495"/>
      <c r="N1153" s="1495"/>
      <c r="O1153" s="1495"/>
      <c r="P1153" s="1495"/>
      <c r="Q1153" s="1495"/>
      <c r="R1153" s="1495"/>
      <c r="S1153" s="1495"/>
      <c r="T1153" s="1495"/>
      <c r="U1153" s="1495"/>
      <c r="V1153" s="1495"/>
      <c r="W1153" s="1495"/>
      <c r="X1153" s="1495"/>
      <c r="Y1153" s="1495"/>
      <c r="Z1153" s="1495"/>
      <c r="AA1153" s="1495"/>
      <c r="AB1153" s="1495"/>
      <c r="AC1153" s="1495"/>
      <c r="AD1153" s="1495"/>
      <c r="AE1153" s="1495"/>
      <c r="AF1153" s="1495"/>
    </row>
    <row r="1154" spans="3:32" x14ac:dyDescent="0.25">
      <c r="C1154" s="1495"/>
      <c r="D1154" s="1495"/>
      <c r="E1154" s="1495"/>
      <c r="F1154" s="1495"/>
      <c r="G1154" s="1495"/>
      <c r="H1154" s="1495"/>
      <c r="I1154" s="1495"/>
      <c r="J1154" s="1495"/>
      <c r="K1154" s="1495"/>
      <c r="L1154" s="1495"/>
      <c r="M1154" s="1495"/>
      <c r="N1154" s="1495"/>
      <c r="O1154" s="1495"/>
      <c r="P1154" s="1495"/>
      <c r="Q1154" s="1495"/>
      <c r="R1154" s="1495"/>
      <c r="S1154" s="1495"/>
      <c r="T1154" s="1495"/>
      <c r="U1154" s="1495"/>
      <c r="V1154" s="1495"/>
      <c r="W1154" s="1495"/>
      <c r="X1154" s="1495"/>
      <c r="Y1154" s="1495"/>
      <c r="Z1154" s="1495"/>
      <c r="AA1154" s="1495"/>
      <c r="AB1154" s="1495"/>
      <c r="AC1154" s="1495"/>
      <c r="AD1154" s="1495"/>
      <c r="AE1154" s="1495"/>
      <c r="AF1154" s="1495"/>
    </row>
    <row r="1155" spans="3:32" x14ac:dyDescent="0.25">
      <c r="C1155" s="1495"/>
      <c r="D1155" s="1495"/>
      <c r="E1155" s="1495"/>
      <c r="F1155" s="1495"/>
      <c r="G1155" s="1495"/>
      <c r="H1155" s="1495"/>
      <c r="I1155" s="1495"/>
      <c r="J1155" s="1495"/>
      <c r="K1155" s="1495"/>
      <c r="L1155" s="1495"/>
      <c r="M1155" s="1495"/>
      <c r="N1155" s="1495"/>
      <c r="O1155" s="1495"/>
      <c r="P1155" s="1495"/>
      <c r="Q1155" s="1495"/>
      <c r="R1155" s="1495"/>
      <c r="S1155" s="1495"/>
      <c r="T1155" s="1495"/>
      <c r="U1155" s="1495"/>
      <c r="V1155" s="1495"/>
      <c r="W1155" s="1495"/>
      <c r="X1155" s="1495"/>
      <c r="Y1155" s="1495"/>
      <c r="Z1155" s="1495"/>
      <c r="AA1155" s="1495"/>
      <c r="AB1155" s="1495"/>
      <c r="AC1155" s="1495"/>
      <c r="AD1155" s="1495"/>
      <c r="AE1155" s="1495"/>
      <c r="AF1155" s="1495"/>
    </row>
    <row r="1156" spans="3:32" x14ac:dyDescent="0.25">
      <c r="C1156" s="1495"/>
      <c r="D1156" s="1495"/>
      <c r="E1156" s="1495"/>
      <c r="F1156" s="1495"/>
      <c r="G1156" s="1495"/>
      <c r="H1156" s="1495"/>
      <c r="I1156" s="1495"/>
      <c r="J1156" s="1495"/>
      <c r="K1156" s="1495"/>
      <c r="L1156" s="1495"/>
      <c r="M1156" s="1495"/>
      <c r="N1156" s="1495"/>
      <c r="O1156" s="1495"/>
      <c r="P1156" s="1495"/>
      <c r="Q1156" s="1495"/>
      <c r="R1156" s="1495"/>
      <c r="S1156" s="1495"/>
      <c r="T1156" s="1495"/>
      <c r="U1156" s="1495"/>
      <c r="V1156" s="1495"/>
      <c r="W1156" s="1495"/>
      <c r="X1156" s="1495"/>
      <c r="Y1156" s="1495"/>
      <c r="Z1156" s="1495"/>
      <c r="AA1156" s="1495"/>
      <c r="AB1156" s="1495"/>
      <c r="AC1156" s="1495"/>
      <c r="AD1156" s="1495"/>
      <c r="AE1156" s="1495"/>
      <c r="AF1156" s="1495"/>
    </row>
    <row r="1157" spans="3:32" x14ac:dyDescent="0.25">
      <c r="C1157" s="1495"/>
      <c r="D1157" s="1495"/>
      <c r="E1157" s="1495"/>
      <c r="F1157" s="1495"/>
      <c r="G1157" s="1495"/>
      <c r="H1157" s="1495"/>
      <c r="I1157" s="1495"/>
      <c r="J1157" s="1495"/>
      <c r="K1157" s="1495"/>
      <c r="L1157" s="1495"/>
      <c r="M1157" s="1495"/>
      <c r="N1157" s="1495"/>
      <c r="O1157" s="1495"/>
      <c r="P1157" s="1495"/>
      <c r="Q1157" s="1495"/>
      <c r="R1157" s="1495"/>
      <c r="S1157" s="1495"/>
      <c r="T1157" s="1495"/>
      <c r="U1157" s="1495"/>
      <c r="V1157" s="1495"/>
      <c r="W1157" s="1495"/>
      <c r="X1157" s="1495"/>
      <c r="Y1157" s="1495"/>
      <c r="Z1157" s="1495"/>
      <c r="AA1157" s="1495"/>
      <c r="AB1157" s="1495"/>
      <c r="AC1157" s="1495"/>
      <c r="AD1157" s="1495"/>
      <c r="AE1157" s="1495"/>
      <c r="AF1157" s="1495"/>
    </row>
    <row r="1158" spans="3:32" x14ac:dyDescent="0.25">
      <c r="C1158" s="1495"/>
      <c r="D1158" s="1495"/>
      <c r="E1158" s="1495"/>
      <c r="F1158" s="1495"/>
      <c r="G1158" s="1495"/>
      <c r="H1158" s="1495"/>
      <c r="I1158" s="1495"/>
      <c r="J1158" s="1495"/>
      <c r="K1158" s="1495"/>
      <c r="L1158" s="1495"/>
      <c r="M1158" s="1495"/>
      <c r="N1158" s="1495"/>
      <c r="O1158" s="1495"/>
      <c r="P1158" s="1495"/>
      <c r="Q1158" s="1495"/>
      <c r="R1158" s="1495"/>
      <c r="S1158" s="1495"/>
      <c r="T1158" s="1495"/>
      <c r="U1158" s="1495"/>
      <c r="V1158" s="1495"/>
      <c r="W1158" s="1495"/>
      <c r="X1158" s="1495"/>
      <c r="Y1158" s="1495"/>
      <c r="Z1158" s="1495"/>
      <c r="AA1158" s="1495"/>
      <c r="AB1158" s="1495"/>
      <c r="AC1158" s="1495"/>
      <c r="AD1158" s="1495"/>
      <c r="AE1158" s="1495"/>
      <c r="AF1158" s="1495"/>
    </row>
    <row r="1159" spans="3:32" x14ac:dyDescent="0.25">
      <c r="C1159" s="1495"/>
      <c r="D1159" s="1495"/>
      <c r="E1159" s="1495"/>
      <c r="F1159" s="1495"/>
      <c r="G1159" s="1495"/>
      <c r="H1159" s="1495"/>
      <c r="I1159" s="1495"/>
      <c r="J1159" s="1495"/>
      <c r="K1159" s="1495"/>
      <c r="L1159" s="1495"/>
      <c r="M1159" s="1495"/>
      <c r="N1159" s="1495"/>
      <c r="O1159" s="1495"/>
      <c r="P1159" s="1495"/>
      <c r="Q1159" s="1495"/>
      <c r="R1159" s="1495"/>
      <c r="S1159" s="1495"/>
      <c r="T1159" s="1495"/>
      <c r="U1159" s="1495"/>
      <c r="V1159" s="1495"/>
      <c r="W1159" s="1495"/>
      <c r="X1159" s="1495"/>
      <c r="Y1159" s="1495"/>
      <c r="Z1159" s="1495"/>
      <c r="AA1159" s="1495"/>
      <c r="AB1159" s="1495"/>
      <c r="AC1159" s="1495"/>
      <c r="AD1159" s="1495"/>
      <c r="AE1159" s="1495"/>
      <c r="AF1159" s="1495"/>
    </row>
    <row r="1160" spans="3:32" x14ac:dyDescent="0.25">
      <c r="C1160" s="1495"/>
      <c r="D1160" s="1495"/>
      <c r="E1160" s="1495"/>
      <c r="F1160" s="1495"/>
      <c r="G1160" s="1495"/>
      <c r="H1160" s="1495"/>
      <c r="I1160" s="1495"/>
      <c r="J1160" s="1495"/>
      <c r="K1160" s="1495"/>
      <c r="L1160" s="1495"/>
      <c r="M1160" s="1495"/>
      <c r="N1160" s="1495"/>
      <c r="O1160" s="1495"/>
      <c r="P1160" s="1495"/>
      <c r="Q1160" s="1495"/>
      <c r="R1160" s="1495"/>
      <c r="S1160" s="1495"/>
      <c r="T1160" s="1495"/>
      <c r="U1160" s="1495"/>
      <c r="V1160" s="1495"/>
      <c r="W1160" s="1495"/>
      <c r="X1160" s="1495"/>
      <c r="Y1160" s="1495"/>
      <c r="Z1160" s="1495"/>
      <c r="AA1160" s="1495"/>
      <c r="AB1160" s="1495"/>
      <c r="AC1160" s="1495"/>
      <c r="AD1160" s="1495"/>
      <c r="AE1160" s="1495"/>
      <c r="AF1160" s="1495"/>
    </row>
    <row r="1161" spans="3:32" x14ac:dyDescent="0.25">
      <c r="C1161" s="1495"/>
      <c r="D1161" s="1495"/>
      <c r="E1161" s="1495"/>
      <c r="F1161" s="1495"/>
      <c r="G1161" s="1495"/>
      <c r="H1161" s="1495"/>
      <c r="I1161" s="1495"/>
      <c r="J1161" s="1495"/>
      <c r="K1161" s="1495"/>
      <c r="L1161" s="1495"/>
      <c r="M1161" s="1495"/>
      <c r="N1161" s="1495"/>
      <c r="O1161" s="1495"/>
      <c r="P1161" s="1495"/>
      <c r="Q1161" s="1495"/>
      <c r="R1161" s="1495"/>
      <c r="S1161" s="1495"/>
      <c r="T1161" s="1495"/>
      <c r="U1161" s="1495"/>
      <c r="V1161" s="1495"/>
      <c r="W1161" s="1495"/>
      <c r="X1161" s="1495"/>
      <c r="Y1161" s="1495"/>
      <c r="Z1161" s="1495"/>
      <c r="AA1161" s="1495"/>
      <c r="AB1161" s="1495"/>
      <c r="AC1161" s="1495"/>
      <c r="AD1161" s="1495"/>
      <c r="AE1161" s="1495"/>
      <c r="AF1161" s="1495"/>
    </row>
    <row r="1162" spans="3:32" x14ac:dyDescent="0.25">
      <c r="C1162" s="1495"/>
      <c r="D1162" s="1495"/>
      <c r="E1162" s="1495"/>
      <c r="F1162" s="1495"/>
      <c r="G1162" s="1495"/>
      <c r="H1162" s="1495"/>
      <c r="I1162" s="1495"/>
      <c r="J1162" s="1495"/>
      <c r="K1162" s="1495"/>
      <c r="L1162" s="1495"/>
      <c r="M1162" s="1495"/>
      <c r="N1162" s="1495"/>
      <c r="O1162" s="1495"/>
      <c r="P1162" s="1495"/>
      <c r="Q1162" s="1495"/>
      <c r="R1162" s="1495"/>
      <c r="S1162" s="1495"/>
      <c r="T1162" s="1495"/>
      <c r="U1162" s="1495"/>
      <c r="V1162" s="1495"/>
      <c r="W1162" s="1495"/>
      <c r="X1162" s="1495"/>
      <c r="Y1162" s="1495"/>
      <c r="Z1162" s="1495"/>
      <c r="AA1162" s="1495"/>
      <c r="AB1162" s="1495"/>
      <c r="AC1162" s="1495"/>
      <c r="AD1162" s="1495"/>
      <c r="AE1162" s="1495"/>
      <c r="AF1162" s="1495"/>
    </row>
    <row r="1163" spans="3:32" x14ac:dyDescent="0.25">
      <c r="C1163" s="1495"/>
      <c r="D1163" s="1495"/>
      <c r="E1163" s="1495"/>
      <c r="F1163" s="1495"/>
      <c r="G1163" s="1495"/>
      <c r="H1163" s="1495"/>
      <c r="I1163" s="1495"/>
      <c r="J1163" s="1495"/>
      <c r="K1163" s="1495"/>
      <c r="L1163" s="1495"/>
      <c r="M1163" s="1495"/>
      <c r="N1163" s="1495"/>
      <c r="O1163" s="1495"/>
      <c r="P1163" s="1495"/>
      <c r="Q1163" s="1495"/>
      <c r="R1163" s="1495"/>
      <c r="S1163" s="1495"/>
      <c r="T1163" s="1495"/>
      <c r="U1163" s="1495"/>
      <c r="V1163" s="1495"/>
      <c r="W1163" s="1495"/>
      <c r="X1163" s="1495"/>
      <c r="Y1163" s="1495"/>
      <c r="Z1163" s="1495"/>
      <c r="AA1163" s="1495"/>
      <c r="AB1163" s="1495"/>
      <c r="AC1163" s="1495"/>
      <c r="AD1163" s="1495"/>
      <c r="AE1163" s="1495"/>
      <c r="AF1163" s="1495"/>
    </row>
    <row r="1164" spans="3:32" x14ac:dyDescent="0.25">
      <c r="C1164" s="1495"/>
      <c r="D1164" s="1495"/>
      <c r="E1164" s="1495"/>
      <c r="F1164" s="1495"/>
      <c r="G1164" s="1495"/>
      <c r="H1164" s="1495"/>
      <c r="I1164" s="1495"/>
      <c r="J1164" s="1495"/>
      <c r="K1164" s="1495"/>
      <c r="L1164" s="1495"/>
      <c r="M1164" s="1495"/>
      <c r="N1164" s="1495"/>
      <c r="O1164" s="1495"/>
      <c r="P1164" s="1495"/>
      <c r="Q1164" s="1495"/>
      <c r="R1164" s="1495"/>
      <c r="S1164" s="1495"/>
      <c r="T1164" s="1495"/>
      <c r="U1164" s="1495"/>
      <c r="V1164" s="1495"/>
      <c r="W1164" s="1495"/>
      <c r="X1164" s="1495"/>
      <c r="Y1164" s="1495"/>
      <c r="Z1164" s="1495"/>
      <c r="AA1164" s="1495"/>
      <c r="AB1164" s="1495"/>
      <c r="AC1164" s="1495"/>
      <c r="AD1164" s="1495"/>
      <c r="AE1164" s="1495"/>
      <c r="AF1164" s="1495"/>
    </row>
    <row r="1165" spans="3:32" x14ac:dyDescent="0.25">
      <c r="C1165" s="1495"/>
      <c r="D1165" s="1495"/>
      <c r="E1165" s="1495"/>
      <c r="F1165" s="1495"/>
      <c r="G1165" s="1495"/>
      <c r="H1165" s="1495"/>
      <c r="I1165" s="1495"/>
      <c r="J1165" s="1495"/>
      <c r="K1165" s="1495"/>
      <c r="L1165" s="1495"/>
      <c r="M1165" s="1495"/>
      <c r="N1165" s="1495"/>
      <c r="O1165" s="1495"/>
      <c r="P1165" s="1495"/>
      <c r="Q1165" s="1495"/>
      <c r="R1165" s="1495"/>
      <c r="S1165" s="1495"/>
      <c r="T1165" s="1495"/>
      <c r="U1165" s="1495"/>
      <c r="V1165" s="1495"/>
      <c r="W1165" s="1495"/>
      <c r="X1165" s="1495"/>
      <c r="Y1165" s="1495"/>
      <c r="Z1165" s="1495"/>
      <c r="AA1165" s="1495"/>
      <c r="AB1165" s="1495"/>
      <c r="AC1165" s="1495"/>
      <c r="AD1165" s="1495"/>
      <c r="AE1165" s="1495"/>
      <c r="AF1165" s="1495"/>
    </row>
    <row r="1166" spans="3:32" x14ac:dyDescent="0.25">
      <c r="C1166" s="1495"/>
      <c r="D1166" s="1495"/>
      <c r="E1166" s="1495"/>
      <c r="F1166" s="1495"/>
      <c r="G1166" s="1495"/>
      <c r="H1166" s="1495"/>
      <c r="I1166" s="1495"/>
      <c r="J1166" s="1495"/>
      <c r="K1166" s="1495"/>
      <c r="L1166" s="1495"/>
      <c r="M1166" s="1495"/>
      <c r="N1166" s="1495"/>
      <c r="O1166" s="1495"/>
      <c r="P1166" s="1495"/>
      <c r="Q1166" s="1495"/>
      <c r="R1166" s="1495"/>
      <c r="S1166" s="1495"/>
      <c r="T1166" s="1495"/>
      <c r="U1166" s="1495"/>
      <c r="V1166" s="1495"/>
      <c r="W1166" s="1495"/>
      <c r="X1166" s="1495"/>
      <c r="Y1166" s="1495"/>
      <c r="Z1166" s="1495"/>
      <c r="AA1166" s="1495"/>
      <c r="AB1166" s="1495"/>
      <c r="AC1166" s="1495"/>
      <c r="AD1166" s="1495"/>
      <c r="AE1166" s="1495"/>
      <c r="AF1166" s="1495"/>
    </row>
    <row r="1167" spans="3:32" x14ac:dyDescent="0.25">
      <c r="C1167" s="1495"/>
      <c r="D1167" s="1495"/>
      <c r="E1167" s="1495"/>
      <c r="F1167" s="1495"/>
      <c r="G1167" s="1495"/>
      <c r="H1167" s="1495"/>
      <c r="I1167" s="1495"/>
      <c r="J1167" s="1495"/>
      <c r="K1167" s="1495"/>
      <c r="L1167" s="1495"/>
      <c r="M1167" s="1495"/>
      <c r="N1167" s="1495"/>
      <c r="O1167" s="1495"/>
      <c r="P1167" s="1495"/>
      <c r="Q1167" s="1495"/>
      <c r="R1167" s="1495"/>
      <c r="S1167" s="1495"/>
      <c r="T1167" s="1495"/>
      <c r="U1167" s="1495"/>
      <c r="V1167" s="1495"/>
      <c r="W1167" s="1495"/>
      <c r="X1167" s="1495"/>
      <c r="Y1167" s="1495"/>
      <c r="Z1167" s="1495"/>
      <c r="AA1167" s="1495"/>
      <c r="AB1167" s="1495"/>
      <c r="AC1167" s="1495"/>
      <c r="AD1167" s="1495"/>
      <c r="AE1167" s="1495"/>
      <c r="AF1167" s="1495"/>
    </row>
    <row r="1168" spans="3:32" x14ac:dyDescent="0.25">
      <c r="C1168" s="1495"/>
      <c r="D1168" s="1495"/>
      <c r="E1168" s="1495"/>
      <c r="F1168" s="1495"/>
      <c r="G1168" s="1495"/>
      <c r="H1168" s="1495"/>
      <c r="I1168" s="1495"/>
      <c r="J1168" s="1495"/>
      <c r="K1168" s="1495"/>
      <c r="L1168" s="1495"/>
      <c r="M1168" s="1495"/>
      <c r="N1168" s="1495"/>
      <c r="O1168" s="1495"/>
      <c r="P1168" s="1495"/>
      <c r="Q1168" s="1495"/>
      <c r="R1168" s="1495"/>
      <c r="S1168" s="1495"/>
      <c r="T1168" s="1495"/>
      <c r="U1168" s="1495"/>
      <c r="V1168" s="1495"/>
      <c r="W1168" s="1495"/>
      <c r="X1168" s="1495"/>
      <c r="Y1168" s="1495"/>
      <c r="Z1168" s="1495"/>
      <c r="AA1168" s="1495"/>
      <c r="AB1168" s="1495"/>
      <c r="AC1168" s="1495"/>
      <c r="AD1168" s="1495"/>
      <c r="AE1168" s="1495"/>
      <c r="AF1168" s="1495"/>
    </row>
    <row r="1169" spans="3:32" x14ac:dyDescent="0.25">
      <c r="C1169" s="1495"/>
      <c r="D1169" s="1495"/>
      <c r="E1169" s="1495"/>
      <c r="F1169" s="1495"/>
      <c r="G1169" s="1495"/>
      <c r="H1169" s="1495"/>
      <c r="I1169" s="1495"/>
      <c r="J1169" s="1495"/>
      <c r="K1169" s="1495"/>
      <c r="L1169" s="1495"/>
      <c r="M1169" s="1495"/>
      <c r="N1169" s="1495"/>
      <c r="O1169" s="1495"/>
      <c r="P1169" s="1495"/>
      <c r="Q1169" s="1495"/>
      <c r="R1169" s="1495"/>
      <c r="S1169" s="1495"/>
      <c r="T1169" s="1495"/>
      <c r="U1169" s="1495"/>
      <c r="V1169" s="1495"/>
      <c r="W1169" s="1495"/>
      <c r="X1169" s="1495"/>
      <c r="Y1169" s="1495"/>
      <c r="Z1169" s="1495"/>
      <c r="AA1169" s="1495"/>
      <c r="AB1169" s="1495"/>
      <c r="AC1169" s="1495"/>
      <c r="AD1169" s="1495"/>
      <c r="AE1169" s="1495"/>
      <c r="AF1169" s="1495"/>
    </row>
    <row r="1170" spans="3:32" x14ac:dyDescent="0.25">
      <c r="C1170" s="1495"/>
      <c r="D1170" s="1495"/>
      <c r="E1170" s="1495"/>
      <c r="F1170" s="1495"/>
      <c r="G1170" s="1495"/>
      <c r="H1170" s="1495"/>
      <c r="I1170" s="1495"/>
      <c r="J1170" s="1495"/>
      <c r="K1170" s="1495"/>
      <c r="L1170" s="1495"/>
      <c r="M1170" s="1495"/>
      <c r="N1170" s="1495"/>
      <c r="O1170" s="1495"/>
      <c r="P1170" s="1495"/>
      <c r="Q1170" s="1495"/>
      <c r="R1170" s="1495"/>
      <c r="S1170" s="1495"/>
      <c r="T1170" s="1495"/>
      <c r="U1170" s="1495"/>
      <c r="V1170" s="1495"/>
      <c r="W1170" s="1495"/>
      <c r="X1170" s="1495"/>
      <c r="Y1170" s="1495"/>
      <c r="Z1170" s="1495"/>
      <c r="AA1170" s="1495"/>
      <c r="AB1170" s="1495"/>
      <c r="AC1170" s="1495"/>
      <c r="AD1170" s="1495"/>
      <c r="AE1170" s="1495"/>
      <c r="AF1170" s="1495"/>
    </row>
    <row r="1171" spans="3:32" x14ac:dyDescent="0.25">
      <c r="C1171" s="1495"/>
      <c r="D1171" s="1495"/>
      <c r="E1171" s="1495"/>
      <c r="F1171" s="1495"/>
      <c r="G1171" s="1495"/>
      <c r="H1171" s="1495"/>
      <c r="I1171" s="1495"/>
      <c r="J1171" s="1495"/>
      <c r="K1171" s="1495"/>
      <c r="L1171" s="1495"/>
      <c r="M1171" s="1495"/>
      <c r="N1171" s="1495"/>
      <c r="O1171" s="1495"/>
      <c r="P1171" s="1495"/>
      <c r="Q1171" s="1495"/>
      <c r="R1171" s="1495"/>
      <c r="S1171" s="1495"/>
      <c r="T1171" s="1495"/>
      <c r="U1171" s="1495"/>
      <c r="V1171" s="1495"/>
      <c r="W1171" s="1495"/>
      <c r="X1171" s="1495"/>
      <c r="Y1171" s="1495"/>
      <c r="Z1171" s="1495"/>
      <c r="AA1171" s="1495"/>
      <c r="AB1171" s="1495"/>
      <c r="AC1171" s="1495"/>
      <c r="AD1171" s="1495"/>
      <c r="AE1171" s="1495"/>
      <c r="AF1171" s="1495"/>
    </row>
    <row r="1172" spans="3:32" x14ac:dyDescent="0.25">
      <c r="C1172" s="1495"/>
      <c r="D1172" s="1495"/>
      <c r="E1172" s="1495"/>
      <c r="F1172" s="1495"/>
      <c r="G1172" s="1495"/>
      <c r="H1172" s="1495"/>
      <c r="I1172" s="1495"/>
      <c r="J1172" s="1495"/>
      <c r="K1172" s="1495"/>
      <c r="L1172" s="1495"/>
      <c r="M1172" s="1495"/>
      <c r="N1172" s="1495"/>
      <c r="O1172" s="1495"/>
      <c r="P1172" s="1495"/>
      <c r="Q1172" s="1495"/>
      <c r="R1172" s="1495"/>
      <c r="S1172" s="1495"/>
      <c r="T1172" s="1495"/>
      <c r="U1172" s="1495"/>
      <c r="V1172" s="1495"/>
      <c r="W1172" s="1495"/>
      <c r="X1172" s="1495"/>
      <c r="Y1172" s="1495"/>
      <c r="Z1172" s="1495"/>
      <c r="AA1172" s="1495"/>
      <c r="AB1172" s="1495"/>
      <c r="AC1172" s="1495"/>
      <c r="AD1172" s="1495"/>
      <c r="AE1172" s="1495"/>
      <c r="AF1172" s="1495"/>
    </row>
    <row r="1173" spans="3:32" x14ac:dyDescent="0.25">
      <c r="C1173" s="1495"/>
      <c r="D1173" s="1495"/>
      <c r="E1173" s="1495"/>
      <c r="F1173" s="1495"/>
      <c r="G1173" s="1495"/>
      <c r="H1173" s="1495"/>
      <c r="I1173" s="1495"/>
      <c r="J1173" s="1495"/>
      <c r="K1173" s="1495"/>
      <c r="L1173" s="1495"/>
      <c r="M1173" s="1495"/>
      <c r="N1173" s="1495"/>
      <c r="O1173" s="1495"/>
      <c r="P1173" s="1495"/>
      <c r="Q1173" s="1495"/>
      <c r="R1173" s="1495"/>
      <c r="S1173" s="1495"/>
      <c r="T1173" s="1495"/>
      <c r="U1173" s="1495"/>
      <c r="V1173" s="1495"/>
      <c r="W1173" s="1495"/>
      <c r="X1173" s="1495"/>
      <c r="Y1173" s="1495"/>
      <c r="Z1173" s="1495"/>
      <c r="AA1173" s="1495"/>
      <c r="AB1173" s="1495"/>
      <c r="AC1173" s="1495"/>
      <c r="AD1173" s="1495"/>
      <c r="AE1173" s="1495"/>
      <c r="AF1173" s="1495"/>
    </row>
    <row r="1174" spans="3:32" x14ac:dyDescent="0.25">
      <c r="C1174" s="1495"/>
      <c r="D1174" s="1495"/>
      <c r="E1174" s="1495"/>
      <c r="F1174" s="1495"/>
      <c r="G1174" s="1495"/>
      <c r="H1174" s="1495"/>
      <c r="I1174" s="1495"/>
      <c r="J1174" s="1495"/>
      <c r="K1174" s="1495"/>
      <c r="L1174" s="1495"/>
      <c r="M1174" s="1495"/>
      <c r="N1174" s="1495"/>
      <c r="O1174" s="1495"/>
      <c r="P1174" s="1495"/>
      <c r="Q1174" s="1495"/>
      <c r="R1174" s="1495"/>
      <c r="S1174" s="1495"/>
      <c r="T1174" s="1495"/>
      <c r="U1174" s="1495"/>
      <c r="V1174" s="1495"/>
      <c r="W1174" s="1495"/>
      <c r="X1174" s="1495"/>
      <c r="Y1174" s="1495"/>
      <c r="Z1174" s="1495"/>
      <c r="AA1174" s="1495"/>
      <c r="AB1174" s="1495"/>
      <c r="AC1174" s="1495"/>
      <c r="AD1174" s="1495"/>
      <c r="AE1174" s="1495"/>
      <c r="AF1174" s="1495"/>
    </row>
    <row r="1175" spans="3:32" x14ac:dyDescent="0.25">
      <c r="C1175" s="1495"/>
      <c r="D1175" s="1495"/>
      <c r="E1175" s="1495"/>
      <c r="F1175" s="1495"/>
      <c r="G1175" s="1495"/>
      <c r="H1175" s="1495"/>
      <c r="I1175" s="1495"/>
      <c r="J1175" s="1495"/>
      <c r="K1175" s="1495"/>
      <c r="L1175" s="1495"/>
      <c r="M1175" s="1495"/>
      <c r="N1175" s="1495"/>
      <c r="O1175" s="1495"/>
      <c r="P1175" s="1495"/>
      <c r="Q1175" s="1495"/>
      <c r="R1175" s="1495"/>
      <c r="S1175" s="1495"/>
      <c r="T1175" s="1495"/>
      <c r="U1175" s="1495"/>
      <c r="V1175" s="1495"/>
      <c r="W1175" s="1495"/>
      <c r="X1175" s="1495"/>
      <c r="Y1175" s="1495"/>
      <c r="Z1175" s="1495"/>
      <c r="AA1175" s="1495"/>
      <c r="AB1175" s="1495"/>
      <c r="AC1175" s="1495"/>
      <c r="AD1175" s="1495"/>
      <c r="AE1175" s="1495"/>
      <c r="AF1175" s="1495"/>
    </row>
    <row r="1176" spans="3:32" x14ac:dyDescent="0.25">
      <c r="C1176" s="1495"/>
      <c r="D1176" s="1495"/>
      <c r="E1176" s="1495"/>
      <c r="F1176" s="1495"/>
      <c r="G1176" s="1495"/>
      <c r="H1176" s="1495"/>
      <c r="I1176" s="1495"/>
      <c r="J1176" s="1495"/>
      <c r="K1176" s="1495"/>
      <c r="L1176" s="1495"/>
      <c r="M1176" s="1495"/>
      <c r="N1176" s="1495"/>
      <c r="O1176" s="1495"/>
      <c r="P1176" s="1495"/>
      <c r="Q1176" s="1495"/>
      <c r="R1176" s="1495"/>
      <c r="S1176" s="1495"/>
      <c r="T1176" s="1495"/>
      <c r="U1176" s="1495"/>
      <c r="V1176" s="1495"/>
      <c r="W1176" s="1495"/>
      <c r="X1176" s="1495"/>
      <c r="Y1176" s="1495"/>
      <c r="Z1176" s="1495"/>
      <c r="AA1176" s="1495"/>
      <c r="AB1176" s="1495"/>
      <c r="AC1176" s="1495"/>
      <c r="AD1176" s="1495"/>
      <c r="AE1176" s="1495"/>
      <c r="AF1176" s="1495"/>
    </row>
    <row r="1177" spans="3:32" x14ac:dyDescent="0.25">
      <c r="C1177" s="1495"/>
      <c r="D1177" s="1495"/>
      <c r="E1177" s="1495"/>
      <c r="F1177" s="1495"/>
      <c r="G1177" s="1495"/>
      <c r="H1177" s="1495"/>
      <c r="I1177" s="1495"/>
      <c r="J1177" s="1495"/>
      <c r="K1177" s="1495"/>
      <c r="L1177" s="1495"/>
      <c r="M1177" s="1495"/>
      <c r="N1177" s="1495"/>
      <c r="O1177" s="1495"/>
      <c r="P1177" s="1495"/>
      <c r="Q1177" s="1495"/>
      <c r="R1177" s="1495"/>
      <c r="S1177" s="1495"/>
      <c r="T1177" s="1495"/>
      <c r="U1177" s="1495"/>
      <c r="V1177" s="1495"/>
      <c r="W1177" s="1495"/>
      <c r="X1177" s="1495"/>
      <c r="Y1177" s="1495"/>
      <c r="Z1177" s="1495"/>
      <c r="AA1177" s="1495"/>
      <c r="AB1177" s="1495"/>
      <c r="AC1177" s="1495"/>
      <c r="AD1177" s="1495"/>
      <c r="AE1177" s="1495"/>
      <c r="AF1177" s="1495"/>
    </row>
    <row r="1178" spans="3:32" x14ac:dyDescent="0.25">
      <c r="C1178" s="1495"/>
      <c r="D1178" s="1495"/>
      <c r="E1178" s="1495"/>
      <c r="F1178" s="1495"/>
      <c r="G1178" s="1495"/>
      <c r="H1178" s="1495"/>
      <c r="I1178" s="1495"/>
      <c r="J1178" s="1495"/>
      <c r="K1178" s="1495"/>
      <c r="L1178" s="1495"/>
      <c r="M1178" s="1495"/>
      <c r="N1178" s="1495"/>
      <c r="O1178" s="1495"/>
      <c r="P1178" s="1495"/>
      <c r="Q1178" s="1495"/>
      <c r="R1178" s="1495"/>
      <c r="S1178" s="1495"/>
      <c r="T1178" s="1495"/>
      <c r="U1178" s="1495"/>
      <c r="V1178" s="1495"/>
      <c r="W1178" s="1495"/>
      <c r="X1178" s="1495"/>
      <c r="Y1178" s="1495"/>
      <c r="Z1178" s="1495"/>
      <c r="AA1178" s="1495"/>
      <c r="AB1178" s="1495"/>
      <c r="AC1178" s="1495"/>
      <c r="AD1178" s="1495"/>
      <c r="AE1178" s="1495"/>
      <c r="AF1178" s="1495"/>
    </row>
    <row r="1179" spans="3:32" x14ac:dyDescent="0.25">
      <c r="C1179" s="1495"/>
      <c r="D1179" s="1495"/>
      <c r="E1179" s="1495"/>
      <c r="F1179" s="1495"/>
      <c r="G1179" s="1495"/>
      <c r="H1179" s="1495"/>
      <c r="I1179" s="1495"/>
      <c r="J1179" s="1495"/>
      <c r="K1179" s="1495"/>
      <c r="L1179" s="1495"/>
      <c r="M1179" s="1495"/>
      <c r="N1179" s="1495"/>
      <c r="O1179" s="1495"/>
      <c r="P1179" s="1495"/>
      <c r="Q1179" s="1495"/>
      <c r="R1179" s="1495"/>
      <c r="S1179" s="1495"/>
      <c r="T1179" s="1495"/>
      <c r="U1179" s="1495"/>
      <c r="V1179" s="1495"/>
      <c r="W1179" s="1495"/>
      <c r="X1179" s="1495"/>
      <c r="Y1179" s="1495"/>
      <c r="Z1179" s="1495"/>
      <c r="AA1179" s="1495"/>
      <c r="AB1179" s="1495"/>
      <c r="AC1179" s="1495"/>
      <c r="AD1179" s="1495"/>
      <c r="AE1179" s="1495"/>
      <c r="AF1179" s="1495"/>
    </row>
    <row r="1180" spans="3:32" x14ac:dyDescent="0.25">
      <c r="C1180" s="1495"/>
      <c r="D1180" s="1495"/>
      <c r="E1180" s="1495"/>
      <c r="F1180" s="1495"/>
      <c r="G1180" s="1495"/>
      <c r="H1180" s="1495"/>
      <c r="I1180" s="1495"/>
      <c r="J1180" s="1495"/>
      <c r="K1180" s="1495"/>
      <c r="L1180" s="1495"/>
      <c r="M1180" s="1495"/>
      <c r="N1180" s="1495"/>
      <c r="O1180" s="1495"/>
      <c r="P1180" s="1495"/>
      <c r="Q1180" s="1495"/>
      <c r="R1180" s="1495"/>
      <c r="S1180" s="1495"/>
      <c r="T1180" s="1495"/>
      <c r="U1180" s="1495"/>
      <c r="V1180" s="1495"/>
      <c r="W1180" s="1495"/>
      <c r="X1180" s="1495"/>
      <c r="Y1180" s="1495"/>
      <c r="Z1180" s="1495"/>
      <c r="AA1180" s="1495"/>
      <c r="AB1180" s="1495"/>
      <c r="AC1180" s="1495"/>
      <c r="AD1180" s="1495"/>
      <c r="AE1180" s="1495"/>
      <c r="AF1180" s="1495"/>
    </row>
    <row r="1181" spans="3:32" x14ac:dyDescent="0.25">
      <c r="C1181" s="1495"/>
      <c r="D1181" s="1495"/>
      <c r="E1181" s="1495"/>
      <c r="F1181" s="1495"/>
      <c r="G1181" s="1495"/>
      <c r="H1181" s="1495"/>
      <c r="I1181" s="1495"/>
      <c r="J1181" s="1495"/>
      <c r="K1181" s="1495"/>
      <c r="L1181" s="1495"/>
      <c r="M1181" s="1495"/>
      <c r="N1181" s="1495"/>
      <c r="O1181" s="1495"/>
      <c r="P1181" s="1495"/>
      <c r="Q1181" s="1495"/>
      <c r="R1181" s="1495"/>
      <c r="S1181" s="1495"/>
      <c r="T1181" s="1495"/>
      <c r="U1181" s="1495"/>
      <c r="V1181" s="1495"/>
      <c r="W1181" s="1495"/>
      <c r="X1181" s="1495"/>
      <c r="Y1181" s="1495"/>
      <c r="Z1181" s="1495"/>
      <c r="AA1181" s="1495"/>
      <c r="AB1181" s="1495"/>
      <c r="AC1181" s="1495"/>
      <c r="AD1181" s="1495"/>
      <c r="AE1181" s="1495"/>
      <c r="AF1181" s="1495"/>
    </row>
    <row r="1182" spans="3:32" x14ac:dyDescent="0.25">
      <c r="C1182" s="1495"/>
      <c r="D1182" s="1495"/>
      <c r="E1182" s="1495"/>
      <c r="F1182" s="1495"/>
      <c r="G1182" s="1495"/>
      <c r="H1182" s="1495"/>
      <c r="I1182" s="1495"/>
      <c r="J1182" s="1495"/>
      <c r="K1182" s="1495"/>
      <c r="L1182" s="1495"/>
      <c r="M1182" s="1495"/>
      <c r="N1182" s="1495"/>
      <c r="O1182" s="1495"/>
      <c r="P1182" s="1495"/>
      <c r="Q1182" s="1495"/>
      <c r="R1182" s="1495"/>
      <c r="S1182" s="1495"/>
      <c r="T1182" s="1495"/>
      <c r="U1182" s="1495"/>
      <c r="V1182" s="1495"/>
      <c r="W1182" s="1495"/>
      <c r="X1182" s="1495"/>
      <c r="Y1182" s="1495"/>
      <c r="Z1182" s="1495"/>
      <c r="AA1182" s="1495"/>
      <c r="AB1182" s="1495"/>
      <c r="AC1182" s="1495"/>
      <c r="AD1182" s="1495"/>
      <c r="AE1182" s="1495"/>
      <c r="AF1182" s="1495"/>
    </row>
    <row r="1183" spans="3:32" x14ac:dyDescent="0.25">
      <c r="C1183" s="1495"/>
      <c r="D1183" s="1495"/>
      <c r="E1183" s="1495"/>
      <c r="F1183" s="1495"/>
      <c r="G1183" s="1495"/>
      <c r="H1183" s="1495"/>
      <c r="I1183" s="1495"/>
      <c r="J1183" s="1495"/>
      <c r="K1183" s="1495"/>
      <c r="L1183" s="1495"/>
      <c r="M1183" s="1495"/>
      <c r="N1183" s="1495"/>
      <c r="O1183" s="1495"/>
      <c r="P1183" s="1495"/>
      <c r="Q1183" s="1495"/>
      <c r="R1183" s="1495"/>
      <c r="S1183" s="1495"/>
      <c r="T1183" s="1495"/>
      <c r="U1183" s="1495"/>
      <c r="V1183" s="1495"/>
      <c r="W1183" s="1495"/>
      <c r="X1183" s="1495"/>
      <c r="Y1183" s="1495"/>
      <c r="Z1183" s="1495"/>
      <c r="AA1183" s="1495"/>
      <c r="AB1183" s="1495"/>
      <c r="AC1183" s="1495"/>
      <c r="AD1183" s="1495"/>
      <c r="AE1183" s="1495"/>
      <c r="AF1183" s="1495"/>
    </row>
    <row r="1184" spans="3:32" x14ac:dyDescent="0.25">
      <c r="C1184" s="1495"/>
      <c r="D1184" s="1495"/>
      <c r="E1184" s="1495"/>
      <c r="F1184" s="1495"/>
      <c r="G1184" s="1495"/>
      <c r="H1184" s="1495"/>
      <c r="I1184" s="1495"/>
      <c r="J1184" s="1495"/>
      <c r="K1184" s="1495"/>
      <c r="L1184" s="1495"/>
      <c r="M1184" s="1495"/>
      <c r="N1184" s="1495"/>
      <c r="O1184" s="1495"/>
      <c r="P1184" s="1495"/>
      <c r="Q1184" s="1495"/>
      <c r="R1184" s="1495"/>
      <c r="S1184" s="1495"/>
      <c r="T1184" s="1495"/>
      <c r="U1184" s="1495"/>
      <c r="V1184" s="1495"/>
      <c r="W1184" s="1495"/>
      <c r="X1184" s="1495"/>
      <c r="Y1184" s="1495"/>
      <c r="Z1184" s="1495"/>
      <c r="AA1184" s="1495"/>
      <c r="AB1184" s="1495"/>
      <c r="AC1184" s="1495"/>
      <c r="AD1184" s="1495"/>
      <c r="AE1184" s="1495"/>
      <c r="AF1184" s="1495"/>
    </row>
    <row r="1185" spans="3:32" x14ac:dyDescent="0.25">
      <c r="C1185" s="1495"/>
      <c r="D1185" s="1495"/>
      <c r="E1185" s="1495"/>
      <c r="F1185" s="1495"/>
      <c r="G1185" s="1495"/>
      <c r="H1185" s="1495"/>
      <c r="I1185" s="1495"/>
      <c r="J1185" s="1495"/>
      <c r="K1185" s="1495"/>
      <c r="L1185" s="1495"/>
      <c r="M1185" s="1495"/>
      <c r="N1185" s="1495"/>
      <c r="O1185" s="1495"/>
      <c r="P1185" s="1495"/>
      <c r="Q1185" s="1495"/>
      <c r="R1185" s="1495"/>
      <c r="S1185" s="1495"/>
      <c r="T1185" s="1495"/>
      <c r="U1185" s="1495"/>
      <c r="V1185" s="1495"/>
      <c r="W1185" s="1495"/>
      <c r="X1185" s="1495"/>
      <c r="Y1185" s="1495"/>
      <c r="Z1185" s="1495"/>
      <c r="AA1185" s="1495"/>
      <c r="AB1185" s="1495"/>
      <c r="AC1185" s="1495"/>
      <c r="AD1185" s="1495"/>
      <c r="AE1185" s="1495"/>
      <c r="AF1185" s="1495"/>
    </row>
    <row r="1186" spans="3:32" x14ac:dyDescent="0.25">
      <c r="C1186" s="1495"/>
      <c r="D1186" s="1495"/>
      <c r="E1186" s="1495"/>
      <c r="F1186" s="1495"/>
      <c r="G1186" s="1495"/>
      <c r="H1186" s="1495"/>
      <c r="I1186" s="1495"/>
      <c r="J1186" s="1495"/>
      <c r="K1186" s="1495"/>
      <c r="L1186" s="1495"/>
      <c r="M1186" s="1495"/>
      <c r="N1186" s="1495"/>
      <c r="O1186" s="1495"/>
      <c r="P1186" s="1495"/>
      <c r="Q1186" s="1495"/>
      <c r="R1186" s="1495"/>
      <c r="S1186" s="1495"/>
      <c r="T1186" s="1495"/>
      <c r="U1186" s="1495"/>
      <c r="V1186" s="1495"/>
      <c r="W1186" s="1495"/>
      <c r="X1186" s="1495"/>
      <c r="Y1186" s="1495"/>
      <c r="Z1186" s="1495"/>
      <c r="AA1186" s="1495"/>
      <c r="AB1186" s="1495"/>
      <c r="AC1186" s="1495"/>
      <c r="AD1186" s="1495"/>
      <c r="AE1186" s="1495"/>
      <c r="AF1186" s="1495"/>
    </row>
    <row r="1187" spans="3:32" x14ac:dyDescent="0.25">
      <c r="C1187" s="1495"/>
      <c r="D1187" s="1495"/>
      <c r="E1187" s="1495"/>
      <c r="F1187" s="1495"/>
      <c r="G1187" s="1495"/>
      <c r="H1187" s="1495"/>
      <c r="I1187" s="1495"/>
      <c r="J1187" s="1495"/>
      <c r="K1187" s="1495"/>
      <c r="L1187" s="1495"/>
      <c r="M1187" s="1495"/>
      <c r="N1187" s="1495"/>
      <c r="O1187" s="1495"/>
      <c r="P1187" s="1495"/>
      <c r="Q1187" s="1495"/>
      <c r="R1187" s="1495"/>
      <c r="S1187" s="1495"/>
      <c r="T1187" s="1495"/>
      <c r="U1187" s="1495"/>
      <c r="V1187" s="1495"/>
      <c r="W1187" s="1495"/>
      <c r="X1187" s="1495"/>
      <c r="Y1187" s="1495"/>
      <c r="Z1187" s="1495"/>
      <c r="AA1187" s="1495"/>
      <c r="AB1187" s="1495"/>
      <c r="AC1187" s="1495"/>
      <c r="AD1187" s="1495"/>
      <c r="AE1187" s="1495"/>
      <c r="AF1187" s="1495"/>
    </row>
    <row r="1188" spans="3:32" x14ac:dyDescent="0.25">
      <c r="C1188" s="1495"/>
      <c r="D1188" s="1495"/>
      <c r="E1188" s="1495"/>
      <c r="F1188" s="1495"/>
      <c r="G1188" s="1495"/>
      <c r="H1188" s="1495"/>
      <c r="I1188" s="1495"/>
      <c r="J1188" s="1495"/>
      <c r="K1188" s="1495"/>
      <c r="L1188" s="1495"/>
      <c r="M1188" s="1495"/>
      <c r="N1188" s="1495"/>
      <c r="O1188" s="1495"/>
      <c r="P1188" s="1495"/>
      <c r="Q1188" s="1495"/>
      <c r="R1188" s="1495"/>
      <c r="S1188" s="1495"/>
      <c r="T1188" s="1495"/>
      <c r="U1188" s="1495"/>
      <c r="V1188" s="1495"/>
      <c r="W1188" s="1495"/>
      <c r="X1188" s="1495"/>
      <c r="Y1188" s="1495"/>
      <c r="Z1188" s="1495"/>
      <c r="AA1188" s="1495"/>
      <c r="AB1188" s="1495"/>
      <c r="AC1188" s="1495"/>
      <c r="AD1188" s="1495"/>
      <c r="AE1188" s="1495"/>
      <c r="AF1188" s="1495"/>
    </row>
    <row r="1189" spans="3:32" x14ac:dyDescent="0.25">
      <c r="C1189" s="1495"/>
      <c r="D1189" s="1495"/>
      <c r="E1189" s="1495"/>
      <c r="F1189" s="1495"/>
      <c r="G1189" s="1495"/>
      <c r="H1189" s="1495"/>
      <c r="I1189" s="1495"/>
      <c r="J1189" s="1495"/>
      <c r="K1189" s="1495"/>
      <c r="L1189" s="1495"/>
      <c r="M1189" s="1495"/>
      <c r="N1189" s="1495"/>
      <c r="O1189" s="1495"/>
      <c r="P1189" s="1495"/>
      <c r="Q1189" s="1495"/>
      <c r="R1189" s="1495"/>
      <c r="S1189" s="1495"/>
      <c r="T1189" s="1495"/>
      <c r="U1189" s="1495"/>
      <c r="V1189" s="1495"/>
      <c r="W1189" s="1495"/>
      <c r="X1189" s="1495"/>
      <c r="Y1189" s="1495"/>
      <c r="Z1189" s="1495"/>
      <c r="AA1189" s="1495"/>
      <c r="AB1189" s="1495"/>
      <c r="AC1189" s="1495"/>
      <c r="AD1189" s="1495"/>
      <c r="AE1189" s="1495"/>
      <c r="AF1189" s="1495"/>
    </row>
    <row r="1190" spans="3:32" x14ac:dyDescent="0.25">
      <c r="C1190" s="1495"/>
      <c r="D1190" s="1495"/>
      <c r="E1190" s="1495"/>
      <c r="F1190" s="1495"/>
      <c r="G1190" s="1495"/>
      <c r="H1190" s="1495"/>
      <c r="I1190" s="1495"/>
      <c r="J1190" s="1495"/>
      <c r="K1190" s="1495"/>
      <c r="L1190" s="1495"/>
      <c r="M1190" s="1495"/>
      <c r="N1190" s="1495"/>
      <c r="O1190" s="1495"/>
      <c r="P1190" s="1495"/>
      <c r="Q1190" s="1495"/>
      <c r="R1190" s="1495"/>
      <c r="S1190" s="1495"/>
      <c r="T1190" s="1495"/>
      <c r="U1190" s="1495"/>
      <c r="V1190" s="1495"/>
      <c r="W1190" s="1495"/>
      <c r="X1190" s="1495"/>
      <c r="Y1190" s="1495"/>
      <c r="Z1190" s="1495"/>
      <c r="AA1190" s="1495"/>
      <c r="AB1190" s="1495"/>
      <c r="AC1190" s="1495"/>
      <c r="AD1190" s="1495"/>
      <c r="AE1190" s="1495"/>
      <c r="AF1190" s="1495"/>
    </row>
    <row r="1191" spans="3:32" x14ac:dyDescent="0.25">
      <c r="C1191" s="1495"/>
      <c r="D1191" s="1495"/>
      <c r="E1191" s="1495"/>
      <c r="F1191" s="1495"/>
      <c r="G1191" s="1495"/>
      <c r="H1191" s="1495"/>
      <c r="I1191" s="1495"/>
      <c r="J1191" s="1495"/>
      <c r="K1191" s="1495"/>
      <c r="L1191" s="1495"/>
      <c r="M1191" s="1495"/>
      <c r="N1191" s="1495"/>
      <c r="O1191" s="1495"/>
      <c r="P1191" s="1495"/>
      <c r="Q1191" s="1495"/>
      <c r="R1191" s="1495"/>
      <c r="S1191" s="1495"/>
      <c r="T1191" s="1495"/>
      <c r="U1191" s="1495"/>
      <c r="V1191" s="1495"/>
      <c r="W1191" s="1495"/>
      <c r="X1191" s="1495"/>
      <c r="Y1191" s="1495"/>
      <c r="Z1191" s="1495"/>
      <c r="AA1191" s="1495"/>
      <c r="AB1191" s="1495"/>
      <c r="AC1191" s="1495"/>
      <c r="AD1191" s="1495"/>
      <c r="AE1191" s="1495"/>
      <c r="AF1191" s="1495"/>
    </row>
    <row r="1192" spans="3:32" x14ac:dyDescent="0.25">
      <c r="C1192" s="1495"/>
      <c r="D1192" s="1495"/>
      <c r="E1192" s="1495"/>
      <c r="F1192" s="1495"/>
      <c r="G1192" s="1495"/>
      <c r="H1192" s="1495"/>
      <c r="I1192" s="1495"/>
      <c r="J1192" s="1495"/>
      <c r="K1192" s="1495"/>
      <c r="L1192" s="1495"/>
      <c r="M1192" s="1495"/>
      <c r="N1192" s="1495"/>
      <c r="O1192" s="1495"/>
      <c r="P1192" s="1495"/>
      <c r="Q1192" s="1495"/>
      <c r="R1192" s="1495"/>
      <c r="S1192" s="1495"/>
      <c r="T1192" s="1495"/>
      <c r="U1192" s="1495"/>
      <c r="V1192" s="1495"/>
      <c r="W1192" s="1495"/>
      <c r="X1192" s="1495"/>
      <c r="Y1192" s="1495"/>
      <c r="Z1192" s="1495"/>
      <c r="AA1192" s="1495"/>
      <c r="AB1192" s="1495"/>
      <c r="AC1192" s="1495"/>
      <c r="AD1192" s="1495"/>
      <c r="AE1192" s="1495"/>
      <c r="AF1192" s="1495"/>
    </row>
    <row r="1193" spans="3:32" x14ac:dyDescent="0.25">
      <c r="C1193" s="1495"/>
      <c r="D1193" s="1495"/>
      <c r="E1193" s="1495"/>
      <c r="F1193" s="1495"/>
      <c r="G1193" s="1495"/>
      <c r="H1193" s="1495"/>
      <c r="I1193" s="1495"/>
      <c r="J1193" s="1495"/>
      <c r="K1193" s="1495"/>
      <c r="L1193" s="1495"/>
      <c r="M1193" s="1495"/>
      <c r="N1193" s="1495"/>
      <c r="O1193" s="1495"/>
      <c r="P1193" s="1495"/>
      <c r="Q1193" s="1495"/>
      <c r="R1193" s="1495"/>
      <c r="S1193" s="1495"/>
      <c r="T1193" s="1495"/>
      <c r="U1193" s="1495"/>
      <c r="V1193" s="1495"/>
      <c r="W1193" s="1495"/>
      <c r="X1193" s="1495"/>
      <c r="Y1193" s="1495"/>
      <c r="Z1193" s="1495"/>
      <c r="AA1193" s="1495"/>
      <c r="AB1193" s="1495"/>
      <c r="AC1193" s="1495"/>
      <c r="AD1193" s="1495"/>
      <c r="AE1193" s="1495"/>
      <c r="AF1193" s="1495"/>
    </row>
    <row r="1194" spans="3:32" x14ac:dyDescent="0.25">
      <c r="C1194" s="1495"/>
      <c r="D1194" s="1495"/>
      <c r="E1194" s="1495"/>
      <c r="F1194" s="1495"/>
      <c r="G1194" s="1495"/>
      <c r="H1194" s="1495"/>
      <c r="I1194" s="1495"/>
      <c r="J1194" s="1495"/>
      <c r="K1194" s="1495"/>
      <c r="L1194" s="1495"/>
      <c r="M1194" s="1495"/>
      <c r="N1194" s="1495"/>
      <c r="O1194" s="1495"/>
      <c r="P1194" s="1495"/>
      <c r="Q1194" s="1495"/>
      <c r="R1194" s="1495"/>
      <c r="S1194" s="1495"/>
      <c r="T1194" s="1495"/>
      <c r="U1194" s="1495"/>
      <c r="V1194" s="1495"/>
      <c r="W1194" s="1495"/>
      <c r="X1194" s="1495"/>
      <c r="Y1194" s="1495"/>
      <c r="Z1194" s="1495"/>
      <c r="AA1194" s="1495"/>
      <c r="AB1194" s="1495"/>
      <c r="AC1194" s="1495"/>
      <c r="AD1194" s="1495"/>
      <c r="AE1194" s="1495"/>
      <c r="AF1194" s="1495"/>
    </row>
    <row r="1195" spans="3:32" x14ac:dyDescent="0.25">
      <c r="C1195" s="1495"/>
      <c r="D1195" s="1495"/>
      <c r="E1195" s="1495"/>
      <c r="F1195" s="1495"/>
      <c r="G1195" s="1495"/>
      <c r="H1195" s="1495"/>
      <c r="I1195" s="1495"/>
      <c r="J1195" s="1495"/>
      <c r="K1195" s="1495"/>
      <c r="L1195" s="1495"/>
      <c r="M1195" s="1495"/>
      <c r="N1195" s="1495"/>
      <c r="O1195" s="1495"/>
      <c r="P1195" s="1495"/>
      <c r="Q1195" s="1495"/>
      <c r="R1195" s="1495"/>
      <c r="S1195" s="1495"/>
      <c r="T1195" s="1495"/>
      <c r="U1195" s="1495"/>
      <c r="V1195" s="1495"/>
      <c r="W1195" s="1495"/>
      <c r="X1195" s="1495"/>
      <c r="Y1195" s="1495"/>
      <c r="Z1195" s="1495"/>
      <c r="AA1195" s="1495"/>
      <c r="AB1195" s="1495"/>
      <c r="AC1195" s="1495"/>
      <c r="AD1195" s="1495"/>
      <c r="AE1195" s="1495"/>
      <c r="AF1195" s="1495"/>
    </row>
    <row r="1196" spans="3:32" x14ac:dyDescent="0.25">
      <c r="C1196" s="1495"/>
      <c r="D1196" s="1495"/>
      <c r="E1196" s="1495"/>
      <c r="F1196" s="1495"/>
      <c r="G1196" s="1495"/>
      <c r="H1196" s="1495"/>
      <c r="I1196" s="1495"/>
      <c r="J1196" s="1495"/>
      <c r="K1196" s="1495"/>
      <c r="L1196" s="1495"/>
      <c r="M1196" s="1495"/>
      <c r="N1196" s="1495"/>
      <c r="O1196" s="1495"/>
      <c r="P1196" s="1495"/>
      <c r="Q1196" s="1495"/>
      <c r="R1196" s="1495"/>
      <c r="S1196" s="1495"/>
      <c r="T1196" s="1495"/>
      <c r="U1196" s="1495"/>
      <c r="V1196" s="1495"/>
      <c r="W1196" s="1495"/>
      <c r="X1196" s="1495"/>
      <c r="Y1196" s="1495"/>
      <c r="Z1196" s="1495"/>
      <c r="AA1196" s="1495"/>
      <c r="AB1196" s="1495"/>
      <c r="AC1196" s="1495"/>
      <c r="AD1196" s="1495"/>
      <c r="AE1196" s="1495"/>
      <c r="AF1196" s="1495"/>
    </row>
    <row r="1197" spans="3:32" x14ac:dyDescent="0.25">
      <c r="C1197" s="1495"/>
      <c r="D1197" s="1495"/>
      <c r="E1197" s="1495"/>
      <c r="F1197" s="1495"/>
      <c r="G1197" s="1495"/>
      <c r="H1197" s="1495"/>
      <c r="I1197" s="1495"/>
      <c r="J1197" s="1495"/>
      <c r="K1197" s="1495"/>
      <c r="L1197" s="1495"/>
      <c r="M1197" s="1495"/>
      <c r="N1197" s="1495"/>
      <c r="O1197" s="1495"/>
      <c r="P1197" s="1495"/>
      <c r="Q1197" s="1495"/>
      <c r="R1197" s="1495"/>
      <c r="S1197" s="1495"/>
      <c r="T1197" s="1495"/>
      <c r="U1197" s="1495"/>
      <c r="V1197" s="1495"/>
      <c r="W1197" s="1495"/>
      <c r="X1197" s="1495"/>
      <c r="Y1197" s="1495"/>
      <c r="Z1197" s="1495"/>
      <c r="AA1197" s="1495"/>
      <c r="AB1197" s="1495"/>
      <c r="AC1197" s="1495"/>
      <c r="AD1197" s="1495"/>
      <c r="AE1197" s="1495"/>
      <c r="AF1197" s="1495"/>
    </row>
    <row r="1198" spans="3:32" x14ac:dyDescent="0.25">
      <c r="C1198" s="1495"/>
      <c r="D1198" s="1495"/>
      <c r="E1198" s="1495"/>
      <c r="F1198" s="1495"/>
      <c r="G1198" s="1495"/>
      <c r="H1198" s="1495"/>
      <c r="I1198" s="1495"/>
      <c r="J1198" s="1495"/>
      <c r="K1198" s="1495"/>
      <c r="L1198" s="1495"/>
      <c r="M1198" s="1495"/>
      <c r="N1198" s="1495"/>
      <c r="O1198" s="1495"/>
      <c r="P1198" s="1495"/>
      <c r="Q1198" s="1495"/>
      <c r="R1198" s="1495"/>
      <c r="S1198" s="1495"/>
      <c r="T1198" s="1495"/>
      <c r="U1198" s="1495"/>
      <c r="V1198" s="1495"/>
      <c r="W1198" s="1495"/>
      <c r="X1198" s="1495"/>
      <c r="Y1198" s="1495"/>
      <c r="Z1198" s="1495"/>
      <c r="AA1198" s="1495"/>
      <c r="AB1198" s="1495"/>
      <c r="AC1198" s="1495"/>
      <c r="AD1198" s="1495"/>
      <c r="AE1198" s="1495"/>
      <c r="AF1198" s="1495"/>
    </row>
    <row r="1199" spans="3:32" x14ac:dyDescent="0.25">
      <c r="C1199" s="1495"/>
      <c r="D1199" s="1495"/>
      <c r="E1199" s="1495"/>
      <c r="F1199" s="1495"/>
      <c r="G1199" s="1495"/>
      <c r="H1199" s="1495"/>
      <c r="I1199" s="1495"/>
      <c r="J1199" s="1495"/>
      <c r="K1199" s="1495"/>
      <c r="L1199" s="1495"/>
      <c r="M1199" s="1495"/>
      <c r="N1199" s="1495"/>
      <c r="O1199" s="1495"/>
      <c r="P1199" s="1495"/>
      <c r="Q1199" s="1495"/>
      <c r="R1199" s="1495"/>
      <c r="S1199" s="1495"/>
      <c r="T1199" s="1495"/>
      <c r="U1199" s="1495"/>
      <c r="V1199" s="1495"/>
      <c r="W1199" s="1495"/>
      <c r="X1199" s="1495"/>
      <c r="Y1199" s="1495"/>
      <c r="Z1199" s="1495"/>
      <c r="AA1199" s="1495"/>
      <c r="AB1199" s="1495"/>
      <c r="AC1199" s="1495"/>
      <c r="AD1199" s="1495"/>
      <c r="AE1199" s="1495"/>
      <c r="AF1199" s="1495"/>
    </row>
    <row r="1200" spans="3:32" x14ac:dyDescent="0.25">
      <c r="C1200" s="1495"/>
      <c r="D1200" s="1495"/>
      <c r="E1200" s="1495"/>
      <c r="F1200" s="1495"/>
      <c r="G1200" s="1495"/>
      <c r="H1200" s="1495"/>
      <c r="I1200" s="1495"/>
      <c r="J1200" s="1495"/>
      <c r="K1200" s="1495"/>
      <c r="L1200" s="1495"/>
      <c r="M1200" s="1495"/>
      <c r="N1200" s="1495"/>
      <c r="O1200" s="1495"/>
      <c r="P1200" s="1495"/>
      <c r="Q1200" s="1495"/>
      <c r="R1200" s="1495"/>
      <c r="S1200" s="1495"/>
      <c r="T1200" s="1495"/>
      <c r="U1200" s="1495"/>
      <c r="V1200" s="1495"/>
      <c r="W1200" s="1495"/>
      <c r="X1200" s="1495"/>
      <c r="Y1200" s="1495"/>
      <c r="Z1200" s="1495"/>
      <c r="AA1200" s="1495"/>
      <c r="AB1200" s="1495"/>
      <c r="AC1200" s="1495"/>
      <c r="AD1200" s="1495"/>
      <c r="AE1200" s="1495"/>
      <c r="AF1200" s="1495"/>
    </row>
    <row r="1201" spans="3:32" x14ac:dyDescent="0.25">
      <c r="C1201" s="1495"/>
      <c r="D1201" s="1495"/>
      <c r="E1201" s="1495"/>
      <c r="F1201" s="1495"/>
      <c r="G1201" s="1495"/>
      <c r="H1201" s="1495"/>
      <c r="I1201" s="1495"/>
      <c r="J1201" s="1495"/>
      <c r="K1201" s="1495"/>
      <c r="L1201" s="1495"/>
      <c r="M1201" s="1495"/>
      <c r="N1201" s="1495"/>
      <c r="O1201" s="1495"/>
      <c r="P1201" s="1495"/>
      <c r="Q1201" s="1495"/>
      <c r="R1201" s="1495"/>
      <c r="S1201" s="1495"/>
      <c r="T1201" s="1495"/>
      <c r="U1201" s="1495"/>
      <c r="V1201" s="1495"/>
      <c r="W1201" s="1495"/>
      <c r="X1201" s="1495"/>
      <c r="Y1201" s="1495"/>
      <c r="Z1201" s="1495"/>
      <c r="AA1201" s="1495"/>
      <c r="AB1201" s="1495"/>
      <c r="AC1201" s="1495"/>
      <c r="AD1201" s="1495"/>
      <c r="AE1201" s="1495"/>
      <c r="AF1201" s="1495"/>
    </row>
    <row r="1202" spans="3:32" x14ac:dyDescent="0.25">
      <c r="C1202" s="1495"/>
      <c r="D1202" s="1495"/>
      <c r="E1202" s="1495"/>
      <c r="F1202" s="1495"/>
      <c r="G1202" s="1495"/>
      <c r="H1202" s="1495"/>
      <c r="I1202" s="1495"/>
      <c r="J1202" s="1495"/>
      <c r="K1202" s="1495"/>
      <c r="L1202" s="1495"/>
      <c r="M1202" s="1495"/>
      <c r="N1202" s="1495"/>
      <c r="O1202" s="1495"/>
      <c r="P1202" s="1495"/>
      <c r="Q1202" s="1495"/>
      <c r="R1202" s="1495"/>
      <c r="S1202" s="1495"/>
      <c r="T1202" s="1495"/>
      <c r="U1202" s="1495"/>
      <c r="V1202" s="1495"/>
      <c r="W1202" s="1495"/>
      <c r="X1202" s="1495"/>
      <c r="Y1202" s="1495"/>
      <c r="Z1202" s="1495"/>
      <c r="AA1202" s="1495"/>
      <c r="AB1202" s="1495"/>
      <c r="AC1202" s="1495"/>
      <c r="AD1202" s="1495"/>
      <c r="AE1202" s="1495"/>
      <c r="AF1202" s="1495"/>
    </row>
    <row r="1203" spans="3:32" x14ac:dyDescent="0.25">
      <c r="C1203" s="1495"/>
      <c r="D1203" s="1495"/>
      <c r="E1203" s="1495"/>
      <c r="F1203" s="1495"/>
      <c r="G1203" s="1495"/>
      <c r="H1203" s="1495"/>
      <c r="I1203" s="1495"/>
      <c r="J1203" s="1495"/>
      <c r="K1203" s="1495"/>
      <c r="L1203" s="1495"/>
      <c r="M1203" s="1495"/>
      <c r="N1203" s="1495"/>
      <c r="O1203" s="1495"/>
      <c r="P1203" s="1495"/>
      <c r="Q1203" s="1495"/>
      <c r="R1203" s="1495"/>
      <c r="S1203" s="1495"/>
      <c r="T1203" s="1495"/>
      <c r="U1203" s="1495"/>
      <c r="V1203" s="1495"/>
      <c r="W1203" s="1495"/>
      <c r="X1203" s="1495"/>
      <c r="Y1203" s="1495"/>
      <c r="Z1203" s="1495"/>
      <c r="AA1203" s="1495"/>
      <c r="AB1203" s="1495"/>
      <c r="AC1203" s="1495"/>
      <c r="AD1203" s="1495"/>
      <c r="AE1203" s="1495"/>
      <c r="AF1203" s="1495"/>
    </row>
    <row r="1204" spans="3:32" x14ac:dyDescent="0.25">
      <c r="C1204" s="1495"/>
      <c r="D1204" s="1495"/>
      <c r="E1204" s="1495"/>
      <c r="F1204" s="1495"/>
      <c r="G1204" s="1495"/>
      <c r="H1204" s="1495"/>
      <c r="I1204" s="1495"/>
      <c r="J1204" s="1495"/>
      <c r="K1204" s="1495"/>
      <c r="L1204" s="1495"/>
      <c r="M1204" s="1495"/>
      <c r="N1204" s="1495"/>
      <c r="O1204" s="1495"/>
      <c r="P1204" s="1495"/>
      <c r="Q1204" s="1495"/>
      <c r="R1204" s="1495"/>
      <c r="S1204" s="1495"/>
      <c r="T1204" s="1495"/>
      <c r="U1204" s="1495"/>
      <c r="V1204" s="1495"/>
      <c r="W1204" s="1495"/>
      <c r="X1204" s="1495"/>
      <c r="Y1204" s="1495"/>
      <c r="Z1204" s="1495"/>
      <c r="AA1204" s="1495"/>
      <c r="AB1204" s="1495"/>
      <c r="AC1204" s="1495"/>
      <c r="AD1204" s="1495"/>
      <c r="AE1204" s="1495"/>
      <c r="AF1204" s="1495"/>
    </row>
    <row r="1205" spans="3:32" x14ac:dyDescent="0.25">
      <c r="C1205" s="1495"/>
      <c r="D1205" s="1495"/>
      <c r="E1205" s="1495"/>
      <c r="F1205" s="1495"/>
      <c r="G1205" s="1495"/>
      <c r="H1205" s="1495"/>
      <c r="I1205" s="1495"/>
      <c r="J1205" s="1495"/>
      <c r="K1205" s="1495"/>
      <c r="L1205" s="1495"/>
      <c r="M1205" s="1495"/>
      <c r="N1205" s="1495"/>
      <c r="O1205" s="1495"/>
      <c r="P1205" s="1495"/>
      <c r="Q1205" s="1495"/>
      <c r="R1205" s="1495"/>
      <c r="S1205" s="1495"/>
      <c r="T1205" s="1495"/>
      <c r="U1205" s="1495"/>
      <c r="V1205" s="1495"/>
      <c r="W1205" s="1495"/>
      <c r="X1205" s="1495"/>
      <c r="Y1205" s="1495"/>
      <c r="Z1205" s="1495"/>
      <c r="AA1205" s="1495"/>
      <c r="AB1205" s="1495"/>
      <c r="AC1205" s="1495"/>
      <c r="AD1205" s="1495"/>
      <c r="AE1205" s="1495"/>
      <c r="AF1205" s="1495"/>
    </row>
    <row r="1206" spans="3:32" x14ac:dyDescent="0.25">
      <c r="C1206" s="1495"/>
      <c r="D1206" s="1495"/>
      <c r="E1206" s="1495"/>
      <c r="F1206" s="1495"/>
      <c r="G1206" s="1495"/>
      <c r="H1206" s="1495"/>
      <c r="I1206" s="1495"/>
      <c r="J1206" s="1495"/>
      <c r="K1206" s="1495"/>
      <c r="L1206" s="1495"/>
      <c r="M1206" s="1495"/>
      <c r="N1206" s="1495"/>
      <c r="O1206" s="1495"/>
      <c r="P1206" s="1495"/>
      <c r="Q1206" s="1495"/>
      <c r="R1206" s="1495"/>
      <c r="S1206" s="1495"/>
      <c r="T1206" s="1495"/>
      <c r="U1206" s="1495"/>
      <c r="V1206" s="1495"/>
      <c r="W1206" s="1495"/>
      <c r="X1206" s="1495"/>
      <c r="Y1206" s="1495"/>
      <c r="Z1206" s="1495"/>
      <c r="AA1206" s="1495"/>
      <c r="AB1206" s="1495"/>
      <c r="AC1206" s="1495"/>
      <c r="AD1206" s="1495"/>
      <c r="AE1206" s="1495"/>
      <c r="AF1206" s="1495"/>
    </row>
    <row r="1207" spans="3:32" x14ac:dyDescent="0.25">
      <c r="C1207" s="1495"/>
      <c r="D1207" s="1495"/>
      <c r="E1207" s="1495"/>
      <c r="F1207" s="1495"/>
      <c r="G1207" s="1495"/>
      <c r="H1207" s="1495"/>
      <c r="I1207" s="1495"/>
      <c r="J1207" s="1495"/>
      <c r="K1207" s="1495"/>
      <c r="L1207" s="1495"/>
      <c r="M1207" s="1495"/>
      <c r="N1207" s="1495"/>
      <c r="O1207" s="1495"/>
      <c r="P1207" s="1495"/>
      <c r="Q1207" s="1495"/>
      <c r="R1207" s="1495"/>
      <c r="S1207" s="1495"/>
      <c r="T1207" s="1495"/>
      <c r="U1207" s="1495"/>
      <c r="V1207" s="1495"/>
      <c r="W1207" s="1495"/>
      <c r="X1207" s="1495"/>
      <c r="Y1207" s="1495"/>
      <c r="Z1207" s="1495"/>
      <c r="AA1207" s="1495"/>
      <c r="AB1207" s="1495"/>
      <c r="AC1207" s="1495"/>
      <c r="AD1207" s="1495"/>
      <c r="AE1207" s="1495"/>
      <c r="AF1207" s="1495"/>
    </row>
    <row r="1208" spans="3:32" x14ac:dyDescent="0.25">
      <c r="C1208" s="1495"/>
      <c r="D1208" s="1495"/>
      <c r="E1208" s="1495"/>
      <c r="F1208" s="1495"/>
      <c r="G1208" s="1495"/>
      <c r="H1208" s="1495"/>
      <c r="I1208" s="1495"/>
      <c r="J1208" s="1495"/>
      <c r="K1208" s="1495"/>
      <c r="L1208" s="1495"/>
      <c r="M1208" s="1495"/>
      <c r="N1208" s="1495"/>
      <c r="O1208" s="1495"/>
      <c r="P1208" s="1495"/>
      <c r="Q1208" s="1495"/>
      <c r="R1208" s="1495"/>
      <c r="S1208" s="1495"/>
      <c r="T1208" s="1495"/>
      <c r="U1208" s="1495"/>
      <c r="V1208" s="1495"/>
      <c r="W1208" s="1495"/>
      <c r="X1208" s="1495"/>
      <c r="Y1208" s="1495"/>
      <c r="Z1208" s="1495"/>
      <c r="AA1208" s="1495"/>
      <c r="AB1208" s="1495"/>
      <c r="AC1208" s="1495"/>
      <c r="AD1208" s="1495"/>
      <c r="AE1208" s="1495"/>
      <c r="AF1208" s="1495"/>
    </row>
    <row r="1209" spans="3:32" x14ac:dyDescent="0.25">
      <c r="C1209" s="1495"/>
      <c r="D1209" s="1495"/>
      <c r="E1209" s="1495"/>
      <c r="F1209" s="1495"/>
      <c r="G1209" s="1495"/>
      <c r="H1209" s="1495"/>
      <c r="I1209" s="1495"/>
      <c r="J1209" s="1495"/>
      <c r="K1209" s="1495"/>
      <c r="L1209" s="1495"/>
      <c r="M1209" s="1495"/>
      <c r="N1209" s="1495"/>
      <c r="O1209" s="1495"/>
      <c r="P1209" s="1495"/>
      <c r="Q1209" s="1495"/>
      <c r="R1209" s="1495"/>
      <c r="S1209" s="1495"/>
      <c r="T1209" s="1495"/>
      <c r="U1209" s="1495"/>
      <c r="V1209" s="1495"/>
      <c r="W1209" s="1495"/>
      <c r="X1209" s="1495"/>
      <c r="Y1209" s="1495"/>
      <c r="Z1209" s="1495"/>
      <c r="AA1209" s="1495"/>
      <c r="AB1209" s="1495"/>
      <c r="AC1209" s="1495"/>
      <c r="AD1209" s="1495"/>
      <c r="AE1209" s="1495"/>
      <c r="AF1209" s="1495"/>
    </row>
    <row r="1210" spans="3:32" x14ac:dyDescent="0.25">
      <c r="C1210" s="1495"/>
      <c r="D1210" s="1495"/>
      <c r="E1210" s="1495"/>
      <c r="F1210" s="1495"/>
      <c r="G1210" s="1495"/>
      <c r="H1210" s="1495"/>
      <c r="I1210" s="1495"/>
      <c r="J1210" s="1495"/>
      <c r="K1210" s="1495"/>
      <c r="L1210" s="1495"/>
      <c r="M1210" s="1495"/>
      <c r="N1210" s="1495"/>
      <c r="O1210" s="1495"/>
      <c r="P1210" s="1495"/>
      <c r="Q1210" s="1495"/>
      <c r="R1210" s="1495"/>
      <c r="S1210" s="1495"/>
      <c r="T1210" s="1495"/>
      <c r="U1210" s="1495"/>
      <c r="V1210" s="1495"/>
      <c r="W1210" s="1495"/>
      <c r="X1210" s="1495"/>
      <c r="Y1210" s="1495"/>
      <c r="Z1210" s="1495"/>
      <c r="AA1210" s="1495"/>
      <c r="AB1210" s="1495"/>
      <c r="AC1210" s="1495"/>
      <c r="AD1210" s="1495"/>
      <c r="AE1210" s="1495"/>
      <c r="AF1210" s="1495"/>
    </row>
    <row r="1211" spans="3:32" x14ac:dyDescent="0.25">
      <c r="C1211" s="1495"/>
      <c r="D1211" s="1495"/>
      <c r="E1211" s="1495"/>
      <c r="F1211" s="1495"/>
      <c r="G1211" s="1495"/>
      <c r="H1211" s="1495"/>
      <c r="I1211" s="1495"/>
      <c r="J1211" s="1495"/>
      <c r="K1211" s="1495"/>
      <c r="L1211" s="1495"/>
      <c r="M1211" s="1495"/>
      <c r="N1211" s="1495"/>
      <c r="O1211" s="1495"/>
      <c r="P1211" s="1495"/>
      <c r="Q1211" s="1495"/>
      <c r="R1211" s="1495"/>
      <c r="S1211" s="1495"/>
      <c r="T1211" s="1495"/>
      <c r="U1211" s="1495"/>
      <c r="V1211" s="1495"/>
      <c r="W1211" s="1495"/>
      <c r="X1211" s="1495"/>
      <c r="Y1211" s="1495"/>
      <c r="Z1211" s="1495"/>
      <c r="AA1211" s="1495"/>
      <c r="AB1211" s="1495"/>
      <c r="AC1211" s="1495"/>
      <c r="AD1211" s="1495"/>
      <c r="AE1211" s="1495"/>
      <c r="AF1211" s="1495"/>
    </row>
    <row r="1212" spans="3:32" x14ac:dyDescent="0.25">
      <c r="C1212" s="1495"/>
      <c r="D1212" s="1495"/>
      <c r="E1212" s="1495"/>
      <c r="F1212" s="1495"/>
      <c r="G1212" s="1495"/>
      <c r="H1212" s="1495"/>
      <c r="I1212" s="1495"/>
      <c r="J1212" s="1495"/>
      <c r="K1212" s="1495"/>
      <c r="L1212" s="1495"/>
      <c r="M1212" s="1495"/>
      <c r="N1212" s="1495"/>
      <c r="O1212" s="1495"/>
      <c r="P1212" s="1495"/>
      <c r="Q1212" s="1495"/>
      <c r="R1212" s="1495"/>
      <c r="S1212" s="1495"/>
      <c r="T1212" s="1495"/>
      <c r="U1212" s="1495"/>
      <c r="V1212" s="1495"/>
      <c r="W1212" s="1495"/>
      <c r="X1212" s="1495"/>
      <c r="Y1212" s="1495"/>
      <c r="Z1212" s="1495"/>
      <c r="AA1212" s="1495"/>
      <c r="AB1212" s="1495"/>
      <c r="AC1212" s="1495"/>
      <c r="AD1212" s="1495"/>
      <c r="AE1212" s="1495"/>
      <c r="AF1212" s="1495"/>
    </row>
    <row r="1213" spans="3:32" x14ac:dyDescent="0.25">
      <c r="C1213" s="1495"/>
      <c r="D1213" s="1495"/>
      <c r="E1213" s="1495"/>
      <c r="F1213" s="1495"/>
      <c r="G1213" s="1495"/>
      <c r="H1213" s="1495"/>
      <c r="I1213" s="1495"/>
      <c r="J1213" s="1495"/>
      <c r="K1213" s="1495"/>
      <c r="L1213" s="1495"/>
      <c r="M1213" s="1495"/>
      <c r="N1213" s="1495"/>
      <c r="O1213" s="1495"/>
      <c r="P1213" s="1495"/>
      <c r="Q1213" s="1495"/>
      <c r="R1213" s="1495"/>
      <c r="S1213" s="1495"/>
      <c r="T1213" s="1495"/>
      <c r="U1213" s="1495"/>
      <c r="V1213" s="1495"/>
      <c r="W1213" s="1495"/>
      <c r="X1213" s="1495"/>
      <c r="Y1213" s="1495"/>
      <c r="Z1213" s="1495"/>
      <c r="AA1213" s="1495"/>
      <c r="AB1213" s="1495"/>
      <c r="AC1213" s="1495"/>
      <c r="AD1213" s="1495"/>
      <c r="AE1213" s="1495"/>
      <c r="AF1213" s="1495"/>
    </row>
    <row r="1214" spans="3:32" x14ac:dyDescent="0.25">
      <c r="C1214" s="1495"/>
      <c r="D1214" s="1495"/>
      <c r="E1214" s="1495"/>
      <c r="F1214" s="1495"/>
      <c r="G1214" s="1495"/>
      <c r="H1214" s="1495"/>
      <c r="I1214" s="1495"/>
      <c r="J1214" s="1495"/>
      <c r="K1214" s="1495"/>
      <c r="L1214" s="1495"/>
      <c r="M1214" s="1495"/>
      <c r="N1214" s="1495"/>
      <c r="O1214" s="1495"/>
      <c r="P1214" s="1495"/>
      <c r="Q1214" s="1495"/>
      <c r="R1214" s="1495"/>
      <c r="S1214" s="1495"/>
      <c r="T1214" s="1495"/>
      <c r="U1214" s="1495"/>
      <c r="V1214" s="1495"/>
      <c r="W1214" s="1495"/>
      <c r="X1214" s="1495"/>
      <c r="Y1214" s="1495"/>
      <c r="Z1214" s="1495"/>
      <c r="AA1214" s="1495"/>
      <c r="AB1214" s="1495"/>
      <c r="AC1214" s="1495"/>
      <c r="AD1214" s="1495"/>
      <c r="AE1214" s="1495"/>
      <c r="AF1214" s="1495"/>
    </row>
    <row r="1215" spans="3:32" x14ac:dyDescent="0.25">
      <c r="C1215" s="1495"/>
      <c r="D1215" s="1495"/>
      <c r="E1215" s="1495"/>
      <c r="F1215" s="1495"/>
      <c r="G1215" s="1495"/>
      <c r="H1215" s="1495"/>
      <c r="I1215" s="1495"/>
      <c r="J1215" s="1495"/>
      <c r="K1215" s="1495"/>
      <c r="L1215" s="1495"/>
      <c r="M1215" s="1495"/>
      <c r="N1215" s="1495"/>
      <c r="O1215" s="1495"/>
      <c r="P1215" s="1495"/>
      <c r="Q1215" s="1495"/>
      <c r="R1215" s="1495"/>
      <c r="S1215" s="1495"/>
      <c r="T1215" s="1495"/>
      <c r="U1215" s="1495"/>
      <c r="V1215" s="1495"/>
      <c r="W1215" s="1495"/>
      <c r="X1215" s="1495"/>
      <c r="Y1215" s="1495"/>
      <c r="Z1215" s="1495"/>
      <c r="AA1215" s="1495"/>
      <c r="AB1215" s="1495"/>
      <c r="AC1215" s="1495"/>
      <c r="AD1215" s="1495"/>
      <c r="AE1215" s="1495"/>
      <c r="AF1215" s="1495"/>
    </row>
    <row r="1216" spans="3:32" x14ac:dyDescent="0.25">
      <c r="C1216" s="1495"/>
      <c r="D1216" s="1495"/>
      <c r="E1216" s="1495"/>
      <c r="F1216" s="1495"/>
      <c r="G1216" s="1495"/>
      <c r="H1216" s="1495"/>
      <c r="I1216" s="1495"/>
      <c r="J1216" s="1495"/>
      <c r="K1216" s="1495"/>
      <c r="L1216" s="1495"/>
      <c r="M1216" s="1495"/>
      <c r="N1216" s="1495"/>
      <c r="O1216" s="1495"/>
      <c r="P1216" s="1495"/>
      <c r="Q1216" s="1495"/>
      <c r="R1216" s="1495"/>
      <c r="S1216" s="1495"/>
      <c r="T1216" s="1495"/>
      <c r="U1216" s="1495"/>
      <c r="V1216" s="1495"/>
      <c r="W1216" s="1495"/>
      <c r="X1216" s="1495"/>
      <c r="Y1216" s="1495"/>
      <c r="Z1216" s="1495"/>
      <c r="AA1216" s="1495"/>
      <c r="AB1216" s="1495"/>
      <c r="AC1216" s="1495"/>
      <c r="AD1216" s="1495"/>
      <c r="AE1216" s="1495"/>
      <c r="AF1216" s="1495"/>
    </row>
    <row r="1217" spans="3:32" x14ac:dyDescent="0.25">
      <c r="C1217" s="1495"/>
      <c r="D1217" s="1495"/>
      <c r="E1217" s="1495"/>
      <c r="F1217" s="1495"/>
      <c r="G1217" s="1495"/>
      <c r="H1217" s="1495"/>
      <c r="I1217" s="1495"/>
      <c r="J1217" s="1495"/>
      <c r="K1217" s="1495"/>
      <c r="L1217" s="1495"/>
      <c r="M1217" s="1495"/>
      <c r="N1217" s="1495"/>
      <c r="O1217" s="1495"/>
      <c r="P1217" s="1495"/>
      <c r="Q1217" s="1495"/>
      <c r="R1217" s="1495"/>
      <c r="S1217" s="1495"/>
      <c r="T1217" s="1495"/>
      <c r="U1217" s="1495"/>
      <c r="V1217" s="1495"/>
      <c r="W1217" s="1495"/>
      <c r="X1217" s="1495"/>
      <c r="Y1217" s="1495"/>
      <c r="Z1217" s="1495"/>
      <c r="AA1217" s="1495"/>
      <c r="AB1217" s="1495"/>
      <c r="AC1217" s="1495"/>
      <c r="AD1217" s="1495"/>
      <c r="AE1217" s="1495"/>
      <c r="AF1217" s="1495"/>
    </row>
    <row r="1218" spans="3:32" x14ac:dyDescent="0.25">
      <c r="C1218" s="1495"/>
      <c r="D1218" s="1495"/>
      <c r="E1218" s="1495"/>
      <c r="F1218" s="1495"/>
      <c r="G1218" s="1495"/>
      <c r="H1218" s="1495"/>
      <c r="I1218" s="1495"/>
      <c r="J1218" s="1495"/>
      <c r="K1218" s="1495"/>
      <c r="L1218" s="1495"/>
      <c r="M1218" s="1495"/>
      <c r="N1218" s="1495"/>
      <c r="O1218" s="1495"/>
      <c r="P1218" s="1495"/>
      <c r="Q1218" s="1495"/>
      <c r="R1218" s="1495"/>
      <c r="S1218" s="1495"/>
      <c r="T1218" s="1495"/>
      <c r="U1218" s="1495"/>
      <c r="V1218" s="1495"/>
      <c r="W1218" s="1495"/>
      <c r="X1218" s="1495"/>
      <c r="Y1218" s="1495"/>
      <c r="Z1218" s="1495"/>
      <c r="AA1218" s="1495"/>
      <c r="AB1218" s="1495"/>
      <c r="AC1218" s="1495"/>
      <c r="AD1218" s="1495"/>
      <c r="AE1218" s="1495"/>
      <c r="AF1218" s="1495"/>
    </row>
    <row r="1219" spans="3:32" x14ac:dyDescent="0.25">
      <c r="C1219" s="1495"/>
      <c r="D1219" s="1495"/>
      <c r="E1219" s="1495"/>
      <c r="F1219" s="1495"/>
      <c r="G1219" s="1495"/>
      <c r="H1219" s="1495"/>
      <c r="I1219" s="1495"/>
      <c r="J1219" s="1495"/>
      <c r="K1219" s="1495"/>
      <c r="L1219" s="1495"/>
      <c r="M1219" s="1495"/>
      <c r="N1219" s="1495"/>
      <c r="O1219" s="1495"/>
      <c r="P1219" s="1495"/>
      <c r="Q1219" s="1495"/>
      <c r="R1219" s="1495"/>
      <c r="S1219" s="1495"/>
      <c r="T1219" s="1495"/>
      <c r="U1219" s="1495"/>
      <c r="V1219" s="1495"/>
      <c r="W1219" s="1495"/>
      <c r="X1219" s="1495"/>
      <c r="Y1219" s="1495"/>
      <c r="Z1219" s="1495"/>
      <c r="AA1219" s="1495"/>
      <c r="AB1219" s="1495"/>
      <c r="AC1219" s="1495"/>
      <c r="AD1219" s="1495"/>
      <c r="AE1219" s="1495"/>
      <c r="AF1219" s="1495"/>
    </row>
    <row r="1220" spans="3:32" x14ac:dyDescent="0.25">
      <c r="C1220" s="1495"/>
      <c r="D1220" s="1495"/>
      <c r="E1220" s="1495"/>
      <c r="F1220" s="1495"/>
      <c r="G1220" s="1495"/>
      <c r="H1220" s="1495"/>
      <c r="I1220" s="1495"/>
      <c r="J1220" s="1495"/>
      <c r="K1220" s="1495"/>
      <c r="L1220" s="1495"/>
      <c r="M1220" s="1495"/>
      <c r="N1220" s="1495"/>
      <c r="O1220" s="1495"/>
      <c r="P1220" s="1495"/>
      <c r="Q1220" s="1495"/>
      <c r="R1220" s="1495"/>
      <c r="S1220" s="1495"/>
      <c r="T1220" s="1495"/>
      <c r="U1220" s="1495"/>
      <c r="V1220" s="1495"/>
      <c r="W1220" s="1495"/>
      <c r="X1220" s="1495"/>
      <c r="Y1220" s="1495"/>
      <c r="Z1220" s="1495"/>
      <c r="AA1220" s="1495"/>
      <c r="AB1220" s="1495"/>
      <c r="AC1220" s="1495"/>
      <c r="AD1220" s="1495"/>
      <c r="AE1220" s="1495"/>
      <c r="AF1220" s="1495"/>
    </row>
    <row r="1221" spans="3:32" x14ac:dyDescent="0.25">
      <c r="C1221" s="1495"/>
      <c r="D1221" s="1495"/>
      <c r="E1221" s="1495"/>
      <c r="F1221" s="1495"/>
      <c r="G1221" s="1495"/>
      <c r="H1221" s="1495"/>
      <c r="I1221" s="1495"/>
      <c r="J1221" s="1495"/>
      <c r="K1221" s="1495"/>
      <c r="L1221" s="1495"/>
      <c r="M1221" s="1495"/>
      <c r="N1221" s="1495"/>
      <c r="O1221" s="1495"/>
      <c r="P1221" s="1495"/>
      <c r="Q1221" s="1495"/>
      <c r="R1221" s="1495"/>
      <c r="S1221" s="1495"/>
      <c r="T1221" s="1495"/>
      <c r="U1221" s="1495"/>
      <c r="V1221" s="1495"/>
      <c r="W1221" s="1495"/>
      <c r="X1221" s="1495"/>
      <c r="Y1221" s="1495"/>
      <c r="Z1221" s="1495"/>
      <c r="AA1221" s="1495"/>
      <c r="AB1221" s="1495"/>
      <c r="AC1221" s="1495"/>
      <c r="AD1221" s="1495"/>
      <c r="AE1221" s="1495"/>
      <c r="AF1221" s="1495"/>
    </row>
    <row r="1222" spans="3:32" x14ac:dyDescent="0.25">
      <c r="C1222" s="1495"/>
      <c r="D1222" s="1495"/>
      <c r="E1222" s="1495"/>
      <c r="F1222" s="1495"/>
      <c r="G1222" s="1495"/>
      <c r="H1222" s="1495"/>
      <c r="I1222" s="1495"/>
      <c r="J1222" s="1495"/>
      <c r="K1222" s="1495"/>
      <c r="L1222" s="1495"/>
      <c r="M1222" s="1495"/>
      <c r="N1222" s="1495"/>
      <c r="O1222" s="1495"/>
      <c r="P1222" s="1495"/>
      <c r="Q1222" s="1495"/>
      <c r="R1222" s="1495"/>
      <c r="S1222" s="1495"/>
      <c r="T1222" s="1495"/>
      <c r="U1222" s="1495"/>
      <c r="V1222" s="1495"/>
      <c r="W1222" s="1495"/>
      <c r="X1222" s="1495"/>
      <c r="Y1222" s="1495"/>
      <c r="Z1222" s="1495"/>
      <c r="AA1222" s="1495"/>
      <c r="AB1222" s="1495"/>
      <c r="AC1222" s="1495"/>
      <c r="AD1222" s="1495"/>
      <c r="AE1222" s="1495"/>
      <c r="AF1222" s="1495"/>
    </row>
    <row r="1223" spans="3:32" x14ac:dyDescent="0.25">
      <c r="C1223" s="1495"/>
      <c r="D1223" s="1495"/>
      <c r="E1223" s="1495"/>
      <c r="F1223" s="1495"/>
      <c r="G1223" s="1495"/>
      <c r="H1223" s="1495"/>
      <c r="I1223" s="1495"/>
      <c r="J1223" s="1495"/>
      <c r="K1223" s="1495"/>
      <c r="L1223" s="1495"/>
      <c r="M1223" s="1495"/>
      <c r="N1223" s="1495"/>
      <c r="O1223" s="1495"/>
      <c r="P1223" s="1495"/>
      <c r="Q1223" s="1495"/>
      <c r="R1223" s="1495"/>
      <c r="S1223" s="1495"/>
      <c r="T1223" s="1495"/>
      <c r="U1223" s="1495"/>
      <c r="V1223" s="1495"/>
      <c r="W1223" s="1495"/>
      <c r="X1223" s="1495"/>
      <c r="Y1223" s="1495"/>
      <c r="Z1223" s="1495"/>
      <c r="AA1223" s="1495"/>
      <c r="AB1223" s="1495"/>
      <c r="AC1223" s="1495"/>
      <c r="AD1223" s="1495"/>
      <c r="AE1223" s="1495"/>
      <c r="AF1223" s="1495"/>
    </row>
    <row r="1224" spans="3:32" x14ac:dyDescent="0.25">
      <c r="C1224" s="1495"/>
      <c r="D1224" s="1495"/>
      <c r="E1224" s="1495"/>
      <c r="F1224" s="1495"/>
      <c r="G1224" s="1495"/>
      <c r="H1224" s="1495"/>
      <c r="I1224" s="1495"/>
      <c r="J1224" s="1495"/>
      <c r="K1224" s="1495"/>
      <c r="L1224" s="1495"/>
      <c r="M1224" s="1495"/>
      <c r="N1224" s="1495"/>
      <c r="O1224" s="1495"/>
      <c r="P1224" s="1495"/>
      <c r="Q1224" s="1495"/>
      <c r="R1224" s="1495"/>
      <c r="S1224" s="1495"/>
      <c r="T1224" s="1495"/>
      <c r="U1224" s="1495"/>
      <c r="V1224" s="1495"/>
      <c r="W1224" s="1495"/>
      <c r="X1224" s="1495"/>
      <c r="Y1224" s="1495"/>
      <c r="Z1224" s="1495"/>
      <c r="AA1224" s="1495"/>
      <c r="AB1224" s="1495"/>
      <c r="AC1224" s="1495"/>
      <c r="AD1224" s="1495"/>
      <c r="AE1224" s="1495"/>
      <c r="AF1224" s="1495"/>
    </row>
    <row r="1225" spans="3:32" x14ac:dyDescent="0.25">
      <c r="C1225" s="1495"/>
      <c r="D1225" s="1495"/>
      <c r="E1225" s="1495"/>
      <c r="F1225" s="1495"/>
      <c r="G1225" s="1495"/>
      <c r="H1225" s="1495"/>
      <c r="I1225" s="1495"/>
      <c r="J1225" s="1495"/>
      <c r="K1225" s="1495"/>
      <c r="L1225" s="1495"/>
      <c r="M1225" s="1495"/>
      <c r="N1225" s="1495"/>
      <c r="O1225" s="1495"/>
      <c r="P1225" s="1495"/>
      <c r="Q1225" s="1495"/>
      <c r="R1225" s="1495"/>
      <c r="S1225" s="1495"/>
      <c r="T1225" s="1495"/>
      <c r="U1225" s="1495"/>
      <c r="V1225" s="1495"/>
      <c r="W1225" s="1495"/>
      <c r="X1225" s="1495"/>
      <c r="Y1225" s="1495"/>
      <c r="Z1225" s="1495"/>
      <c r="AA1225" s="1495"/>
      <c r="AB1225" s="1495"/>
      <c r="AC1225" s="1495"/>
      <c r="AD1225" s="1495"/>
      <c r="AE1225" s="1495"/>
      <c r="AF1225" s="1495"/>
    </row>
    <row r="1226" spans="3:32" x14ac:dyDescent="0.25">
      <c r="C1226" s="1495"/>
      <c r="D1226" s="1495"/>
      <c r="E1226" s="1495"/>
      <c r="F1226" s="1495"/>
      <c r="G1226" s="1495"/>
      <c r="H1226" s="1495"/>
      <c r="I1226" s="1495"/>
      <c r="J1226" s="1495"/>
      <c r="K1226" s="1495"/>
      <c r="L1226" s="1495"/>
      <c r="M1226" s="1495"/>
      <c r="N1226" s="1495"/>
      <c r="O1226" s="1495"/>
      <c r="P1226" s="1495"/>
      <c r="Q1226" s="1495"/>
      <c r="R1226" s="1495"/>
      <c r="S1226" s="1495"/>
      <c r="T1226" s="1495"/>
      <c r="U1226" s="1495"/>
      <c r="V1226" s="1495"/>
      <c r="W1226" s="1495"/>
      <c r="X1226" s="1495"/>
      <c r="Y1226" s="1495"/>
      <c r="Z1226" s="1495"/>
      <c r="AA1226" s="1495"/>
      <c r="AB1226" s="1495"/>
      <c r="AC1226" s="1495"/>
      <c r="AD1226" s="1495"/>
      <c r="AE1226" s="1495"/>
      <c r="AF1226" s="1495"/>
    </row>
    <row r="1227" spans="3:32" x14ac:dyDescent="0.25">
      <c r="C1227" s="1495"/>
      <c r="D1227" s="1495"/>
      <c r="E1227" s="1495"/>
      <c r="F1227" s="1495"/>
      <c r="G1227" s="1495"/>
      <c r="H1227" s="1495"/>
      <c r="I1227" s="1495"/>
      <c r="J1227" s="1495"/>
      <c r="K1227" s="1495"/>
      <c r="L1227" s="1495"/>
      <c r="M1227" s="1495"/>
      <c r="N1227" s="1495"/>
      <c r="O1227" s="1495"/>
      <c r="P1227" s="1495"/>
      <c r="Q1227" s="1495"/>
      <c r="R1227" s="1495"/>
      <c r="S1227" s="1495"/>
      <c r="T1227" s="1495"/>
      <c r="U1227" s="1495"/>
      <c r="V1227" s="1495"/>
      <c r="W1227" s="1495"/>
      <c r="X1227" s="1495"/>
      <c r="Y1227" s="1495"/>
      <c r="Z1227" s="1495"/>
      <c r="AA1227" s="1495"/>
      <c r="AB1227" s="1495"/>
      <c r="AC1227" s="1495"/>
      <c r="AD1227" s="1495"/>
      <c r="AE1227" s="1495"/>
      <c r="AF1227" s="1495"/>
    </row>
    <row r="1228" spans="3:32" x14ac:dyDescent="0.25">
      <c r="C1228" s="1495"/>
      <c r="D1228" s="1495"/>
      <c r="E1228" s="1495"/>
      <c r="F1228" s="1495"/>
      <c r="G1228" s="1495"/>
      <c r="H1228" s="1495"/>
      <c r="I1228" s="1495"/>
      <c r="J1228" s="1495"/>
      <c r="K1228" s="1495"/>
      <c r="L1228" s="1495"/>
      <c r="M1228" s="1495"/>
      <c r="N1228" s="1495"/>
      <c r="O1228" s="1495"/>
      <c r="P1228" s="1495"/>
      <c r="Q1228" s="1495"/>
      <c r="R1228" s="1495"/>
      <c r="S1228" s="1495"/>
      <c r="T1228" s="1495"/>
      <c r="U1228" s="1495"/>
      <c r="V1228" s="1495"/>
      <c r="W1228" s="1495"/>
      <c r="X1228" s="1495"/>
      <c r="Y1228" s="1495"/>
      <c r="Z1228" s="1495"/>
      <c r="AA1228" s="1495"/>
      <c r="AB1228" s="1495"/>
      <c r="AC1228" s="1495"/>
      <c r="AD1228" s="1495"/>
      <c r="AE1228" s="1495"/>
      <c r="AF1228" s="1495"/>
    </row>
    <row r="1229" spans="3:32" x14ac:dyDescent="0.25">
      <c r="C1229" s="1495"/>
      <c r="D1229" s="1495"/>
      <c r="E1229" s="1495"/>
      <c r="F1229" s="1495"/>
      <c r="G1229" s="1495"/>
      <c r="H1229" s="1495"/>
      <c r="I1229" s="1495"/>
      <c r="J1229" s="1495"/>
      <c r="K1229" s="1495"/>
      <c r="L1229" s="1495"/>
      <c r="M1229" s="1495"/>
      <c r="N1229" s="1495"/>
      <c r="O1229" s="1495"/>
      <c r="P1229" s="1495"/>
      <c r="Q1229" s="1495"/>
      <c r="R1229" s="1495"/>
      <c r="S1229" s="1495"/>
      <c r="T1229" s="1495"/>
      <c r="U1229" s="1495"/>
      <c r="V1229" s="1495"/>
      <c r="W1229" s="1495"/>
      <c r="X1229" s="1495"/>
      <c r="Y1229" s="1495"/>
      <c r="Z1229" s="1495"/>
      <c r="AA1229" s="1495"/>
      <c r="AB1229" s="1495"/>
      <c r="AC1229" s="1495"/>
      <c r="AD1229" s="1495"/>
      <c r="AE1229" s="1495"/>
      <c r="AF1229" s="1495"/>
    </row>
    <row r="1230" spans="3:32" x14ac:dyDescent="0.25">
      <c r="C1230" s="1495"/>
      <c r="D1230" s="1495"/>
      <c r="E1230" s="1495"/>
      <c r="F1230" s="1495"/>
      <c r="G1230" s="1495"/>
      <c r="H1230" s="1495"/>
      <c r="I1230" s="1495"/>
      <c r="J1230" s="1495"/>
      <c r="K1230" s="1495"/>
      <c r="L1230" s="1495"/>
      <c r="M1230" s="1495"/>
      <c r="N1230" s="1495"/>
      <c r="O1230" s="1495"/>
      <c r="P1230" s="1495"/>
      <c r="Q1230" s="1495"/>
      <c r="R1230" s="1495"/>
      <c r="S1230" s="1495"/>
      <c r="T1230" s="1495"/>
      <c r="U1230" s="1495"/>
      <c r="V1230" s="1495"/>
      <c r="W1230" s="1495"/>
      <c r="X1230" s="1495"/>
      <c r="Y1230" s="1495"/>
      <c r="Z1230" s="1495"/>
      <c r="AA1230" s="1495"/>
      <c r="AB1230" s="1495"/>
      <c r="AC1230" s="1495"/>
      <c r="AD1230" s="1495"/>
      <c r="AE1230" s="1495"/>
      <c r="AF1230" s="1495"/>
    </row>
    <row r="1231" spans="3:32" x14ac:dyDescent="0.25">
      <c r="C1231" s="1495"/>
      <c r="D1231" s="1495"/>
      <c r="E1231" s="1495"/>
      <c r="F1231" s="1495"/>
      <c r="G1231" s="1495"/>
      <c r="H1231" s="1495"/>
      <c r="I1231" s="1495"/>
      <c r="J1231" s="1495"/>
      <c r="K1231" s="1495"/>
      <c r="L1231" s="1495"/>
      <c r="M1231" s="1495"/>
      <c r="N1231" s="1495"/>
      <c r="O1231" s="1495"/>
      <c r="P1231" s="1495"/>
      <c r="Q1231" s="1495"/>
      <c r="R1231" s="1495"/>
      <c r="S1231" s="1495"/>
      <c r="T1231" s="1495"/>
      <c r="U1231" s="1495"/>
      <c r="V1231" s="1495"/>
      <c r="W1231" s="1495"/>
      <c r="X1231" s="1495"/>
      <c r="Y1231" s="1495"/>
      <c r="Z1231" s="1495"/>
      <c r="AA1231" s="1495"/>
      <c r="AB1231" s="1495"/>
      <c r="AC1231" s="1495"/>
      <c r="AD1231" s="1495"/>
      <c r="AE1231" s="1495"/>
      <c r="AF1231" s="1495"/>
    </row>
    <row r="1232" spans="3:32" x14ac:dyDescent="0.25">
      <c r="C1232" s="1495"/>
      <c r="D1232" s="1495"/>
      <c r="E1232" s="1495"/>
      <c r="F1232" s="1495"/>
      <c r="G1232" s="1495"/>
      <c r="H1232" s="1495"/>
      <c r="I1232" s="1495"/>
      <c r="J1232" s="1495"/>
      <c r="K1232" s="1495"/>
      <c r="L1232" s="1495"/>
      <c r="M1232" s="1495"/>
      <c r="N1232" s="1495"/>
      <c r="O1232" s="1495"/>
      <c r="P1232" s="1495"/>
      <c r="Q1232" s="1495"/>
      <c r="R1232" s="1495"/>
      <c r="S1232" s="1495"/>
      <c r="T1232" s="1495"/>
      <c r="U1232" s="1495"/>
      <c r="V1232" s="1495"/>
      <c r="W1232" s="1495"/>
      <c r="X1232" s="1495"/>
      <c r="Y1232" s="1495"/>
      <c r="Z1232" s="1495"/>
      <c r="AA1232" s="1495"/>
      <c r="AB1232" s="1495"/>
      <c r="AC1232" s="1495"/>
      <c r="AD1232" s="1495"/>
      <c r="AE1232" s="1495"/>
      <c r="AF1232" s="1495"/>
    </row>
    <row r="1233" spans="3:32" x14ac:dyDescent="0.25">
      <c r="C1233" s="1495"/>
      <c r="D1233" s="1495"/>
      <c r="E1233" s="1495"/>
      <c r="F1233" s="1495"/>
      <c r="G1233" s="1495"/>
      <c r="H1233" s="1495"/>
      <c r="I1233" s="1495"/>
      <c r="J1233" s="1495"/>
      <c r="K1233" s="1495"/>
      <c r="L1233" s="1495"/>
      <c r="M1233" s="1495"/>
      <c r="N1233" s="1495"/>
      <c r="O1233" s="1495"/>
      <c r="P1233" s="1495"/>
      <c r="Q1233" s="1495"/>
      <c r="R1233" s="1495"/>
      <c r="S1233" s="1495"/>
      <c r="T1233" s="1495"/>
      <c r="U1233" s="1495"/>
      <c r="V1233" s="1495"/>
      <c r="W1233" s="1495"/>
      <c r="X1233" s="1495"/>
      <c r="Y1233" s="1495"/>
      <c r="Z1233" s="1495"/>
      <c r="AA1233" s="1495"/>
      <c r="AB1233" s="1495"/>
      <c r="AC1233" s="1495"/>
      <c r="AD1233" s="1495"/>
      <c r="AE1233" s="1495"/>
      <c r="AF1233" s="1495"/>
    </row>
    <row r="1234" spans="3:32" x14ac:dyDescent="0.25">
      <c r="C1234" s="1495"/>
      <c r="D1234" s="1495"/>
      <c r="E1234" s="1495"/>
      <c r="F1234" s="1495"/>
      <c r="G1234" s="1495"/>
      <c r="H1234" s="1495"/>
      <c r="I1234" s="1495"/>
      <c r="J1234" s="1495"/>
      <c r="K1234" s="1495"/>
      <c r="L1234" s="1495"/>
      <c r="M1234" s="1495"/>
      <c r="N1234" s="1495"/>
      <c r="O1234" s="1495"/>
      <c r="P1234" s="1495"/>
      <c r="Q1234" s="1495"/>
      <c r="R1234" s="1495"/>
      <c r="S1234" s="1495"/>
      <c r="T1234" s="1495"/>
      <c r="U1234" s="1495"/>
      <c r="V1234" s="1495"/>
      <c r="W1234" s="1495"/>
      <c r="X1234" s="1495"/>
      <c r="Y1234" s="1495"/>
      <c r="Z1234" s="1495"/>
      <c r="AA1234" s="1495"/>
      <c r="AB1234" s="1495"/>
      <c r="AC1234" s="1495"/>
      <c r="AD1234" s="1495"/>
      <c r="AE1234" s="1495"/>
      <c r="AF1234" s="1495"/>
    </row>
    <row r="1235" spans="3:32" x14ac:dyDescent="0.25">
      <c r="C1235" s="1495"/>
      <c r="D1235" s="1495"/>
      <c r="E1235" s="1495"/>
      <c r="F1235" s="1495"/>
      <c r="G1235" s="1495"/>
      <c r="H1235" s="1495"/>
      <c r="I1235" s="1495"/>
      <c r="J1235" s="1495"/>
      <c r="K1235" s="1495"/>
      <c r="L1235" s="1495"/>
      <c r="M1235" s="1495"/>
      <c r="N1235" s="1495"/>
      <c r="O1235" s="1495"/>
      <c r="P1235" s="1495"/>
      <c r="Q1235" s="1495"/>
      <c r="R1235" s="1495"/>
      <c r="S1235" s="1495"/>
      <c r="T1235" s="1495"/>
      <c r="U1235" s="1495"/>
      <c r="V1235" s="1495"/>
      <c r="W1235" s="1495"/>
      <c r="X1235" s="1495"/>
      <c r="Y1235" s="1495"/>
      <c r="Z1235" s="1495"/>
      <c r="AA1235" s="1495"/>
      <c r="AB1235" s="1495"/>
      <c r="AC1235" s="1495"/>
      <c r="AD1235" s="1495"/>
      <c r="AE1235" s="1495"/>
      <c r="AF1235" s="1495"/>
    </row>
    <row r="1236" spans="3:32" x14ac:dyDescent="0.25">
      <c r="C1236" s="1495"/>
      <c r="D1236" s="1495"/>
      <c r="E1236" s="1495"/>
      <c r="F1236" s="1495"/>
      <c r="G1236" s="1495"/>
      <c r="H1236" s="1495"/>
      <c r="I1236" s="1495"/>
      <c r="J1236" s="1495"/>
      <c r="K1236" s="1495"/>
      <c r="L1236" s="1495"/>
      <c r="M1236" s="1495"/>
      <c r="N1236" s="1495"/>
      <c r="O1236" s="1495"/>
      <c r="P1236" s="1495"/>
      <c r="Q1236" s="1495"/>
      <c r="R1236" s="1495"/>
      <c r="S1236" s="1495"/>
      <c r="T1236" s="1495"/>
      <c r="U1236" s="1495"/>
      <c r="V1236" s="1495"/>
      <c r="W1236" s="1495"/>
      <c r="X1236" s="1495"/>
      <c r="Y1236" s="1495"/>
      <c r="Z1236" s="1495"/>
      <c r="AA1236" s="1495"/>
      <c r="AB1236" s="1495"/>
      <c r="AC1236" s="1495"/>
      <c r="AD1236" s="1495"/>
      <c r="AE1236" s="1495"/>
      <c r="AF1236" s="1495"/>
    </row>
    <row r="1237" spans="3:32" x14ac:dyDescent="0.25">
      <c r="C1237" s="1495"/>
      <c r="D1237" s="1495"/>
      <c r="E1237" s="1495"/>
      <c r="F1237" s="1495"/>
      <c r="G1237" s="1495"/>
      <c r="H1237" s="1495"/>
      <c r="I1237" s="1495"/>
      <c r="J1237" s="1495"/>
      <c r="K1237" s="1495"/>
      <c r="L1237" s="1495"/>
      <c r="M1237" s="1495"/>
      <c r="N1237" s="1495"/>
      <c r="O1237" s="1495"/>
      <c r="P1237" s="1495"/>
      <c r="Q1237" s="1495"/>
      <c r="R1237" s="1495"/>
      <c r="S1237" s="1495"/>
      <c r="T1237" s="1495"/>
      <c r="U1237" s="1495"/>
      <c r="V1237" s="1495"/>
      <c r="W1237" s="1495"/>
      <c r="X1237" s="1495"/>
      <c r="Y1237" s="1495"/>
      <c r="Z1237" s="1495"/>
      <c r="AA1237" s="1495"/>
      <c r="AB1237" s="1495"/>
      <c r="AC1237" s="1495"/>
      <c r="AD1237" s="1495"/>
      <c r="AE1237" s="1495"/>
      <c r="AF1237" s="1495"/>
    </row>
    <row r="1238" spans="3:32" x14ac:dyDescent="0.25">
      <c r="C1238" s="1495"/>
      <c r="D1238" s="1495"/>
      <c r="E1238" s="1495"/>
      <c r="F1238" s="1495"/>
      <c r="G1238" s="1495"/>
      <c r="H1238" s="1495"/>
      <c r="I1238" s="1495"/>
      <c r="J1238" s="1495"/>
      <c r="K1238" s="1495"/>
      <c r="L1238" s="1495"/>
      <c r="M1238" s="1495"/>
      <c r="N1238" s="1495"/>
      <c r="O1238" s="1495"/>
      <c r="P1238" s="1495"/>
      <c r="Q1238" s="1495"/>
      <c r="R1238" s="1495"/>
      <c r="S1238" s="1495"/>
      <c r="T1238" s="1495"/>
      <c r="U1238" s="1495"/>
      <c r="V1238" s="1495"/>
      <c r="W1238" s="1495"/>
      <c r="X1238" s="1495"/>
      <c r="Y1238" s="1495"/>
      <c r="Z1238" s="1495"/>
      <c r="AA1238" s="1495"/>
      <c r="AB1238" s="1495"/>
      <c r="AC1238" s="1495"/>
      <c r="AD1238" s="1495"/>
      <c r="AE1238" s="1495"/>
      <c r="AF1238" s="1495"/>
    </row>
    <row r="1239" spans="3:32" x14ac:dyDescent="0.25">
      <c r="C1239" s="1495"/>
      <c r="D1239" s="1495"/>
      <c r="E1239" s="1495"/>
      <c r="F1239" s="1495"/>
      <c r="G1239" s="1495"/>
      <c r="H1239" s="1495"/>
      <c r="I1239" s="1495"/>
      <c r="J1239" s="1495"/>
      <c r="K1239" s="1495"/>
      <c r="L1239" s="1495"/>
      <c r="M1239" s="1495"/>
      <c r="N1239" s="1495"/>
      <c r="O1239" s="1495"/>
      <c r="P1239" s="1495"/>
      <c r="Q1239" s="1495"/>
      <c r="R1239" s="1495"/>
      <c r="S1239" s="1495"/>
      <c r="T1239" s="1495"/>
      <c r="U1239" s="1495"/>
      <c r="V1239" s="1495"/>
      <c r="W1239" s="1495"/>
      <c r="X1239" s="1495"/>
      <c r="Y1239" s="1495"/>
      <c r="Z1239" s="1495"/>
      <c r="AA1239" s="1495"/>
      <c r="AB1239" s="1495"/>
      <c r="AC1239" s="1495"/>
      <c r="AD1239" s="1495"/>
      <c r="AE1239" s="1495"/>
      <c r="AF1239" s="1495"/>
    </row>
    <row r="1240" spans="3:32" x14ac:dyDescent="0.25">
      <c r="C1240" s="1495"/>
      <c r="D1240" s="1495"/>
      <c r="E1240" s="1495"/>
      <c r="F1240" s="1495"/>
      <c r="G1240" s="1495"/>
      <c r="H1240" s="1495"/>
      <c r="I1240" s="1495"/>
      <c r="J1240" s="1495"/>
      <c r="K1240" s="1495"/>
      <c r="L1240" s="1495"/>
      <c r="M1240" s="1495"/>
      <c r="N1240" s="1495"/>
      <c r="O1240" s="1495"/>
      <c r="P1240" s="1495"/>
      <c r="Q1240" s="1495"/>
      <c r="R1240" s="1495"/>
      <c r="S1240" s="1495"/>
      <c r="T1240" s="1495"/>
      <c r="U1240" s="1495"/>
      <c r="V1240" s="1495"/>
      <c r="W1240" s="1495"/>
      <c r="X1240" s="1495"/>
      <c r="Y1240" s="1495"/>
      <c r="Z1240" s="1495"/>
      <c r="AA1240" s="1495"/>
      <c r="AB1240" s="1495"/>
      <c r="AC1240" s="1495"/>
      <c r="AD1240" s="1495"/>
      <c r="AE1240" s="1495"/>
      <c r="AF1240" s="1495"/>
    </row>
    <row r="1241" spans="3:32" x14ac:dyDescent="0.25">
      <c r="C1241" s="1495"/>
      <c r="D1241" s="1495"/>
      <c r="E1241" s="1495"/>
      <c r="F1241" s="1495"/>
      <c r="G1241" s="1495"/>
      <c r="H1241" s="1495"/>
      <c r="I1241" s="1495"/>
      <c r="J1241" s="1495"/>
      <c r="K1241" s="1495"/>
      <c r="L1241" s="1495"/>
      <c r="M1241" s="1495"/>
      <c r="N1241" s="1495"/>
      <c r="O1241" s="1495"/>
      <c r="P1241" s="1495"/>
      <c r="Q1241" s="1495"/>
      <c r="R1241" s="1495"/>
      <c r="S1241" s="1495"/>
      <c r="T1241" s="1495"/>
      <c r="U1241" s="1495"/>
      <c r="V1241" s="1495"/>
      <c r="W1241" s="1495"/>
      <c r="X1241" s="1495"/>
      <c r="Y1241" s="1495"/>
      <c r="Z1241" s="1495"/>
      <c r="AA1241" s="1495"/>
      <c r="AB1241" s="1495"/>
      <c r="AC1241" s="1495"/>
      <c r="AD1241" s="1495"/>
      <c r="AE1241" s="1495"/>
      <c r="AF1241" s="1495"/>
    </row>
    <row r="1242" spans="3:32" x14ac:dyDescent="0.25">
      <c r="C1242" s="1495"/>
      <c r="D1242" s="1495"/>
      <c r="E1242" s="1495"/>
      <c r="F1242" s="1495"/>
      <c r="G1242" s="1495"/>
      <c r="H1242" s="1495"/>
      <c r="I1242" s="1495"/>
      <c r="J1242" s="1495"/>
      <c r="K1242" s="1495"/>
      <c r="L1242" s="1495"/>
      <c r="M1242" s="1495"/>
      <c r="N1242" s="1495"/>
      <c r="O1242" s="1495"/>
      <c r="P1242" s="1495"/>
      <c r="Q1242" s="1495"/>
      <c r="R1242" s="1495"/>
      <c r="S1242" s="1495"/>
      <c r="T1242" s="1495"/>
      <c r="U1242" s="1495"/>
      <c r="V1242" s="1495"/>
      <c r="W1242" s="1495"/>
      <c r="X1242" s="1495"/>
      <c r="Y1242" s="1495"/>
      <c r="Z1242" s="1495"/>
      <c r="AA1242" s="1495"/>
      <c r="AB1242" s="1495"/>
      <c r="AC1242" s="1495"/>
      <c r="AD1242" s="1495"/>
      <c r="AE1242" s="1495"/>
      <c r="AF1242" s="1495"/>
    </row>
    <row r="1243" spans="3:32" x14ac:dyDescent="0.25">
      <c r="C1243" s="1495"/>
      <c r="D1243" s="1495"/>
      <c r="E1243" s="1495"/>
      <c r="F1243" s="1495"/>
      <c r="G1243" s="1495"/>
      <c r="H1243" s="1495"/>
      <c r="I1243" s="1495"/>
      <c r="J1243" s="1495"/>
      <c r="K1243" s="1495"/>
      <c r="L1243" s="1495"/>
      <c r="M1243" s="1495"/>
      <c r="N1243" s="1495"/>
      <c r="O1243" s="1495"/>
      <c r="P1243" s="1495"/>
      <c r="Q1243" s="1495"/>
      <c r="R1243" s="1495"/>
      <c r="S1243" s="1495"/>
      <c r="T1243" s="1495"/>
      <c r="U1243" s="1495"/>
      <c r="V1243" s="1495"/>
      <c r="W1243" s="1495"/>
      <c r="X1243" s="1495"/>
      <c r="Y1243" s="1495"/>
      <c r="Z1243" s="1495"/>
      <c r="AA1243" s="1495"/>
      <c r="AB1243" s="1495"/>
      <c r="AC1243" s="1495"/>
      <c r="AD1243" s="1495"/>
      <c r="AE1243" s="1495"/>
      <c r="AF1243" s="1495"/>
    </row>
    <row r="1244" spans="3:32" x14ac:dyDescent="0.25">
      <c r="C1244" s="1495"/>
      <c r="D1244" s="1495"/>
      <c r="E1244" s="1495"/>
      <c r="F1244" s="1495"/>
      <c r="G1244" s="1495"/>
      <c r="H1244" s="1495"/>
      <c r="I1244" s="1495"/>
      <c r="J1244" s="1495"/>
      <c r="K1244" s="1495"/>
      <c r="L1244" s="1495"/>
      <c r="M1244" s="1495"/>
      <c r="N1244" s="1495"/>
      <c r="O1244" s="1495"/>
      <c r="P1244" s="1495"/>
      <c r="Q1244" s="1495"/>
      <c r="R1244" s="1495"/>
      <c r="S1244" s="1495"/>
      <c r="T1244" s="1495"/>
      <c r="U1244" s="1495"/>
      <c r="V1244" s="1495"/>
      <c r="W1244" s="1495"/>
      <c r="X1244" s="1495"/>
      <c r="Y1244" s="1495"/>
      <c r="Z1244" s="1495"/>
      <c r="AA1244" s="1495"/>
      <c r="AB1244" s="1495"/>
      <c r="AC1244" s="1495"/>
      <c r="AD1244" s="1495"/>
      <c r="AE1244" s="1495"/>
      <c r="AF1244" s="1495"/>
    </row>
    <row r="1245" spans="3:32" x14ac:dyDescent="0.25">
      <c r="C1245" s="1495"/>
      <c r="D1245" s="1495"/>
      <c r="E1245" s="1495"/>
      <c r="F1245" s="1495"/>
      <c r="G1245" s="1495"/>
      <c r="H1245" s="1495"/>
      <c r="I1245" s="1495"/>
      <c r="J1245" s="1495"/>
      <c r="K1245" s="1495"/>
      <c r="L1245" s="1495"/>
      <c r="M1245" s="1495"/>
      <c r="N1245" s="1495"/>
      <c r="O1245" s="1495"/>
      <c r="P1245" s="1495"/>
      <c r="Q1245" s="1495"/>
      <c r="R1245" s="1495"/>
      <c r="S1245" s="1495"/>
      <c r="T1245" s="1495"/>
      <c r="U1245" s="1495"/>
      <c r="V1245" s="1495"/>
      <c r="W1245" s="1495"/>
      <c r="X1245" s="1495"/>
      <c r="Y1245" s="1495"/>
      <c r="Z1245" s="1495"/>
      <c r="AA1245" s="1495"/>
      <c r="AB1245" s="1495"/>
      <c r="AC1245" s="1495"/>
      <c r="AD1245" s="1495"/>
      <c r="AE1245" s="1495"/>
      <c r="AF1245" s="1495"/>
    </row>
    <row r="1246" spans="3:32" x14ac:dyDescent="0.25">
      <c r="C1246" s="1495"/>
      <c r="D1246" s="1495"/>
      <c r="E1246" s="1495"/>
      <c r="F1246" s="1495"/>
      <c r="G1246" s="1495"/>
      <c r="H1246" s="1495"/>
      <c r="I1246" s="1495"/>
      <c r="J1246" s="1495"/>
      <c r="K1246" s="1495"/>
      <c r="L1246" s="1495"/>
      <c r="M1246" s="1495"/>
      <c r="N1246" s="1495"/>
      <c r="O1246" s="1495"/>
      <c r="P1246" s="1495"/>
      <c r="Q1246" s="1495"/>
      <c r="R1246" s="1495"/>
      <c r="S1246" s="1495"/>
      <c r="T1246" s="1495"/>
      <c r="U1246" s="1495"/>
      <c r="V1246" s="1495"/>
      <c r="W1246" s="1495"/>
      <c r="X1246" s="1495"/>
      <c r="Y1246" s="1495"/>
      <c r="Z1246" s="1495"/>
      <c r="AA1246" s="1495"/>
      <c r="AB1246" s="1495"/>
      <c r="AC1246" s="1495"/>
      <c r="AD1246" s="1495"/>
      <c r="AE1246" s="1495"/>
      <c r="AF1246" s="1495"/>
    </row>
    <row r="1247" spans="3:32" x14ac:dyDescent="0.25">
      <c r="C1247" s="1495"/>
      <c r="D1247" s="1495"/>
      <c r="E1247" s="1495"/>
      <c r="F1247" s="1495"/>
      <c r="G1247" s="1495"/>
      <c r="H1247" s="1495"/>
      <c r="I1247" s="1495"/>
      <c r="J1247" s="1495"/>
      <c r="K1247" s="1495"/>
      <c r="L1247" s="1495"/>
      <c r="M1247" s="1495"/>
      <c r="N1247" s="1495"/>
      <c r="O1247" s="1495"/>
      <c r="P1247" s="1495"/>
      <c r="Q1247" s="1495"/>
      <c r="R1247" s="1495"/>
      <c r="S1247" s="1495"/>
      <c r="T1247" s="1495"/>
      <c r="U1247" s="1495"/>
      <c r="V1247" s="1495"/>
      <c r="W1247" s="1495"/>
      <c r="X1247" s="1495"/>
      <c r="Y1247" s="1495"/>
      <c r="Z1247" s="1495"/>
      <c r="AA1247" s="1495"/>
      <c r="AB1247" s="1495"/>
      <c r="AC1247" s="1495"/>
      <c r="AD1247" s="1495"/>
      <c r="AE1247" s="1495"/>
      <c r="AF1247" s="1495"/>
    </row>
    <row r="1248" spans="3:32" x14ac:dyDescent="0.25">
      <c r="C1248" s="1495"/>
      <c r="D1248" s="1495"/>
      <c r="E1248" s="1495"/>
      <c r="F1248" s="1495"/>
      <c r="G1248" s="1495"/>
      <c r="H1248" s="1495"/>
      <c r="I1248" s="1495"/>
      <c r="J1248" s="1495"/>
      <c r="K1248" s="1495"/>
      <c r="L1248" s="1495"/>
      <c r="M1248" s="1495"/>
      <c r="N1248" s="1495"/>
      <c r="O1248" s="1495"/>
      <c r="P1248" s="1495"/>
      <c r="Q1248" s="1495"/>
      <c r="R1248" s="1495"/>
      <c r="S1248" s="1495"/>
      <c r="T1248" s="1495"/>
      <c r="U1248" s="1495"/>
      <c r="V1248" s="1495"/>
      <c r="W1248" s="1495"/>
      <c r="X1248" s="1495"/>
      <c r="Y1248" s="1495"/>
      <c r="Z1248" s="1495"/>
      <c r="AA1248" s="1495"/>
      <c r="AB1248" s="1495"/>
      <c r="AC1248" s="1495"/>
      <c r="AD1248" s="1495"/>
      <c r="AE1248" s="1495"/>
      <c r="AF1248" s="1495"/>
    </row>
    <row r="1249" spans="3:32" x14ac:dyDescent="0.25">
      <c r="C1249" s="1495"/>
      <c r="D1249" s="1495"/>
      <c r="E1249" s="1495"/>
      <c r="F1249" s="1495"/>
      <c r="G1249" s="1495"/>
      <c r="H1249" s="1495"/>
      <c r="I1249" s="1495"/>
      <c r="J1249" s="1495"/>
      <c r="K1249" s="1495"/>
      <c r="L1249" s="1495"/>
      <c r="M1249" s="1495"/>
      <c r="N1249" s="1495"/>
      <c r="O1249" s="1495"/>
      <c r="P1249" s="1495"/>
      <c r="Q1249" s="1495"/>
      <c r="R1249" s="1495"/>
      <c r="S1249" s="1495"/>
      <c r="T1249" s="1495"/>
      <c r="U1249" s="1495"/>
      <c r="V1249" s="1495"/>
      <c r="W1249" s="1495"/>
      <c r="X1249" s="1495"/>
      <c r="Y1249" s="1495"/>
      <c r="Z1249" s="1495"/>
      <c r="AA1249" s="1495"/>
      <c r="AB1249" s="1495"/>
      <c r="AC1249" s="1495"/>
      <c r="AD1249" s="1495"/>
      <c r="AE1249" s="1495"/>
      <c r="AF1249" s="1495"/>
    </row>
    <row r="1250" spans="3:32" x14ac:dyDescent="0.25">
      <c r="C1250" s="1495"/>
      <c r="D1250" s="1495"/>
      <c r="E1250" s="1495"/>
      <c r="F1250" s="1495"/>
      <c r="G1250" s="1495"/>
      <c r="H1250" s="1495"/>
      <c r="I1250" s="1495"/>
      <c r="J1250" s="1495"/>
      <c r="K1250" s="1495"/>
      <c r="L1250" s="1495"/>
      <c r="M1250" s="1495"/>
      <c r="N1250" s="1495"/>
      <c r="O1250" s="1495"/>
      <c r="P1250" s="1495"/>
      <c r="Q1250" s="1495"/>
      <c r="R1250" s="1495"/>
      <c r="S1250" s="1495"/>
      <c r="T1250" s="1495"/>
      <c r="U1250" s="1495"/>
      <c r="V1250" s="1495"/>
      <c r="W1250" s="1495"/>
      <c r="X1250" s="1495"/>
      <c r="Y1250" s="1495"/>
      <c r="Z1250" s="1495"/>
      <c r="AA1250" s="1495"/>
      <c r="AB1250" s="1495"/>
      <c r="AC1250" s="1495"/>
      <c r="AD1250" s="1495"/>
      <c r="AE1250" s="1495"/>
      <c r="AF1250" s="1495"/>
    </row>
    <row r="1251" spans="3:32" x14ac:dyDescent="0.25">
      <c r="C1251" s="1495"/>
      <c r="D1251" s="1495"/>
      <c r="E1251" s="1495"/>
      <c r="F1251" s="1495"/>
      <c r="G1251" s="1495"/>
      <c r="H1251" s="1495"/>
      <c r="I1251" s="1495"/>
      <c r="J1251" s="1495"/>
      <c r="K1251" s="1495"/>
      <c r="L1251" s="1495"/>
      <c r="M1251" s="1495"/>
      <c r="N1251" s="1495"/>
      <c r="O1251" s="1495"/>
      <c r="P1251" s="1495"/>
      <c r="Q1251" s="1495"/>
      <c r="R1251" s="1495"/>
      <c r="S1251" s="1495"/>
      <c r="T1251" s="1495"/>
      <c r="U1251" s="1495"/>
      <c r="V1251" s="1495"/>
      <c r="W1251" s="1495"/>
      <c r="X1251" s="1495"/>
      <c r="Y1251" s="1495"/>
      <c r="Z1251" s="1495"/>
      <c r="AA1251" s="1495"/>
      <c r="AB1251" s="1495"/>
      <c r="AC1251" s="1495"/>
      <c r="AD1251" s="1495"/>
      <c r="AE1251" s="1495"/>
      <c r="AF1251" s="1495"/>
    </row>
    <row r="1252" spans="3:32" x14ac:dyDescent="0.25">
      <c r="C1252" s="1495"/>
      <c r="D1252" s="1495"/>
      <c r="E1252" s="1495"/>
      <c r="F1252" s="1495"/>
      <c r="G1252" s="1495"/>
      <c r="H1252" s="1495"/>
      <c r="I1252" s="1495"/>
      <c r="J1252" s="1495"/>
      <c r="K1252" s="1495"/>
      <c r="L1252" s="1495"/>
      <c r="M1252" s="1495"/>
      <c r="N1252" s="1495"/>
      <c r="O1252" s="1495"/>
      <c r="P1252" s="1495"/>
      <c r="Q1252" s="1495"/>
      <c r="R1252" s="1495"/>
      <c r="S1252" s="1495"/>
      <c r="T1252" s="1495"/>
      <c r="U1252" s="1495"/>
      <c r="V1252" s="1495"/>
      <c r="W1252" s="1495"/>
      <c r="X1252" s="1495"/>
      <c r="Y1252" s="1495"/>
      <c r="Z1252" s="1495"/>
      <c r="AA1252" s="1495"/>
      <c r="AB1252" s="1495"/>
      <c r="AC1252" s="1495"/>
      <c r="AD1252" s="1495"/>
      <c r="AE1252" s="1495"/>
      <c r="AF1252" s="1495"/>
    </row>
    <row r="1253" spans="3:32" x14ac:dyDescent="0.25">
      <c r="C1253" s="1495"/>
      <c r="D1253" s="1495"/>
      <c r="E1253" s="1495"/>
      <c r="F1253" s="1495"/>
      <c r="G1253" s="1495"/>
      <c r="H1253" s="1495"/>
      <c r="I1253" s="1495"/>
      <c r="J1253" s="1495"/>
      <c r="K1253" s="1495"/>
      <c r="L1253" s="1495"/>
      <c r="M1253" s="1495"/>
      <c r="N1253" s="1495"/>
      <c r="O1253" s="1495"/>
      <c r="P1253" s="1495"/>
      <c r="Q1253" s="1495"/>
      <c r="R1253" s="1495"/>
      <c r="S1253" s="1495"/>
      <c r="T1253" s="1495"/>
      <c r="U1253" s="1495"/>
      <c r="V1253" s="1495"/>
      <c r="W1253" s="1495"/>
      <c r="X1253" s="1495"/>
      <c r="Y1253" s="1495"/>
      <c r="Z1253" s="1495"/>
      <c r="AA1253" s="1495"/>
      <c r="AB1253" s="1495"/>
      <c r="AC1253" s="1495"/>
      <c r="AD1253" s="1495"/>
      <c r="AE1253" s="1495"/>
      <c r="AF1253" s="1495"/>
    </row>
    <row r="1254" spans="3:32" x14ac:dyDescent="0.25">
      <c r="C1254" s="1495"/>
      <c r="D1254" s="1495"/>
      <c r="E1254" s="1495"/>
      <c r="F1254" s="1495"/>
      <c r="G1254" s="1495"/>
      <c r="H1254" s="1495"/>
      <c r="I1254" s="1495"/>
      <c r="J1254" s="1495"/>
      <c r="K1254" s="1495"/>
      <c r="L1254" s="1495"/>
      <c r="M1254" s="1495"/>
      <c r="N1254" s="1495"/>
      <c r="O1254" s="1495"/>
      <c r="P1254" s="1495"/>
      <c r="Q1254" s="1495"/>
      <c r="R1254" s="1495"/>
      <c r="S1254" s="1495"/>
      <c r="T1254" s="1495"/>
      <c r="U1254" s="1495"/>
      <c r="V1254" s="1495"/>
      <c r="W1254" s="1495"/>
      <c r="X1254" s="1495"/>
      <c r="Y1254" s="1495"/>
      <c r="Z1254" s="1495"/>
      <c r="AA1254" s="1495"/>
      <c r="AB1254" s="1495"/>
      <c r="AC1254" s="1495"/>
      <c r="AD1254" s="1495"/>
      <c r="AE1254" s="1495"/>
      <c r="AF1254" s="1495"/>
    </row>
    <row r="1255" spans="3:32" x14ac:dyDescent="0.25">
      <c r="C1255" s="1495"/>
      <c r="D1255" s="1495"/>
      <c r="E1255" s="1495"/>
      <c r="F1255" s="1495"/>
      <c r="G1255" s="1495"/>
      <c r="H1255" s="1495"/>
      <c r="I1255" s="1495"/>
      <c r="J1255" s="1495"/>
      <c r="K1255" s="1495"/>
      <c r="L1255" s="1495"/>
      <c r="M1255" s="1495"/>
      <c r="N1255" s="1495"/>
      <c r="O1255" s="1495"/>
      <c r="P1255" s="1495"/>
      <c r="Q1255" s="1495"/>
      <c r="R1255" s="1495"/>
      <c r="S1255" s="1495"/>
      <c r="T1255" s="1495"/>
      <c r="U1255" s="1495"/>
      <c r="V1255" s="1495"/>
      <c r="W1255" s="1495"/>
      <c r="X1255" s="1495"/>
      <c r="Y1255" s="1495"/>
      <c r="Z1255" s="1495"/>
      <c r="AA1255" s="1495"/>
      <c r="AB1255" s="1495"/>
      <c r="AC1255" s="1495"/>
      <c r="AD1255" s="1495"/>
      <c r="AE1255" s="1495"/>
      <c r="AF1255" s="1495"/>
    </row>
    <row r="1256" spans="3:32" x14ac:dyDescent="0.25">
      <c r="C1256" s="1495"/>
      <c r="D1256" s="1495"/>
      <c r="E1256" s="1495"/>
      <c r="F1256" s="1495"/>
      <c r="G1256" s="1495"/>
      <c r="H1256" s="1495"/>
      <c r="I1256" s="1495"/>
      <c r="J1256" s="1495"/>
      <c r="K1256" s="1495"/>
      <c r="L1256" s="1495"/>
      <c r="M1256" s="1495"/>
      <c r="N1256" s="1495"/>
      <c r="O1256" s="1495"/>
      <c r="P1256" s="1495"/>
      <c r="Q1256" s="1495"/>
      <c r="R1256" s="1495"/>
      <c r="S1256" s="1495"/>
      <c r="T1256" s="1495"/>
      <c r="U1256" s="1495"/>
      <c r="V1256" s="1495"/>
      <c r="W1256" s="1495"/>
      <c r="X1256" s="1495"/>
      <c r="Y1256" s="1495"/>
      <c r="Z1256" s="1495"/>
      <c r="AA1256" s="1495"/>
      <c r="AB1256" s="1495"/>
      <c r="AC1256" s="1495"/>
      <c r="AD1256" s="1495"/>
      <c r="AE1256" s="1495"/>
      <c r="AF1256" s="1495"/>
    </row>
    <row r="1257" spans="3:32" x14ac:dyDescent="0.25">
      <c r="C1257" s="1495"/>
      <c r="D1257" s="1495"/>
      <c r="E1257" s="1495"/>
      <c r="F1257" s="1495"/>
      <c r="G1257" s="1495"/>
      <c r="H1257" s="1495"/>
      <c r="I1257" s="1495"/>
      <c r="J1257" s="1495"/>
      <c r="K1257" s="1495"/>
      <c r="L1257" s="1495"/>
      <c r="M1257" s="1495"/>
      <c r="N1257" s="1495"/>
      <c r="O1257" s="1495"/>
      <c r="P1257" s="1495"/>
      <c r="Q1257" s="1495"/>
      <c r="R1257" s="1495"/>
      <c r="S1257" s="1495"/>
      <c r="T1257" s="1495"/>
      <c r="U1257" s="1495"/>
      <c r="V1257" s="1495"/>
      <c r="W1257" s="1495"/>
      <c r="X1257" s="1495"/>
      <c r="Y1257" s="1495"/>
      <c r="Z1257" s="1495"/>
      <c r="AA1257" s="1495"/>
      <c r="AB1257" s="1495"/>
      <c r="AC1257" s="1495"/>
      <c r="AD1257" s="1495"/>
      <c r="AE1257" s="1495"/>
      <c r="AF1257" s="1495"/>
    </row>
    <row r="1258" spans="3:32" x14ac:dyDescent="0.25">
      <c r="C1258" s="1495"/>
      <c r="D1258" s="1495"/>
      <c r="E1258" s="1495"/>
      <c r="F1258" s="1495"/>
      <c r="G1258" s="1495"/>
      <c r="H1258" s="1495"/>
      <c r="I1258" s="1495"/>
      <c r="J1258" s="1495"/>
      <c r="K1258" s="1495"/>
      <c r="L1258" s="1495"/>
      <c r="M1258" s="1495"/>
      <c r="N1258" s="1495"/>
      <c r="O1258" s="1495"/>
      <c r="P1258" s="1495"/>
      <c r="Q1258" s="1495"/>
      <c r="R1258" s="1495"/>
      <c r="S1258" s="1495"/>
      <c r="T1258" s="1495"/>
      <c r="U1258" s="1495"/>
      <c r="V1258" s="1495"/>
      <c r="W1258" s="1495"/>
      <c r="X1258" s="1495"/>
      <c r="Y1258" s="1495"/>
      <c r="Z1258" s="1495"/>
      <c r="AA1258" s="1495"/>
      <c r="AB1258" s="1495"/>
      <c r="AC1258" s="1495"/>
      <c r="AD1258" s="1495"/>
      <c r="AE1258" s="1495"/>
      <c r="AF1258" s="1495"/>
    </row>
    <row r="1259" spans="3:32" x14ac:dyDescent="0.25">
      <c r="C1259" s="1495"/>
      <c r="D1259" s="1495"/>
      <c r="E1259" s="1495"/>
      <c r="F1259" s="1495"/>
      <c r="G1259" s="1495"/>
      <c r="H1259" s="1495"/>
      <c r="I1259" s="1495"/>
      <c r="J1259" s="1495"/>
      <c r="K1259" s="1495"/>
      <c r="L1259" s="1495"/>
      <c r="M1259" s="1495"/>
      <c r="N1259" s="1495"/>
      <c r="O1259" s="1495"/>
      <c r="P1259" s="1495"/>
      <c r="Q1259" s="1495"/>
      <c r="R1259" s="1495"/>
      <c r="S1259" s="1495"/>
      <c r="T1259" s="1495"/>
      <c r="U1259" s="1495"/>
      <c r="V1259" s="1495"/>
      <c r="W1259" s="1495"/>
      <c r="X1259" s="1495"/>
      <c r="Y1259" s="1495"/>
      <c r="Z1259" s="1495"/>
      <c r="AA1259" s="1495"/>
      <c r="AB1259" s="1495"/>
      <c r="AC1259" s="1495"/>
      <c r="AD1259" s="1495"/>
      <c r="AE1259" s="1495"/>
      <c r="AF1259" s="1495"/>
    </row>
    <row r="1260" spans="3:32" x14ac:dyDescent="0.25">
      <c r="C1260" s="1495"/>
      <c r="D1260" s="1495"/>
      <c r="E1260" s="1495"/>
      <c r="F1260" s="1495"/>
      <c r="G1260" s="1495"/>
      <c r="H1260" s="1495"/>
      <c r="I1260" s="1495"/>
      <c r="J1260" s="1495"/>
      <c r="K1260" s="1495"/>
      <c r="L1260" s="1495"/>
      <c r="M1260" s="1495"/>
      <c r="N1260" s="1495"/>
      <c r="O1260" s="1495"/>
      <c r="P1260" s="1495"/>
      <c r="Q1260" s="1495"/>
      <c r="R1260" s="1495"/>
      <c r="S1260" s="1495"/>
      <c r="T1260" s="1495"/>
      <c r="U1260" s="1495"/>
      <c r="V1260" s="1495"/>
      <c r="W1260" s="1495"/>
      <c r="X1260" s="1495"/>
      <c r="Y1260" s="1495"/>
      <c r="Z1260" s="1495"/>
      <c r="AA1260" s="1495"/>
      <c r="AB1260" s="1495"/>
      <c r="AC1260" s="1495"/>
      <c r="AD1260" s="1495"/>
      <c r="AE1260" s="1495"/>
      <c r="AF1260" s="1495"/>
    </row>
    <row r="1261" spans="3:32" x14ac:dyDescent="0.25">
      <c r="C1261" s="1495"/>
      <c r="D1261" s="1495"/>
      <c r="E1261" s="1495"/>
      <c r="F1261" s="1495"/>
      <c r="G1261" s="1495"/>
      <c r="H1261" s="1495"/>
      <c r="I1261" s="1495"/>
      <c r="J1261" s="1495"/>
      <c r="K1261" s="1495"/>
      <c r="L1261" s="1495"/>
      <c r="M1261" s="1495"/>
      <c r="N1261" s="1495"/>
      <c r="O1261" s="1495"/>
      <c r="P1261" s="1495"/>
      <c r="Q1261" s="1495"/>
      <c r="R1261" s="1495"/>
      <c r="S1261" s="1495"/>
      <c r="T1261" s="1495"/>
      <c r="U1261" s="1495"/>
      <c r="V1261" s="1495"/>
      <c r="W1261" s="1495"/>
      <c r="X1261" s="1495"/>
      <c r="Y1261" s="1495"/>
      <c r="Z1261" s="1495"/>
      <c r="AA1261" s="1495"/>
      <c r="AB1261" s="1495"/>
      <c r="AC1261" s="1495"/>
      <c r="AD1261" s="1495"/>
      <c r="AE1261" s="1495"/>
      <c r="AF1261" s="1495"/>
    </row>
    <row r="1262" spans="3:32" x14ac:dyDescent="0.25">
      <c r="C1262" s="1495"/>
      <c r="D1262" s="1495"/>
      <c r="E1262" s="1495"/>
      <c r="F1262" s="1495"/>
      <c r="G1262" s="1495"/>
      <c r="H1262" s="1495"/>
      <c r="I1262" s="1495"/>
      <c r="J1262" s="1495"/>
      <c r="K1262" s="1495"/>
      <c r="L1262" s="1495"/>
      <c r="M1262" s="1495"/>
      <c r="N1262" s="1495"/>
      <c r="O1262" s="1495"/>
      <c r="P1262" s="1495"/>
      <c r="Q1262" s="1495"/>
      <c r="R1262" s="1495"/>
      <c r="S1262" s="1495"/>
      <c r="T1262" s="1495"/>
      <c r="U1262" s="1495"/>
      <c r="V1262" s="1495"/>
      <c r="W1262" s="1495"/>
      <c r="X1262" s="1495"/>
      <c r="Y1262" s="1495"/>
      <c r="Z1262" s="1495"/>
      <c r="AA1262" s="1495"/>
      <c r="AB1262" s="1495"/>
      <c r="AC1262" s="1495"/>
      <c r="AD1262" s="1495"/>
      <c r="AE1262" s="1495"/>
      <c r="AF1262" s="1495"/>
    </row>
    <row r="1263" spans="3:32" x14ac:dyDescent="0.25">
      <c r="C1263" s="1495"/>
      <c r="D1263" s="1495"/>
      <c r="E1263" s="1495"/>
      <c r="F1263" s="1495"/>
      <c r="G1263" s="1495"/>
      <c r="H1263" s="1495"/>
      <c r="I1263" s="1495"/>
      <c r="J1263" s="1495"/>
      <c r="K1263" s="1495"/>
      <c r="L1263" s="1495"/>
      <c r="M1263" s="1495"/>
      <c r="N1263" s="1495"/>
      <c r="O1263" s="1495"/>
      <c r="P1263" s="1495"/>
      <c r="Q1263" s="1495"/>
      <c r="R1263" s="1495"/>
      <c r="S1263" s="1495"/>
      <c r="T1263" s="1495"/>
      <c r="U1263" s="1495"/>
      <c r="V1263" s="1495"/>
      <c r="W1263" s="1495"/>
      <c r="X1263" s="1495"/>
      <c r="Y1263" s="1495"/>
      <c r="Z1263" s="1495"/>
      <c r="AA1263" s="1495"/>
      <c r="AB1263" s="1495"/>
      <c r="AC1263" s="1495"/>
      <c r="AD1263" s="1495"/>
      <c r="AE1263" s="1495"/>
      <c r="AF1263" s="1495"/>
    </row>
    <row r="1264" spans="3:32" x14ac:dyDescent="0.25">
      <c r="C1264" s="1495"/>
      <c r="D1264" s="1495"/>
      <c r="E1264" s="1495"/>
      <c r="F1264" s="1495"/>
      <c r="G1264" s="1495"/>
      <c r="H1264" s="1495"/>
      <c r="I1264" s="1495"/>
      <c r="J1264" s="1495"/>
      <c r="K1264" s="1495"/>
      <c r="L1264" s="1495"/>
      <c r="M1264" s="1495"/>
      <c r="N1264" s="1495"/>
      <c r="O1264" s="1495"/>
      <c r="P1264" s="1495"/>
      <c r="Q1264" s="1495"/>
      <c r="R1264" s="1495"/>
      <c r="S1264" s="1495"/>
      <c r="T1264" s="1495"/>
      <c r="U1264" s="1495"/>
      <c r="V1264" s="1495"/>
      <c r="W1264" s="1495"/>
      <c r="X1264" s="1495"/>
      <c r="Y1264" s="1495"/>
      <c r="Z1264" s="1495"/>
      <c r="AA1264" s="1495"/>
      <c r="AB1264" s="1495"/>
      <c r="AC1264" s="1495"/>
      <c r="AD1264" s="1495"/>
      <c r="AE1264" s="1495"/>
      <c r="AF1264" s="1495"/>
    </row>
    <row r="1265" spans="3:32" x14ac:dyDescent="0.25">
      <c r="C1265" s="1495"/>
      <c r="D1265" s="1495"/>
      <c r="E1265" s="1495"/>
      <c r="F1265" s="1495"/>
      <c r="G1265" s="1495"/>
      <c r="H1265" s="1495"/>
      <c r="I1265" s="1495"/>
      <c r="J1265" s="1495"/>
      <c r="K1265" s="1495"/>
      <c r="L1265" s="1495"/>
      <c r="M1265" s="1495"/>
      <c r="N1265" s="1495"/>
      <c r="O1265" s="1495"/>
      <c r="P1265" s="1495"/>
      <c r="Q1265" s="1495"/>
      <c r="R1265" s="1495"/>
      <c r="S1265" s="1495"/>
      <c r="T1265" s="1495"/>
      <c r="U1265" s="1495"/>
      <c r="V1265" s="1495"/>
      <c r="W1265" s="1495"/>
      <c r="X1265" s="1495"/>
      <c r="Y1265" s="1495"/>
      <c r="Z1265" s="1495"/>
      <c r="AA1265" s="1495"/>
      <c r="AB1265" s="1495"/>
      <c r="AC1265" s="1495"/>
      <c r="AD1265" s="1495"/>
      <c r="AE1265" s="1495"/>
      <c r="AF1265" s="1495"/>
    </row>
    <row r="1266" spans="3:32" x14ac:dyDescent="0.25">
      <c r="C1266" s="1495"/>
      <c r="D1266" s="1495"/>
      <c r="E1266" s="1495"/>
      <c r="F1266" s="1495"/>
      <c r="G1266" s="1495"/>
      <c r="H1266" s="1495"/>
      <c r="I1266" s="1495"/>
      <c r="J1266" s="1495"/>
      <c r="K1266" s="1495"/>
      <c r="L1266" s="1495"/>
      <c r="M1266" s="1495"/>
      <c r="N1266" s="1495"/>
      <c r="O1266" s="1495"/>
      <c r="P1266" s="1495"/>
      <c r="Q1266" s="1495"/>
      <c r="R1266" s="1495"/>
      <c r="S1266" s="1495"/>
      <c r="T1266" s="1495"/>
      <c r="U1266" s="1495"/>
      <c r="V1266" s="1495"/>
      <c r="W1266" s="1495"/>
      <c r="X1266" s="1495"/>
      <c r="Y1266" s="1495"/>
      <c r="Z1266" s="1495"/>
      <c r="AA1266" s="1495"/>
      <c r="AB1266" s="1495"/>
      <c r="AC1266" s="1495"/>
      <c r="AD1266" s="1495"/>
      <c r="AE1266" s="1495"/>
      <c r="AF1266" s="1495"/>
    </row>
    <row r="1267" spans="3:32" x14ac:dyDescent="0.25">
      <c r="C1267" s="1495"/>
      <c r="D1267" s="1495"/>
      <c r="E1267" s="1495"/>
      <c r="F1267" s="1495"/>
      <c r="G1267" s="1495"/>
      <c r="H1267" s="1495"/>
      <c r="I1267" s="1495"/>
      <c r="J1267" s="1495"/>
      <c r="K1267" s="1495"/>
      <c r="L1267" s="1495"/>
      <c r="M1267" s="1495"/>
      <c r="N1267" s="1495"/>
      <c r="O1267" s="1495"/>
      <c r="P1267" s="1495"/>
      <c r="Q1267" s="1495"/>
      <c r="R1267" s="1495"/>
      <c r="S1267" s="1495"/>
      <c r="T1267" s="1495"/>
      <c r="U1267" s="1495"/>
      <c r="V1267" s="1495"/>
      <c r="W1267" s="1495"/>
      <c r="X1267" s="1495"/>
      <c r="Y1267" s="1495"/>
      <c r="Z1267" s="1495"/>
      <c r="AA1267" s="1495"/>
      <c r="AB1267" s="1495"/>
      <c r="AC1267" s="1495"/>
      <c r="AD1267" s="1495"/>
      <c r="AE1267" s="1495"/>
      <c r="AF1267" s="1495"/>
    </row>
    <row r="1268" spans="3:32" x14ac:dyDescent="0.25">
      <c r="C1268" s="1495"/>
      <c r="D1268" s="1495"/>
      <c r="E1268" s="1495"/>
      <c r="F1268" s="1495"/>
      <c r="G1268" s="1495"/>
      <c r="H1268" s="1495"/>
      <c r="I1268" s="1495"/>
      <c r="J1268" s="1495"/>
      <c r="K1268" s="1495"/>
      <c r="L1268" s="1495"/>
      <c r="M1268" s="1495"/>
      <c r="N1268" s="1495"/>
      <c r="O1268" s="1495"/>
      <c r="P1268" s="1495"/>
      <c r="Q1268" s="1495"/>
      <c r="R1268" s="1495"/>
      <c r="S1268" s="1495"/>
      <c r="T1268" s="1495"/>
      <c r="U1268" s="1495"/>
      <c r="V1268" s="1495"/>
      <c r="W1268" s="1495"/>
      <c r="X1268" s="1495"/>
      <c r="Y1268" s="1495"/>
      <c r="Z1268" s="1495"/>
      <c r="AA1268" s="1495"/>
      <c r="AB1268" s="1495"/>
      <c r="AC1268" s="1495"/>
      <c r="AD1268" s="1495"/>
      <c r="AE1268" s="1495"/>
      <c r="AF1268" s="1495"/>
    </row>
    <row r="1269" spans="3:32" x14ac:dyDescent="0.25">
      <c r="C1269" s="1495"/>
      <c r="D1269" s="1495"/>
      <c r="E1269" s="1495"/>
      <c r="F1269" s="1495"/>
      <c r="G1269" s="1495"/>
      <c r="H1269" s="1495"/>
      <c r="I1269" s="1495"/>
      <c r="J1269" s="1495"/>
      <c r="K1269" s="1495"/>
      <c r="L1269" s="1495"/>
      <c r="M1269" s="1495"/>
      <c r="N1269" s="1495"/>
      <c r="O1269" s="1495"/>
      <c r="P1269" s="1495"/>
      <c r="Q1269" s="1495"/>
      <c r="R1269" s="1495"/>
      <c r="S1269" s="1495"/>
      <c r="T1269" s="1495"/>
      <c r="U1269" s="1495"/>
      <c r="V1269" s="1495"/>
      <c r="W1269" s="1495"/>
      <c r="X1269" s="1495"/>
      <c r="Y1269" s="1495"/>
      <c r="Z1269" s="1495"/>
      <c r="AA1269" s="1495"/>
      <c r="AB1269" s="1495"/>
      <c r="AC1269" s="1495"/>
      <c r="AD1269" s="1495"/>
      <c r="AE1269" s="1495"/>
      <c r="AF1269" s="1495"/>
    </row>
    <row r="1270" spans="3:32" x14ac:dyDescent="0.25">
      <c r="C1270" s="1495"/>
      <c r="D1270" s="1495"/>
      <c r="E1270" s="1495"/>
      <c r="F1270" s="1495"/>
      <c r="G1270" s="1495"/>
      <c r="H1270" s="1495"/>
      <c r="I1270" s="1495"/>
      <c r="J1270" s="1495"/>
      <c r="K1270" s="1495"/>
      <c r="L1270" s="1495"/>
      <c r="M1270" s="1495"/>
      <c r="N1270" s="1495"/>
      <c r="O1270" s="1495"/>
      <c r="P1270" s="1495"/>
      <c r="Q1270" s="1495"/>
      <c r="R1270" s="1495"/>
      <c r="S1270" s="1495"/>
      <c r="T1270" s="1495"/>
      <c r="U1270" s="1495"/>
      <c r="V1270" s="1495"/>
      <c r="W1270" s="1495"/>
      <c r="X1270" s="1495"/>
      <c r="Y1270" s="1495"/>
      <c r="Z1270" s="1495"/>
      <c r="AA1270" s="1495"/>
      <c r="AB1270" s="1495"/>
      <c r="AC1270" s="1495"/>
      <c r="AD1270" s="1495"/>
      <c r="AE1270" s="1495"/>
      <c r="AF1270" s="1495"/>
    </row>
    <row r="1271" spans="3:32" x14ac:dyDescent="0.25">
      <c r="C1271" s="1495"/>
      <c r="D1271" s="1495"/>
      <c r="E1271" s="1495"/>
      <c r="F1271" s="1495"/>
      <c r="G1271" s="1495"/>
      <c r="H1271" s="1495"/>
      <c r="I1271" s="1495"/>
      <c r="J1271" s="1495"/>
      <c r="K1271" s="1495"/>
      <c r="L1271" s="1495"/>
      <c r="M1271" s="1495"/>
      <c r="N1271" s="1495"/>
      <c r="O1271" s="1495"/>
      <c r="P1271" s="1495"/>
      <c r="Q1271" s="1495"/>
      <c r="R1271" s="1495"/>
      <c r="S1271" s="1495"/>
      <c r="T1271" s="1495"/>
      <c r="U1271" s="1495"/>
      <c r="V1271" s="1495"/>
      <c r="W1271" s="1495"/>
      <c r="X1271" s="1495"/>
      <c r="Y1271" s="1495"/>
      <c r="Z1271" s="1495"/>
      <c r="AA1271" s="1495"/>
      <c r="AB1271" s="1495"/>
      <c r="AC1271" s="1495"/>
      <c r="AD1271" s="1495"/>
      <c r="AE1271" s="1495"/>
      <c r="AF1271" s="1495"/>
    </row>
    <row r="1272" spans="3:32" x14ac:dyDescent="0.25">
      <c r="C1272" s="1495"/>
      <c r="D1272" s="1495"/>
      <c r="E1272" s="1495"/>
      <c r="F1272" s="1495"/>
      <c r="G1272" s="1495"/>
      <c r="H1272" s="1495"/>
      <c r="I1272" s="1495"/>
      <c r="J1272" s="1495"/>
      <c r="K1272" s="1495"/>
      <c r="L1272" s="1495"/>
      <c r="M1272" s="1495"/>
      <c r="N1272" s="1495"/>
      <c r="O1272" s="1495"/>
      <c r="P1272" s="1495"/>
      <c r="Q1272" s="1495"/>
      <c r="R1272" s="1495"/>
      <c r="S1272" s="1495"/>
      <c r="T1272" s="1495"/>
      <c r="U1272" s="1495"/>
      <c r="V1272" s="1495"/>
      <c r="W1272" s="1495"/>
      <c r="X1272" s="1495"/>
      <c r="Y1272" s="1495"/>
      <c r="Z1272" s="1495"/>
      <c r="AA1272" s="1495"/>
      <c r="AB1272" s="1495"/>
      <c r="AC1272" s="1495"/>
      <c r="AD1272" s="1495"/>
      <c r="AE1272" s="1495"/>
      <c r="AF1272" s="1495"/>
    </row>
    <row r="1273" spans="3:32" x14ac:dyDescent="0.25">
      <c r="C1273" s="1495"/>
      <c r="D1273" s="1495"/>
      <c r="E1273" s="1495"/>
      <c r="F1273" s="1495"/>
      <c r="G1273" s="1495"/>
      <c r="H1273" s="1495"/>
      <c r="I1273" s="1495"/>
      <c r="J1273" s="1495"/>
      <c r="K1273" s="1495"/>
      <c r="L1273" s="1495"/>
      <c r="M1273" s="1495"/>
      <c r="N1273" s="1495"/>
      <c r="O1273" s="1495"/>
      <c r="P1273" s="1495"/>
      <c r="Q1273" s="1495"/>
      <c r="R1273" s="1495"/>
      <c r="S1273" s="1495"/>
      <c r="T1273" s="1495"/>
      <c r="U1273" s="1495"/>
      <c r="V1273" s="1495"/>
      <c r="W1273" s="1495"/>
      <c r="X1273" s="1495"/>
      <c r="Y1273" s="1495"/>
      <c r="Z1273" s="1495"/>
      <c r="AA1273" s="1495"/>
      <c r="AB1273" s="1495"/>
      <c r="AC1273" s="1495"/>
      <c r="AD1273" s="1495"/>
      <c r="AE1273" s="1495"/>
      <c r="AF1273" s="1495"/>
    </row>
    <row r="1274" spans="3:32" x14ac:dyDescent="0.25">
      <c r="C1274" s="1495"/>
      <c r="D1274" s="1495"/>
      <c r="E1274" s="1495"/>
      <c r="F1274" s="1495"/>
      <c r="G1274" s="1495"/>
      <c r="H1274" s="1495"/>
      <c r="I1274" s="1495"/>
      <c r="J1274" s="1495"/>
      <c r="K1274" s="1495"/>
      <c r="L1274" s="1495"/>
      <c r="M1274" s="1495"/>
      <c r="N1274" s="1495"/>
      <c r="O1274" s="1495"/>
      <c r="P1274" s="1495"/>
      <c r="Q1274" s="1495"/>
      <c r="R1274" s="1495"/>
      <c r="S1274" s="1495"/>
      <c r="T1274" s="1495"/>
      <c r="U1274" s="1495"/>
      <c r="V1274" s="1495"/>
      <c r="W1274" s="1495"/>
      <c r="X1274" s="1495"/>
      <c r="Y1274" s="1495"/>
      <c r="Z1274" s="1495"/>
      <c r="AA1274" s="1495"/>
      <c r="AB1274" s="1495"/>
      <c r="AC1274" s="1495"/>
      <c r="AD1274" s="1495"/>
      <c r="AE1274" s="1495"/>
      <c r="AF1274" s="1495"/>
    </row>
    <row r="1275" spans="3:32" x14ac:dyDescent="0.25">
      <c r="C1275" s="1495"/>
      <c r="D1275" s="1495"/>
      <c r="E1275" s="1495"/>
      <c r="F1275" s="1495"/>
      <c r="G1275" s="1495"/>
      <c r="H1275" s="1495"/>
      <c r="I1275" s="1495"/>
      <c r="J1275" s="1495"/>
      <c r="K1275" s="1495"/>
      <c r="L1275" s="1495"/>
      <c r="M1275" s="1495"/>
      <c r="N1275" s="1495"/>
      <c r="O1275" s="1495"/>
      <c r="P1275" s="1495"/>
      <c r="Q1275" s="1495"/>
      <c r="R1275" s="1495"/>
      <c r="S1275" s="1495"/>
      <c r="T1275" s="1495"/>
      <c r="U1275" s="1495"/>
      <c r="V1275" s="1495"/>
      <c r="W1275" s="1495"/>
      <c r="X1275" s="1495"/>
      <c r="Y1275" s="1495"/>
      <c r="Z1275" s="1495"/>
      <c r="AA1275" s="1495"/>
      <c r="AB1275" s="1495"/>
      <c r="AC1275" s="1495"/>
      <c r="AD1275" s="1495"/>
      <c r="AE1275" s="1495"/>
      <c r="AF1275" s="1495"/>
    </row>
    <row r="1276" spans="3:32" x14ac:dyDescent="0.25">
      <c r="C1276" s="1495"/>
      <c r="D1276" s="1495"/>
      <c r="E1276" s="1495"/>
      <c r="F1276" s="1495"/>
      <c r="G1276" s="1495"/>
      <c r="H1276" s="1495"/>
      <c r="I1276" s="1495"/>
      <c r="J1276" s="1495"/>
      <c r="K1276" s="1495"/>
      <c r="L1276" s="1495"/>
      <c r="M1276" s="1495"/>
      <c r="N1276" s="1495"/>
      <c r="O1276" s="1495"/>
      <c r="P1276" s="1495"/>
      <c r="Q1276" s="1495"/>
      <c r="R1276" s="1495"/>
      <c r="S1276" s="1495"/>
      <c r="T1276" s="1495"/>
      <c r="U1276" s="1495"/>
      <c r="V1276" s="1495"/>
      <c r="W1276" s="1495"/>
      <c r="X1276" s="1495"/>
      <c r="Y1276" s="1495"/>
      <c r="Z1276" s="1495"/>
      <c r="AA1276" s="1495"/>
      <c r="AB1276" s="1495"/>
      <c r="AC1276" s="1495"/>
      <c r="AD1276" s="1495"/>
      <c r="AE1276" s="1495"/>
      <c r="AF1276" s="1495"/>
    </row>
    <row r="1277" spans="3:32" x14ac:dyDescent="0.25">
      <c r="C1277" s="1495"/>
      <c r="D1277" s="1495"/>
      <c r="E1277" s="1495"/>
      <c r="F1277" s="1495"/>
      <c r="G1277" s="1495"/>
      <c r="H1277" s="1495"/>
      <c r="I1277" s="1495"/>
      <c r="J1277" s="1495"/>
      <c r="K1277" s="1495"/>
      <c r="L1277" s="1495"/>
      <c r="M1277" s="1495"/>
      <c r="N1277" s="1495"/>
      <c r="O1277" s="1495"/>
      <c r="P1277" s="1495"/>
      <c r="Q1277" s="1495"/>
      <c r="R1277" s="1495"/>
      <c r="S1277" s="1495"/>
      <c r="T1277" s="1495"/>
      <c r="U1277" s="1495"/>
      <c r="V1277" s="1495"/>
      <c r="W1277" s="1495"/>
      <c r="X1277" s="1495"/>
      <c r="Y1277" s="1495"/>
      <c r="Z1277" s="1495"/>
      <c r="AA1277" s="1495"/>
      <c r="AB1277" s="1495"/>
      <c r="AC1277" s="1495"/>
      <c r="AD1277" s="1495"/>
      <c r="AE1277" s="1495"/>
      <c r="AF1277" s="1495"/>
    </row>
    <row r="1278" spans="3:32" x14ac:dyDescent="0.25">
      <c r="C1278" s="1495"/>
      <c r="D1278" s="1495"/>
      <c r="E1278" s="1495"/>
      <c r="F1278" s="1495"/>
      <c r="G1278" s="1495"/>
      <c r="H1278" s="1495"/>
      <c r="I1278" s="1495"/>
      <c r="J1278" s="1495"/>
      <c r="K1278" s="1495"/>
      <c r="L1278" s="1495"/>
      <c r="M1278" s="1495"/>
      <c r="N1278" s="1495"/>
      <c r="O1278" s="1495"/>
      <c r="P1278" s="1495"/>
      <c r="Q1278" s="1495"/>
      <c r="R1278" s="1495"/>
      <c r="S1278" s="1495"/>
      <c r="T1278" s="1495"/>
      <c r="U1278" s="1495"/>
      <c r="V1278" s="1495"/>
      <c r="W1278" s="1495"/>
      <c r="X1278" s="1495"/>
      <c r="Y1278" s="1495"/>
      <c r="Z1278" s="1495"/>
      <c r="AA1278" s="1495"/>
      <c r="AB1278" s="1495"/>
      <c r="AC1278" s="1495"/>
      <c r="AD1278" s="1495"/>
      <c r="AE1278" s="1495"/>
      <c r="AF1278" s="1495"/>
    </row>
    <row r="1279" spans="3:32" x14ac:dyDescent="0.25">
      <c r="C1279" s="1495"/>
      <c r="D1279" s="1495"/>
      <c r="E1279" s="1495"/>
      <c r="F1279" s="1495"/>
      <c r="G1279" s="1495"/>
      <c r="H1279" s="1495"/>
      <c r="I1279" s="1495"/>
      <c r="J1279" s="1495"/>
      <c r="K1279" s="1495"/>
      <c r="L1279" s="1495"/>
      <c r="M1279" s="1495"/>
      <c r="N1279" s="1495"/>
      <c r="O1279" s="1495"/>
      <c r="P1279" s="1495"/>
      <c r="Q1279" s="1495"/>
      <c r="R1279" s="1495"/>
      <c r="S1279" s="1495"/>
      <c r="T1279" s="1495"/>
      <c r="U1279" s="1495"/>
      <c r="V1279" s="1495"/>
      <c r="W1279" s="1495"/>
      <c r="X1279" s="1495"/>
      <c r="Y1279" s="1495"/>
      <c r="Z1279" s="1495"/>
      <c r="AA1279" s="1495"/>
      <c r="AB1279" s="1495"/>
      <c r="AC1279" s="1495"/>
      <c r="AD1279" s="1495"/>
      <c r="AE1279" s="1495"/>
      <c r="AF1279" s="1495"/>
    </row>
    <row r="1280" spans="3:32" x14ac:dyDescent="0.25">
      <c r="C1280" s="1495"/>
      <c r="D1280" s="1495"/>
      <c r="E1280" s="1495"/>
      <c r="F1280" s="1495"/>
      <c r="G1280" s="1495"/>
      <c r="H1280" s="1495"/>
      <c r="I1280" s="1495"/>
      <c r="J1280" s="1495"/>
      <c r="K1280" s="1495"/>
      <c r="L1280" s="1495"/>
      <c r="M1280" s="1495"/>
      <c r="N1280" s="1495"/>
      <c r="O1280" s="1495"/>
      <c r="P1280" s="1495"/>
      <c r="Q1280" s="1495"/>
      <c r="R1280" s="1495"/>
      <c r="S1280" s="1495"/>
      <c r="T1280" s="1495"/>
      <c r="U1280" s="1495"/>
      <c r="V1280" s="1495"/>
      <c r="W1280" s="1495"/>
      <c r="X1280" s="1495"/>
      <c r="Y1280" s="1495"/>
      <c r="Z1280" s="1495"/>
      <c r="AA1280" s="1495"/>
      <c r="AB1280" s="1495"/>
      <c r="AC1280" s="1495"/>
      <c r="AD1280" s="1495"/>
      <c r="AE1280" s="1495"/>
      <c r="AF1280" s="1495"/>
    </row>
    <row r="1281" spans="3:32" x14ac:dyDescent="0.25">
      <c r="C1281" s="1495"/>
      <c r="D1281" s="1495"/>
      <c r="E1281" s="1495"/>
      <c r="F1281" s="1495"/>
      <c r="G1281" s="1495"/>
      <c r="H1281" s="1495"/>
      <c r="I1281" s="1495"/>
      <c r="J1281" s="1495"/>
      <c r="K1281" s="1495"/>
      <c r="L1281" s="1495"/>
      <c r="M1281" s="1495"/>
      <c r="N1281" s="1495"/>
      <c r="O1281" s="1495"/>
      <c r="P1281" s="1495"/>
      <c r="Q1281" s="1495"/>
      <c r="R1281" s="1495"/>
      <c r="S1281" s="1495"/>
      <c r="T1281" s="1495"/>
      <c r="U1281" s="1495"/>
      <c r="V1281" s="1495"/>
      <c r="W1281" s="1495"/>
      <c r="X1281" s="1495"/>
      <c r="Y1281" s="1495"/>
      <c r="Z1281" s="1495"/>
      <c r="AA1281" s="1495"/>
      <c r="AB1281" s="1495"/>
      <c r="AC1281" s="1495"/>
      <c r="AD1281" s="1495"/>
      <c r="AE1281" s="1495"/>
      <c r="AF1281" s="1495"/>
    </row>
    <row r="1282" spans="3:32" x14ac:dyDescent="0.25">
      <c r="C1282" s="1495"/>
      <c r="D1282" s="1495"/>
      <c r="E1282" s="1495"/>
      <c r="F1282" s="1495"/>
      <c r="G1282" s="1495"/>
      <c r="H1282" s="1495"/>
      <c r="I1282" s="1495"/>
      <c r="J1282" s="1495"/>
      <c r="K1282" s="1495"/>
      <c r="L1282" s="1495"/>
      <c r="M1282" s="1495"/>
      <c r="N1282" s="1495"/>
      <c r="O1282" s="1495"/>
      <c r="P1282" s="1495"/>
      <c r="Q1282" s="1495"/>
      <c r="R1282" s="1495"/>
      <c r="S1282" s="1495"/>
      <c r="T1282" s="1495"/>
      <c r="U1282" s="1495"/>
      <c r="V1282" s="1495"/>
      <c r="W1282" s="1495"/>
      <c r="X1282" s="1495"/>
      <c r="Y1282" s="1495"/>
      <c r="Z1282" s="1495"/>
      <c r="AA1282" s="1495"/>
      <c r="AB1282" s="1495"/>
      <c r="AC1282" s="1495"/>
      <c r="AD1282" s="1495"/>
      <c r="AE1282" s="1495"/>
      <c r="AF1282" s="1495"/>
    </row>
    <row r="1283" spans="3:32" x14ac:dyDescent="0.25">
      <c r="C1283" s="1495"/>
      <c r="D1283" s="1495"/>
      <c r="E1283" s="1495"/>
      <c r="F1283" s="1495"/>
      <c r="G1283" s="1495"/>
      <c r="H1283" s="1495"/>
      <c r="I1283" s="1495"/>
      <c r="J1283" s="1495"/>
      <c r="K1283" s="1495"/>
      <c r="L1283" s="1495"/>
      <c r="M1283" s="1495"/>
      <c r="N1283" s="1495"/>
      <c r="O1283" s="1495"/>
      <c r="P1283" s="1495"/>
      <c r="Q1283" s="1495"/>
      <c r="R1283" s="1495"/>
      <c r="S1283" s="1495"/>
      <c r="T1283" s="1495"/>
      <c r="U1283" s="1495"/>
      <c r="V1283" s="1495"/>
      <c r="W1283" s="1495"/>
      <c r="X1283" s="1495"/>
      <c r="Y1283" s="1495"/>
      <c r="Z1283" s="1495"/>
      <c r="AA1283" s="1495"/>
      <c r="AB1283" s="1495"/>
      <c r="AC1283" s="1495"/>
      <c r="AD1283" s="1495"/>
      <c r="AE1283" s="1495"/>
      <c r="AF1283" s="1495"/>
    </row>
    <row r="1284" spans="3:32" x14ac:dyDescent="0.25">
      <c r="C1284" s="1495"/>
      <c r="D1284" s="1495"/>
      <c r="E1284" s="1495"/>
      <c r="F1284" s="1495"/>
      <c r="G1284" s="1495"/>
      <c r="H1284" s="1495"/>
      <c r="I1284" s="1495"/>
      <c r="J1284" s="1495"/>
      <c r="K1284" s="1495"/>
      <c r="L1284" s="1495"/>
      <c r="M1284" s="1495"/>
      <c r="N1284" s="1495"/>
      <c r="O1284" s="1495"/>
      <c r="P1284" s="1495"/>
      <c r="Q1284" s="1495"/>
      <c r="R1284" s="1495"/>
      <c r="S1284" s="1495"/>
      <c r="T1284" s="1495"/>
      <c r="U1284" s="1495"/>
      <c r="V1284" s="1495"/>
      <c r="W1284" s="1495"/>
      <c r="X1284" s="1495"/>
      <c r="Y1284" s="1495"/>
      <c r="Z1284" s="1495"/>
      <c r="AA1284" s="1495"/>
      <c r="AB1284" s="1495"/>
      <c r="AC1284" s="1495"/>
      <c r="AD1284" s="1495"/>
      <c r="AE1284" s="1495"/>
      <c r="AF1284" s="1495"/>
    </row>
    <row r="1285" spans="3:32" x14ac:dyDescent="0.25">
      <c r="C1285" s="1495"/>
      <c r="D1285" s="1495"/>
      <c r="E1285" s="1495"/>
      <c r="F1285" s="1495"/>
      <c r="G1285" s="1495"/>
      <c r="H1285" s="1495"/>
      <c r="I1285" s="1495"/>
      <c r="J1285" s="1495"/>
      <c r="K1285" s="1495"/>
      <c r="L1285" s="1495"/>
      <c r="M1285" s="1495"/>
      <c r="N1285" s="1495"/>
      <c r="O1285" s="1495"/>
      <c r="P1285" s="1495"/>
      <c r="Q1285" s="1495"/>
      <c r="R1285" s="1495"/>
      <c r="S1285" s="1495"/>
      <c r="T1285" s="1495"/>
      <c r="U1285" s="1495"/>
      <c r="V1285" s="1495"/>
      <c r="W1285" s="1495"/>
      <c r="X1285" s="1495"/>
      <c r="Y1285" s="1495"/>
      <c r="Z1285" s="1495"/>
      <c r="AA1285" s="1495"/>
      <c r="AB1285" s="1495"/>
      <c r="AC1285" s="1495"/>
      <c r="AD1285" s="1495"/>
      <c r="AE1285" s="1495"/>
      <c r="AF1285" s="1495"/>
    </row>
    <row r="1286" spans="3:32" x14ac:dyDescent="0.25">
      <c r="C1286" s="1495"/>
      <c r="D1286" s="1495"/>
      <c r="E1286" s="1495"/>
      <c r="F1286" s="1495"/>
      <c r="G1286" s="1495"/>
      <c r="H1286" s="1495"/>
      <c r="I1286" s="1495"/>
      <c r="J1286" s="1495"/>
      <c r="K1286" s="1495"/>
      <c r="L1286" s="1495"/>
      <c r="M1286" s="1495"/>
      <c r="N1286" s="1495"/>
      <c r="O1286" s="1495"/>
      <c r="P1286" s="1495"/>
      <c r="Q1286" s="1495"/>
      <c r="R1286" s="1495"/>
      <c r="S1286" s="1495"/>
      <c r="T1286" s="1495"/>
      <c r="U1286" s="1495"/>
      <c r="V1286" s="1495"/>
      <c r="W1286" s="1495"/>
      <c r="X1286" s="1495"/>
      <c r="Y1286" s="1495"/>
      <c r="Z1286" s="1495"/>
      <c r="AA1286" s="1495"/>
      <c r="AB1286" s="1495"/>
      <c r="AC1286" s="1495"/>
      <c r="AD1286" s="1495"/>
      <c r="AE1286" s="1495"/>
      <c r="AF1286" s="1495"/>
    </row>
    <row r="1287" spans="3:32" x14ac:dyDescent="0.25">
      <c r="C1287" s="1495"/>
      <c r="D1287" s="1495"/>
      <c r="E1287" s="1495"/>
      <c r="F1287" s="1495"/>
      <c r="G1287" s="1495"/>
      <c r="H1287" s="1495"/>
      <c r="I1287" s="1495"/>
      <c r="J1287" s="1495"/>
      <c r="K1287" s="1495"/>
      <c r="L1287" s="1495"/>
      <c r="M1287" s="1495"/>
      <c r="N1287" s="1495"/>
      <c r="O1287" s="1495"/>
      <c r="P1287" s="1495"/>
      <c r="Q1287" s="1495"/>
      <c r="R1287" s="1495"/>
      <c r="S1287" s="1495"/>
      <c r="T1287" s="1495"/>
      <c r="U1287" s="1495"/>
      <c r="V1287" s="1495"/>
      <c r="W1287" s="1495"/>
      <c r="X1287" s="1495"/>
      <c r="Y1287" s="1495"/>
      <c r="Z1287" s="1495"/>
      <c r="AA1287" s="1495"/>
      <c r="AB1287" s="1495"/>
      <c r="AC1287" s="1495"/>
      <c r="AD1287" s="1495"/>
      <c r="AE1287" s="1495"/>
      <c r="AF1287" s="1495"/>
    </row>
    <row r="1288" spans="3:32" x14ac:dyDescent="0.25">
      <c r="C1288" s="1495"/>
      <c r="D1288" s="1495"/>
      <c r="E1288" s="1495"/>
      <c r="F1288" s="1495"/>
      <c r="G1288" s="1495"/>
      <c r="H1288" s="1495"/>
      <c r="I1288" s="1495"/>
      <c r="J1288" s="1495"/>
      <c r="K1288" s="1495"/>
      <c r="L1288" s="1495"/>
      <c r="M1288" s="1495"/>
      <c r="N1288" s="1495"/>
      <c r="O1288" s="1495"/>
      <c r="P1288" s="1495"/>
      <c r="Q1288" s="1495"/>
      <c r="R1288" s="1495"/>
      <c r="S1288" s="1495"/>
      <c r="T1288" s="1495"/>
      <c r="U1288" s="1495"/>
      <c r="V1288" s="1495"/>
      <c r="W1288" s="1495"/>
      <c r="X1288" s="1495"/>
      <c r="Y1288" s="1495"/>
      <c r="Z1288" s="1495"/>
      <c r="AA1288" s="1495"/>
      <c r="AB1288" s="1495"/>
      <c r="AC1288" s="1495"/>
      <c r="AD1288" s="1495"/>
      <c r="AE1288" s="1495"/>
      <c r="AF1288" s="1495"/>
    </row>
    <row r="1289" spans="3:32" x14ac:dyDescent="0.25">
      <c r="C1289" s="1495"/>
      <c r="D1289" s="1495"/>
      <c r="E1289" s="1495"/>
      <c r="F1289" s="1495"/>
      <c r="G1289" s="1495"/>
      <c r="H1289" s="1495"/>
      <c r="I1289" s="1495"/>
      <c r="J1289" s="1495"/>
      <c r="K1289" s="1495"/>
      <c r="L1289" s="1495"/>
      <c r="M1289" s="1495"/>
      <c r="N1289" s="1495"/>
      <c r="O1289" s="1495"/>
      <c r="P1289" s="1495"/>
      <c r="Q1289" s="1495"/>
      <c r="R1289" s="1495"/>
      <c r="S1289" s="1495"/>
      <c r="T1289" s="1495"/>
      <c r="U1289" s="1495"/>
      <c r="V1289" s="1495"/>
      <c r="W1289" s="1495"/>
      <c r="X1289" s="1495"/>
      <c r="Y1289" s="1495"/>
      <c r="Z1289" s="1495"/>
      <c r="AA1289" s="1495"/>
      <c r="AB1289" s="1495"/>
      <c r="AC1289" s="1495"/>
      <c r="AD1289" s="1495"/>
      <c r="AE1289" s="1495"/>
      <c r="AF1289" s="1495"/>
    </row>
    <row r="1290" spans="3:32" x14ac:dyDescent="0.25">
      <c r="C1290" s="1495"/>
      <c r="D1290" s="1495"/>
      <c r="E1290" s="1495"/>
      <c r="F1290" s="1495"/>
      <c r="G1290" s="1495"/>
      <c r="H1290" s="1495"/>
      <c r="I1290" s="1495"/>
      <c r="J1290" s="1495"/>
      <c r="K1290" s="1495"/>
      <c r="L1290" s="1495"/>
      <c r="M1290" s="1495"/>
      <c r="N1290" s="1495"/>
      <c r="O1290" s="1495"/>
      <c r="P1290" s="1495"/>
      <c r="Q1290" s="1495"/>
      <c r="R1290" s="1495"/>
      <c r="S1290" s="1495"/>
      <c r="T1290" s="1495"/>
      <c r="U1290" s="1495"/>
      <c r="V1290" s="1495"/>
      <c r="W1290" s="1495"/>
      <c r="X1290" s="1495"/>
      <c r="Y1290" s="1495"/>
      <c r="Z1290" s="1495"/>
      <c r="AA1290" s="1495"/>
      <c r="AB1290" s="1495"/>
      <c r="AC1290" s="1495"/>
      <c r="AD1290" s="1495"/>
      <c r="AE1290" s="1495"/>
      <c r="AF1290" s="1495"/>
    </row>
    <row r="1291" spans="3:32" x14ac:dyDescent="0.25">
      <c r="C1291" s="1495"/>
      <c r="D1291" s="1495"/>
      <c r="E1291" s="1495"/>
      <c r="F1291" s="1495"/>
      <c r="G1291" s="1495"/>
      <c r="H1291" s="1495"/>
      <c r="I1291" s="1495"/>
      <c r="J1291" s="1495"/>
      <c r="K1291" s="1495"/>
      <c r="L1291" s="1495"/>
      <c r="M1291" s="1495"/>
      <c r="N1291" s="1495"/>
      <c r="O1291" s="1495"/>
      <c r="P1291" s="1495"/>
      <c r="Q1291" s="1495"/>
      <c r="R1291" s="1495"/>
      <c r="S1291" s="1495"/>
      <c r="T1291" s="1495"/>
      <c r="U1291" s="1495"/>
      <c r="V1291" s="1495"/>
      <c r="W1291" s="1495"/>
      <c r="X1291" s="1495"/>
      <c r="Y1291" s="1495"/>
      <c r="Z1291" s="1495"/>
      <c r="AA1291" s="1495"/>
      <c r="AB1291" s="1495"/>
      <c r="AC1291" s="1495"/>
      <c r="AD1291" s="1495"/>
      <c r="AE1291" s="1495"/>
      <c r="AF1291" s="1495"/>
    </row>
    <row r="1292" spans="3:32" x14ac:dyDescent="0.25">
      <c r="C1292" s="1495"/>
      <c r="D1292" s="1495"/>
      <c r="E1292" s="1495"/>
      <c r="F1292" s="1495"/>
      <c r="G1292" s="1495"/>
      <c r="H1292" s="1495"/>
      <c r="I1292" s="1495"/>
      <c r="J1292" s="1495"/>
      <c r="K1292" s="1495"/>
      <c r="L1292" s="1495"/>
      <c r="M1292" s="1495"/>
      <c r="N1292" s="1495"/>
      <c r="O1292" s="1495"/>
      <c r="P1292" s="1495"/>
      <c r="Q1292" s="1495"/>
      <c r="R1292" s="1495"/>
      <c r="S1292" s="1495"/>
      <c r="T1292" s="1495"/>
      <c r="U1292" s="1495"/>
      <c r="V1292" s="1495"/>
      <c r="W1292" s="1495"/>
      <c r="X1292" s="1495"/>
      <c r="Y1292" s="1495"/>
      <c r="Z1292" s="1495"/>
      <c r="AA1292" s="1495"/>
      <c r="AB1292" s="1495"/>
      <c r="AC1292" s="1495"/>
      <c r="AD1292" s="1495"/>
      <c r="AE1292" s="1495"/>
      <c r="AF1292" s="1495"/>
    </row>
    <row r="1293" spans="3:32" x14ac:dyDescent="0.25">
      <c r="C1293" s="1495"/>
      <c r="D1293" s="1495"/>
      <c r="E1293" s="1495"/>
      <c r="F1293" s="1495"/>
      <c r="G1293" s="1495"/>
      <c r="H1293" s="1495"/>
      <c r="I1293" s="1495"/>
      <c r="J1293" s="1495"/>
      <c r="K1293" s="1495"/>
      <c r="L1293" s="1495"/>
      <c r="M1293" s="1495"/>
      <c r="N1293" s="1495"/>
      <c r="O1293" s="1495"/>
      <c r="P1293" s="1495"/>
      <c r="Q1293" s="1495"/>
      <c r="R1293" s="1495"/>
      <c r="S1293" s="1495"/>
      <c r="T1293" s="1495"/>
      <c r="U1293" s="1495"/>
      <c r="V1293" s="1495"/>
      <c r="W1293" s="1495"/>
      <c r="X1293" s="1495"/>
      <c r="Y1293" s="1495"/>
      <c r="Z1293" s="1495"/>
      <c r="AA1293" s="1495"/>
      <c r="AB1293" s="1495"/>
      <c r="AC1293" s="1495"/>
      <c r="AD1293" s="1495"/>
      <c r="AE1293" s="1495"/>
      <c r="AF1293" s="1495"/>
    </row>
    <row r="1294" spans="3:32" x14ac:dyDescent="0.25">
      <c r="C1294" s="1495"/>
      <c r="D1294" s="1495"/>
      <c r="E1294" s="1495"/>
      <c r="F1294" s="1495"/>
      <c r="G1294" s="1495"/>
      <c r="H1294" s="1495"/>
      <c r="I1294" s="1495"/>
      <c r="J1294" s="1495"/>
      <c r="K1294" s="1495"/>
      <c r="L1294" s="1495"/>
      <c r="M1294" s="1495"/>
      <c r="N1294" s="1495"/>
      <c r="O1294" s="1495"/>
      <c r="P1294" s="1495"/>
      <c r="Q1294" s="1495"/>
      <c r="R1294" s="1495"/>
      <c r="S1294" s="1495"/>
      <c r="T1294" s="1495"/>
      <c r="U1294" s="1495"/>
      <c r="V1294" s="1495"/>
      <c r="W1294" s="1495"/>
      <c r="X1294" s="1495"/>
      <c r="Y1294" s="1495"/>
      <c r="Z1294" s="1495"/>
      <c r="AA1294" s="1495"/>
      <c r="AB1294" s="1495"/>
      <c r="AC1294" s="1495"/>
      <c r="AD1294" s="1495"/>
      <c r="AE1294" s="1495"/>
      <c r="AF1294" s="1495"/>
    </row>
    <row r="1295" spans="3:32" x14ac:dyDescent="0.25">
      <c r="C1295" s="1495"/>
      <c r="D1295" s="1495"/>
      <c r="E1295" s="1495"/>
      <c r="F1295" s="1495"/>
      <c r="G1295" s="1495"/>
      <c r="H1295" s="1495"/>
      <c r="I1295" s="1495"/>
      <c r="J1295" s="1495"/>
      <c r="K1295" s="1495"/>
      <c r="L1295" s="1495"/>
      <c r="M1295" s="1495"/>
      <c r="N1295" s="1495"/>
      <c r="O1295" s="1495"/>
      <c r="P1295" s="1495"/>
      <c r="Q1295" s="1495"/>
      <c r="R1295" s="1495"/>
      <c r="S1295" s="1495"/>
      <c r="T1295" s="1495"/>
      <c r="U1295" s="1495"/>
      <c r="V1295" s="1495"/>
      <c r="W1295" s="1495"/>
      <c r="X1295" s="1495"/>
      <c r="Y1295" s="1495"/>
      <c r="Z1295" s="1495"/>
      <c r="AA1295" s="1495"/>
      <c r="AB1295" s="1495"/>
      <c r="AC1295" s="1495"/>
      <c r="AD1295" s="1495"/>
      <c r="AE1295" s="1495"/>
      <c r="AF1295" s="1495"/>
    </row>
    <row r="1296" spans="3:32" x14ac:dyDescent="0.25">
      <c r="C1296" s="1495"/>
      <c r="D1296" s="1495"/>
      <c r="E1296" s="1495"/>
      <c r="F1296" s="1495"/>
      <c r="G1296" s="1495"/>
      <c r="H1296" s="1495"/>
      <c r="I1296" s="1495"/>
      <c r="J1296" s="1495"/>
      <c r="K1296" s="1495"/>
      <c r="L1296" s="1495"/>
      <c r="M1296" s="1495"/>
      <c r="N1296" s="1495"/>
      <c r="O1296" s="1495"/>
      <c r="P1296" s="1495"/>
      <c r="Q1296" s="1495"/>
      <c r="R1296" s="1495"/>
      <c r="S1296" s="1495"/>
      <c r="T1296" s="1495"/>
      <c r="U1296" s="1495"/>
      <c r="V1296" s="1495"/>
      <c r="W1296" s="1495"/>
      <c r="X1296" s="1495"/>
      <c r="Y1296" s="1495"/>
      <c r="Z1296" s="1495"/>
      <c r="AA1296" s="1495"/>
      <c r="AB1296" s="1495"/>
      <c r="AC1296" s="1495"/>
      <c r="AD1296" s="1495"/>
      <c r="AE1296" s="1495"/>
      <c r="AF1296" s="1495"/>
    </row>
    <row r="1297" spans="3:32" x14ac:dyDescent="0.25">
      <c r="C1297" s="1495"/>
      <c r="D1297" s="1495"/>
      <c r="E1297" s="1495"/>
      <c r="F1297" s="1495"/>
      <c r="G1297" s="1495"/>
      <c r="H1297" s="1495"/>
      <c r="I1297" s="1495"/>
      <c r="J1297" s="1495"/>
      <c r="K1297" s="1495"/>
      <c r="L1297" s="1495"/>
      <c r="M1297" s="1495"/>
      <c r="N1297" s="1495"/>
      <c r="O1297" s="1495"/>
      <c r="P1297" s="1495"/>
      <c r="Q1297" s="1495"/>
      <c r="R1297" s="1495"/>
      <c r="S1297" s="1495"/>
      <c r="T1297" s="1495"/>
      <c r="U1297" s="1495"/>
      <c r="V1297" s="1495"/>
      <c r="W1297" s="1495"/>
      <c r="X1297" s="1495"/>
      <c r="Y1297" s="1495"/>
      <c r="Z1297" s="1495"/>
      <c r="AA1297" s="1495"/>
      <c r="AB1297" s="1495"/>
      <c r="AC1297" s="1495"/>
      <c r="AD1297" s="1495"/>
      <c r="AE1297" s="1495"/>
      <c r="AF1297" s="1495"/>
    </row>
    <row r="1298" spans="3:32" x14ac:dyDescent="0.25">
      <c r="C1298" s="1495"/>
      <c r="D1298" s="1495"/>
      <c r="E1298" s="1495"/>
      <c r="F1298" s="1495"/>
      <c r="G1298" s="1495"/>
      <c r="H1298" s="1495"/>
      <c r="I1298" s="1495"/>
      <c r="J1298" s="1495"/>
      <c r="K1298" s="1495"/>
      <c r="L1298" s="1495"/>
      <c r="M1298" s="1495"/>
      <c r="N1298" s="1495"/>
      <c r="O1298" s="1495"/>
      <c r="P1298" s="1495"/>
      <c r="Q1298" s="1495"/>
      <c r="R1298" s="1495"/>
      <c r="S1298" s="1495"/>
      <c r="T1298" s="1495"/>
      <c r="U1298" s="1495"/>
      <c r="V1298" s="1495"/>
      <c r="W1298" s="1495"/>
      <c r="X1298" s="1495"/>
      <c r="Y1298" s="1495"/>
      <c r="Z1298" s="1495"/>
      <c r="AA1298" s="1495"/>
      <c r="AB1298" s="1495"/>
      <c r="AC1298" s="1495"/>
      <c r="AD1298" s="1495"/>
      <c r="AE1298" s="1495"/>
      <c r="AF1298" s="1495"/>
    </row>
    <row r="1299" spans="3:32" x14ac:dyDescent="0.25">
      <c r="C1299" s="1495"/>
      <c r="D1299" s="1495"/>
      <c r="E1299" s="1495"/>
      <c r="F1299" s="1495"/>
      <c r="G1299" s="1495"/>
      <c r="H1299" s="1495"/>
      <c r="I1299" s="1495"/>
      <c r="J1299" s="1495"/>
      <c r="K1299" s="1495"/>
      <c r="L1299" s="1495"/>
      <c r="M1299" s="1495"/>
      <c r="N1299" s="1495"/>
      <c r="O1299" s="1495"/>
      <c r="P1299" s="1495"/>
      <c r="Q1299" s="1495"/>
      <c r="R1299" s="1495"/>
      <c r="S1299" s="1495"/>
      <c r="T1299" s="1495"/>
      <c r="U1299" s="1495"/>
      <c r="V1299" s="1495"/>
      <c r="W1299" s="1495"/>
      <c r="X1299" s="1495"/>
      <c r="Y1299" s="1495"/>
      <c r="Z1299" s="1495"/>
      <c r="AA1299" s="1495"/>
      <c r="AB1299" s="1495"/>
      <c r="AC1299" s="1495"/>
      <c r="AD1299" s="1495"/>
      <c r="AE1299" s="1495"/>
      <c r="AF1299" s="1495"/>
    </row>
    <row r="1300" spans="3:32" x14ac:dyDescent="0.25">
      <c r="C1300" s="1495"/>
      <c r="D1300" s="1495"/>
      <c r="E1300" s="1495"/>
      <c r="F1300" s="1495"/>
      <c r="G1300" s="1495"/>
      <c r="H1300" s="1495"/>
      <c r="I1300" s="1495"/>
      <c r="J1300" s="1495"/>
      <c r="K1300" s="1495"/>
      <c r="L1300" s="1495"/>
      <c r="M1300" s="1495"/>
      <c r="N1300" s="1495"/>
      <c r="O1300" s="1495"/>
      <c r="P1300" s="1495"/>
      <c r="Q1300" s="1495"/>
      <c r="R1300" s="1495"/>
      <c r="S1300" s="1495"/>
      <c r="T1300" s="1495"/>
      <c r="U1300" s="1495"/>
      <c r="V1300" s="1495"/>
      <c r="W1300" s="1495"/>
      <c r="X1300" s="1495"/>
      <c r="Y1300" s="1495"/>
      <c r="Z1300" s="1495"/>
      <c r="AA1300" s="1495"/>
      <c r="AB1300" s="1495"/>
      <c r="AC1300" s="1495"/>
      <c r="AD1300" s="1495"/>
      <c r="AE1300" s="1495"/>
      <c r="AF1300" s="1495"/>
    </row>
    <row r="1301" spans="3:32" x14ac:dyDescent="0.25">
      <c r="C1301" s="1495"/>
      <c r="D1301" s="1495"/>
      <c r="E1301" s="1495"/>
      <c r="F1301" s="1495"/>
      <c r="G1301" s="1495"/>
      <c r="H1301" s="1495"/>
      <c r="I1301" s="1495"/>
      <c r="J1301" s="1495"/>
      <c r="K1301" s="1495"/>
      <c r="L1301" s="1495"/>
      <c r="M1301" s="1495"/>
      <c r="N1301" s="1495"/>
      <c r="O1301" s="1495"/>
      <c r="P1301" s="1495"/>
      <c r="Q1301" s="1495"/>
      <c r="R1301" s="1495"/>
      <c r="S1301" s="1495"/>
      <c r="T1301" s="1495"/>
      <c r="U1301" s="1495"/>
      <c r="V1301" s="1495"/>
      <c r="W1301" s="1495"/>
      <c r="X1301" s="1495"/>
      <c r="Y1301" s="1495"/>
      <c r="Z1301" s="1495"/>
      <c r="AA1301" s="1495"/>
      <c r="AB1301" s="1495"/>
      <c r="AC1301" s="1495"/>
      <c r="AD1301" s="1495"/>
      <c r="AE1301" s="1495"/>
      <c r="AF1301" s="1495"/>
    </row>
    <row r="1302" spans="3:32" x14ac:dyDescent="0.25">
      <c r="C1302" s="1495"/>
      <c r="D1302" s="1495"/>
      <c r="E1302" s="1495"/>
      <c r="F1302" s="1495"/>
      <c r="G1302" s="1495"/>
      <c r="H1302" s="1495"/>
      <c r="I1302" s="1495"/>
      <c r="J1302" s="1495"/>
      <c r="K1302" s="1495"/>
      <c r="L1302" s="1495"/>
      <c r="M1302" s="1495"/>
      <c r="N1302" s="1495"/>
      <c r="O1302" s="1495"/>
      <c r="P1302" s="1495"/>
      <c r="Q1302" s="1495"/>
      <c r="R1302" s="1495"/>
      <c r="S1302" s="1495"/>
      <c r="T1302" s="1495"/>
      <c r="U1302" s="1495"/>
      <c r="V1302" s="1495"/>
      <c r="W1302" s="1495"/>
      <c r="X1302" s="1495"/>
      <c r="Y1302" s="1495"/>
      <c r="Z1302" s="1495"/>
      <c r="AA1302" s="1495"/>
      <c r="AB1302" s="1495"/>
      <c r="AC1302" s="1495"/>
      <c r="AD1302" s="1495"/>
      <c r="AE1302" s="1495"/>
      <c r="AF1302" s="1495"/>
    </row>
    <row r="1303" spans="3:32" x14ac:dyDescent="0.25">
      <c r="C1303" s="1495"/>
      <c r="D1303" s="1495"/>
      <c r="E1303" s="1495"/>
      <c r="F1303" s="1495"/>
      <c r="G1303" s="1495"/>
      <c r="H1303" s="1495"/>
      <c r="I1303" s="1495"/>
      <c r="J1303" s="1495"/>
      <c r="K1303" s="1495"/>
      <c r="L1303" s="1495"/>
      <c r="M1303" s="1495"/>
      <c r="N1303" s="1495"/>
      <c r="O1303" s="1495"/>
      <c r="P1303" s="1495"/>
      <c r="Q1303" s="1495"/>
      <c r="R1303" s="1495"/>
      <c r="S1303" s="1495"/>
      <c r="T1303" s="1495"/>
      <c r="U1303" s="1495"/>
      <c r="V1303" s="1495"/>
      <c r="W1303" s="1495"/>
      <c r="X1303" s="1495"/>
      <c r="Y1303" s="1495"/>
      <c r="Z1303" s="1495"/>
      <c r="AA1303" s="1495"/>
      <c r="AB1303" s="1495"/>
      <c r="AC1303" s="1495"/>
      <c r="AD1303" s="1495"/>
      <c r="AE1303" s="1495"/>
      <c r="AF1303" s="1495"/>
    </row>
    <row r="1304" spans="3:32" x14ac:dyDescent="0.25">
      <c r="C1304" s="1495"/>
      <c r="D1304" s="1495"/>
      <c r="E1304" s="1495"/>
      <c r="F1304" s="1495"/>
      <c r="G1304" s="1495"/>
      <c r="H1304" s="1495"/>
      <c r="I1304" s="1495"/>
      <c r="J1304" s="1495"/>
      <c r="K1304" s="1495"/>
      <c r="L1304" s="1495"/>
      <c r="M1304" s="1495"/>
      <c r="N1304" s="1495"/>
      <c r="O1304" s="1495"/>
      <c r="P1304" s="1495"/>
      <c r="Q1304" s="1495"/>
      <c r="R1304" s="1495"/>
      <c r="S1304" s="1495"/>
      <c r="T1304" s="1495"/>
      <c r="U1304" s="1495"/>
      <c r="V1304" s="1495"/>
      <c r="W1304" s="1495"/>
      <c r="X1304" s="1495"/>
      <c r="Y1304" s="1495"/>
      <c r="Z1304" s="1495"/>
      <c r="AA1304" s="1495"/>
      <c r="AB1304" s="1495"/>
      <c r="AC1304" s="1495"/>
      <c r="AD1304" s="1495"/>
      <c r="AE1304" s="1495"/>
      <c r="AF1304" s="1495"/>
    </row>
    <row r="1305" spans="3:32" x14ac:dyDescent="0.25">
      <c r="C1305" s="1495"/>
      <c r="D1305" s="1495"/>
      <c r="E1305" s="1495"/>
      <c r="F1305" s="1495"/>
      <c r="G1305" s="1495"/>
      <c r="H1305" s="1495"/>
      <c r="I1305" s="1495"/>
      <c r="J1305" s="1495"/>
      <c r="K1305" s="1495"/>
      <c r="L1305" s="1495"/>
      <c r="M1305" s="1495"/>
      <c r="N1305" s="1495"/>
      <c r="O1305" s="1495"/>
      <c r="P1305" s="1495"/>
      <c r="Q1305" s="1495"/>
      <c r="R1305" s="1495"/>
      <c r="S1305" s="1495"/>
      <c r="T1305" s="1495"/>
      <c r="U1305" s="1495"/>
      <c r="V1305" s="1495"/>
      <c r="W1305" s="1495"/>
      <c r="X1305" s="1495"/>
      <c r="Y1305" s="1495"/>
      <c r="Z1305" s="1495"/>
      <c r="AA1305" s="1495"/>
      <c r="AB1305" s="1495"/>
      <c r="AC1305" s="1495"/>
      <c r="AD1305" s="1495"/>
      <c r="AE1305" s="1495"/>
      <c r="AF1305" s="1495"/>
    </row>
    <row r="1306" spans="3:32" x14ac:dyDescent="0.25">
      <c r="C1306" s="1495"/>
      <c r="D1306" s="1495"/>
      <c r="E1306" s="1495"/>
      <c r="F1306" s="1495"/>
      <c r="G1306" s="1495"/>
      <c r="H1306" s="1495"/>
      <c r="I1306" s="1495"/>
      <c r="J1306" s="1495"/>
      <c r="K1306" s="1495"/>
      <c r="L1306" s="1495"/>
      <c r="M1306" s="1495"/>
      <c r="N1306" s="1495"/>
      <c r="O1306" s="1495"/>
      <c r="P1306" s="1495"/>
      <c r="Q1306" s="1495"/>
      <c r="R1306" s="1495"/>
      <c r="S1306" s="1495"/>
      <c r="T1306" s="1495"/>
      <c r="U1306" s="1495"/>
      <c r="V1306" s="1495"/>
      <c r="W1306" s="1495"/>
      <c r="X1306" s="1495"/>
      <c r="Y1306" s="1495"/>
      <c r="Z1306" s="1495"/>
      <c r="AA1306" s="1495"/>
      <c r="AB1306" s="1495"/>
      <c r="AC1306" s="1495"/>
      <c r="AD1306" s="1495"/>
      <c r="AE1306" s="1495"/>
      <c r="AF1306" s="1495"/>
    </row>
    <row r="1307" spans="3:32" x14ac:dyDescent="0.25">
      <c r="C1307" s="1495"/>
      <c r="D1307" s="1495"/>
      <c r="E1307" s="1495"/>
      <c r="F1307" s="1495"/>
      <c r="G1307" s="1495"/>
      <c r="H1307" s="1495"/>
      <c r="I1307" s="1495"/>
      <c r="J1307" s="1495"/>
      <c r="K1307" s="1495"/>
      <c r="L1307" s="1495"/>
      <c r="M1307" s="1495"/>
      <c r="N1307" s="1495"/>
      <c r="O1307" s="1495"/>
      <c r="P1307" s="1495"/>
      <c r="Q1307" s="1495"/>
      <c r="R1307" s="1495"/>
      <c r="S1307" s="1495"/>
      <c r="T1307" s="1495"/>
      <c r="U1307" s="1495"/>
      <c r="V1307" s="1495"/>
      <c r="W1307" s="1495"/>
      <c r="X1307" s="1495"/>
      <c r="Y1307" s="1495"/>
      <c r="Z1307" s="1495"/>
      <c r="AA1307" s="1495"/>
      <c r="AB1307" s="1495"/>
      <c r="AC1307" s="1495"/>
      <c r="AD1307" s="1495"/>
      <c r="AE1307" s="1495"/>
      <c r="AF1307" s="1495"/>
    </row>
    <row r="1308" spans="3:32" x14ac:dyDescent="0.25">
      <c r="C1308" s="1495"/>
      <c r="D1308" s="1495"/>
      <c r="E1308" s="1495"/>
      <c r="F1308" s="1495"/>
      <c r="G1308" s="1495"/>
      <c r="H1308" s="1495"/>
      <c r="I1308" s="1495"/>
      <c r="J1308" s="1495"/>
      <c r="K1308" s="1495"/>
      <c r="L1308" s="1495"/>
      <c r="M1308" s="1495"/>
      <c r="N1308" s="1495"/>
      <c r="O1308" s="1495"/>
      <c r="P1308" s="1495"/>
      <c r="Q1308" s="1495"/>
      <c r="R1308" s="1495"/>
      <c r="S1308" s="1495"/>
      <c r="T1308" s="1495"/>
      <c r="U1308" s="1495"/>
      <c r="V1308" s="1495"/>
      <c r="W1308" s="1495"/>
      <c r="X1308" s="1495"/>
      <c r="Y1308" s="1495"/>
      <c r="Z1308" s="1495"/>
      <c r="AA1308" s="1495"/>
      <c r="AB1308" s="1495"/>
      <c r="AC1308" s="1495"/>
      <c r="AD1308" s="1495"/>
      <c r="AE1308" s="1495"/>
      <c r="AF1308" s="1495"/>
    </row>
    <row r="1309" spans="3:32" x14ac:dyDescent="0.25">
      <c r="C1309" s="1495"/>
      <c r="D1309" s="1495"/>
      <c r="E1309" s="1495"/>
      <c r="F1309" s="1495"/>
      <c r="G1309" s="1495"/>
      <c r="H1309" s="1495"/>
      <c r="I1309" s="1495"/>
      <c r="J1309" s="1495"/>
      <c r="K1309" s="1495"/>
      <c r="L1309" s="1495"/>
      <c r="M1309" s="1495"/>
      <c r="N1309" s="1495"/>
      <c r="O1309" s="1495"/>
      <c r="P1309" s="1495"/>
      <c r="Q1309" s="1495"/>
      <c r="R1309" s="1495"/>
      <c r="S1309" s="1495"/>
      <c r="T1309" s="1495"/>
      <c r="U1309" s="1495"/>
      <c r="V1309" s="1495"/>
      <c r="W1309" s="1495"/>
      <c r="X1309" s="1495"/>
      <c r="Y1309" s="1495"/>
      <c r="Z1309" s="1495"/>
      <c r="AA1309" s="1495"/>
      <c r="AB1309" s="1495"/>
      <c r="AC1309" s="1495"/>
      <c r="AD1309" s="1495"/>
      <c r="AE1309" s="1495"/>
      <c r="AF1309" s="1495"/>
    </row>
    <row r="1310" spans="3:32" x14ac:dyDescent="0.25">
      <c r="C1310" s="1495"/>
      <c r="D1310" s="1495"/>
      <c r="E1310" s="1495"/>
      <c r="F1310" s="1495"/>
      <c r="G1310" s="1495"/>
      <c r="H1310" s="1495"/>
      <c r="I1310" s="1495"/>
      <c r="J1310" s="1495"/>
      <c r="K1310" s="1495"/>
      <c r="L1310" s="1495"/>
      <c r="M1310" s="1495"/>
      <c r="N1310" s="1495"/>
      <c r="O1310" s="1495"/>
      <c r="P1310" s="1495"/>
      <c r="Q1310" s="1495"/>
      <c r="R1310" s="1495"/>
      <c r="S1310" s="1495"/>
      <c r="T1310" s="1495"/>
      <c r="U1310" s="1495"/>
      <c r="V1310" s="1495"/>
      <c r="W1310" s="1495"/>
      <c r="X1310" s="1495"/>
      <c r="Y1310" s="1495"/>
      <c r="Z1310" s="1495"/>
      <c r="AA1310" s="1495"/>
      <c r="AB1310" s="1495"/>
      <c r="AC1310" s="1495"/>
      <c r="AD1310" s="1495"/>
      <c r="AE1310" s="1495"/>
      <c r="AF1310" s="1495"/>
    </row>
    <row r="1311" spans="3:32" x14ac:dyDescent="0.25">
      <c r="C1311" s="1495"/>
      <c r="D1311" s="1495"/>
      <c r="E1311" s="1495"/>
      <c r="F1311" s="1495"/>
      <c r="G1311" s="1495"/>
      <c r="H1311" s="1495"/>
      <c r="I1311" s="1495"/>
      <c r="J1311" s="1495"/>
      <c r="K1311" s="1495"/>
      <c r="L1311" s="1495"/>
      <c r="M1311" s="1495"/>
      <c r="N1311" s="1495"/>
      <c r="O1311" s="1495"/>
      <c r="P1311" s="1495"/>
      <c r="Q1311" s="1495"/>
      <c r="R1311" s="1495"/>
      <c r="S1311" s="1495"/>
      <c r="T1311" s="1495"/>
      <c r="U1311" s="1495"/>
      <c r="V1311" s="1495"/>
      <c r="W1311" s="1495"/>
      <c r="X1311" s="1495"/>
      <c r="Y1311" s="1495"/>
      <c r="Z1311" s="1495"/>
      <c r="AA1311" s="1495"/>
      <c r="AB1311" s="1495"/>
      <c r="AC1311" s="1495"/>
      <c r="AD1311" s="1495"/>
      <c r="AE1311" s="1495"/>
      <c r="AF1311" s="1495"/>
    </row>
    <row r="1312" spans="3:32" x14ac:dyDescent="0.25">
      <c r="C1312" s="1495"/>
      <c r="D1312" s="1495"/>
      <c r="E1312" s="1495"/>
      <c r="F1312" s="1495"/>
      <c r="G1312" s="1495"/>
      <c r="H1312" s="1495"/>
      <c r="I1312" s="1495"/>
      <c r="J1312" s="1495"/>
      <c r="K1312" s="1495"/>
      <c r="L1312" s="1495"/>
      <c r="M1312" s="1495"/>
      <c r="N1312" s="1495"/>
      <c r="O1312" s="1495"/>
      <c r="P1312" s="1495"/>
      <c r="Q1312" s="1495"/>
      <c r="R1312" s="1495"/>
      <c r="S1312" s="1495"/>
      <c r="T1312" s="1495"/>
      <c r="U1312" s="1495"/>
      <c r="V1312" s="1495"/>
      <c r="W1312" s="1495"/>
      <c r="X1312" s="1495"/>
      <c r="Y1312" s="1495"/>
      <c r="Z1312" s="1495"/>
      <c r="AA1312" s="1495"/>
      <c r="AB1312" s="1495"/>
      <c r="AC1312" s="1495"/>
      <c r="AD1312" s="1495"/>
      <c r="AE1312" s="1495"/>
      <c r="AF1312" s="1495"/>
    </row>
    <row r="1313" spans="3:32" x14ac:dyDescent="0.25">
      <c r="C1313" s="1495"/>
      <c r="D1313" s="1495"/>
      <c r="E1313" s="1495"/>
      <c r="F1313" s="1495"/>
      <c r="G1313" s="1495"/>
      <c r="H1313" s="1495"/>
      <c r="I1313" s="1495"/>
      <c r="J1313" s="1495"/>
      <c r="K1313" s="1495"/>
      <c r="L1313" s="1495"/>
      <c r="M1313" s="1495"/>
      <c r="N1313" s="1495"/>
      <c r="O1313" s="1495"/>
      <c r="P1313" s="1495"/>
      <c r="Q1313" s="1495"/>
      <c r="R1313" s="1495"/>
      <c r="S1313" s="1495"/>
      <c r="T1313" s="1495"/>
      <c r="U1313" s="1495"/>
      <c r="V1313" s="1495"/>
      <c r="W1313" s="1495"/>
      <c r="X1313" s="1495"/>
      <c r="Y1313" s="1495"/>
      <c r="Z1313" s="1495"/>
      <c r="AA1313" s="1495"/>
      <c r="AB1313" s="1495"/>
      <c r="AC1313" s="1495"/>
      <c r="AD1313" s="1495"/>
      <c r="AE1313" s="1495"/>
      <c r="AF1313" s="1495"/>
    </row>
    <row r="1314" spans="3:32" x14ac:dyDescent="0.25">
      <c r="C1314" s="1495"/>
      <c r="D1314" s="1495"/>
      <c r="E1314" s="1495"/>
      <c r="F1314" s="1495"/>
      <c r="G1314" s="1495"/>
      <c r="H1314" s="1495"/>
      <c r="I1314" s="1495"/>
      <c r="J1314" s="1495"/>
      <c r="K1314" s="1495"/>
      <c r="L1314" s="1495"/>
      <c r="M1314" s="1495"/>
      <c r="N1314" s="1495"/>
      <c r="O1314" s="1495"/>
      <c r="P1314" s="1495"/>
      <c r="Q1314" s="1495"/>
      <c r="R1314" s="1495"/>
      <c r="S1314" s="1495"/>
      <c r="T1314" s="1495"/>
      <c r="U1314" s="1495"/>
      <c r="V1314" s="1495"/>
      <c r="W1314" s="1495"/>
      <c r="X1314" s="1495"/>
      <c r="Y1314" s="1495"/>
      <c r="Z1314" s="1495"/>
      <c r="AA1314" s="1495"/>
      <c r="AB1314" s="1495"/>
      <c r="AC1314" s="1495"/>
      <c r="AD1314" s="1495"/>
      <c r="AE1314" s="1495"/>
      <c r="AF1314" s="1495"/>
    </row>
    <row r="1315" spans="3:32" x14ac:dyDescent="0.25">
      <c r="C1315" s="1495"/>
      <c r="D1315" s="1495"/>
      <c r="E1315" s="1495"/>
      <c r="F1315" s="1495"/>
      <c r="G1315" s="1495"/>
      <c r="H1315" s="1495"/>
      <c r="I1315" s="1495"/>
      <c r="J1315" s="1495"/>
      <c r="K1315" s="1495"/>
      <c r="L1315" s="1495"/>
      <c r="M1315" s="1495"/>
      <c r="N1315" s="1495"/>
      <c r="O1315" s="1495"/>
      <c r="P1315" s="1495"/>
      <c r="Q1315" s="1495"/>
      <c r="R1315" s="1495"/>
      <c r="S1315" s="1495"/>
      <c r="T1315" s="1495"/>
      <c r="U1315" s="1495"/>
      <c r="V1315" s="1495"/>
      <c r="W1315" s="1495"/>
      <c r="X1315" s="1495"/>
      <c r="Y1315" s="1495"/>
      <c r="Z1315" s="1495"/>
      <c r="AA1315" s="1495"/>
      <c r="AB1315" s="1495"/>
      <c r="AC1315" s="1495"/>
      <c r="AD1315" s="1495"/>
      <c r="AE1315" s="1495"/>
      <c r="AF1315" s="1495"/>
    </row>
    <row r="1316" spans="3:32" x14ac:dyDescent="0.25">
      <c r="C1316" s="1495"/>
      <c r="D1316" s="1495"/>
      <c r="E1316" s="1495"/>
      <c r="F1316" s="1495"/>
      <c r="G1316" s="1495"/>
      <c r="H1316" s="1495"/>
      <c r="I1316" s="1495"/>
      <c r="J1316" s="1495"/>
      <c r="K1316" s="1495"/>
      <c r="L1316" s="1495"/>
      <c r="M1316" s="1495"/>
      <c r="N1316" s="1495"/>
      <c r="O1316" s="1495"/>
      <c r="P1316" s="1495"/>
      <c r="Q1316" s="1495"/>
      <c r="R1316" s="1495"/>
      <c r="S1316" s="1495"/>
      <c r="T1316" s="1495"/>
      <c r="U1316" s="1495"/>
      <c r="V1316" s="1495"/>
      <c r="W1316" s="1495"/>
      <c r="X1316" s="1495"/>
      <c r="Y1316" s="1495"/>
      <c r="Z1316" s="1495"/>
      <c r="AA1316" s="1495"/>
      <c r="AB1316" s="1495"/>
      <c r="AC1316" s="1495"/>
      <c r="AD1316" s="1495"/>
      <c r="AE1316" s="1495"/>
      <c r="AF1316" s="1495"/>
    </row>
    <row r="1317" spans="3:32" x14ac:dyDescent="0.25">
      <c r="C1317" s="1495"/>
      <c r="D1317" s="1495"/>
      <c r="E1317" s="1495"/>
      <c r="F1317" s="1495"/>
      <c r="G1317" s="1495"/>
      <c r="H1317" s="1495"/>
      <c r="I1317" s="1495"/>
      <c r="J1317" s="1495"/>
      <c r="K1317" s="1495"/>
      <c r="L1317" s="1495"/>
      <c r="M1317" s="1495"/>
      <c r="N1317" s="1495"/>
      <c r="O1317" s="1495"/>
      <c r="P1317" s="1495"/>
      <c r="Q1317" s="1495"/>
      <c r="R1317" s="1495"/>
      <c r="S1317" s="1495"/>
      <c r="T1317" s="1495"/>
      <c r="U1317" s="1495"/>
      <c r="V1317" s="1495"/>
      <c r="W1317" s="1495"/>
      <c r="X1317" s="1495"/>
      <c r="Y1317" s="1495"/>
      <c r="Z1317" s="1495"/>
      <c r="AA1317" s="1495"/>
      <c r="AB1317" s="1495"/>
      <c r="AC1317" s="1495"/>
      <c r="AD1317" s="1495"/>
      <c r="AE1317" s="1495"/>
      <c r="AF1317" s="1495"/>
    </row>
    <row r="1318" spans="3:32" x14ac:dyDescent="0.25">
      <c r="C1318" s="1495"/>
      <c r="D1318" s="1495"/>
      <c r="E1318" s="1495"/>
      <c r="F1318" s="1495"/>
      <c r="G1318" s="1495"/>
      <c r="H1318" s="1495"/>
      <c r="I1318" s="1495"/>
      <c r="J1318" s="1495"/>
      <c r="K1318" s="1495"/>
      <c r="L1318" s="1495"/>
      <c r="M1318" s="1495"/>
      <c r="N1318" s="1495"/>
      <c r="O1318" s="1495"/>
      <c r="P1318" s="1495"/>
      <c r="Q1318" s="1495"/>
      <c r="R1318" s="1495"/>
      <c r="S1318" s="1495"/>
      <c r="T1318" s="1495"/>
      <c r="U1318" s="1495"/>
      <c r="V1318" s="1495"/>
      <c r="W1318" s="1495"/>
      <c r="X1318" s="1495"/>
      <c r="Y1318" s="1495"/>
      <c r="Z1318" s="1495"/>
      <c r="AA1318" s="1495"/>
      <c r="AB1318" s="1495"/>
      <c r="AC1318" s="1495"/>
      <c r="AD1318" s="1495"/>
      <c r="AE1318" s="1495"/>
      <c r="AF1318" s="1495"/>
    </row>
    <row r="1319" spans="3:32" x14ac:dyDescent="0.25">
      <c r="C1319" s="1495"/>
      <c r="D1319" s="1495"/>
      <c r="E1319" s="1495"/>
      <c r="F1319" s="1495"/>
      <c r="G1319" s="1495"/>
      <c r="H1319" s="1495"/>
      <c r="I1319" s="1495"/>
      <c r="J1319" s="1495"/>
      <c r="K1319" s="1495"/>
      <c r="L1319" s="1495"/>
      <c r="M1319" s="1495"/>
      <c r="N1319" s="1495"/>
      <c r="O1319" s="1495"/>
      <c r="P1319" s="1495"/>
      <c r="Q1319" s="1495"/>
      <c r="R1319" s="1495"/>
      <c r="S1319" s="1495"/>
      <c r="T1319" s="1495"/>
      <c r="U1319" s="1495"/>
      <c r="V1319" s="1495"/>
      <c r="W1319" s="1495"/>
      <c r="X1319" s="1495"/>
      <c r="Y1319" s="1495"/>
      <c r="Z1319" s="1495"/>
      <c r="AA1319" s="1495"/>
      <c r="AB1319" s="1495"/>
      <c r="AC1319" s="1495"/>
      <c r="AD1319" s="1495"/>
      <c r="AE1319" s="1495"/>
      <c r="AF1319" s="1495"/>
    </row>
    <row r="1320" spans="3:32" x14ac:dyDescent="0.25">
      <c r="C1320" s="1495"/>
      <c r="D1320" s="1495"/>
      <c r="E1320" s="1495"/>
      <c r="F1320" s="1495"/>
      <c r="G1320" s="1495"/>
      <c r="H1320" s="1495"/>
      <c r="I1320" s="1495"/>
      <c r="J1320" s="1495"/>
      <c r="K1320" s="1495"/>
      <c r="L1320" s="1495"/>
      <c r="M1320" s="1495"/>
      <c r="N1320" s="1495"/>
      <c r="O1320" s="1495"/>
      <c r="P1320" s="1495"/>
      <c r="Q1320" s="1495"/>
      <c r="R1320" s="1495"/>
      <c r="S1320" s="1495"/>
      <c r="T1320" s="1495"/>
      <c r="U1320" s="1495"/>
      <c r="V1320" s="1495"/>
      <c r="W1320" s="1495"/>
      <c r="X1320" s="1495"/>
      <c r="Y1320" s="1495"/>
      <c r="Z1320" s="1495"/>
      <c r="AA1320" s="1495"/>
      <c r="AB1320" s="1495"/>
      <c r="AC1320" s="1495"/>
      <c r="AD1320" s="1495"/>
      <c r="AE1320" s="1495"/>
      <c r="AF1320" s="1495"/>
    </row>
    <row r="1321" spans="3:32" x14ac:dyDescent="0.25">
      <c r="C1321" s="1495"/>
      <c r="D1321" s="1495"/>
      <c r="E1321" s="1495"/>
      <c r="F1321" s="1495"/>
      <c r="G1321" s="1495"/>
      <c r="H1321" s="1495"/>
      <c r="I1321" s="1495"/>
      <c r="J1321" s="1495"/>
      <c r="K1321" s="1495"/>
      <c r="L1321" s="1495"/>
      <c r="M1321" s="1495"/>
      <c r="N1321" s="1495"/>
      <c r="O1321" s="1495"/>
      <c r="P1321" s="1495"/>
      <c r="Q1321" s="1495"/>
      <c r="R1321" s="1495"/>
      <c r="S1321" s="1495"/>
      <c r="T1321" s="1495"/>
      <c r="U1321" s="1495"/>
      <c r="V1321" s="1495"/>
      <c r="W1321" s="1495"/>
      <c r="X1321" s="1495"/>
      <c r="Y1321" s="1495"/>
      <c r="Z1321" s="1495"/>
      <c r="AA1321" s="1495"/>
      <c r="AB1321" s="1495"/>
      <c r="AC1321" s="1495"/>
      <c r="AD1321" s="1495"/>
      <c r="AE1321" s="1495"/>
      <c r="AF1321" s="1495"/>
    </row>
    <row r="1322" spans="3:32" x14ac:dyDescent="0.25">
      <c r="C1322" s="1495"/>
      <c r="D1322" s="1495"/>
      <c r="E1322" s="1495"/>
      <c r="F1322" s="1495"/>
      <c r="G1322" s="1495"/>
      <c r="H1322" s="1495"/>
      <c r="I1322" s="1495"/>
      <c r="J1322" s="1495"/>
      <c r="K1322" s="1495"/>
      <c r="L1322" s="1495"/>
      <c r="M1322" s="1495"/>
      <c r="N1322" s="1495"/>
      <c r="O1322" s="1495"/>
      <c r="P1322" s="1495"/>
      <c r="Q1322" s="1495"/>
      <c r="R1322" s="1495"/>
      <c r="S1322" s="1495"/>
      <c r="T1322" s="1495"/>
      <c r="U1322" s="1495"/>
      <c r="V1322" s="1495"/>
      <c r="W1322" s="1495"/>
      <c r="X1322" s="1495"/>
      <c r="Y1322" s="1495"/>
      <c r="Z1322" s="1495"/>
      <c r="AA1322" s="1495"/>
      <c r="AB1322" s="1495"/>
      <c r="AC1322" s="1495"/>
      <c r="AD1322" s="1495"/>
      <c r="AE1322" s="1495"/>
      <c r="AF1322" s="1495"/>
    </row>
    <row r="1323" spans="3:32" x14ac:dyDescent="0.25">
      <c r="C1323" s="1495"/>
      <c r="D1323" s="1495"/>
      <c r="E1323" s="1495"/>
      <c r="F1323" s="1495"/>
      <c r="G1323" s="1495"/>
      <c r="H1323" s="1495"/>
      <c r="I1323" s="1495"/>
      <c r="J1323" s="1495"/>
      <c r="K1323" s="1495"/>
      <c r="L1323" s="1495"/>
      <c r="M1323" s="1495"/>
      <c r="N1323" s="1495"/>
      <c r="O1323" s="1495"/>
      <c r="P1323" s="1495"/>
      <c r="Q1323" s="1495"/>
      <c r="R1323" s="1495"/>
      <c r="S1323" s="1495"/>
      <c r="T1323" s="1495"/>
      <c r="U1323" s="1495"/>
      <c r="V1323" s="1495"/>
      <c r="W1323" s="1495"/>
      <c r="X1323" s="1495"/>
      <c r="Y1323" s="1495"/>
      <c r="Z1323" s="1495"/>
      <c r="AA1323" s="1495"/>
      <c r="AB1323" s="1495"/>
      <c r="AC1323" s="1495"/>
      <c r="AD1323" s="1495"/>
      <c r="AE1323" s="1495"/>
      <c r="AF1323" s="1495"/>
    </row>
    <row r="1324" spans="3:32" x14ac:dyDescent="0.25">
      <c r="C1324" s="1495"/>
      <c r="D1324" s="1495"/>
      <c r="E1324" s="1495"/>
      <c r="F1324" s="1495"/>
      <c r="G1324" s="1495"/>
      <c r="H1324" s="1495"/>
      <c r="I1324" s="1495"/>
      <c r="J1324" s="1495"/>
      <c r="K1324" s="1495"/>
      <c r="L1324" s="1495"/>
      <c r="M1324" s="1495"/>
      <c r="N1324" s="1495"/>
      <c r="O1324" s="1495"/>
      <c r="P1324" s="1495"/>
      <c r="Q1324" s="1495"/>
      <c r="R1324" s="1495"/>
      <c r="S1324" s="1495"/>
      <c r="T1324" s="1495"/>
      <c r="U1324" s="1495"/>
      <c r="V1324" s="1495"/>
      <c r="W1324" s="1495"/>
      <c r="X1324" s="1495"/>
      <c r="Y1324" s="1495"/>
      <c r="Z1324" s="1495"/>
      <c r="AA1324" s="1495"/>
      <c r="AB1324" s="1495"/>
      <c r="AC1324" s="1495"/>
      <c r="AD1324" s="1495"/>
      <c r="AE1324" s="1495"/>
      <c r="AF1324" s="1495"/>
    </row>
    <row r="1325" spans="3:32" x14ac:dyDescent="0.25">
      <c r="C1325" s="1495"/>
      <c r="D1325" s="1495"/>
      <c r="E1325" s="1495"/>
      <c r="F1325" s="1495"/>
      <c r="G1325" s="1495"/>
      <c r="H1325" s="1495"/>
      <c r="I1325" s="1495"/>
      <c r="J1325" s="1495"/>
      <c r="K1325" s="1495"/>
      <c r="L1325" s="1495"/>
      <c r="M1325" s="1495"/>
      <c r="N1325" s="1495"/>
      <c r="O1325" s="1495"/>
      <c r="P1325" s="1495"/>
      <c r="Q1325" s="1495"/>
      <c r="R1325" s="1495"/>
      <c r="S1325" s="1495"/>
      <c r="T1325" s="1495"/>
      <c r="U1325" s="1495"/>
      <c r="V1325" s="1495"/>
      <c r="W1325" s="1495"/>
      <c r="X1325" s="1495"/>
      <c r="Y1325" s="1495"/>
      <c r="Z1325" s="1495"/>
      <c r="AA1325" s="1495"/>
      <c r="AB1325" s="1495"/>
      <c r="AC1325" s="1495"/>
      <c r="AD1325" s="1495"/>
      <c r="AE1325" s="1495"/>
      <c r="AF1325" s="1495"/>
    </row>
    <row r="1326" spans="3:32" x14ac:dyDescent="0.25">
      <c r="C1326" s="1495"/>
      <c r="D1326" s="1495"/>
      <c r="E1326" s="1495"/>
      <c r="F1326" s="1495"/>
      <c r="G1326" s="1495"/>
      <c r="H1326" s="1495"/>
      <c r="I1326" s="1495"/>
      <c r="J1326" s="1495"/>
      <c r="K1326" s="1495"/>
      <c r="L1326" s="1495"/>
      <c r="M1326" s="1495"/>
      <c r="N1326" s="1495"/>
      <c r="O1326" s="1495"/>
      <c r="P1326" s="1495"/>
      <c r="Q1326" s="1495"/>
      <c r="R1326" s="1495"/>
      <c r="S1326" s="1495"/>
      <c r="T1326" s="1495"/>
      <c r="U1326" s="1495"/>
      <c r="V1326" s="1495"/>
      <c r="W1326" s="1495"/>
      <c r="X1326" s="1495"/>
      <c r="Y1326" s="1495"/>
      <c r="Z1326" s="1495"/>
      <c r="AA1326" s="1495"/>
      <c r="AB1326" s="1495"/>
      <c r="AC1326" s="1495"/>
      <c r="AD1326" s="1495"/>
      <c r="AE1326" s="1495"/>
      <c r="AF1326" s="1495"/>
    </row>
    <row r="1327" spans="3:32" x14ac:dyDescent="0.25">
      <c r="C1327" s="1495"/>
      <c r="D1327" s="1495"/>
      <c r="E1327" s="1495"/>
      <c r="F1327" s="1495"/>
      <c r="G1327" s="1495"/>
      <c r="H1327" s="1495"/>
      <c r="I1327" s="1495"/>
      <c r="J1327" s="1495"/>
      <c r="K1327" s="1495"/>
      <c r="L1327" s="1495"/>
      <c r="M1327" s="1495"/>
      <c r="N1327" s="1495"/>
      <c r="O1327" s="1495"/>
      <c r="P1327" s="1495"/>
      <c r="Q1327" s="1495"/>
      <c r="R1327" s="1495"/>
      <c r="S1327" s="1495"/>
      <c r="T1327" s="1495"/>
      <c r="U1327" s="1495"/>
      <c r="V1327" s="1495"/>
      <c r="W1327" s="1495"/>
      <c r="X1327" s="1495"/>
      <c r="Y1327" s="1495"/>
      <c r="Z1327" s="1495"/>
      <c r="AA1327" s="1495"/>
      <c r="AB1327" s="1495"/>
      <c r="AC1327" s="1495"/>
      <c r="AD1327" s="1495"/>
      <c r="AE1327" s="1495"/>
      <c r="AF1327" s="1495"/>
    </row>
    <row r="1328" spans="3:32" x14ac:dyDescent="0.25">
      <c r="C1328" s="1495"/>
      <c r="D1328" s="1495"/>
      <c r="E1328" s="1495"/>
      <c r="F1328" s="1495"/>
      <c r="G1328" s="1495"/>
      <c r="H1328" s="1495"/>
      <c r="I1328" s="1495"/>
      <c r="J1328" s="1495"/>
      <c r="K1328" s="1495"/>
      <c r="L1328" s="1495"/>
      <c r="M1328" s="1495"/>
      <c r="N1328" s="1495"/>
      <c r="O1328" s="1495"/>
      <c r="P1328" s="1495"/>
      <c r="Q1328" s="1495"/>
      <c r="R1328" s="1495"/>
      <c r="S1328" s="1495"/>
      <c r="T1328" s="1495"/>
      <c r="U1328" s="1495"/>
      <c r="V1328" s="1495"/>
      <c r="W1328" s="1495"/>
      <c r="X1328" s="1495"/>
      <c r="Y1328" s="1495"/>
      <c r="Z1328" s="1495"/>
      <c r="AA1328" s="1495"/>
      <c r="AB1328" s="1495"/>
      <c r="AC1328" s="1495"/>
      <c r="AD1328" s="1495"/>
      <c r="AE1328" s="1495"/>
      <c r="AF1328" s="1495"/>
    </row>
    <row r="1329" spans="3:32" x14ac:dyDescent="0.25">
      <c r="C1329" s="1495"/>
      <c r="D1329" s="1495"/>
      <c r="E1329" s="1495"/>
      <c r="F1329" s="1495"/>
      <c r="G1329" s="1495"/>
      <c r="H1329" s="1495"/>
      <c r="I1329" s="1495"/>
      <c r="J1329" s="1495"/>
      <c r="K1329" s="1495"/>
      <c r="L1329" s="1495"/>
      <c r="M1329" s="1495"/>
      <c r="N1329" s="1495"/>
      <c r="O1329" s="1495"/>
      <c r="P1329" s="1495"/>
      <c r="Q1329" s="1495"/>
      <c r="R1329" s="1495"/>
      <c r="S1329" s="1495"/>
      <c r="T1329" s="1495"/>
      <c r="U1329" s="1495"/>
      <c r="V1329" s="1495"/>
      <c r="W1329" s="1495"/>
      <c r="X1329" s="1495"/>
      <c r="Y1329" s="1495"/>
      <c r="Z1329" s="1495"/>
      <c r="AA1329" s="1495"/>
      <c r="AB1329" s="1495"/>
      <c r="AC1329" s="1495"/>
      <c r="AD1329" s="1495"/>
      <c r="AE1329" s="1495"/>
      <c r="AF1329" s="1495"/>
    </row>
    <row r="1330" spans="3:32" x14ac:dyDescent="0.25">
      <c r="C1330" s="1495"/>
      <c r="D1330" s="1495"/>
      <c r="E1330" s="1495"/>
      <c r="F1330" s="1495"/>
      <c r="G1330" s="1495"/>
      <c r="H1330" s="1495"/>
      <c r="I1330" s="1495"/>
      <c r="J1330" s="1495"/>
      <c r="K1330" s="1495"/>
      <c r="L1330" s="1495"/>
      <c r="M1330" s="1495"/>
      <c r="N1330" s="1495"/>
      <c r="O1330" s="1495"/>
      <c r="P1330" s="1495"/>
      <c r="Q1330" s="1495"/>
      <c r="R1330" s="1495"/>
      <c r="S1330" s="1495"/>
      <c r="T1330" s="1495"/>
      <c r="U1330" s="1495"/>
      <c r="V1330" s="1495"/>
      <c r="W1330" s="1495"/>
      <c r="X1330" s="1495"/>
      <c r="Y1330" s="1495"/>
      <c r="Z1330" s="1495"/>
      <c r="AA1330" s="1495"/>
      <c r="AB1330" s="1495"/>
      <c r="AC1330" s="1495"/>
      <c r="AD1330" s="1495"/>
      <c r="AE1330" s="1495"/>
      <c r="AF1330" s="1495"/>
    </row>
    <row r="1331" spans="3:32" x14ac:dyDescent="0.25">
      <c r="C1331" s="1495"/>
      <c r="D1331" s="1495"/>
      <c r="E1331" s="1495"/>
      <c r="F1331" s="1495"/>
      <c r="G1331" s="1495"/>
      <c r="H1331" s="1495"/>
      <c r="I1331" s="1495"/>
      <c r="J1331" s="1495"/>
      <c r="K1331" s="1495"/>
      <c r="L1331" s="1495"/>
      <c r="M1331" s="1495"/>
      <c r="N1331" s="1495"/>
      <c r="O1331" s="1495"/>
      <c r="P1331" s="1495"/>
      <c r="Q1331" s="1495"/>
      <c r="R1331" s="1495"/>
      <c r="S1331" s="1495"/>
      <c r="T1331" s="1495"/>
      <c r="U1331" s="1495"/>
      <c r="V1331" s="1495"/>
      <c r="W1331" s="1495"/>
      <c r="X1331" s="1495"/>
      <c r="Y1331" s="1495"/>
      <c r="Z1331" s="1495"/>
      <c r="AA1331" s="1495"/>
      <c r="AB1331" s="1495"/>
      <c r="AC1331" s="1495"/>
      <c r="AD1331" s="1495"/>
      <c r="AE1331" s="1495"/>
      <c r="AF1331" s="1495"/>
    </row>
    <row r="1332" spans="3:32" x14ac:dyDescent="0.25">
      <c r="C1332" s="1495"/>
      <c r="D1332" s="1495"/>
      <c r="E1332" s="1495"/>
      <c r="F1332" s="1495"/>
      <c r="G1332" s="1495"/>
      <c r="H1332" s="1495"/>
      <c r="I1332" s="1495"/>
      <c r="J1332" s="1495"/>
      <c r="K1332" s="1495"/>
      <c r="L1332" s="1495"/>
      <c r="M1332" s="1495"/>
      <c r="N1332" s="1495"/>
      <c r="O1332" s="1495"/>
      <c r="P1332" s="1495"/>
      <c r="Q1332" s="1495"/>
      <c r="R1332" s="1495"/>
      <c r="S1332" s="1495"/>
      <c r="T1332" s="1495"/>
      <c r="U1332" s="1495"/>
      <c r="V1332" s="1495"/>
      <c r="W1332" s="1495"/>
      <c r="X1332" s="1495"/>
      <c r="Y1332" s="1495"/>
      <c r="Z1332" s="1495"/>
      <c r="AA1332" s="1495"/>
      <c r="AB1332" s="1495"/>
      <c r="AC1332" s="1495"/>
      <c r="AD1332" s="1495"/>
      <c r="AE1332" s="1495"/>
      <c r="AF1332" s="1495"/>
    </row>
    <row r="1333" spans="3:32" x14ac:dyDescent="0.25">
      <c r="C1333" s="1495"/>
      <c r="D1333" s="1495"/>
      <c r="E1333" s="1495"/>
      <c r="F1333" s="1495"/>
      <c r="G1333" s="1495"/>
      <c r="H1333" s="1495"/>
      <c r="I1333" s="1495"/>
      <c r="J1333" s="1495"/>
      <c r="K1333" s="1495"/>
      <c r="L1333" s="1495"/>
      <c r="M1333" s="1495"/>
      <c r="N1333" s="1495"/>
      <c r="O1333" s="1495"/>
      <c r="P1333" s="1495"/>
      <c r="Q1333" s="1495"/>
      <c r="R1333" s="1495"/>
      <c r="S1333" s="1495"/>
      <c r="T1333" s="1495"/>
      <c r="U1333" s="1495"/>
      <c r="V1333" s="1495"/>
      <c r="W1333" s="1495"/>
      <c r="X1333" s="1495"/>
      <c r="Y1333" s="1495"/>
      <c r="Z1333" s="1495"/>
      <c r="AA1333" s="1495"/>
      <c r="AB1333" s="1495"/>
      <c r="AC1333" s="1495"/>
      <c r="AD1333" s="1495"/>
      <c r="AE1333" s="1495"/>
      <c r="AF1333" s="1495"/>
    </row>
    <row r="1334" spans="3:32" x14ac:dyDescent="0.25">
      <c r="C1334" s="1495"/>
      <c r="D1334" s="1495"/>
      <c r="E1334" s="1495"/>
      <c r="F1334" s="1495"/>
      <c r="G1334" s="1495"/>
      <c r="H1334" s="1495"/>
      <c r="I1334" s="1495"/>
      <c r="J1334" s="1495"/>
      <c r="K1334" s="1495"/>
      <c r="L1334" s="1495"/>
      <c r="M1334" s="1495"/>
      <c r="N1334" s="1495"/>
      <c r="O1334" s="1495"/>
      <c r="P1334" s="1495"/>
      <c r="Q1334" s="1495"/>
      <c r="R1334" s="1495"/>
      <c r="S1334" s="1495"/>
      <c r="T1334" s="1495"/>
      <c r="U1334" s="1495"/>
      <c r="V1334" s="1495"/>
      <c r="W1334" s="1495"/>
      <c r="X1334" s="1495"/>
      <c r="Y1334" s="1495"/>
      <c r="Z1334" s="1495"/>
      <c r="AA1334" s="1495"/>
      <c r="AB1334" s="1495"/>
      <c r="AC1334" s="1495"/>
      <c r="AD1334" s="1495"/>
      <c r="AE1334" s="1495"/>
      <c r="AF1334" s="1495"/>
    </row>
    <row r="1335" spans="3:32" x14ac:dyDescent="0.25">
      <c r="C1335" s="1495"/>
      <c r="D1335" s="1495"/>
      <c r="E1335" s="1495"/>
      <c r="F1335" s="1495"/>
      <c r="G1335" s="1495"/>
      <c r="H1335" s="1495"/>
      <c r="I1335" s="1495"/>
      <c r="J1335" s="1495"/>
      <c r="K1335" s="1495"/>
      <c r="L1335" s="1495"/>
      <c r="M1335" s="1495"/>
      <c r="N1335" s="1495"/>
      <c r="O1335" s="1495"/>
      <c r="P1335" s="1495"/>
      <c r="Q1335" s="1495"/>
      <c r="R1335" s="1495"/>
      <c r="S1335" s="1495"/>
      <c r="T1335" s="1495"/>
      <c r="U1335" s="1495"/>
      <c r="V1335" s="1495"/>
      <c r="W1335" s="1495"/>
      <c r="X1335" s="1495"/>
      <c r="Y1335" s="1495"/>
      <c r="Z1335" s="1495"/>
      <c r="AA1335" s="1495"/>
      <c r="AB1335" s="1495"/>
      <c r="AC1335" s="1495"/>
      <c r="AD1335" s="1495"/>
      <c r="AE1335" s="1495"/>
      <c r="AF1335" s="1495"/>
    </row>
    <row r="1336" spans="3:32" x14ac:dyDescent="0.25">
      <c r="C1336" s="1495"/>
      <c r="D1336" s="1495"/>
      <c r="E1336" s="1495"/>
      <c r="F1336" s="1495"/>
      <c r="G1336" s="1495"/>
      <c r="H1336" s="1495"/>
      <c r="I1336" s="1495"/>
      <c r="J1336" s="1495"/>
      <c r="K1336" s="1495"/>
      <c r="L1336" s="1495"/>
      <c r="M1336" s="1495"/>
      <c r="N1336" s="1495"/>
      <c r="O1336" s="1495"/>
      <c r="P1336" s="1495"/>
      <c r="Q1336" s="1495"/>
      <c r="R1336" s="1495"/>
      <c r="S1336" s="1495"/>
      <c r="T1336" s="1495"/>
      <c r="U1336" s="1495"/>
      <c r="V1336" s="1495"/>
      <c r="W1336" s="1495"/>
      <c r="X1336" s="1495"/>
      <c r="Y1336" s="1495"/>
      <c r="Z1336" s="1495"/>
      <c r="AA1336" s="1495"/>
      <c r="AB1336" s="1495"/>
      <c r="AC1336" s="1495"/>
      <c r="AD1336" s="1495"/>
      <c r="AE1336" s="1495"/>
      <c r="AF1336" s="1495"/>
    </row>
    <row r="1337" spans="3:32" x14ac:dyDescent="0.25">
      <c r="C1337" s="1495"/>
      <c r="D1337" s="1495"/>
      <c r="E1337" s="1495"/>
      <c r="F1337" s="1495"/>
      <c r="G1337" s="1495"/>
      <c r="H1337" s="1495"/>
      <c r="I1337" s="1495"/>
      <c r="J1337" s="1495"/>
      <c r="K1337" s="1495"/>
      <c r="L1337" s="1495"/>
      <c r="M1337" s="1495"/>
      <c r="N1337" s="1495"/>
      <c r="O1337" s="1495"/>
      <c r="P1337" s="1495"/>
      <c r="Q1337" s="1495"/>
      <c r="R1337" s="1495"/>
      <c r="S1337" s="1495"/>
      <c r="T1337" s="1495"/>
      <c r="U1337" s="1495"/>
      <c r="V1337" s="1495"/>
      <c r="W1337" s="1495"/>
      <c r="X1337" s="1495"/>
      <c r="Y1337" s="1495"/>
      <c r="Z1337" s="1495"/>
      <c r="AA1337" s="1495"/>
      <c r="AB1337" s="1495"/>
      <c r="AC1337" s="1495"/>
      <c r="AD1337" s="1495"/>
      <c r="AE1337" s="1495"/>
      <c r="AF1337" s="1495"/>
    </row>
    <row r="1338" spans="3:32" x14ac:dyDescent="0.25">
      <c r="C1338" s="1495"/>
      <c r="D1338" s="1495"/>
      <c r="E1338" s="1495"/>
      <c r="F1338" s="1495"/>
      <c r="G1338" s="1495"/>
      <c r="H1338" s="1495"/>
      <c r="I1338" s="1495"/>
      <c r="J1338" s="1495"/>
      <c r="K1338" s="1495"/>
      <c r="L1338" s="1495"/>
      <c r="M1338" s="1495"/>
      <c r="N1338" s="1495"/>
      <c r="O1338" s="1495"/>
      <c r="P1338" s="1495"/>
      <c r="Q1338" s="1495"/>
      <c r="R1338" s="1495"/>
      <c r="S1338" s="1495"/>
      <c r="T1338" s="1495"/>
      <c r="U1338" s="1495"/>
      <c r="V1338" s="1495"/>
      <c r="W1338" s="1495"/>
      <c r="X1338" s="1495"/>
      <c r="Y1338" s="1495"/>
      <c r="Z1338" s="1495"/>
      <c r="AA1338" s="1495"/>
      <c r="AB1338" s="1495"/>
      <c r="AC1338" s="1495"/>
      <c r="AD1338" s="1495"/>
      <c r="AE1338" s="1495"/>
      <c r="AF1338" s="1495"/>
    </row>
    <row r="1339" spans="3:32" x14ac:dyDescent="0.25">
      <c r="C1339" s="1495"/>
      <c r="D1339" s="1495"/>
      <c r="E1339" s="1495"/>
      <c r="F1339" s="1495"/>
      <c r="G1339" s="1495"/>
      <c r="H1339" s="1495"/>
      <c r="I1339" s="1495"/>
      <c r="J1339" s="1495"/>
      <c r="K1339" s="1495"/>
      <c r="L1339" s="1495"/>
      <c r="M1339" s="1495"/>
      <c r="N1339" s="1495"/>
      <c r="O1339" s="1495"/>
      <c r="P1339" s="1495"/>
      <c r="Q1339" s="1495"/>
      <c r="R1339" s="1495"/>
      <c r="S1339" s="1495"/>
      <c r="T1339" s="1495"/>
      <c r="U1339" s="1495"/>
      <c r="V1339" s="1495"/>
      <c r="W1339" s="1495"/>
      <c r="X1339" s="1495"/>
      <c r="Y1339" s="1495"/>
      <c r="Z1339" s="1495"/>
      <c r="AA1339" s="1495"/>
      <c r="AB1339" s="1495"/>
      <c r="AC1339" s="1495"/>
      <c r="AD1339" s="1495"/>
      <c r="AE1339" s="1495"/>
      <c r="AF1339" s="1495"/>
    </row>
    <row r="1340" spans="3:32" x14ac:dyDescent="0.25">
      <c r="C1340" s="1495"/>
      <c r="D1340" s="1495"/>
      <c r="E1340" s="1495"/>
      <c r="F1340" s="1495"/>
      <c r="G1340" s="1495"/>
      <c r="H1340" s="1495"/>
      <c r="I1340" s="1495"/>
      <c r="J1340" s="1495"/>
      <c r="K1340" s="1495"/>
      <c r="L1340" s="1495"/>
      <c r="M1340" s="1495"/>
      <c r="N1340" s="1495"/>
      <c r="O1340" s="1495"/>
      <c r="P1340" s="1495"/>
      <c r="Q1340" s="1495"/>
      <c r="R1340" s="1495"/>
      <c r="S1340" s="1495"/>
      <c r="T1340" s="1495"/>
      <c r="U1340" s="1495"/>
      <c r="V1340" s="1495"/>
      <c r="W1340" s="1495"/>
      <c r="X1340" s="1495"/>
      <c r="Y1340" s="1495"/>
      <c r="Z1340" s="1495"/>
      <c r="AA1340" s="1495"/>
      <c r="AB1340" s="1495"/>
      <c r="AC1340" s="1495"/>
      <c r="AD1340" s="1495"/>
      <c r="AE1340" s="1495"/>
      <c r="AF1340" s="1495"/>
    </row>
    <row r="1341" spans="3:32" x14ac:dyDescent="0.25">
      <c r="C1341" s="1495"/>
      <c r="D1341" s="1495"/>
      <c r="E1341" s="1495"/>
      <c r="F1341" s="1495"/>
      <c r="G1341" s="1495"/>
      <c r="H1341" s="1495"/>
      <c r="I1341" s="1495"/>
      <c r="J1341" s="1495"/>
      <c r="K1341" s="1495"/>
      <c r="L1341" s="1495"/>
      <c r="M1341" s="1495"/>
      <c r="N1341" s="1495"/>
      <c r="O1341" s="1495"/>
      <c r="P1341" s="1495"/>
      <c r="Q1341" s="1495"/>
      <c r="R1341" s="1495"/>
      <c r="S1341" s="1495"/>
      <c r="T1341" s="1495"/>
      <c r="U1341" s="1495"/>
      <c r="V1341" s="1495"/>
      <c r="W1341" s="1495"/>
      <c r="X1341" s="1495"/>
      <c r="Y1341" s="1495"/>
      <c r="Z1341" s="1495"/>
      <c r="AA1341" s="1495"/>
      <c r="AB1341" s="1495"/>
      <c r="AC1341" s="1495"/>
      <c r="AD1341" s="1495"/>
      <c r="AE1341" s="1495"/>
      <c r="AF1341" s="1495"/>
    </row>
    <row r="1342" spans="3:32" x14ac:dyDescent="0.25">
      <c r="C1342" s="1495"/>
      <c r="D1342" s="1495"/>
      <c r="E1342" s="1495"/>
      <c r="F1342" s="1495"/>
      <c r="G1342" s="1495"/>
      <c r="H1342" s="1495"/>
      <c r="I1342" s="1495"/>
      <c r="J1342" s="1495"/>
      <c r="K1342" s="1495"/>
      <c r="L1342" s="1495"/>
      <c r="M1342" s="1495"/>
      <c r="N1342" s="1495"/>
      <c r="O1342" s="1495"/>
      <c r="P1342" s="1495"/>
      <c r="Q1342" s="1495"/>
      <c r="R1342" s="1495"/>
      <c r="S1342" s="1495"/>
      <c r="T1342" s="1495"/>
      <c r="U1342" s="1495"/>
      <c r="V1342" s="1495"/>
      <c r="W1342" s="1495"/>
      <c r="X1342" s="1495"/>
      <c r="Y1342" s="1495"/>
      <c r="Z1342" s="1495"/>
      <c r="AA1342" s="1495"/>
      <c r="AB1342" s="1495"/>
      <c r="AC1342" s="1495"/>
      <c r="AD1342" s="1495"/>
      <c r="AE1342" s="1495"/>
      <c r="AF1342" s="1495"/>
    </row>
    <row r="1343" spans="3:32" x14ac:dyDescent="0.25">
      <c r="C1343" s="1495"/>
      <c r="D1343" s="1495"/>
      <c r="E1343" s="1495"/>
      <c r="F1343" s="1495"/>
      <c r="G1343" s="1495"/>
      <c r="H1343" s="1495"/>
      <c r="I1343" s="1495"/>
      <c r="J1343" s="1495"/>
      <c r="K1343" s="1495"/>
      <c r="L1343" s="1495"/>
      <c r="M1343" s="1495"/>
      <c r="N1343" s="1495"/>
      <c r="O1343" s="1495"/>
      <c r="P1343" s="1495"/>
      <c r="Q1343" s="1495"/>
      <c r="R1343" s="1495"/>
      <c r="S1343" s="1495"/>
      <c r="T1343" s="1495"/>
      <c r="U1343" s="1495"/>
      <c r="V1343" s="1495"/>
      <c r="W1343" s="1495"/>
      <c r="X1343" s="1495"/>
      <c r="Y1343" s="1495"/>
      <c r="Z1343" s="1495"/>
      <c r="AA1343" s="1495"/>
      <c r="AB1343" s="1495"/>
      <c r="AC1343" s="1495"/>
      <c r="AD1343" s="1495"/>
      <c r="AE1343" s="1495"/>
      <c r="AF1343" s="1495"/>
    </row>
    <row r="1344" spans="3:32" x14ac:dyDescent="0.25">
      <c r="C1344" s="1495"/>
      <c r="D1344" s="1495"/>
      <c r="E1344" s="1495"/>
      <c r="F1344" s="1495"/>
      <c r="G1344" s="1495"/>
      <c r="H1344" s="1495"/>
      <c r="I1344" s="1495"/>
      <c r="J1344" s="1495"/>
      <c r="K1344" s="1495"/>
      <c r="L1344" s="1495"/>
      <c r="M1344" s="1495"/>
      <c r="N1344" s="1495"/>
      <c r="O1344" s="1495"/>
      <c r="P1344" s="1495"/>
      <c r="Q1344" s="1495"/>
      <c r="R1344" s="1495"/>
      <c r="S1344" s="1495"/>
      <c r="T1344" s="1495"/>
      <c r="U1344" s="1495"/>
      <c r="V1344" s="1495"/>
      <c r="W1344" s="1495"/>
      <c r="X1344" s="1495"/>
      <c r="Y1344" s="1495"/>
      <c r="Z1344" s="1495"/>
      <c r="AA1344" s="1495"/>
      <c r="AB1344" s="1495"/>
      <c r="AC1344" s="1495"/>
      <c r="AD1344" s="1495"/>
      <c r="AE1344" s="1495"/>
      <c r="AF1344" s="1495"/>
    </row>
    <row r="1345" spans="3:32" x14ac:dyDescent="0.25">
      <c r="C1345" s="1495"/>
      <c r="D1345" s="1495"/>
      <c r="E1345" s="1495"/>
      <c r="F1345" s="1495"/>
      <c r="G1345" s="1495"/>
      <c r="H1345" s="1495"/>
      <c r="I1345" s="1495"/>
      <c r="J1345" s="1495"/>
      <c r="K1345" s="1495"/>
      <c r="L1345" s="1495"/>
      <c r="M1345" s="1495"/>
      <c r="N1345" s="1495"/>
      <c r="O1345" s="1495"/>
      <c r="P1345" s="1495"/>
      <c r="Q1345" s="1495"/>
      <c r="R1345" s="1495"/>
      <c r="S1345" s="1495"/>
      <c r="T1345" s="1495"/>
      <c r="U1345" s="1495"/>
      <c r="V1345" s="1495"/>
      <c r="W1345" s="1495"/>
      <c r="X1345" s="1495"/>
      <c r="Y1345" s="1495"/>
      <c r="Z1345" s="1495"/>
      <c r="AA1345" s="1495"/>
      <c r="AB1345" s="1495"/>
      <c r="AC1345" s="1495"/>
      <c r="AD1345" s="1495"/>
      <c r="AE1345" s="1495"/>
      <c r="AF1345" s="1495"/>
    </row>
    <row r="1346" spans="3:32" x14ac:dyDescent="0.25">
      <c r="C1346" s="1495"/>
      <c r="D1346" s="1495"/>
      <c r="E1346" s="1495"/>
      <c r="F1346" s="1495"/>
      <c r="G1346" s="1495"/>
      <c r="H1346" s="1495"/>
      <c r="I1346" s="1495"/>
      <c r="J1346" s="1495"/>
      <c r="K1346" s="1495"/>
      <c r="L1346" s="1495"/>
      <c r="M1346" s="1495"/>
      <c r="N1346" s="1495"/>
      <c r="O1346" s="1495"/>
      <c r="P1346" s="1495"/>
      <c r="Q1346" s="1495"/>
      <c r="R1346" s="1495"/>
      <c r="S1346" s="1495"/>
      <c r="T1346" s="1495"/>
      <c r="U1346" s="1495"/>
      <c r="V1346" s="1495"/>
      <c r="W1346" s="1495"/>
      <c r="X1346" s="1495"/>
      <c r="Y1346" s="1495"/>
      <c r="Z1346" s="1495"/>
      <c r="AA1346" s="1495"/>
      <c r="AB1346" s="1495"/>
      <c r="AC1346" s="1495"/>
      <c r="AD1346" s="1495"/>
      <c r="AE1346" s="1495"/>
      <c r="AF1346" s="1495"/>
    </row>
    <row r="1347" spans="3:32" x14ac:dyDescent="0.25">
      <c r="C1347" s="1495"/>
      <c r="D1347" s="1495"/>
      <c r="E1347" s="1495"/>
      <c r="F1347" s="1495"/>
      <c r="G1347" s="1495"/>
      <c r="H1347" s="1495"/>
      <c r="I1347" s="1495"/>
      <c r="J1347" s="1495"/>
      <c r="K1347" s="1495"/>
      <c r="L1347" s="1495"/>
      <c r="M1347" s="1495"/>
      <c r="N1347" s="1495"/>
      <c r="O1347" s="1495"/>
      <c r="P1347" s="1495"/>
      <c r="Q1347" s="1495"/>
      <c r="R1347" s="1495"/>
      <c r="S1347" s="1495"/>
      <c r="T1347" s="1495"/>
      <c r="U1347" s="1495"/>
      <c r="V1347" s="1495"/>
      <c r="W1347" s="1495"/>
      <c r="X1347" s="1495"/>
      <c r="Y1347" s="1495"/>
      <c r="Z1347" s="1495"/>
      <c r="AA1347" s="1495"/>
      <c r="AB1347" s="1495"/>
      <c r="AC1347" s="1495"/>
      <c r="AD1347" s="1495"/>
      <c r="AE1347" s="1495"/>
      <c r="AF1347" s="1495"/>
    </row>
    <row r="1348" spans="3:32" x14ac:dyDescent="0.25">
      <c r="C1348" s="1495"/>
      <c r="D1348" s="1495"/>
      <c r="E1348" s="1495"/>
      <c r="F1348" s="1495"/>
      <c r="G1348" s="1495"/>
      <c r="H1348" s="1495"/>
      <c r="I1348" s="1495"/>
      <c r="J1348" s="1495"/>
      <c r="K1348" s="1495"/>
      <c r="L1348" s="1495"/>
      <c r="M1348" s="1495"/>
      <c r="N1348" s="1495"/>
      <c r="O1348" s="1495"/>
      <c r="P1348" s="1495"/>
      <c r="Q1348" s="1495"/>
      <c r="R1348" s="1495"/>
      <c r="S1348" s="1495"/>
      <c r="T1348" s="1495"/>
      <c r="U1348" s="1495"/>
      <c r="V1348" s="1495"/>
      <c r="W1348" s="1495"/>
      <c r="X1348" s="1495"/>
      <c r="Y1348" s="1495"/>
      <c r="Z1348" s="1495"/>
      <c r="AA1348" s="1495"/>
      <c r="AB1348" s="1495"/>
      <c r="AC1348" s="1495"/>
      <c r="AD1348" s="1495"/>
      <c r="AE1348" s="1495"/>
      <c r="AF1348" s="1495"/>
    </row>
    <row r="1349" spans="3:32" x14ac:dyDescent="0.25">
      <c r="C1349" s="1495"/>
      <c r="D1349" s="1495"/>
      <c r="E1349" s="1495"/>
      <c r="F1349" s="1495"/>
      <c r="G1349" s="1495"/>
      <c r="H1349" s="1495"/>
      <c r="I1349" s="1495"/>
      <c r="J1349" s="1495"/>
      <c r="K1349" s="1495"/>
      <c r="L1349" s="1495"/>
      <c r="M1349" s="1495"/>
      <c r="N1349" s="1495"/>
      <c r="O1349" s="1495"/>
      <c r="P1349" s="1495"/>
      <c r="Q1349" s="1495"/>
      <c r="R1349" s="1495"/>
      <c r="S1349" s="1495"/>
      <c r="T1349" s="1495"/>
      <c r="U1349" s="1495"/>
      <c r="V1349" s="1495"/>
      <c r="W1349" s="1495"/>
      <c r="X1349" s="1495"/>
      <c r="Y1349" s="1495"/>
      <c r="Z1349" s="1495"/>
      <c r="AA1349" s="1495"/>
      <c r="AB1349" s="1495"/>
      <c r="AC1349" s="1495"/>
      <c r="AD1349" s="1495"/>
      <c r="AE1349" s="1495"/>
      <c r="AF1349" s="1495"/>
    </row>
    <row r="1350" spans="3:32" x14ac:dyDescent="0.25">
      <c r="C1350" s="1495"/>
      <c r="D1350" s="1495"/>
      <c r="E1350" s="1495"/>
      <c r="F1350" s="1495"/>
      <c r="G1350" s="1495"/>
      <c r="H1350" s="1495"/>
      <c r="I1350" s="1495"/>
      <c r="J1350" s="1495"/>
      <c r="K1350" s="1495"/>
      <c r="L1350" s="1495"/>
      <c r="M1350" s="1495"/>
      <c r="N1350" s="1495"/>
      <c r="O1350" s="1495"/>
      <c r="P1350" s="1495"/>
      <c r="Q1350" s="1495"/>
      <c r="R1350" s="1495"/>
      <c r="S1350" s="1495"/>
      <c r="T1350" s="1495"/>
      <c r="U1350" s="1495"/>
      <c r="V1350" s="1495"/>
      <c r="W1350" s="1495"/>
      <c r="X1350" s="1495"/>
      <c r="Y1350" s="1495"/>
      <c r="Z1350" s="1495"/>
      <c r="AA1350" s="1495"/>
      <c r="AB1350" s="1495"/>
      <c r="AC1350" s="1495"/>
      <c r="AD1350" s="1495"/>
      <c r="AE1350" s="1495"/>
      <c r="AF1350" s="1495"/>
    </row>
    <row r="1351" spans="3:32" x14ac:dyDescent="0.25">
      <c r="C1351" s="1495"/>
      <c r="D1351" s="1495"/>
      <c r="E1351" s="1495"/>
      <c r="F1351" s="1495"/>
      <c r="G1351" s="1495"/>
      <c r="H1351" s="1495"/>
      <c r="I1351" s="1495"/>
      <c r="J1351" s="1495"/>
      <c r="K1351" s="1495"/>
      <c r="L1351" s="1495"/>
      <c r="M1351" s="1495"/>
      <c r="N1351" s="1495"/>
      <c r="O1351" s="1495"/>
      <c r="P1351" s="1495"/>
      <c r="Q1351" s="1495"/>
      <c r="R1351" s="1495"/>
      <c r="S1351" s="1495"/>
      <c r="T1351" s="1495"/>
      <c r="U1351" s="1495"/>
      <c r="V1351" s="1495"/>
      <c r="W1351" s="1495"/>
      <c r="X1351" s="1495"/>
      <c r="Y1351" s="1495"/>
      <c r="Z1351" s="1495"/>
      <c r="AA1351" s="1495"/>
      <c r="AB1351" s="1495"/>
      <c r="AC1351" s="1495"/>
      <c r="AD1351" s="1495"/>
      <c r="AE1351" s="1495"/>
      <c r="AF1351" s="1495"/>
    </row>
    <row r="1352" spans="3:32" x14ac:dyDescent="0.25">
      <c r="C1352" s="1495"/>
      <c r="D1352" s="1495"/>
      <c r="E1352" s="1495"/>
      <c r="F1352" s="1495"/>
      <c r="G1352" s="1495"/>
      <c r="H1352" s="1495"/>
      <c r="I1352" s="1495"/>
      <c r="J1352" s="1495"/>
      <c r="K1352" s="1495"/>
      <c r="L1352" s="1495"/>
      <c r="M1352" s="1495"/>
      <c r="N1352" s="1495"/>
      <c r="O1352" s="1495"/>
      <c r="P1352" s="1495"/>
      <c r="Q1352" s="1495"/>
      <c r="R1352" s="1495"/>
      <c r="S1352" s="1495"/>
      <c r="T1352" s="1495"/>
      <c r="U1352" s="1495"/>
      <c r="V1352" s="1495"/>
      <c r="W1352" s="1495"/>
      <c r="X1352" s="1495"/>
      <c r="Y1352" s="1495"/>
      <c r="Z1352" s="1495"/>
      <c r="AA1352" s="1495"/>
      <c r="AB1352" s="1495"/>
      <c r="AC1352" s="1495"/>
      <c r="AD1352" s="1495"/>
      <c r="AE1352" s="1495"/>
      <c r="AF1352" s="1495"/>
    </row>
    <row r="1353" spans="3:32" x14ac:dyDescent="0.25">
      <c r="C1353" s="1495"/>
      <c r="D1353" s="1495"/>
      <c r="E1353" s="1495"/>
      <c r="F1353" s="1495"/>
      <c r="G1353" s="1495"/>
      <c r="H1353" s="1495"/>
      <c r="I1353" s="1495"/>
      <c r="J1353" s="1495"/>
      <c r="K1353" s="1495"/>
      <c r="L1353" s="1495"/>
      <c r="M1353" s="1495"/>
      <c r="N1353" s="1495"/>
      <c r="O1353" s="1495"/>
      <c r="P1353" s="1495"/>
      <c r="Q1353" s="1495"/>
      <c r="R1353" s="1495"/>
      <c r="S1353" s="1495"/>
      <c r="T1353" s="1495"/>
      <c r="U1353" s="1495"/>
      <c r="V1353" s="1495"/>
      <c r="W1353" s="1495"/>
      <c r="X1353" s="1495"/>
      <c r="Y1353" s="1495"/>
      <c r="Z1353" s="1495"/>
      <c r="AA1353" s="1495"/>
      <c r="AB1353" s="1495"/>
      <c r="AC1353" s="1495"/>
      <c r="AD1353" s="1495"/>
      <c r="AE1353" s="1495"/>
      <c r="AF1353" s="1495"/>
    </row>
    <row r="1354" spans="3:32" x14ac:dyDescent="0.25">
      <c r="C1354" s="1495"/>
      <c r="D1354" s="1495"/>
      <c r="E1354" s="1495"/>
      <c r="F1354" s="1495"/>
      <c r="G1354" s="1495"/>
      <c r="H1354" s="1495"/>
      <c r="I1354" s="1495"/>
      <c r="J1354" s="1495"/>
      <c r="K1354" s="1495"/>
      <c r="L1354" s="1495"/>
      <c r="M1354" s="1495"/>
      <c r="N1354" s="1495"/>
      <c r="O1354" s="1495"/>
      <c r="P1354" s="1495"/>
      <c r="Q1354" s="1495"/>
      <c r="R1354" s="1495"/>
      <c r="S1354" s="1495"/>
      <c r="T1354" s="1495"/>
      <c r="U1354" s="1495"/>
      <c r="V1354" s="1495"/>
      <c r="W1354" s="1495"/>
      <c r="X1354" s="1495"/>
      <c r="Y1354" s="1495"/>
      <c r="Z1354" s="1495"/>
      <c r="AA1354" s="1495"/>
      <c r="AB1354" s="1495"/>
      <c r="AC1354" s="1495"/>
      <c r="AD1354" s="1495"/>
      <c r="AE1354" s="1495"/>
      <c r="AF1354" s="1495"/>
    </row>
    <row r="1355" spans="3:32" x14ac:dyDescent="0.25">
      <c r="C1355" s="1495"/>
      <c r="D1355" s="1495"/>
      <c r="E1355" s="1495"/>
      <c r="F1355" s="1495"/>
      <c r="G1355" s="1495"/>
      <c r="H1355" s="1495"/>
      <c r="I1355" s="1495"/>
      <c r="J1355" s="1495"/>
      <c r="K1355" s="1495"/>
      <c r="L1355" s="1495"/>
      <c r="M1355" s="1495"/>
      <c r="N1355" s="1495"/>
      <c r="O1355" s="1495"/>
      <c r="P1355" s="1495"/>
      <c r="Q1355" s="1495"/>
      <c r="R1355" s="1495"/>
      <c r="S1355" s="1495"/>
      <c r="T1355" s="1495"/>
      <c r="U1355" s="1495"/>
      <c r="V1355" s="1495"/>
      <c r="W1355" s="1495"/>
      <c r="X1355" s="1495"/>
      <c r="Y1355" s="1495"/>
      <c r="Z1355" s="1495"/>
      <c r="AA1355" s="1495"/>
      <c r="AB1355" s="1495"/>
      <c r="AC1355" s="1495"/>
      <c r="AD1355" s="1495"/>
      <c r="AE1355" s="1495"/>
      <c r="AF1355" s="1495"/>
    </row>
    <row r="1356" spans="3:32" x14ac:dyDescent="0.25">
      <c r="C1356" s="1495"/>
      <c r="D1356" s="1495"/>
      <c r="E1356" s="1495"/>
      <c r="F1356" s="1495"/>
      <c r="G1356" s="1495"/>
      <c r="H1356" s="1495"/>
      <c r="I1356" s="1495"/>
      <c r="J1356" s="1495"/>
      <c r="K1356" s="1495"/>
      <c r="L1356" s="1495"/>
      <c r="M1356" s="1495"/>
      <c r="N1356" s="1495"/>
      <c r="O1356" s="1495"/>
      <c r="P1356" s="1495"/>
      <c r="Q1356" s="1495"/>
      <c r="R1356" s="1495"/>
      <c r="S1356" s="1495"/>
      <c r="T1356" s="1495"/>
      <c r="U1356" s="1495"/>
      <c r="V1356" s="1495"/>
      <c r="W1356" s="1495"/>
      <c r="X1356" s="1495"/>
      <c r="Y1356" s="1495"/>
      <c r="Z1356" s="1495"/>
      <c r="AA1356" s="1495"/>
      <c r="AB1356" s="1495"/>
      <c r="AC1356" s="1495"/>
      <c r="AD1356" s="1495"/>
      <c r="AE1356" s="1495"/>
      <c r="AF1356" s="1495"/>
    </row>
    <row r="1357" spans="3:32" x14ac:dyDescent="0.25">
      <c r="C1357" s="1495"/>
      <c r="D1357" s="1495"/>
      <c r="E1357" s="1495"/>
      <c r="F1357" s="1495"/>
      <c r="G1357" s="1495"/>
      <c r="H1357" s="1495"/>
      <c r="I1357" s="1495"/>
      <c r="J1357" s="1495"/>
      <c r="K1357" s="1495"/>
      <c r="L1357" s="1495"/>
      <c r="M1357" s="1495"/>
      <c r="N1357" s="1495"/>
      <c r="O1357" s="1495"/>
      <c r="P1357" s="1495"/>
      <c r="Q1357" s="1495"/>
      <c r="R1357" s="1495"/>
      <c r="S1357" s="1495"/>
      <c r="T1357" s="1495"/>
      <c r="U1357" s="1495"/>
      <c r="V1357" s="1495"/>
      <c r="W1357" s="1495"/>
      <c r="X1357" s="1495"/>
      <c r="Y1357" s="1495"/>
      <c r="Z1357" s="1495"/>
      <c r="AA1357" s="1495"/>
      <c r="AB1357" s="1495"/>
      <c r="AC1357" s="1495"/>
      <c r="AD1357" s="1495"/>
      <c r="AE1357" s="1495"/>
      <c r="AF1357" s="1495"/>
    </row>
    <row r="1358" spans="3:32" x14ac:dyDescent="0.25">
      <c r="C1358" s="1495"/>
      <c r="D1358" s="1495"/>
      <c r="E1358" s="1495"/>
      <c r="F1358" s="1495"/>
      <c r="G1358" s="1495"/>
      <c r="H1358" s="1495"/>
      <c r="I1358" s="1495"/>
      <c r="J1358" s="1495"/>
      <c r="K1358" s="1495"/>
      <c r="L1358" s="1495"/>
      <c r="M1358" s="1495"/>
      <c r="N1358" s="1495"/>
      <c r="O1358" s="1495"/>
      <c r="P1358" s="1495"/>
      <c r="Q1358" s="1495"/>
      <c r="R1358" s="1495"/>
      <c r="S1358" s="1495"/>
      <c r="T1358" s="1495"/>
      <c r="U1358" s="1495"/>
      <c r="V1358" s="1495"/>
      <c r="W1358" s="1495"/>
      <c r="X1358" s="1495"/>
      <c r="Y1358" s="1495"/>
      <c r="Z1358" s="1495"/>
      <c r="AA1358" s="1495"/>
      <c r="AB1358" s="1495"/>
      <c r="AC1358" s="1495"/>
      <c r="AD1358" s="1495"/>
      <c r="AE1358" s="1495"/>
      <c r="AF1358" s="1495"/>
    </row>
    <row r="1359" spans="3:32" x14ac:dyDescent="0.25">
      <c r="C1359" s="1495"/>
      <c r="D1359" s="1495"/>
      <c r="E1359" s="1495"/>
      <c r="F1359" s="1495"/>
      <c r="G1359" s="1495"/>
      <c r="H1359" s="1495"/>
      <c r="I1359" s="1495"/>
      <c r="J1359" s="1495"/>
      <c r="K1359" s="1495"/>
      <c r="L1359" s="1495"/>
      <c r="M1359" s="1495"/>
      <c r="N1359" s="1495"/>
      <c r="O1359" s="1495"/>
      <c r="P1359" s="1495"/>
      <c r="Q1359" s="1495"/>
      <c r="R1359" s="1495"/>
      <c r="S1359" s="1495"/>
      <c r="T1359" s="1495"/>
      <c r="U1359" s="1495"/>
      <c r="V1359" s="1495"/>
      <c r="W1359" s="1495"/>
      <c r="X1359" s="1495"/>
      <c r="Y1359" s="1495"/>
      <c r="Z1359" s="1495"/>
      <c r="AA1359" s="1495"/>
      <c r="AB1359" s="1495"/>
      <c r="AC1359" s="1495"/>
      <c r="AD1359" s="1495"/>
      <c r="AE1359" s="1495"/>
      <c r="AF1359" s="1495"/>
    </row>
    <row r="1360" spans="3:32" x14ac:dyDescent="0.25">
      <c r="C1360" s="1495"/>
      <c r="D1360" s="1495"/>
      <c r="E1360" s="1495"/>
      <c r="F1360" s="1495"/>
      <c r="G1360" s="1495"/>
      <c r="H1360" s="1495"/>
      <c r="I1360" s="1495"/>
      <c r="J1360" s="1495"/>
      <c r="K1360" s="1495"/>
      <c r="L1360" s="1495"/>
      <c r="M1360" s="1495"/>
      <c r="N1360" s="1495"/>
      <c r="O1360" s="1495"/>
      <c r="P1360" s="1495"/>
      <c r="Q1360" s="1495"/>
      <c r="R1360" s="1495"/>
      <c r="S1360" s="1495"/>
      <c r="T1360" s="1495"/>
      <c r="U1360" s="1495"/>
      <c r="V1360" s="1495"/>
      <c r="W1360" s="1495"/>
      <c r="X1360" s="1495"/>
      <c r="Y1360" s="1495"/>
      <c r="Z1360" s="1495"/>
      <c r="AA1360" s="1495"/>
      <c r="AB1360" s="1495"/>
      <c r="AC1360" s="1495"/>
      <c r="AD1360" s="1495"/>
      <c r="AE1360" s="1495"/>
      <c r="AF1360" s="1495"/>
    </row>
    <row r="1361" spans="3:32" x14ac:dyDescent="0.25">
      <c r="C1361" s="1495"/>
      <c r="D1361" s="1495"/>
      <c r="E1361" s="1495"/>
      <c r="F1361" s="1495"/>
      <c r="G1361" s="1495"/>
      <c r="H1361" s="1495"/>
      <c r="I1361" s="1495"/>
      <c r="J1361" s="1495"/>
      <c r="K1361" s="1495"/>
      <c r="L1361" s="1495"/>
      <c r="M1361" s="1495"/>
      <c r="N1361" s="1495"/>
      <c r="O1361" s="1495"/>
      <c r="P1361" s="1495"/>
      <c r="Q1361" s="1495"/>
      <c r="R1361" s="1495"/>
      <c r="S1361" s="1495"/>
      <c r="T1361" s="1495"/>
      <c r="U1361" s="1495"/>
      <c r="V1361" s="1495"/>
      <c r="W1361" s="1495"/>
      <c r="X1361" s="1495"/>
      <c r="Y1361" s="1495"/>
      <c r="Z1361" s="1495"/>
      <c r="AA1361" s="1495"/>
      <c r="AB1361" s="1495"/>
      <c r="AC1361" s="1495"/>
      <c r="AD1361" s="1495"/>
      <c r="AE1361" s="1495"/>
      <c r="AF1361" s="1495"/>
    </row>
    <row r="1362" spans="3:32" x14ac:dyDescent="0.25">
      <c r="C1362" s="1495"/>
      <c r="D1362" s="1495"/>
      <c r="E1362" s="1495"/>
      <c r="F1362" s="1495"/>
      <c r="G1362" s="1495"/>
      <c r="H1362" s="1495"/>
      <c r="I1362" s="1495"/>
      <c r="J1362" s="1495"/>
      <c r="K1362" s="1495"/>
      <c r="L1362" s="1495"/>
      <c r="M1362" s="1495"/>
      <c r="N1362" s="1495"/>
      <c r="O1362" s="1495"/>
      <c r="P1362" s="1495"/>
      <c r="Q1362" s="1495"/>
      <c r="R1362" s="1495"/>
      <c r="S1362" s="1495"/>
      <c r="T1362" s="1495"/>
      <c r="U1362" s="1495"/>
      <c r="V1362" s="1495"/>
      <c r="W1362" s="1495"/>
      <c r="X1362" s="1495"/>
      <c r="Y1362" s="1495"/>
      <c r="Z1362" s="1495"/>
      <c r="AA1362" s="1495"/>
      <c r="AB1362" s="1495"/>
      <c r="AC1362" s="1495"/>
      <c r="AD1362" s="1495"/>
      <c r="AE1362" s="1495"/>
      <c r="AF1362" s="1495"/>
    </row>
    <row r="1363" spans="3:32" x14ac:dyDescent="0.25">
      <c r="C1363" s="1495"/>
      <c r="D1363" s="1495"/>
      <c r="E1363" s="1495"/>
      <c r="F1363" s="1495"/>
      <c r="G1363" s="1495"/>
      <c r="H1363" s="1495"/>
      <c r="I1363" s="1495"/>
      <c r="J1363" s="1495"/>
      <c r="K1363" s="1495"/>
      <c r="L1363" s="1495"/>
      <c r="M1363" s="1495"/>
      <c r="N1363" s="1495"/>
      <c r="O1363" s="1495"/>
      <c r="P1363" s="1495"/>
      <c r="Q1363" s="1495"/>
      <c r="R1363" s="1495"/>
      <c r="S1363" s="1495"/>
      <c r="T1363" s="1495"/>
      <c r="U1363" s="1495"/>
      <c r="V1363" s="1495"/>
      <c r="W1363" s="1495"/>
      <c r="X1363" s="1495"/>
      <c r="Y1363" s="1495"/>
      <c r="Z1363" s="1495"/>
      <c r="AA1363" s="1495"/>
      <c r="AB1363" s="1495"/>
      <c r="AC1363" s="1495"/>
      <c r="AD1363" s="1495"/>
      <c r="AE1363" s="1495"/>
      <c r="AF1363" s="1495"/>
    </row>
    <row r="1364" spans="3:32" x14ac:dyDescent="0.25">
      <c r="C1364" s="1495"/>
      <c r="D1364" s="1495"/>
      <c r="E1364" s="1495"/>
      <c r="F1364" s="1495"/>
      <c r="G1364" s="1495"/>
      <c r="H1364" s="1495"/>
      <c r="I1364" s="1495"/>
      <c r="J1364" s="1495"/>
      <c r="K1364" s="1495"/>
      <c r="L1364" s="1495"/>
      <c r="M1364" s="1495"/>
      <c r="N1364" s="1495"/>
      <c r="O1364" s="1495"/>
      <c r="P1364" s="1495"/>
      <c r="Q1364" s="1495"/>
      <c r="R1364" s="1495"/>
      <c r="S1364" s="1495"/>
      <c r="T1364" s="1495"/>
      <c r="U1364" s="1495"/>
      <c r="V1364" s="1495"/>
      <c r="W1364" s="1495"/>
      <c r="X1364" s="1495"/>
      <c r="Y1364" s="1495"/>
      <c r="Z1364" s="1495"/>
      <c r="AA1364" s="1495"/>
      <c r="AB1364" s="1495"/>
      <c r="AC1364" s="1495"/>
      <c r="AD1364" s="1495"/>
      <c r="AE1364" s="1495"/>
      <c r="AF1364" s="1495"/>
    </row>
    <row r="1365" spans="3:32" x14ac:dyDescent="0.25">
      <c r="C1365" s="1495"/>
      <c r="D1365" s="1495"/>
      <c r="E1365" s="1495"/>
      <c r="F1365" s="1495"/>
      <c r="G1365" s="1495"/>
      <c r="H1365" s="1495"/>
      <c r="I1365" s="1495"/>
      <c r="J1365" s="1495"/>
      <c r="K1365" s="1495"/>
      <c r="L1365" s="1495"/>
      <c r="M1365" s="1495"/>
      <c r="N1365" s="1495"/>
      <c r="O1365" s="1495"/>
      <c r="P1365" s="1495"/>
      <c r="Q1365" s="1495"/>
      <c r="R1365" s="1495"/>
      <c r="S1365" s="1495"/>
      <c r="T1365" s="1495"/>
      <c r="U1365" s="1495"/>
      <c r="V1365" s="1495"/>
      <c r="W1365" s="1495"/>
      <c r="X1365" s="1495"/>
      <c r="Y1365" s="1495"/>
      <c r="Z1365" s="1495"/>
      <c r="AA1365" s="1495"/>
      <c r="AB1365" s="1495"/>
      <c r="AC1365" s="1495"/>
      <c r="AD1365" s="1495"/>
      <c r="AE1365" s="1495"/>
      <c r="AF1365" s="1495"/>
    </row>
    <row r="1366" spans="3:32" x14ac:dyDescent="0.25">
      <c r="C1366" s="1495"/>
      <c r="D1366" s="1495"/>
      <c r="E1366" s="1495"/>
      <c r="F1366" s="1495"/>
      <c r="G1366" s="1495"/>
      <c r="H1366" s="1495"/>
      <c r="I1366" s="1495"/>
      <c r="J1366" s="1495"/>
      <c r="K1366" s="1495"/>
      <c r="L1366" s="1495"/>
      <c r="M1366" s="1495"/>
      <c r="N1366" s="1495"/>
      <c r="O1366" s="1495"/>
      <c r="P1366" s="1495"/>
      <c r="Q1366" s="1495"/>
      <c r="R1366" s="1495"/>
      <c r="S1366" s="1495"/>
      <c r="T1366" s="1495"/>
      <c r="U1366" s="1495"/>
      <c r="V1366" s="1495"/>
      <c r="W1366" s="1495"/>
      <c r="X1366" s="1495"/>
      <c r="Y1366" s="1495"/>
      <c r="Z1366" s="1495"/>
      <c r="AA1366" s="1495"/>
      <c r="AB1366" s="1495"/>
      <c r="AC1366" s="1495"/>
      <c r="AD1366" s="1495"/>
      <c r="AE1366" s="1495"/>
      <c r="AF1366" s="1495"/>
    </row>
    <row r="1367" spans="3:32" x14ac:dyDescent="0.25">
      <c r="C1367" s="1495"/>
      <c r="D1367" s="1495"/>
      <c r="E1367" s="1495"/>
      <c r="F1367" s="1495"/>
      <c r="G1367" s="1495"/>
      <c r="H1367" s="1495"/>
      <c r="I1367" s="1495"/>
      <c r="J1367" s="1495"/>
      <c r="K1367" s="1495"/>
      <c r="L1367" s="1495"/>
      <c r="M1367" s="1495"/>
      <c r="N1367" s="1495"/>
      <c r="O1367" s="1495"/>
      <c r="P1367" s="1495"/>
      <c r="Q1367" s="1495"/>
      <c r="R1367" s="1495"/>
      <c r="S1367" s="1495"/>
      <c r="T1367" s="1495"/>
      <c r="U1367" s="1495"/>
      <c r="V1367" s="1495"/>
      <c r="W1367" s="1495"/>
      <c r="X1367" s="1495"/>
      <c r="Y1367" s="1495"/>
      <c r="Z1367" s="1495"/>
      <c r="AA1367" s="1495"/>
      <c r="AB1367" s="1495"/>
      <c r="AC1367" s="1495"/>
      <c r="AD1367" s="1495"/>
      <c r="AE1367" s="1495"/>
      <c r="AF1367" s="1495"/>
    </row>
    <row r="1368" spans="3:32" x14ac:dyDescent="0.25">
      <c r="C1368" s="1495"/>
      <c r="D1368" s="1495"/>
      <c r="E1368" s="1495"/>
      <c r="F1368" s="1495"/>
      <c r="G1368" s="1495"/>
      <c r="H1368" s="1495"/>
      <c r="I1368" s="1495"/>
      <c r="J1368" s="1495"/>
      <c r="K1368" s="1495"/>
      <c r="L1368" s="1495"/>
      <c r="M1368" s="1495"/>
      <c r="N1368" s="1495"/>
      <c r="O1368" s="1495"/>
      <c r="P1368" s="1495"/>
      <c r="Q1368" s="1495"/>
      <c r="R1368" s="1495"/>
      <c r="S1368" s="1495"/>
      <c r="T1368" s="1495"/>
      <c r="U1368" s="1495"/>
      <c r="V1368" s="1495"/>
      <c r="W1368" s="1495"/>
      <c r="X1368" s="1495"/>
      <c r="Y1368" s="1495"/>
      <c r="Z1368" s="1495"/>
      <c r="AA1368" s="1495"/>
      <c r="AB1368" s="1495"/>
      <c r="AC1368" s="1495"/>
      <c r="AD1368" s="1495"/>
      <c r="AE1368" s="1495"/>
      <c r="AF1368" s="1495"/>
    </row>
    <row r="1369" spans="3:32" x14ac:dyDescent="0.25">
      <c r="C1369" s="1495"/>
      <c r="D1369" s="1495"/>
      <c r="E1369" s="1495"/>
      <c r="F1369" s="1495"/>
      <c r="G1369" s="1495"/>
      <c r="H1369" s="1495"/>
      <c r="I1369" s="1495"/>
      <c r="J1369" s="1495"/>
      <c r="K1369" s="1495"/>
      <c r="L1369" s="1495"/>
      <c r="M1369" s="1495"/>
      <c r="N1369" s="1495"/>
      <c r="O1369" s="1495"/>
      <c r="P1369" s="1495"/>
      <c r="Q1369" s="1495"/>
      <c r="R1369" s="1495"/>
      <c r="S1369" s="1495"/>
      <c r="T1369" s="1495"/>
      <c r="U1369" s="1495"/>
      <c r="V1369" s="1495"/>
      <c r="W1369" s="1495"/>
      <c r="X1369" s="1495"/>
      <c r="Y1369" s="1495"/>
      <c r="Z1369" s="1495"/>
      <c r="AA1369" s="1495"/>
      <c r="AB1369" s="1495"/>
      <c r="AC1369" s="1495"/>
      <c r="AD1369" s="1495"/>
      <c r="AE1369" s="1495"/>
      <c r="AF1369" s="1495"/>
    </row>
    <row r="1370" spans="3:32" x14ac:dyDescent="0.25">
      <c r="C1370" s="1495"/>
      <c r="D1370" s="1495"/>
      <c r="E1370" s="1495"/>
      <c r="F1370" s="1495"/>
      <c r="G1370" s="1495"/>
      <c r="H1370" s="1495"/>
      <c r="I1370" s="1495"/>
      <c r="J1370" s="1495"/>
      <c r="K1370" s="1495"/>
      <c r="L1370" s="1495"/>
      <c r="M1370" s="1495"/>
      <c r="N1370" s="1495"/>
      <c r="O1370" s="1495"/>
      <c r="P1370" s="1495"/>
      <c r="Q1370" s="1495"/>
      <c r="R1370" s="1495"/>
      <c r="S1370" s="1495"/>
      <c r="T1370" s="1495"/>
      <c r="U1370" s="1495"/>
      <c r="V1370" s="1495"/>
      <c r="W1370" s="1495"/>
      <c r="X1370" s="1495"/>
      <c r="Y1370" s="1495"/>
      <c r="Z1370" s="1495"/>
      <c r="AA1370" s="1495"/>
      <c r="AB1370" s="1495"/>
      <c r="AC1370" s="1495"/>
      <c r="AD1370" s="1495"/>
      <c r="AE1370" s="1495"/>
      <c r="AF1370" s="1495"/>
    </row>
    <row r="1371" spans="3:32" x14ac:dyDescent="0.25">
      <c r="C1371" s="1495"/>
      <c r="D1371" s="1495"/>
      <c r="E1371" s="1495"/>
      <c r="F1371" s="1495"/>
      <c r="G1371" s="1495"/>
      <c r="H1371" s="1495"/>
      <c r="I1371" s="1495"/>
      <c r="J1371" s="1495"/>
      <c r="K1371" s="1495"/>
      <c r="L1371" s="1495"/>
      <c r="M1371" s="1495"/>
      <c r="N1371" s="1495"/>
      <c r="O1371" s="1495"/>
      <c r="P1371" s="1495"/>
      <c r="Q1371" s="1495"/>
      <c r="R1371" s="1495"/>
      <c r="S1371" s="1495"/>
      <c r="T1371" s="1495"/>
      <c r="U1371" s="1495"/>
      <c r="V1371" s="1495"/>
      <c r="W1371" s="1495"/>
      <c r="X1371" s="1495"/>
      <c r="Y1371" s="1495"/>
      <c r="Z1371" s="1495"/>
      <c r="AA1371" s="1495"/>
      <c r="AB1371" s="1495"/>
      <c r="AC1371" s="1495"/>
      <c r="AD1371" s="1495"/>
      <c r="AE1371" s="1495"/>
      <c r="AF1371" s="1495"/>
    </row>
    <row r="1372" spans="3:32" x14ac:dyDescent="0.25">
      <c r="C1372" s="1495"/>
      <c r="D1372" s="1495"/>
      <c r="E1372" s="1495"/>
      <c r="F1372" s="1495"/>
      <c r="G1372" s="1495"/>
      <c r="H1372" s="1495"/>
      <c r="I1372" s="1495"/>
      <c r="J1372" s="1495"/>
      <c r="K1372" s="1495"/>
      <c r="L1372" s="1495"/>
      <c r="M1372" s="1495"/>
      <c r="N1372" s="1495"/>
      <c r="O1372" s="1495"/>
      <c r="P1372" s="1495"/>
      <c r="Q1372" s="1495"/>
      <c r="R1372" s="1495"/>
      <c r="S1372" s="1495"/>
      <c r="T1372" s="1495"/>
      <c r="U1372" s="1495"/>
      <c r="V1372" s="1495"/>
      <c r="W1372" s="1495"/>
      <c r="X1372" s="1495"/>
      <c r="Y1372" s="1495"/>
      <c r="Z1372" s="1495"/>
      <c r="AA1372" s="1495"/>
      <c r="AB1372" s="1495"/>
      <c r="AC1372" s="1495"/>
      <c r="AD1372" s="1495"/>
      <c r="AE1372" s="1495"/>
      <c r="AF1372" s="1495"/>
    </row>
    <row r="1373" spans="3:32" x14ac:dyDescent="0.25">
      <c r="C1373" s="1495"/>
      <c r="D1373" s="1495"/>
      <c r="E1373" s="1495"/>
      <c r="F1373" s="1495"/>
      <c r="G1373" s="1495"/>
      <c r="H1373" s="1495"/>
      <c r="I1373" s="1495"/>
      <c r="J1373" s="1495"/>
      <c r="K1373" s="1495"/>
      <c r="L1373" s="1495"/>
      <c r="M1373" s="1495"/>
      <c r="N1373" s="1495"/>
      <c r="O1373" s="1495"/>
      <c r="P1373" s="1495"/>
      <c r="Q1373" s="1495"/>
      <c r="R1373" s="1495"/>
      <c r="S1373" s="1495"/>
      <c r="T1373" s="1495"/>
      <c r="U1373" s="1495"/>
      <c r="V1373" s="1495"/>
      <c r="W1373" s="1495"/>
      <c r="X1373" s="1495"/>
      <c r="Y1373" s="1495"/>
      <c r="Z1373" s="1495"/>
      <c r="AA1373" s="1495"/>
      <c r="AB1373" s="1495"/>
      <c r="AC1373" s="1495"/>
      <c r="AD1373" s="1495"/>
      <c r="AE1373" s="1495"/>
      <c r="AF1373" s="1495"/>
    </row>
    <row r="1374" spans="3:32" x14ac:dyDescent="0.25">
      <c r="C1374" s="1495"/>
      <c r="D1374" s="1495"/>
      <c r="E1374" s="1495"/>
      <c r="F1374" s="1495"/>
      <c r="G1374" s="1495"/>
      <c r="H1374" s="1495"/>
      <c r="I1374" s="1495"/>
      <c r="J1374" s="1495"/>
      <c r="K1374" s="1495"/>
      <c r="L1374" s="1495"/>
      <c r="M1374" s="1495"/>
      <c r="N1374" s="1495"/>
      <c r="O1374" s="1495"/>
      <c r="P1374" s="1495"/>
      <c r="Q1374" s="1495"/>
      <c r="R1374" s="1495"/>
      <c r="S1374" s="1495"/>
      <c r="T1374" s="1495"/>
      <c r="U1374" s="1495"/>
      <c r="V1374" s="1495"/>
      <c r="W1374" s="1495"/>
      <c r="X1374" s="1495"/>
      <c r="Y1374" s="1495"/>
      <c r="Z1374" s="1495"/>
      <c r="AA1374" s="1495"/>
      <c r="AB1374" s="1495"/>
      <c r="AC1374" s="1495"/>
      <c r="AD1374" s="1495"/>
      <c r="AE1374" s="1495"/>
      <c r="AF1374" s="1495"/>
    </row>
    <row r="1375" spans="3:32" x14ac:dyDescent="0.25">
      <c r="C1375" s="1495"/>
      <c r="D1375" s="1495"/>
      <c r="E1375" s="1495"/>
      <c r="F1375" s="1495"/>
      <c r="G1375" s="1495"/>
      <c r="H1375" s="1495"/>
      <c r="I1375" s="1495"/>
      <c r="J1375" s="1495"/>
      <c r="K1375" s="1495"/>
      <c r="L1375" s="1495"/>
      <c r="M1375" s="1495"/>
      <c r="N1375" s="1495"/>
      <c r="O1375" s="1495"/>
      <c r="P1375" s="1495"/>
      <c r="Q1375" s="1495"/>
      <c r="R1375" s="1495"/>
      <c r="S1375" s="1495"/>
      <c r="T1375" s="1495"/>
      <c r="U1375" s="1495"/>
      <c r="V1375" s="1495"/>
      <c r="W1375" s="1495"/>
      <c r="X1375" s="1495"/>
      <c r="Y1375" s="1495"/>
      <c r="Z1375" s="1495"/>
      <c r="AA1375" s="1495"/>
      <c r="AB1375" s="1495"/>
      <c r="AC1375" s="1495"/>
      <c r="AD1375" s="1495"/>
      <c r="AE1375" s="1495"/>
      <c r="AF1375" s="1495"/>
    </row>
    <row r="1376" spans="3:32" x14ac:dyDescent="0.25">
      <c r="C1376" s="1495"/>
      <c r="D1376" s="1495"/>
      <c r="E1376" s="1495"/>
      <c r="F1376" s="1495"/>
      <c r="G1376" s="1495"/>
      <c r="H1376" s="1495"/>
      <c r="I1376" s="1495"/>
      <c r="J1376" s="1495"/>
      <c r="K1376" s="1495"/>
      <c r="L1376" s="1495"/>
      <c r="M1376" s="1495"/>
      <c r="N1376" s="1495"/>
      <c r="O1376" s="1495"/>
      <c r="P1376" s="1495"/>
      <c r="Q1376" s="1495"/>
      <c r="R1376" s="1495"/>
      <c r="S1376" s="1495"/>
      <c r="T1376" s="1495"/>
      <c r="U1376" s="1495"/>
      <c r="V1376" s="1495"/>
      <c r="W1376" s="1495"/>
      <c r="X1376" s="1495"/>
      <c r="Y1376" s="1495"/>
      <c r="Z1376" s="1495"/>
      <c r="AA1376" s="1495"/>
      <c r="AB1376" s="1495"/>
      <c r="AC1376" s="1495"/>
      <c r="AD1376" s="1495"/>
      <c r="AE1376" s="1495"/>
      <c r="AF1376" s="1495"/>
    </row>
    <row r="1377" spans="3:32" x14ac:dyDescent="0.25">
      <c r="C1377" s="1495"/>
      <c r="D1377" s="1495"/>
      <c r="E1377" s="1495"/>
      <c r="F1377" s="1495"/>
      <c r="G1377" s="1495"/>
      <c r="H1377" s="1495"/>
      <c r="I1377" s="1495"/>
      <c r="J1377" s="1495"/>
      <c r="K1377" s="1495"/>
      <c r="L1377" s="1495"/>
      <c r="M1377" s="1495"/>
      <c r="N1377" s="1495"/>
      <c r="O1377" s="1495"/>
      <c r="P1377" s="1495"/>
      <c r="Q1377" s="1495"/>
      <c r="R1377" s="1495"/>
      <c r="S1377" s="1495"/>
      <c r="T1377" s="1495"/>
      <c r="U1377" s="1495"/>
      <c r="V1377" s="1495"/>
      <c r="W1377" s="1495"/>
      <c r="X1377" s="1495"/>
      <c r="Y1377" s="1495"/>
      <c r="Z1377" s="1495"/>
      <c r="AA1377" s="1495"/>
      <c r="AB1377" s="1495"/>
      <c r="AC1377" s="1495"/>
      <c r="AD1377" s="1495"/>
      <c r="AE1377" s="1495"/>
      <c r="AF1377" s="1495"/>
    </row>
    <row r="1378" spans="3:32" x14ac:dyDescent="0.25">
      <c r="C1378" s="1495"/>
      <c r="D1378" s="1495"/>
      <c r="E1378" s="1495"/>
      <c r="F1378" s="1495"/>
      <c r="G1378" s="1495"/>
      <c r="H1378" s="1495"/>
      <c r="I1378" s="1495"/>
      <c r="J1378" s="1495"/>
      <c r="K1378" s="1495"/>
      <c r="L1378" s="1495"/>
      <c r="M1378" s="1495"/>
      <c r="N1378" s="1495"/>
      <c r="O1378" s="1495"/>
      <c r="P1378" s="1495"/>
      <c r="Q1378" s="1495"/>
      <c r="R1378" s="1495"/>
      <c r="S1378" s="1495"/>
      <c r="T1378" s="1495"/>
      <c r="U1378" s="1495"/>
      <c r="V1378" s="1495"/>
      <c r="W1378" s="1495"/>
      <c r="X1378" s="1495"/>
      <c r="Y1378" s="1495"/>
      <c r="Z1378" s="1495"/>
      <c r="AA1378" s="1495"/>
      <c r="AB1378" s="1495"/>
      <c r="AC1378" s="1495"/>
      <c r="AD1378" s="1495"/>
      <c r="AE1378" s="1495"/>
      <c r="AF1378" s="1495"/>
    </row>
    <row r="1379" spans="3:32" x14ac:dyDescent="0.25">
      <c r="C1379" s="1495"/>
      <c r="D1379" s="1495"/>
      <c r="E1379" s="1495"/>
      <c r="F1379" s="1495"/>
      <c r="G1379" s="1495"/>
      <c r="H1379" s="1495"/>
      <c r="I1379" s="1495"/>
      <c r="J1379" s="1495"/>
      <c r="K1379" s="1495"/>
      <c r="L1379" s="1495"/>
      <c r="M1379" s="1495"/>
      <c r="N1379" s="1495"/>
      <c r="O1379" s="1495"/>
      <c r="P1379" s="1495"/>
      <c r="Q1379" s="1495"/>
      <c r="R1379" s="1495"/>
      <c r="S1379" s="1495"/>
      <c r="T1379" s="1495"/>
      <c r="U1379" s="1495"/>
      <c r="V1379" s="1495"/>
      <c r="W1379" s="1495"/>
      <c r="X1379" s="1495"/>
      <c r="Y1379" s="1495"/>
      <c r="Z1379" s="1495"/>
      <c r="AA1379" s="1495"/>
      <c r="AB1379" s="1495"/>
      <c r="AC1379" s="1495"/>
      <c r="AD1379" s="1495"/>
      <c r="AE1379" s="1495"/>
      <c r="AF1379" s="1495"/>
    </row>
    <row r="1380" spans="3:32" x14ac:dyDescent="0.25">
      <c r="C1380" s="1495"/>
      <c r="D1380" s="1495"/>
      <c r="E1380" s="1495"/>
      <c r="F1380" s="1495"/>
      <c r="G1380" s="1495"/>
      <c r="H1380" s="1495"/>
      <c r="I1380" s="1495"/>
      <c r="J1380" s="1495"/>
      <c r="K1380" s="1495"/>
      <c r="L1380" s="1495"/>
      <c r="M1380" s="1495"/>
      <c r="N1380" s="1495"/>
      <c r="O1380" s="1495"/>
      <c r="P1380" s="1495"/>
      <c r="Q1380" s="1495"/>
      <c r="R1380" s="1495"/>
      <c r="S1380" s="1495"/>
      <c r="T1380" s="1495"/>
      <c r="U1380" s="1495"/>
      <c r="V1380" s="1495"/>
      <c r="W1380" s="1495"/>
      <c r="X1380" s="1495"/>
      <c r="Y1380" s="1495"/>
      <c r="Z1380" s="1495"/>
      <c r="AA1380" s="1495"/>
      <c r="AB1380" s="1495"/>
      <c r="AC1380" s="1495"/>
      <c r="AD1380" s="1495"/>
      <c r="AE1380" s="1495"/>
      <c r="AF1380" s="1495"/>
    </row>
    <row r="1381" spans="3:32" x14ac:dyDescent="0.25">
      <c r="C1381" s="1495"/>
      <c r="D1381" s="1495"/>
      <c r="E1381" s="1495"/>
      <c r="F1381" s="1495"/>
      <c r="G1381" s="1495"/>
      <c r="H1381" s="1495"/>
      <c r="I1381" s="1495"/>
      <c r="J1381" s="1495"/>
      <c r="K1381" s="1495"/>
      <c r="L1381" s="1495"/>
      <c r="M1381" s="1495"/>
      <c r="N1381" s="1495"/>
      <c r="O1381" s="1495"/>
      <c r="P1381" s="1495"/>
      <c r="Q1381" s="1495"/>
      <c r="R1381" s="1495"/>
      <c r="S1381" s="1495"/>
      <c r="T1381" s="1495"/>
      <c r="U1381" s="1495"/>
      <c r="V1381" s="1495"/>
      <c r="W1381" s="1495"/>
      <c r="X1381" s="1495"/>
      <c r="Y1381" s="1495"/>
      <c r="Z1381" s="1495"/>
      <c r="AA1381" s="1495"/>
      <c r="AB1381" s="1495"/>
      <c r="AC1381" s="1495"/>
      <c r="AD1381" s="1495"/>
      <c r="AE1381" s="1495"/>
      <c r="AF1381" s="1495"/>
    </row>
    <row r="1382" spans="3:32" x14ac:dyDescent="0.25">
      <c r="C1382" s="1495"/>
      <c r="D1382" s="1495"/>
      <c r="E1382" s="1495"/>
      <c r="F1382" s="1495"/>
      <c r="G1382" s="1495"/>
      <c r="H1382" s="1495"/>
      <c r="I1382" s="1495"/>
      <c r="J1382" s="1495"/>
      <c r="K1382" s="1495"/>
      <c r="L1382" s="1495"/>
      <c r="M1382" s="1495"/>
      <c r="N1382" s="1495"/>
      <c r="O1382" s="1495"/>
      <c r="P1382" s="1495"/>
      <c r="Q1382" s="1495"/>
      <c r="R1382" s="1495"/>
      <c r="S1382" s="1495"/>
      <c r="T1382" s="1495"/>
      <c r="U1382" s="1495"/>
      <c r="V1382" s="1495"/>
      <c r="W1382" s="1495"/>
      <c r="X1382" s="1495"/>
      <c r="Y1382" s="1495"/>
      <c r="Z1382" s="1495"/>
      <c r="AA1382" s="1495"/>
      <c r="AB1382" s="1495"/>
      <c r="AC1382" s="1495"/>
      <c r="AD1382" s="1495"/>
      <c r="AE1382" s="1495"/>
      <c r="AF1382" s="1495"/>
    </row>
    <row r="1383" spans="3:32" x14ac:dyDescent="0.25">
      <c r="C1383" s="1495"/>
      <c r="D1383" s="1495"/>
      <c r="E1383" s="1495"/>
      <c r="F1383" s="1495"/>
      <c r="G1383" s="1495"/>
      <c r="H1383" s="1495"/>
      <c r="I1383" s="1495"/>
      <c r="J1383" s="1495"/>
      <c r="K1383" s="1495"/>
      <c r="L1383" s="1495"/>
      <c r="M1383" s="1495"/>
      <c r="N1383" s="1495"/>
      <c r="O1383" s="1495"/>
      <c r="P1383" s="1495"/>
      <c r="Q1383" s="1495"/>
      <c r="R1383" s="1495"/>
      <c r="S1383" s="1495"/>
      <c r="T1383" s="1495"/>
      <c r="U1383" s="1495"/>
      <c r="V1383" s="1495"/>
      <c r="W1383" s="1495"/>
      <c r="X1383" s="1495"/>
      <c r="Y1383" s="1495"/>
      <c r="Z1383" s="1495"/>
      <c r="AA1383" s="1495"/>
      <c r="AB1383" s="1495"/>
      <c r="AC1383" s="1495"/>
      <c r="AD1383" s="1495"/>
      <c r="AE1383" s="1495"/>
      <c r="AF1383" s="1495"/>
    </row>
    <row r="1384" spans="3:32" x14ac:dyDescent="0.25">
      <c r="C1384" s="1495"/>
      <c r="D1384" s="1495"/>
      <c r="E1384" s="1495"/>
      <c r="F1384" s="1495"/>
      <c r="G1384" s="1495"/>
      <c r="H1384" s="1495"/>
      <c r="I1384" s="1495"/>
      <c r="J1384" s="1495"/>
      <c r="K1384" s="1495"/>
      <c r="L1384" s="1495"/>
      <c r="M1384" s="1495"/>
      <c r="N1384" s="1495"/>
      <c r="O1384" s="1495"/>
      <c r="P1384" s="1495"/>
      <c r="Q1384" s="1495"/>
      <c r="R1384" s="1495"/>
      <c r="S1384" s="1495"/>
      <c r="T1384" s="1495"/>
      <c r="U1384" s="1495"/>
      <c r="V1384" s="1495"/>
      <c r="W1384" s="1495"/>
      <c r="X1384" s="1495"/>
      <c r="Y1384" s="1495"/>
      <c r="Z1384" s="1495"/>
      <c r="AA1384" s="1495"/>
      <c r="AB1384" s="1495"/>
      <c r="AC1384" s="1495"/>
      <c r="AD1384" s="1495"/>
      <c r="AE1384" s="1495"/>
      <c r="AF1384" s="1495"/>
    </row>
    <row r="1385" spans="3:32" x14ac:dyDescent="0.25">
      <c r="C1385" s="1495"/>
      <c r="D1385" s="1495"/>
      <c r="E1385" s="1495"/>
      <c r="F1385" s="1495"/>
      <c r="G1385" s="1495"/>
      <c r="H1385" s="1495"/>
      <c r="I1385" s="1495"/>
      <c r="J1385" s="1495"/>
      <c r="K1385" s="1495"/>
      <c r="L1385" s="1495"/>
      <c r="M1385" s="1495"/>
      <c r="N1385" s="1495"/>
      <c r="O1385" s="1495"/>
      <c r="P1385" s="1495"/>
      <c r="Q1385" s="1495"/>
      <c r="R1385" s="1495"/>
      <c r="S1385" s="1495"/>
      <c r="T1385" s="1495"/>
      <c r="U1385" s="1495"/>
      <c r="V1385" s="1495"/>
      <c r="W1385" s="1495"/>
      <c r="X1385" s="1495"/>
      <c r="Y1385" s="1495"/>
      <c r="Z1385" s="1495"/>
      <c r="AA1385" s="1495"/>
      <c r="AB1385" s="1495"/>
      <c r="AC1385" s="1495"/>
      <c r="AD1385" s="1495"/>
      <c r="AE1385" s="1495"/>
      <c r="AF1385" s="1495"/>
    </row>
    <row r="1386" spans="3:32" x14ac:dyDescent="0.25">
      <c r="C1386" s="1495"/>
      <c r="D1386" s="1495"/>
      <c r="E1386" s="1495"/>
      <c r="F1386" s="1495"/>
      <c r="G1386" s="1495"/>
      <c r="H1386" s="1495"/>
      <c r="I1386" s="1495"/>
      <c r="J1386" s="1495"/>
      <c r="K1386" s="1495"/>
      <c r="L1386" s="1495"/>
      <c r="M1386" s="1495"/>
      <c r="N1386" s="1495"/>
      <c r="O1386" s="1495"/>
      <c r="P1386" s="1495"/>
      <c r="Q1386" s="1495"/>
      <c r="R1386" s="1495"/>
      <c r="S1386" s="1495"/>
      <c r="T1386" s="1495"/>
      <c r="U1386" s="1495"/>
      <c r="V1386" s="1495"/>
      <c r="W1386" s="1495"/>
      <c r="X1386" s="1495"/>
      <c r="Y1386" s="1495"/>
      <c r="Z1386" s="1495"/>
      <c r="AA1386" s="1495"/>
      <c r="AB1386" s="1495"/>
      <c r="AC1386" s="1495"/>
      <c r="AD1386" s="1495"/>
      <c r="AE1386" s="1495"/>
      <c r="AF1386" s="1495"/>
    </row>
    <row r="1387" spans="3:32" x14ac:dyDescent="0.25">
      <c r="C1387" s="1495"/>
      <c r="D1387" s="1495"/>
      <c r="E1387" s="1495"/>
      <c r="F1387" s="1495"/>
      <c r="G1387" s="1495"/>
      <c r="H1387" s="1495"/>
      <c r="I1387" s="1495"/>
      <c r="J1387" s="1495"/>
      <c r="K1387" s="1495"/>
      <c r="L1387" s="1495"/>
      <c r="M1387" s="1495"/>
      <c r="N1387" s="1495"/>
      <c r="O1387" s="1495"/>
      <c r="P1387" s="1495"/>
      <c r="Q1387" s="1495"/>
      <c r="R1387" s="1495"/>
      <c r="S1387" s="1495"/>
      <c r="T1387" s="1495"/>
      <c r="U1387" s="1495"/>
      <c r="V1387" s="1495"/>
      <c r="W1387" s="1495"/>
      <c r="X1387" s="1495"/>
      <c r="Y1387" s="1495"/>
      <c r="Z1387" s="1495"/>
      <c r="AA1387" s="1495"/>
      <c r="AB1387" s="1495"/>
      <c r="AC1387" s="1495"/>
      <c r="AD1387" s="1495"/>
      <c r="AE1387" s="1495"/>
      <c r="AF1387" s="1495"/>
    </row>
    <row r="1388" spans="3:32" x14ac:dyDescent="0.25">
      <c r="C1388" s="1495"/>
      <c r="D1388" s="1495"/>
      <c r="E1388" s="1495"/>
      <c r="F1388" s="1495"/>
      <c r="G1388" s="1495"/>
      <c r="H1388" s="1495"/>
      <c r="I1388" s="1495"/>
      <c r="J1388" s="1495"/>
      <c r="K1388" s="1495"/>
      <c r="L1388" s="1495"/>
      <c r="M1388" s="1495"/>
      <c r="N1388" s="1495"/>
      <c r="O1388" s="1495"/>
      <c r="P1388" s="1495"/>
      <c r="Q1388" s="1495"/>
      <c r="R1388" s="1495"/>
      <c r="S1388" s="1495"/>
      <c r="T1388" s="1495"/>
      <c r="U1388" s="1495"/>
      <c r="V1388" s="1495"/>
      <c r="W1388" s="1495"/>
      <c r="X1388" s="1495"/>
      <c r="Y1388" s="1495"/>
      <c r="Z1388" s="1495"/>
      <c r="AA1388" s="1495"/>
      <c r="AB1388" s="1495"/>
      <c r="AC1388" s="1495"/>
      <c r="AD1388" s="1495"/>
      <c r="AE1388" s="1495"/>
      <c r="AF1388" s="1495"/>
    </row>
    <row r="1389" spans="3:32" x14ac:dyDescent="0.25">
      <c r="C1389" s="1495"/>
      <c r="D1389" s="1495"/>
      <c r="E1389" s="1495"/>
      <c r="F1389" s="1495"/>
      <c r="G1389" s="1495"/>
      <c r="H1389" s="1495"/>
      <c r="I1389" s="1495"/>
      <c r="J1389" s="1495"/>
      <c r="K1389" s="1495"/>
      <c r="L1389" s="1495"/>
      <c r="M1389" s="1495"/>
      <c r="N1389" s="1495"/>
      <c r="O1389" s="1495"/>
      <c r="P1389" s="1495"/>
      <c r="Q1389" s="1495"/>
      <c r="R1389" s="1495"/>
      <c r="S1389" s="1495"/>
      <c r="T1389" s="1495"/>
      <c r="U1389" s="1495"/>
      <c r="V1389" s="1495"/>
      <c r="W1389" s="1495"/>
      <c r="X1389" s="1495"/>
      <c r="Y1389" s="1495"/>
      <c r="Z1389" s="1495"/>
      <c r="AA1389" s="1495"/>
      <c r="AB1389" s="1495"/>
      <c r="AC1389" s="1495"/>
      <c r="AD1389" s="1495"/>
      <c r="AE1389" s="1495"/>
      <c r="AF1389" s="1495"/>
    </row>
    <row r="1390" spans="3:32" x14ac:dyDescent="0.25">
      <c r="C1390" s="1495"/>
      <c r="D1390" s="1495"/>
      <c r="E1390" s="1495"/>
      <c r="F1390" s="1495"/>
      <c r="G1390" s="1495"/>
      <c r="H1390" s="1495"/>
      <c r="I1390" s="1495"/>
      <c r="J1390" s="1495"/>
      <c r="K1390" s="1495"/>
      <c r="L1390" s="1495"/>
      <c r="M1390" s="1495"/>
      <c r="N1390" s="1495"/>
      <c r="O1390" s="1495"/>
      <c r="P1390" s="1495"/>
      <c r="Q1390" s="1495"/>
      <c r="R1390" s="1495"/>
      <c r="S1390" s="1495"/>
      <c r="T1390" s="1495"/>
      <c r="U1390" s="1495"/>
      <c r="V1390" s="1495"/>
      <c r="W1390" s="1495"/>
      <c r="X1390" s="1495"/>
      <c r="Y1390" s="1495"/>
      <c r="Z1390" s="1495"/>
      <c r="AA1390" s="1495"/>
      <c r="AB1390" s="1495"/>
      <c r="AC1390" s="1495"/>
      <c r="AD1390" s="1495"/>
      <c r="AE1390" s="1495"/>
      <c r="AF1390" s="1495"/>
    </row>
  </sheetData>
  <mergeCells count="12">
    <mergeCell ref="AU5:AU6"/>
    <mergeCell ref="A116:R116"/>
    <mergeCell ref="A1:AU1"/>
    <mergeCell ref="A2:AU2"/>
    <mergeCell ref="A3:AU3"/>
    <mergeCell ref="C5:H5"/>
    <mergeCell ref="I5:N5"/>
    <mergeCell ref="O5:X5"/>
    <mergeCell ref="Y5:AF5"/>
    <mergeCell ref="AG5:AL5"/>
    <mergeCell ref="AM5:AN5"/>
    <mergeCell ref="AO5:AS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8"/>
  <sheetViews>
    <sheetView workbookViewId="0">
      <selection activeCell="B56" sqref="B56"/>
    </sheetView>
  </sheetViews>
  <sheetFormatPr baseColWidth="10" defaultColWidth="11.42578125" defaultRowHeight="15" x14ac:dyDescent="0.25"/>
  <cols>
    <col min="1" max="1" width="36.42578125" style="449" customWidth="1"/>
    <col min="2" max="2" width="68.5703125" style="449" customWidth="1"/>
    <col min="3" max="9" width="11.42578125" style="449"/>
    <col min="10" max="10" width="12.7109375" style="449" customWidth="1"/>
    <col min="11" max="11" width="13.140625" style="449" customWidth="1"/>
    <col min="12" max="12" width="11.42578125" style="449"/>
    <col min="13" max="13" width="16.85546875" style="449" customWidth="1"/>
    <col min="14" max="19" width="12" style="449" bestFit="1" customWidth="1"/>
    <col min="20" max="25" width="12.7109375" style="449" bestFit="1" customWidth="1"/>
    <col min="26" max="26" width="12" style="449" bestFit="1" customWidth="1"/>
    <col min="27" max="256" width="11.42578125" style="449"/>
    <col min="257" max="257" width="33.42578125" style="449" customWidth="1"/>
    <col min="258" max="258" width="26.42578125" style="449" customWidth="1"/>
    <col min="259" max="268" width="11.42578125" style="449"/>
    <col min="269" max="282" width="0" style="449" hidden="1" customWidth="1"/>
    <col min="283" max="512" width="11.42578125" style="449"/>
    <col min="513" max="513" width="33.42578125" style="449" customWidth="1"/>
    <col min="514" max="514" width="26.42578125" style="449" customWidth="1"/>
    <col min="515" max="524" width="11.42578125" style="449"/>
    <col min="525" max="538" width="0" style="449" hidden="1" customWidth="1"/>
    <col min="539" max="768" width="11.42578125" style="449"/>
    <col min="769" max="769" width="33.42578125" style="449" customWidth="1"/>
    <col min="770" max="770" width="26.42578125" style="449" customWidth="1"/>
    <col min="771" max="780" width="11.42578125" style="449"/>
    <col min="781" max="794" width="0" style="449" hidden="1" customWidth="1"/>
    <col min="795" max="1024" width="11.42578125" style="449"/>
    <col min="1025" max="1025" width="33.42578125" style="449" customWidth="1"/>
    <col min="1026" max="1026" width="26.42578125" style="449" customWidth="1"/>
    <col min="1027" max="1036" width="11.42578125" style="449"/>
    <col min="1037" max="1050" width="0" style="449" hidden="1" customWidth="1"/>
    <col min="1051" max="1280" width="11.42578125" style="449"/>
    <col min="1281" max="1281" width="33.42578125" style="449" customWidth="1"/>
    <col min="1282" max="1282" width="26.42578125" style="449" customWidth="1"/>
    <col min="1283" max="1292" width="11.42578125" style="449"/>
    <col min="1293" max="1306" width="0" style="449" hidden="1" customWidth="1"/>
    <col min="1307" max="1536" width="11.42578125" style="449"/>
    <col min="1537" max="1537" width="33.42578125" style="449" customWidth="1"/>
    <col min="1538" max="1538" width="26.42578125" style="449" customWidth="1"/>
    <col min="1539" max="1548" width="11.42578125" style="449"/>
    <col min="1549" max="1562" width="0" style="449" hidden="1" customWidth="1"/>
    <col min="1563" max="1792" width="11.42578125" style="449"/>
    <col min="1793" max="1793" width="33.42578125" style="449" customWidth="1"/>
    <col min="1794" max="1794" width="26.42578125" style="449" customWidth="1"/>
    <col min="1795" max="1804" width="11.42578125" style="449"/>
    <col min="1805" max="1818" width="0" style="449" hidden="1" customWidth="1"/>
    <col min="1819" max="2048" width="11.42578125" style="449"/>
    <col min="2049" max="2049" width="33.42578125" style="449" customWidth="1"/>
    <col min="2050" max="2050" width="26.42578125" style="449" customWidth="1"/>
    <col min="2051" max="2060" width="11.42578125" style="449"/>
    <col min="2061" max="2074" width="0" style="449" hidden="1" customWidth="1"/>
    <col min="2075" max="2304" width="11.42578125" style="449"/>
    <col min="2305" max="2305" width="33.42578125" style="449" customWidth="1"/>
    <col min="2306" max="2306" width="26.42578125" style="449" customWidth="1"/>
    <col min="2307" max="2316" width="11.42578125" style="449"/>
    <col min="2317" max="2330" width="0" style="449" hidden="1" customWidth="1"/>
    <col min="2331" max="2560" width="11.42578125" style="449"/>
    <col min="2561" max="2561" width="33.42578125" style="449" customWidth="1"/>
    <col min="2562" max="2562" width="26.42578125" style="449" customWidth="1"/>
    <col min="2563" max="2572" width="11.42578125" style="449"/>
    <col min="2573" max="2586" width="0" style="449" hidden="1" customWidth="1"/>
    <col min="2587" max="2816" width="11.42578125" style="449"/>
    <col min="2817" max="2817" width="33.42578125" style="449" customWidth="1"/>
    <col min="2818" max="2818" width="26.42578125" style="449" customWidth="1"/>
    <col min="2819" max="2828" width="11.42578125" style="449"/>
    <col min="2829" max="2842" width="0" style="449" hidden="1" customWidth="1"/>
    <col min="2843" max="3072" width="11.42578125" style="449"/>
    <col min="3073" max="3073" width="33.42578125" style="449" customWidth="1"/>
    <col min="3074" max="3074" width="26.42578125" style="449" customWidth="1"/>
    <col min="3075" max="3084" width="11.42578125" style="449"/>
    <col min="3085" max="3098" width="0" style="449" hidden="1" customWidth="1"/>
    <col min="3099" max="3328" width="11.42578125" style="449"/>
    <col min="3329" max="3329" width="33.42578125" style="449" customWidth="1"/>
    <col min="3330" max="3330" width="26.42578125" style="449" customWidth="1"/>
    <col min="3331" max="3340" width="11.42578125" style="449"/>
    <col min="3341" max="3354" width="0" style="449" hidden="1" customWidth="1"/>
    <col min="3355" max="3584" width="11.42578125" style="449"/>
    <col min="3585" max="3585" width="33.42578125" style="449" customWidth="1"/>
    <col min="3586" max="3586" width="26.42578125" style="449" customWidth="1"/>
    <col min="3587" max="3596" width="11.42578125" style="449"/>
    <col min="3597" max="3610" width="0" style="449" hidden="1" customWidth="1"/>
    <col min="3611" max="3840" width="11.42578125" style="449"/>
    <col min="3841" max="3841" width="33.42578125" style="449" customWidth="1"/>
    <col min="3842" max="3842" width="26.42578125" style="449" customWidth="1"/>
    <col min="3843" max="3852" width="11.42578125" style="449"/>
    <col min="3853" max="3866" width="0" style="449" hidden="1" customWidth="1"/>
    <col min="3867" max="4096" width="11.42578125" style="449"/>
    <col min="4097" max="4097" width="33.42578125" style="449" customWidth="1"/>
    <col min="4098" max="4098" width="26.42578125" style="449" customWidth="1"/>
    <col min="4099" max="4108" width="11.42578125" style="449"/>
    <col min="4109" max="4122" width="0" style="449" hidden="1" customWidth="1"/>
    <col min="4123" max="4352" width="11.42578125" style="449"/>
    <col min="4353" max="4353" width="33.42578125" style="449" customWidth="1"/>
    <col min="4354" max="4354" width="26.42578125" style="449" customWidth="1"/>
    <col min="4355" max="4364" width="11.42578125" style="449"/>
    <col min="4365" max="4378" width="0" style="449" hidden="1" customWidth="1"/>
    <col min="4379" max="4608" width="11.42578125" style="449"/>
    <col min="4609" max="4609" width="33.42578125" style="449" customWidth="1"/>
    <col min="4610" max="4610" width="26.42578125" style="449" customWidth="1"/>
    <col min="4611" max="4620" width="11.42578125" style="449"/>
    <col min="4621" max="4634" width="0" style="449" hidden="1" customWidth="1"/>
    <col min="4635" max="4864" width="11.42578125" style="449"/>
    <col min="4865" max="4865" width="33.42578125" style="449" customWidth="1"/>
    <col min="4866" max="4866" width="26.42578125" style="449" customWidth="1"/>
    <col min="4867" max="4876" width="11.42578125" style="449"/>
    <col min="4877" max="4890" width="0" style="449" hidden="1" customWidth="1"/>
    <col min="4891" max="5120" width="11.42578125" style="449"/>
    <col min="5121" max="5121" width="33.42578125" style="449" customWidth="1"/>
    <col min="5122" max="5122" width="26.42578125" style="449" customWidth="1"/>
    <col min="5123" max="5132" width="11.42578125" style="449"/>
    <col min="5133" max="5146" width="0" style="449" hidden="1" customWidth="1"/>
    <col min="5147" max="5376" width="11.42578125" style="449"/>
    <col min="5377" max="5377" width="33.42578125" style="449" customWidth="1"/>
    <col min="5378" max="5378" width="26.42578125" style="449" customWidth="1"/>
    <col min="5379" max="5388" width="11.42578125" style="449"/>
    <col min="5389" max="5402" width="0" style="449" hidden="1" customWidth="1"/>
    <col min="5403" max="5632" width="11.42578125" style="449"/>
    <col min="5633" max="5633" width="33.42578125" style="449" customWidth="1"/>
    <col min="5634" max="5634" width="26.42578125" style="449" customWidth="1"/>
    <col min="5635" max="5644" width="11.42578125" style="449"/>
    <col min="5645" max="5658" width="0" style="449" hidden="1" customWidth="1"/>
    <col min="5659" max="5888" width="11.42578125" style="449"/>
    <col min="5889" max="5889" width="33.42578125" style="449" customWidth="1"/>
    <col min="5890" max="5890" width="26.42578125" style="449" customWidth="1"/>
    <col min="5891" max="5900" width="11.42578125" style="449"/>
    <col min="5901" max="5914" width="0" style="449" hidden="1" customWidth="1"/>
    <col min="5915" max="6144" width="11.42578125" style="449"/>
    <col min="6145" max="6145" width="33.42578125" style="449" customWidth="1"/>
    <col min="6146" max="6146" width="26.42578125" style="449" customWidth="1"/>
    <col min="6147" max="6156" width="11.42578125" style="449"/>
    <col min="6157" max="6170" width="0" style="449" hidden="1" customWidth="1"/>
    <col min="6171" max="6400" width="11.42578125" style="449"/>
    <col min="6401" max="6401" width="33.42578125" style="449" customWidth="1"/>
    <col min="6402" max="6402" width="26.42578125" style="449" customWidth="1"/>
    <col min="6403" max="6412" width="11.42578125" style="449"/>
    <col min="6413" max="6426" width="0" style="449" hidden="1" customWidth="1"/>
    <col min="6427" max="6656" width="11.42578125" style="449"/>
    <col min="6657" max="6657" width="33.42578125" style="449" customWidth="1"/>
    <col min="6658" max="6658" width="26.42578125" style="449" customWidth="1"/>
    <col min="6659" max="6668" width="11.42578125" style="449"/>
    <col min="6669" max="6682" width="0" style="449" hidden="1" customWidth="1"/>
    <col min="6683" max="6912" width="11.42578125" style="449"/>
    <col min="6913" max="6913" width="33.42578125" style="449" customWidth="1"/>
    <col min="6914" max="6914" width="26.42578125" style="449" customWidth="1"/>
    <col min="6915" max="6924" width="11.42578125" style="449"/>
    <col min="6925" max="6938" width="0" style="449" hidden="1" customWidth="1"/>
    <col min="6939" max="7168" width="11.42578125" style="449"/>
    <col min="7169" max="7169" width="33.42578125" style="449" customWidth="1"/>
    <col min="7170" max="7170" width="26.42578125" style="449" customWidth="1"/>
    <col min="7171" max="7180" width="11.42578125" style="449"/>
    <col min="7181" max="7194" width="0" style="449" hidden="1" customWidth="1"/>
    <col min="7195" max="7424" width="11.42578125" style="449"/>
    <col min="7425" max="7425" width="33.42578125" style="449" customWidth="1"/>
    <col min="7426" max="7426" width="26.42578125" style="449" customWidth="1"/>
    <col min="7427" max="7436" width="11.42578125" style="449"/>
    <col min="7437" max="7450" width="0" style="449" hidden="1" customWidth="1"/>
    <col min="7451" max="7680" width="11.42578125" style="449"/>
    <col min="7681" max="7681" width="33.42578125" style="449" customWidth="1"/>
    <col min="7682" max="7682" width="26.42578125" style="449" customWidth="1"/>
    <col min="7683" max="7692" width="11.42578125" style="449"/>
    <col min="7693" max="7706" width="0" style="449" hidden="1" customWidth="1"/>
    <col min="7707" max="7936" width="11.42578125" style="449"/>
    <col min="7937" max="7937" width="33.42578125" style="449" customWidth="1"/>
    <col min="7938" max="7938" width="26.42578125" style="449" customWidth="1"/>
    <col min="7939" max="7948" width="11.42578125" style="449"/>
    <col min="7949" max="7962" width="0" style="449" hidden="1" customWidth="1"/>
    <col min="7963" max="8192" width="11.42578125" style="449"/>
    <col min="8193" max="8193" width="33.42578125" style="449" customWidth="1"/>
    <col min="8194" max="8194" width="26.42578125" style="449" customWidth="1"/>
    <col min="8195" max="8204" width="11.42578125" style="449"/>
    <col min="8205" max="8218" width="0" style="449" hidden="1" customWidth="1"/>
    <col min="8219" max="8448" width="11.42578125" style="449"/>
    <col min="8449" max="8449" width="33.42578125" style="449" customWidth="1"/>
    <col min="8450" max="8450" width="26.42578125" style="449" customWidth="1"/>
    <col min="8451" max="8460" width="11.42578125" style="449"/>
    <col min="8461" max="8474" width="0" style="449" hidden="1" customWidth="1"/>
    <col min="8475" max="8704" width="11.42578125" style="449"/>
    <col min="8705" max="8705" width="33.42578125" style="449" customWidth="1"/>
    <col min="8706" max="8706" width="26.42578125" style="449" customWidth="1"/>
    <col min="8707" max="8716" width="11.42578125" style="449"/>
    <col min="8717" max="8730" width="0" style="449" hidden="1" customWidth="1"/>
    <col min="8731" max="8960" width="11.42578125" style="449"/>
    <col min="8961" max="8961" width="33.42578125" style="449" customWidth="1"/>
    <col min="8962" max="8962" width="26.42578125" style="449" customWidth="1"/>
    <col min="8963" max="8972" width="11.42578125" style="449"/>
    <col min="8973" max="8986" width="0" style="449" hidden="1" customWidth="1"/>
    <col min="8987" max="9216" width="11.42578125" style="449"/>
    <col min="9217" max="9217" width="33.42578125" style="449" customWidth="1"/>
    <col min="9218" max="9218" width="26.42578125" style="449" customWidth="1"/>
    <col min="9219" max="9228" width="11.42578125" style="449"/>
    <col min="9229" max="9242" width="0" style="449" hidden="1" customWidth="1"/>
    <col min="9243" max="9472" width="11.42578125" style="449"/>
    <col min="9473" max="9473" width="33.42578125" style="449" customWidth="1"/>
    <col min="9474" max="9474" width="26.42578125" style="449" customWidth="1"/>
    <col min="9475" max="9484" width="11.42578125" style="449"/>
    <col min="9485" max="9498" width="0" style="449" hidden="1" customWidth="1"/>
    <col min="9499" max="9728" width="11.42578125" style="449"/>
    <col min="9729" max="9729" width="33.42578125" style="449" customWidth="1"/>
    <col min="9730" max="9730" width="26.42578125" style="449" customWidth="1"/>
    <col min="9731" max="9740" width="11.42578125" style="449"/>
    <col min="9741" max="9754" width="0" style="449" hidden="1" customWidth="1"/>
    <col min="9755" max="9984" width="11.42578125" style="449"/>
    <col min="9985" max="9985" width="33.42578125" style="449" customWidth="1"/>
    <col min="9986" max="9986" width="26.42578125" style="449" customWidth="1"/>
    <col min="9987" max="9996" width="11.42578125" style="449"/>
    <col min="9997" max="10010" width="0" style="449" hidden="1" customWidth="1"/>
    <col min="10011" max="10240" width="11.42578125" style="449"/>
    <col min="10241" max="10241" width="33.42578125" style="449" customWidth="1"/>
    <col min="10242" max="10242" width="26.42578125" style="449" customWidth="1"/>
    <col min="10243" max="10252" width="11.42578125" style="449"/>
    <col min="10253" max="10266" width="0" style="449" hidden="1" customWidth="1"/>
    <col min="10267" max="10496" width="11.42578125" style="449"/>
    <col min="10497" max="10497" width="33.42578125" style="449" customWidth="1"/>
    <col min="10498" max="10498" width="26.42578125" style="449" customWidth="1"/>
    <col min="10499" max="10508" width="11.42578125" style="449"/>
    <col min="10509" max="10522" width="0" style="449" hidden="1" customWidth="1"/>
    <col min="10523" max="10752" width="11.42578125" style="449"/>
    <col min="10753" max="10753" width="33.42578125" style="449" customWidth="1"/>
    <col min="10754" max="10754" width="26.42578125" style="449" customWidth="1"/>
    <col min="10755" max="10764" width="11.42578125" style="449"/>
    <col min="10765" max="10778" width="0" style="449" hidden="1" customWidth="1"/>
    <col min="10779" max="11008" width="11.42578125" style="449"/>
    <col min="11009" max="11009" width="33.42578125" style="449" customWidth="1"/>
    <col min="11010" max="11010" width="26.42578125" style="449" customWidth="1"/>
    <col min="11011" max="11020" width="11.42578125" style="449"/>
    <col min="11021" max="11034" width="0" style="449" hidden="1" customWidth="1"/>
    <col min="11035" max="11264" width="11.42578125" style="449"/>
    <col min="11265" max="11265" width="33.42578125" style="449" customWidth="1"/>
    <col min="11266" max="11266" width="26.42578125" style="449" customWidth="1"/>
    <col min="11267" max="11276" width="11.42578125" style="449"/>
    <col min="11277" max="11290" width="0" style="449" hidden="1" customWidth="1"/>
    <col min="11291" max="11520" width="11.42578125" style="449"/>
    <col min="11521" max="11521" width="33.42578125" style="449" customWidth="1"/>
    <col min="11522" max="11522" width="26.42578125" style="449" customWidth="1"/>
    <col min="11523" max="11532" width="11.42578125" style="449"/>
    <col min="11533" max="11546" width="0" style="449" hidden="1" customWidth="1"/>
    <col min="11547" max="11776" width="11.42578125" style="449"/>
    <col min="11777" max="11777" width="33.42578125" style="449" customWidth="1"/>
    <col min="11778" max="11778" width="26.42578125" style="449" customWidth="1"/>
    <col min="11779" max="11788" width="11.42578125" style="449"/>
    <col min="11789" max="11802" width="0" style="449" hidden="1" customWidth="1"/>
    <col min="11803" max="12032" width="11.42578125" style="449"/>
    <col min="12033" max="12033" width="33.42578125" style="449" customWidth="1"/>
    <col min="12034" max="12034" width="26.42578125" style="449" customWidth="1"/>
    <col min="12035" max="12044" width="11.42578125" style="449"/>
    <col min="12045" max="12058" width="0" style="449" hidden="1" customWidth="1"/>
    <col min="12059" max="12288" width="11.42578125" style="449"/>
    <col min="12289" max="12289" width="33.42578125" style="449" customWidth="1"/>
    <col min="12290" max="12290" width="26.42578125" style="449" customWidth="1"/>
    <col min="12291" max="12300" width="11.42578125" style="449"/>
    <col min="12301" max="12314" width="0" style="449" hidden="1" customWidth="1"/>
    <col min="12315" max="12544" width="11.42578125" style="449"/>
    <col min="12545" max="12545" width="33.42578125" style="449" customWidth="1"/>
    <col min="12546" max="12546" width="26.42578125" style="449" customWidth="1"/>
    <col min="12547" max="12556" width="11.42578125" style="449"/>
    <col min="12557" max="12570" width="0" style="449" hidden="1" customWidth="1"/>
    <col min="12571" max="12800" width="11.42578125" style="449"/>
    <col min="12801" max="12801" width="33.42578125" style="449" customWidth="1"/>
    <col min="12802" max="12802" width="26.42578125" style="449" customWidth="1"/>
    <col min="12803" max="12812" width="11.42578125" style="449"/>
    <col min="12813" max="12826" width="0" style="449" hidden="1" customWidth="1"/>
    <col min="12827" max="13056" width="11.42578125" style="449"/>
    <col min="13057" max="13057" width="33.42578125" style="449" customWidth="1"/>
    <col min="13058" max="13058" width="26.42578125" style="449" customWidth="1"/>
    <col min="13059" max="13068" width="11.42578125" style="449"/>
    <col min="13069" max="13082" width="0" style="449" hidden="1" customWidth="1"/>
    <col min="13083" max="13312" width="11.42578125" style="449"/>
    <col min="13313" max="13313" width="33.42578125" style="449" customWidth="1"/>
    <col min="13314" max="13314" width="26.42578125" style="449" customWidth="1"/>
    <col min="13315" max="13324" width="11.42578125" style="449"/>
    <col min="13325" max="13338" width="0" style="449" hidden="1" customWidth="1"/>
    <col min="13339" max="13568" width="11.42578125" style="449"/>
    <col min="13569" max="13569" width="33.42578125" style="449" customWidth="1"/>
    <col min="13570" max="13570" width="26.42578125" style="449" customWidth="1"/>
    <col min="13571" max="13580" width="11.42578125" style="449"/>
    <col min="13581" max="13594" width="0" style="449" hidden="1" customWidth="1"/>
    <col min="13595" max="13824" width="11.42578125" style="449"/>
    <col min="13825" max="13825" width="33.42578125" style="449" customWidth="1"/>
    <col min="13826" max="13826" width="26.42578125" style="449" customWidth="1"/>
    <col min="13827" max="13836" width="11.42578125" style="449"/>
    <col min="13837" max="13850" width="0" style="449" hidden="1" customWidth="1"/>
    <col min="13851" max="14080" width="11.42578125" style="449"/>
    <col min="14081" max="14081" width="33.42578125" style="449" customWidth="1"/>
    <col min="14082" max="14082" width="26.42578125" style="449" customWidth="1"/>
    <col min="14083" max="14092" width="11.42578125" style="449"/>
    <col min="14093" max="14106" width="0" style="449" hidden="1" customWidth="1"/>
    <col min="14107" max="14336" width="11.42578125" style="449"/>
    <col min="14337" max="14337" width="33.42578125" style="449" customWidth="1"/>
    <col min="14338" max="14338" width="26.42578125" style="449" customWidth="1"/>
    <col min="14339" max="14348" width="11.42578125" style="449"/>
    <col min="14349" max="14362" width="0" style="449" hidden="1" customWidth="1"/>
    <col min="14363" max="14592" width="11.42578125" style="449"/>
    <col min="14593" max="14593" width="33.42578125" style="449" customWidth="1"/>
    <col min="14594" max="14594" width="26.42578125" style="449" customWidth="1"/>
    <col min="14595" max="14604" width="11.42578125" style="449"/>
    <col min="14605" max="14618" width="0" style="449" hidden="1" customWidth="1"/>
    <col min="14619" max="14848" width="11.42578125" style="449"/>
    <col min="14849" max="14849" width="33.42578125" style="449" customWidth="1"/>
    <col min="14850" max="14850" width="26.42578125" style="449" customWidth="1"/>
    <col min="14851" max="14860" width="11.42578125" style="449"/>
    <col min="14861" max="14874" width="0" style="449" hidden="1" customWidth="1"/>
    <col min="14875" max="15104" width="11.42578125" style="449"/>
    <col min="15105" max="15105" width="33.42578125" style="449" customWidth="1"/>
    <col min="15106" max="15106" width="26.42578125" style="449" customWidth="1"/>
    <col min="15107" max="15116" width="11.42578125" style="449"/>
    <col min="15117" max="15130" width="0" style="449" hidden="1" customWidth="1"/>
    <col min="15131" max="15360" width="11.42578125" style="449"/>
    <col min="15361" max="15361" width="33.42578125" style="449" customWidth="1"/>
    <col min="15362" max="15362" width="26.42578125" style="449" customWidth="1"/>
    <col min="15363" max="15372" width="11.42578125" style="449"/>
    <col min="15373" max="15386" width="0" style="449" hidden="1" customWidth="1"/>
    <col min="15387" max="15616" width="11.42578125" style="449"/>
    <col min="15617" max="15617" width="33.42578125" style="449" customWidth="1"/>
    <col min="15618" max="15618" width="26.42578125" style="449" customWidth="1"/>
    <col min="15619" max="15628" width="11.42578125" style="449"/>
    <col min="15629" max="15642" width="0" style="449" hidden="1" customWidth="1"/>
    <col min="15643" max="15872" width="11.42578125" style="449"/>
    <col min="15873" max="15873" width="33.42578125" style="449" customWidth="1"/>
    <col min="15874" max="15874" width="26.42578125" style="449" customWidth="1"/>
    <col min="15875" max="15884" width="11.42578125" style="449"/>
    <col min="15885" max="15898" width="0" style="449" hidden="1" customWidth="1"/>
    <col min="15899" max="16128" width="11.42578125" style="449"/>
    <col min="16129" max="16129" width="33.42578125" style="449" customWidth="1"/>
    <col min="16130" max="16130" width="26.42578125" style="449" customWidth="1"/>
    <col min="16131" max="16140" width="11.42578125" style="449"/>
    <col min="16141" max="16154" width="0" style="449" hidden="1" customWidth="1"/>
    <col min="16155" max="16384" width="11.42578125" style="449"/>
  </cols>
  <sheetData>
    <row r="1" spans="1:26" x14ac:dyDescent="0.25">
      <c r="A1" s="2023" t="s">
        <v>1367</v>
      </c>
      <c r="B1" s="2023"/>
      <c r="C1" s="2023"/>
      <c r="D1" s="2023"/>
      <c r="E1" s="2023"/>
      <c r="F1" s="2023"/>
      <c r="G1" s="2023"/>
      <c r="H1" s="2023"/>
      <c r="I1" s="2023"/>
      <c r="J1" s="2023"/>
      <c r="K1" s="2023"/>
      <c r="M1" s="450"/>
      <c r="N1" s="450"/>
      <c r="O1" s="450"/>
      <c r="P1" s="1624">
        <v>100</v>
      </c>
      <c r="Q1" s="450"/>
      <c r="R1" s="450"/>
      <c r="S1" s="450"/>
      <c r="T1" s="450"/>
      <c r="U1" s="450"/>
      <c r="V1" s="450"/>
      <c r="W1" s="450"/>
      <c r="X1" s="450"/>
      <c r="Y1" s="450"/>
      <c r="Z1" s="450"/>
    </row>
    <row r="2" spans="1:26" x14ac:dyDescent="0.25">
      <c r="A2" s="2024" t="s">
        <v>1397</v>
      </c>
      <c r="B2" s="2024"/>
      <c r="C2" s="2024"/>
      <c r="D2" s="2024"/>
      <c r="E2" s="2024"/>
      <c r="F2" s="2024"/>
      <c r="G2" s="2024"/>
      <c r="H2" s="2024"/>
      <c r="I2" s="2024"/>
      <c r="J2" s="2024"/>
      <c r="K2" s="2024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</row>
    <row r="3" spans="1:26" x14ac:dyDescent="0.25">
      <c r="A3" s="2023" t="s">
        <v>319</v>
      </c>
      <c r="B3" s="2023"/>
      <c r="C3" s="2023"/>
      <c r="D3" s="2023"/>
      <c r="E3" s="2023"/>
      <c r="F3" s="2023"/>
      <c r="G3" s="2023"/>
      <c r="H3" s="2023"/>
      <c r="I3" s="2023"/>
      <c r="J3" s="2023"/>
      <c r="K3" s="2023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</row>
    <row r="4" spans="1:26" ht="6.75" customHeight="1" thickBot="1" x14ac:dyDescent="0.3">
      <c r="A4" s="451"/>
      <c r="B4" s="451"/>
      <c r="C4" s="451"/>
      <c r="D4" s="451"/>
      <c r="E4" s="451"/>
      <c r="F4" s="451"/>
      <c r="G4" s="451"/>
      <c r="H4" s="451"/>
      <c r="I4" s="451"/>
      <c r="J4" s="451"/>
      <c r="K4" s="451"/>
    </row>
    <row r="5" spans="1:26" ht="51.75" thickBot="1" x14ac:dyDescent="0.3">
      <c r="A5" s="452" t="s">
        <v>308</v>
      </c>
      <c r="B5" s="453" t="s">
        <v>309</v>
      </c>
      <c r="C5" s="454">
        <v>44196</v>
      </c>
      <c r="D5" s="454">
        <v>44286</v>
      </c>
      <c r="E5" s="454">
        <v>44377</v>
      </c>
      <c r="F5" s="454">
        <v>44469</v>
      </c>
      <c r="G5" s="454">
        <v>44500</v>
      </c>
      <c r="H5" s="454">
        <v>44530</v>
      </c>
      <c r="I5" s="454">
        <v>44561</v>
      </c>
      <c r="J5" s="1621" t="s">
        <v>2158</v>
      </c>
      <c r="K5" s="1622" t="s">
        <v>2159</v>
      </c>
    </row>
    <row r="6" spans="1:26" x14ac:dyDescent="0.25">
      <c r="A6" s="2027" t="s">
        <v>106</v>
      </c>
      <c r="B6" s="66" t="s">
        <v>880</v>
      </c>
      <c r="C6" s="455">
        <v>6.0250000000000008E-3</v>
      </c>
      <c r="D6" s="455">
        <v>5.5150000000000008E-3</v>
      </c>
      <c r="E6" s="455">
        <v>4.8150000000000007E-3</v>
      </c>
      <c r="F6" s="455">
        <v>5.3710000000000008E-3</v>
      </c>
      <c r="G6" s="455">
        <v>7.9080000000000001E-3</v>
      </c>
      <c r="H6" s="455">
        <v>8.3879999999999996E-3</v>
      </c>
      <c r="I6" s="455">
        <v>4.7229999999999998E-3</v>
      </c>
      <c r="J6" s="1625">
        <v>-6.4800000000000108E-2</v>
      </c>
      <c r="K6" s="1625">
        <v>-0.13020000000000009</v>
      </c>
      <c r="M6" s="61"/>
      <c r="N6" s="1623"/>
      <c r="P6" s="39"/>
      <c r="Q6" s="39"/>
    </row>
    <row r="7" spans="1:26" ht="15.75" thickBot="1" x14ac:dyDescent="0.3">
      <c r="A7" s="2031" t="s">
        <v>106</v>
      </c>
      <c r="B7" s="67" t="s">
        <v>881</v>
      </c>
      <c r="C7" s="456">
        <v>7.2120000000000005E-3</v>
      </c>
      <c r="D7" s="456">
        <v>6.9160000000000003E-3</v>
      </c>
      <c r="E7" s="456">
        <v>2.598E-3</v>
      </c>
      <c r="F7" s="456">
        <v>4.5570000000000003E-3</v>
      </c>
      <c r="G7" s="456">
        <v>4.2389999999999997E-3</v>
      </c>
      <c r="H7" s="456">
        <v>3.8419999999999999E-3</v>
      </c>
      <c r="I7" s="456">
        <v>4.9580000000000006E-3</v>
      </c>
      <c r="J7" s="1626">
        <v>4.0100000000000031E-2</v>
      </c>
      <c r="K7" s="1626">
        <v>-0.22539999999999999</v>
      </c>
      <c r="M7" s="61"/>
      <c r="N7" s="1623"/>
      <c r="P7" s="39"/>
      <c r="Q7" s="39"/>
    </row>
    <row r="8" spans="1:26" x14ac:dyDescent="0.25">
      <c r="A8" s="2027" t="s">
        <v>606</v>
      </c>
      <c r="B8" s="66" t="s">
        <v>882</v>
      </c>
      <c r="C8" s="455">
        <v>9.2420000000000002E-3</v>
      </c>
      <c r="D8" s="455">
        <v>7.6970000000000007E-3</v>
      </c>
      <c r="E8" s="455">
        <v>9.6580000000000017E-3</v>
      </c>
      <c r="F8" s="455">
        <v>1.3296000000000001E-2</v>
      </c>
      <c r="G8" s="455">
        <v>1.1089999999999999E-2</v>
      </c>
      <c r="H8" s="455">
        <v>7.4209999999999996E-3</v>
      </c>
      <c r="I8" s="455">
        <v>8.1049999999999994E-3</v>
      </c>
      <c r="J8" s="1625">
        <v>-0.51910000000000012</v>
      </c>
      <c r="K8" s="1625">
        <v>-0.11370000000000008</v>
      </c>
      <c r="M8" s="61"/>
      <c r="N8" s="1623"/>
      <c r="P8" s="39"/>
      <c r="Q8" s="39"/>
    </row>
    <row r="9" spans="1:26" ht="15.75" thickBot="1" x14ac:dyDescent="0.3">
      <c r="A9" s="2031" t="s">
        <v>606</v>
      </c>
      <c r="B9" s="67" t="s">
        <v>883</v>
      </c>
      <c r="C9" s="456">
        <v>1.1542E-2</v>
      </c>
      <c r="D9" s="456">
        <v>1.5422000000000002E-2</v>
      </c>
      <c r="E9" s="456">
        <v>1.1832000000000001E-2</v>
      </c>
      <c r="F9" s="456">
        <v>9.8240000000000011E-3</v>
      </c>
      <c r="G9" s="456">
        <v>8.794999999999999E-3</v>
      </c>
      <c r="H9" s="456">
        <v>9.9389999999999999E-3</v>
      </c>
      <c r="I9" s="456">
        <v>8.8120000000000004E-3</v>
      </c>
      <c r="J9" s="1626">
        <v>-0.10120000000000007</v>
      </c>
      <c r="K9" s="1626">
        <v>-0.27299999999999996</v>
      </c>
      <c r="M9" s="61"/>
      <c r="N9" s="1623"/>
      <c r="P9" s="39"/>
      <c r="Q9" s="39"/>
    </row>
    <row r="10" spans="1:26" x14ac:dyDescent="0.25">
      <c r="A10" s="2027" t="s">
        <v>108</v>
      </c>
      <c r="B10" s="116" t="s">
        <v>688</v>
      </c>
      <c r="C10" s="457">
        <v>5.1840000000000002E-3</v>
      </c>
      <c r="D10" s="457">
        <v>9.777000000000001E-3</v>
      </c>
      <c r="E10" s="457">
        <v>9.4270000000000014E-3</v>
      </c>
      <c r="F10" s="457">
        <v>1.0042000000000001E-2</v>
      </c>
      <c r="G10" s="457">
        <v>9.6970000000000008E-3</v>
      </c>
      <c r="H10" s="457">
        <v>9.8860000000000007E-3</v>
      </c>
      <c r="I10" s="457">
        <v>1.1821E-2</v>
      </c>
      <c r="J10" s="1627">
        <v>0.17789999999999995</v>
      </c>
      <c r="K10" s="1627">
        <v>0.66369999999999996</v>
      </c>
      <c r="M10" s="61"/>
      <c r="N10" s="1623"/>
      <c r="P10" s="39"/>
      <c r="Q10" s="39"/>
    </row>
    <row r="11" spans="1:26" x14ac:dyDescent="0.25">
      <c r="A11" s="2030" t="s">
        <v>108</v>
      </c>
      <c r="B11" s="68" t="s">
        <v>1157</v>
      </c>
      <c r="C11" s="458">
        <v>9.4270000000000014E-3</v>
      </c>
      <c r="D11" s="458">
        <v>-7.4990000000000005E-3</v>
      </c>
      <c r="E11" s="458">
        <v>5.6000000000000008E-3</v>
      </c>
      <c r="F11" s="458">
        <v>7.1020000000000007E-3</v>
      </c>
      <c r="G11" s="458">
        <v>6.9899999999999997E-3</v>
      </c>
      <c r="H11" s="458">
        <v>7.8820000000000001E-3</v>
      </c>
      <c r="I11" s="458">
        <v>1.0182E-2</v>
      </c>
      <c r="J11" s="1628">
        <v>0.30799999999999994</v>
      </c>
      <c r="K11" s="1628">
        <v>7.5499999999999873E-2</v>
      </c>
      <c r="M11" s="61"/>
      <c r="N11" s="1623"/>
      <c r="P11" s="39"/>
      <c r="Q11" s="39"/>
    </row>
    <row r="12" spans="1:26" ht="15.75" thickBot="1" x14ac:dyDescent="0.3">
      <c r="A12" s="2031" t="s">
        <v>108</v>
      </c>
      <c r="B12" s="117" t="s">
        <v>689</v>
      </c>
      <c r="C12" s="459">
        <v>7.8120000000000004E-3</v>
      </c>
      <c r="D12" s="459">
        <v>1.003E-3</v>
      </c>
      <c r="E12" s="459">
        <v>8.3560000000000006E-3</v>
      </c>
      <c r="F12" s="459">
        <v>9.4200000000000013E-3</v>
      </c>
      <c r="G12" s="459">
        <v>9.4900000000000002E-3</v>
      </c>
      <c r="H12" s="459">
        <v>1.0431999999999999E-2</v>
      </c>
      <c r="I12" s="459">
        <v>1.2629999999999999E-2</v>
      </c>
      <c r="J12" s="1629">
        <v>0.32099999999999973</v>
      </c>
      <c r="K12" s="1629">
        <v>0.48179999999999984</v>
      </c>
      <c r="M12" s="61"/>
      <c r="N12" s="1623"/>
      <c r="P12" s="39"/>
      <c r="Q12" s="39"/>
    </row>
    <row r="13" spans="1:26" x14ac:dyDescent="0.25">
      <c r="A13" s="2027" t="s">
        <v>109</v>
      </c>
      <c r="B13" s="116" t="s">
        <v>884</v>
      </c>
      <c r="C13" s="457">
        <v>6.1870000000000007E-3</v>
      </c>
      <c r="D13" s="457">
        <v>2.9010000000000004E-3</v>
      </c>
      <c r="E13" s="457">
        <v>4.7790000000000003E-3</v>
      </c>
      <c r="F13" s="457">
        <v>3.8910000000000004E-3</v>
      </c>
      <c r="G13" s="457">
        <v>1.1663E-2</v>
      </c>
      <c r="H13" s="457">
        <v>5.3930000000000002E-3</v>
      </c>
      <c r="I13" s="457">
        <v>1.1217999999999999E-2</v>
      </c>
      <c r="J13" s="1627">
        <v>0.7326999999999998</v>
      </c>
      <c r="K13" s="1627">
        <v>0.50309999999999977</v>
      </c>
      <c r="M13" s="61"/>
      <c r="N13" s="1623"/>
      <c r="P13" s="39"/>
      <c r="Q13" s="39"/>
    </row>
    <row r="14" spans="1:26" x14ac:dyDescent="0.25">
      <c r="A14" s="2028" t="s">
        <v>109</v>
      </c>
      <c r="B14" s="118" t="s">
        <v>885</v>
      </c>
      <c r="C14" s="458">
        <v>7.9960000000000014E-3</v>
      </c>
      <c r="D14" s="458">
        <v>2.1858000000000002E-2</v>
      </c>
      <c r="E14" s="458">
        <v>3.8720000000000004E-3</v>
      </c>
      <c r="F14" s="458">
        <v>4.6250000000000006E-3</v>
      </c>
      <c r="G14" s="458">
        <v>6.2539999999999991E-3</v>
      </c>
      <c r="H14" s="458">
        <v>8.3220000000000013E-3</v>
      </c>
      <c r="I14" s="458">
        <v>8.2290000000000002E-3</v>
      </c>
      <c r="J14" s="1628">
        <v>0.36039999999999994</v>
      </c>
      <c r="K14" s="1628">
        <v>2.3299999999999883E-2</v>
      </c>
      <c r="M14" s="61"/>
      <c r="N14" s="1623"/>
      <c r="P14" s="39"/>
      <c r="Q14" s="39"/>
    </row>
    <row r="15" spans="1:26" x14ac:dyDescent="0.25">
      <c r="A15" s="2029" t="s">
        <v>109</v>
      </c>
      <c r="B15" s="118" t="s">
        <v>350</v>
      </c>
      <c r="C15" s="458">
        <v>1.1135000000000001E-2</v>
      </c>
      <c r="D15" s="458">
        <v>9.2880000000000011E-3</v>
      </c>
      <c r="E15" s="458">
        <v>8.9100000000000013E-3</v>
      </c>
      <c r="F15" s="458">
        <v>9.196000000000001E-3</v>
      </c>
      <c r="G15" s="458">
        <v>1.0506E-2</v>
      </c>
      <c r="H15" s="458">
        <v>1.0744E-2</v>
      </c>
      <c r="I15" s="458">
        <v>1.1413E-2</v>
      </c>
      <c r="J15" s="1628">
        <v>0.22169999999999984</v>
      </c>
      <c r="K15" s="1628">
        <v>2.7799999999999873E-2</v>
      </c>
      <c r="M15" s="61"/>
      <c r="N15" s="1623"/>
      <c r="P15" s="39"/>
      <c r="Q15" s="39"/>
    </row>
    <row r="16" spans="1:26" x14ac:dyDescent="0.25">
      <c r="A16" s="2030" t="s">
        <v>109</v>
      </c>
      <c r="B16" s="118" t="s">
        <v>349</v>
      </c>
      <c r="C16" s="458">
        <v>8.3690000000000014E-3</v>
      </c>
      <c r="D16" s="458">
        <v>1.9221000000000002E-2</v>
      </c>
      <c r="E16" s="458">
        <v>6.5920000000000006E-3</v>
      </c>
      <c r="F16" s="458">
        <v>2.9880000000000002E-3</v>
      </c>
      <c r="G16" s="458">
        <v>8.0630000000000007E-3</v>
      </c>
      <c r="H16" s="458">
        <v>9.1730000000000006E-3</v>
      </c>
      <c r="I16" s="458">
        <v>9.6020000000000012E-3</v>
      </c>
      <c r="J16" s="1628">
        <v>0.6614000000000001</v>
      </c>
      <c r="K16" s="1628">
        <v>0.12329999999999997</v>
      </c>
      <c r="M16" s="61"/>
      <c r="N16" s="1623"/>
      <c r="P16" s="39"/>
      <c r="Q16" s="39"/>
    </row>
    <row r="17" spans="1:37" ht="15.75" thickBot="1" x14ac:dyDescent="0.3">
      <c r="A17" s="2031" t="s">
        <v>109</v>
      </c>
      <c r="B17" s="117" t="s">
        <v>348</v>
      </c>
      <c r="C17" s="459">
        <v>4.4650000000000002E-3</v>
      </c>
      <c r="D17" s="459">
        <v>1.0282000000000001E-2</v>
      </c>
      <c r="E17" s="459">
        <v>9.8320000000000005E-3</v>
      </c>
      <c r="F17" s="459">
        <v>2.5970000000000003E-3</v>
      </c>
      <c r="G17" s="459">
        <v>1.1137999999999999E-2</v>
      </c>
      <c r="H17" s="459">
        <v>9.9039999999999996E-3</v>
      </c>
      <c r="I17" s="459">
        <v>1.057E-2</v>
      </c>
      <c r="J17" s="1629">
        <v>0.7972999999999999</v>
      </c>
      <c r="K17" s="1629">
        <v>0.61049999999999993</v>
      </c>
      <c r="M17" s="61"/>
      <c r="N17" s="1623"/>
      <c r="P17" s="39"/>
      <c r="Q17" s="39"/>
    </row>
    <row r="18" spans="1:37" ht="27" thickBot="1" x14ac:dyDescent="0.3">
      <c r="A18" s="460" t="s">
        <v>602</v>
      </c>
      <c r="B18" s="148" t="s">
        <v>886</v>
      </c>
      <c r="C18" s="461">
        <v>3.3360000000000004E-3</v>
      </c>
      <c r="D18" s="461">
        <v>3.3360000000000004E-3</v>
      </c>
      <c r="E18" s="461">
        <v>2.9960000000000004E-3</v>
      </c>
      <c r="F18" s="461">
        <v>3.2400000000000003E-3</v>
      </c>
      <c r="G18" s="461">
        <v>2.8739999999999998E-3</v>
      </c>
      <c r="H18" s="461">
        <v>3.4029999999999998E-3</v>
      </c>
      <c r="I18" s="461">
        <v>3.202E-3</v>
      </c>
      <c r="J18" s="1630">
        <v>-3.8000000000000273E-3</v>
      </c>
      <c r="K18" s="1630">
        <v>-1.3400000000000044E-2</v>
      </c>
      <c r="M18" s="61"/>
      <c r="N18" s="1623"/>
      <c r="P18" s="39"/>
      <c r="Q18" s="39"/>
    </row>
    <row r="19" spans="1:37" x14ac:dyDescent="0.25">
      <c r="A19" s="2032" t="s">
        <v>603</v>
      </c>
      <c r="B19" s="66" t="s">
        <v>887</v>
      </c>
      <c r="C19" s="457">
        <v>2.5140000000000002E-3</v>
      </c>
      <c r="D19" s="457">
        <v>2.7140000000000003E-3</v>
      </c>
      <c r="E19" s="457">
        <v>3.6270000000000004E-3</v>
      </c>
      <c r="F19" s="457">
        <v>3.3040000000000001E-3</v>
      </c>
      <c r="G19" s="457">
        <v>3.1749999999999999E-3</v>
      </c>
      <c r="H19" s="457">
        <v>4.0109999999999998E-3</v>
      </c>
      <c r="I19" s="457">
        <v>5.4690000000000008E-3</v>
      </c>
      <c r="J19" s="1627">
        <v>0.21650000000000008</v>
      </c>
      <c r="K19" s="1627">
        <v>0.29550000000000004</v>
      </c>
      <c r="M19" s="61"/>
      <c r="N19" s="1623"/>
      <c r="P19" s="39"/>
      <c r="Q19" s="39"/>
    </row>
    <row r="20" spans="1:37" x14ac:dyDescent="0.25">
      <c r="A20" s="2029" t="s">
        <v>603</v>
      </c>
      <c r="B20" s="68" t="s">
        <v>888</v>
      </c>
      <c r="C20" s="458">
        <v>1.2657E-2</v>
      </c>
      <c r="D20" s="458">
        <v>1.0609E-2</v>
      </c>
      <c r="E20" s="458">
        <v>9.8420000000000001E-3</v>
      </c>
      <c r="F20" s="458">
        <v>1.0018000000000001E-2</v>
      </c>
      <c r="G20" s="458">
        <v>1.1497E-2</v>
      </c>
      <c r="H20" s="458">
        <v>1.023E-2</v>
      </c>
      <c r="I20" s="458">
        <v>1.1148999999999999E-2</v>
      </c>
      <c r="J20" s="1628">
        <v>0.11309999999999984</v>
      </c>
      <c r="K20" s="1628">
        <v>-0.15080000000000007</v>
      </c>
      <c r="M20" s="61"/>
      <c r="N20" s="1623"/>
      <c r="P20" s="39"/>
      <c r="Q20" s="39"/>
    </row>
    <row r="21" spans="1:37" ht="15.75" thickBot="1" x14ac:dyDescent="0.3">
      <c r="A21" s="2031" t="s">
        <v>603</v>
      </c>
      <c r="B21" s="67" t="s">
        <v>889</v>
      </c>
      <c r="C21" s="459">
        <v>5.2970000000000005E-3</v>
      </c>
      <c r="D21" s="459">
        <v>5.6230000000000004E-3</v>
      </c>
      <c r="E21" s="459">
        <v>5.1540000000000006E-3</v>
      </c>
      <c r="F21" s="459">
        <v>6.0420000000000005E-3</v>
      </c>
      <c r="G21" s="459">
        <v>6.156E-3</v>
      </c>
      <c r="H21" s="459">
        <v>5.6559999999999996E-3</v>
      </c>
      <c r="I21" s="459">
        <v>5.8970000000000003E-3</v>
      </c>
      <c r="J21" s="1629">
        <v>-1.4500000000000016E-2</v>
      </c>
      <c r="K21" s="1629">
        <v>5.9999999999999984E-2</v>
      </c>
      <c r="M21" s="61"/>
      <c r="N21" s="1623"/>
      <c r="P21" s="39"/>
      <c r="Q21" s="39"/>
    </row>
    <row r="22" spans="1:37" x14ac:dyDescent="0.25">
      <c r="A22" s="2030" t="s">
        <v>604</v>
      </c>
      <c r="B22" s="68" t="s">
        <v>890</v>
      </c>
      <c r="C22" s="455">
        <v>1.4381E-2</v>
      </c>
      <c r="D22" s="455">
        <v>2.905E-3</v>
      </c>
      <c r="E22" s="455">
        <v>8.4920000000000013E-3</v>
      </c>
      <c r="F22" s="455">
        <v>-1.0197000000000001E-2</v>
      </c>
      <c r="G22" s="455">
        <v>2.1536E-2</v>
      </c>
      <c r="H22" s="455">
        <v>1.0234E-2</v>
      </c>
      <c r="I22" s="455">
        <v>5.0939999999999996E-3</v>
      </c>
      <c r="J22" s="1625">
        <v>1.5291000000000001</v>
      </c>
      <c r="K22" s="1625">
        <v>-0.92869999999999997</v>
      </c>
      <c r="M22" s="61"/>
      <c r="N22" s="1623"/>
      <c r="P22" s="39"/>
      <c r="Q22" s="39"/>
    </row>
    <row r="23" spans="1:37" ht="15.75" thickBot="1" x14ac:dyDescent="0.3">
      <c r="A23" s="2031" t="s">
        <v>604</v>
      </c>
      <c r="B23" s="117" t="s">
        <v>891</v>
      </c>
      <c r="C23" s="456">
        <v>1.6947000000000004E-2</v>
      </c>
      <c r="D23" s="456">
        <v>1.3972000000000002E-2</v>
      </c>
      <c r="E23" s="456">
        <v>1.0031E-2</v>
      </c>
      <c r="F23" s="456">
        <v>1.4592000000000001E-2</v>
      </c>
      <c r="G23" s="456">
        <v>4.197E-2</v>
      </c>
      <c r="H23" s="456">
        <v>2.2949000000000001E-2</v>
      </c>
      <c r="I23" s="456">
        <v>-0.34370800000000001</v>
      </c>
      <c r="J23" s="1626">
        <v>-35.83</v>
      </c>
      <c r="K23" s="1626">
        <v>-36.0655</v>
      </c>
      <c r="M23" s="61"/>
      <c r="N23" s="1623"/>
      <c r="P23" s="39"/>
      <c r="Q23" s="39"/>
    </row>
    <row r="24" spans="1:37" ht="27" thickBot="1" x14ac:dyDescent="0.3">
      <c r="A24" s="800" t="s">
        <v>1458</v>
      </c>
      <c r="B24" s="801" t="s">
        <v>1456</v>
      </c>
      <c r="C24" s="461"/>
      <c r="D24" s="461"/>
      <c r="E24" s="461"/>
      <c r="F24" s="461"/>
      <c r="G24" s="461"/>
      <c r="H24" s="461"/>
      <c r="I24" s="461">
        <v>1.9765999999999999E-2</v>
      </c>
      <c r="J24" s="461" t="s">
        <v>607</v>
      </c>
      <c r="K24" s="461" t="s">
        <v>607</v>
      </c>
      <c r="M24" s="61"/>
      <c r="N24" s="1623"/>
      <c r="O24" s="450"/>
      <c r="P24" s="39"/>
      <c r="Q24" s="39"/>
      <c r="R24" s="450"/>
      <c r="S24" s="450"/>
      <c r="T24" s="450"/>
      <c r="U24" s="450"/>
      <c r="V24" s="450"/>
      <c r="W24" s="450"/>
      <c r="X24" s="450"/>
      <c r="Y24" s="450"/>
      <c r="Z24" s="450"/>
      <c r="AA24" s="462"/>
      <c r="AB24" s="463"/>
      <c r="AC24" s="464"/>
      <c r="AD24" s="464"/>
      <c r="AE24" s="464"/>
      <c r="AF24" s="464"/>
      <c r="AG24" s="464"/>
      <c r="AH24" s="464"/>
      <c r="AI24" s="464"/>
      <c r="AJ24" s="464"/>
      <c r="AK24" s="464"/>
    </row>
    <row r="25" spans="1:37" ht="15.75" thickBot="1" x14ac:dyDescent="0.3">
      <c r="A25" s="2021" t="s">
        <v>520</v>
      </c>
      <c r="B25" s="2022"/>
      <c r="C25" s="466">
        <v>8.4253771038973711E-3</v>
      </c>
      <c r="D25" s="466">
        <v>7.654584828557293E-3</v>
      </c>
      <c r="E25" s="466">
        <v>7.5527448579849402E-3</v>
      </c>
      <c r="F25" s="466">
        <v>7.3262643546846348E-3</v>
      </c>
      <c r="G25" s="466">
        <v>8.8819999999999993E-3</v>
      </c>
      <c r="H25" s="466">
        <v>8.2352330970863804E-3</v>
      </c>
      <c r="I25" s="466">
        <v>2.2548493950889752E-3</v>
      </c>
      <c r="J25" s="1631">
        <v>-0.50714149595956592</v>
      </c>
      <c r="K25" s="1631">
        <v>-0.61705277088083954</v>
      </c>
      <c r="M25" s="61"/>
      <c r="N25" s="1623"/>
      <c r="O25" s="450"/>
      <c r="P25" s="39"/>
      <c r="Q25" s="39"/>
      <c r="R25" s="450">
        <v>0</v>
      </c>
      <c r="S25" s="450"/>
      <c r="T25" s="467"/>
      <c r="U25" s="467"/>
      <c r="V25" s="467"/>
      <c r="W25" s="467"/>
      <c r="X25" s="467"/>
      <c r="Y25" s="467"/>
      <c r="Z25" s="467"/>
      <c r="AA25" s="468"/>
      <c r="AB25" s="469"/>
      <c r="AC25" s="470"/>
      <c r="AD25" s="470"/>
      <c r="AE25" s="470"/>
      <c r="AF25" s="471"/>
      <c r="AG25" s="471"/>
      <c r="AH25" s="471"/>
      <c r="AI25" s="471"/>
      <c r="AJ25" s="470"/>
      <c r="AK25" s="470"/>
    </row>
    <row r="26" spans="1:37" ht="3.75" customHeight="1" x14ac:dyDescent="0.25">
      <c r="A26" s="472"/>
      <c r="B26" s="473"/>
      <c r="C26" s="474"/>
      <c r="D26" s="474"/>
      <c r="E26" s="474"/>
      <c r="F26" s="474"/>
      <c r="G26" s="475"/>
      <c r="H26" s="475"/>
      <c r="I26" s="475"/>
      <c r="J26" s="476"/>
      <c r="K26" s="477"/>
      <c r="M26" s="450"/>
      <c r="N26" s="450"/>
      <c r="O26" s="450"/>
      <c r="P26" s="450"/>
      <c r="Q26" s="450"/>
      <c r="R26" s="450"/>
      <c r="S26" s="450"/>
      <c r="T26" s="450"/>
      <c r="U26" s="450"/>
      <c r="V26" s="450"/>
      <c r="W26" s="450"/>
      <c r="X26" s="450"/>
      <c r="Y26" s="450"/>
      <c r="Z26" s="450"/>
    </row>
    <row r="27" spans="1:37" x14ac:dyDescent="0.25">
      <c r="A27" s="478" t="s">
        <v>539</v>
      </c>
      <c r="B27" s="479"/>
      <c r="C27" s="480"/>
      <c r="D27" s="480"/>
      <c r="E27" s="480"/>
      <c r="F27" s="481"/>
      <c r="G27" s="811"/>
      <c r="H27" s="481"/>
      <c r="I27" s="481"/>
      <c r="J27" s="480"/>
      <c r="K27" s="480"/>
      <c r="M27" s="450"/>
      <c r="N27" s="450"/>
      <c r="O27" s="450"/>
      <c r="P27" s="450"/>
      <c r="Q27" s="450"/>
      <c r="R27" s="450"/>
      <c r="S27" s="450"/>
      <c r="T27" s="450"/>
      <c r="U27" s="450"/>
      <c r="V27" s="450"/>
      <c r="W27" s="450"/>
      <c r="X27" s="450"/>
      <c r="Y27" s="450"/>
      <c r="Z27" s="450"/>
    </row>
    <row r="28" spans="1:37" x14ac:dyDescent="0.25">
      <c r="A28" s="856"/>
      <c r="M28" s="450"/>
      <c r="N28" s="450"/>
      <c r="O28" s="450"/>
      <c r="P28" s="450"/>
      <c r="Q28" s="450"/>
      <c r="R28" s="450"/>
      <c r="S28" s="450"/>
      <c r="T28" s="450"/>
      <c r="U28" s="450"/>
      <c r="V28" s="450"/>
      <c r="W28" s="450"/>
      <c r="X28" s="450"/>
      <c r="Y28" s="450"/>
      <c r="Z28" s="450"/>
    </row>
    <row r="29" spans="1:37" x14ac:dyDescent="0.25">
      <c r="A29" s="2023" t="s">
        <v>1368</v>
      </c>
      <c r="B29" s="2023"/>
      <c r="C29" s="2023"/>
      <c r="D29" s="2023"/>
      <c r="E29" s="2023"/>
      <c r="F29" s="2023"/>
      <c r="G29" s="2023"/>
      <c r="H29" s="2023"/>
      <c r="I29" s="2023"/>
      <c r="J29" s="2023"/>
      <c r="K29" s="2023"/>
      <c r="M29" s="450"/>
      <c r="N29" s="450"/>
      <c r="O29" s="450"/>
      <c r="P29" s="450"/>
      <c r="Q29" s="450"/>
      <c r="R29" s="450"/>
      <c r="S29" s="450"/>
      <c r="T29" s="450"/>
      <c r="U29" s="450"/>
      <c r="V29" s="450"/>
      <c r="W29" s="450"/>
      <c r="X29" s="450"/>
      <c r="Y29" s="450"/>
      <c r="Z29" s="450"/>
    </row>
    <row r="30" spans="1:37" x14ac:dyDescent="0.25">
      <c r="A30" s="2024" t="s">
        <v>1397</v>
      </c>
      <c r="B30" s="2024"/>
      <c r="C30" s="2024"/>
      <c r="D30" s="2024"/>
      <c r="E30" s="2024"/>
      <c r="F30" s="2024"/>
      <c r="G30" s="2024"/>
      <c r="H30" s="2024"/>
      <c r="I30" s="2024"/>
      <c r="J30" s="2024"/>
      <c r="K30" s="2024"/>
      <c r="M30" s="450"/>
      <c r="N30" s="1624">
        <v>100</v>
      </c>
      <c r="O30" s="450"/>
      <c r="P30" s="450"/>
      <c r="Q30" s="450"/>
      <c r="R30" s="450"/>
      <c r="S30" s="450"/>
      <c r="T30" s="450"/>
      <c r="U30" s="450"/>
      <c r="V30" s="450"/>
      <c r="W30" s="450"/>
      <c r="X30" s="450"/>
      <c r="Y30" s="450"/>
      <c r="Z30" s="450"/>
    </row>
    <row r="31" spans="1:37" x14ac:dyDescent="0.25">
      <c r="A31" s="2023" t="s">
        <v>319</v>
      </c>
      <c r="B31" s="2023"/>
      <c r="C31" s="2023"/>
      <c r="D31" s="2023"/>
      <c r="E31" s="2023"/>
      <c r="F31" s="2023"/>
      <c r="G31" s="2023"/>
      <c r="H31" s="2023"/>
      <c r="I31" s="2023"/>
      <c r="J31" s="2023"/>
      <c r="K31" s="2023"/>
      <c r="M31" s="450"/>
      <c r="N31" s="450"/>
      <c r="O31" s="450"/>
      <c r="P31" s="450"/>
      <c r="Q31" s="450"/>
      <c r="R31" s="450"/>
      <c r="S31" s="450"/>
      <c r="T31" s="450"/>
      <c r="U31" s="450"/>
      <c r="V31" s="450"/>
      <c r="W31" s="450"/>
      <c r="X31" s="450"/>
      <c r="Y31" s="450"/>
      <c r="Z31" s="450"/>
    </row>
    <row r="32" spans="1:37" ht="6.75" customHeight="1" thickBot="1" x14ac:dyDescent="0.3">
      <c r="A32" s="451"/>
      <c r="B32" s="451"/>
      <c r="C32" s="451"/>
      <c r="D32" s="451"/>
      <c r="E32" s="451"/>
      <c r="F32" s="451"/>
      <c r="G32" s="451"/>
      <c r="H32" s="451"/>
      <c r="I32" s="451"/>
      <c r="J32" s="451"/>
      <c r="K32" s="451"/>
      <c r="M32" s="450"/>
      <c r="N32" s="450"/>
      <c r="O32" s="450"/>
      <c r="P32" s="450"/>
      <c r="Q32" s="450"/>
      <c r="R32" s="450"/>
      <c r="S32" s="450"/>
      <c r="T32" s="450"/>
      <c r="U32" s="450"/>
      <c r="V32" s="450"/>
      <c r="W32" s="450"/>
      <c r="X32" s="450"/>
      <c r="Y32" s="450"/>
      <c r="Z32" s="450"/>
    </row>
    <row r="33" spans="1:26" ht="51.75" thickBot="1" x14ac:dyDescent="0.3">
      <c r="A33" s="482" t="s">
        <v>308</v>
      </c>
      <c r="B33" s="483" t="s">
        <v>309</v>
      </c>
      <c r="C33" s="454">
        <v>44196</v>
      </c>
      <c r="D33" s="454">
        <v>44286</v>
      </c>
      <c r="E33" s="454">
        <v>44377</v>
      </c>
      <c r="F33" s="454">
        <v>44469</v>
      </c>
      <c r="G33" s="454">
        <v>44500</v>
      </c>
      <c r="H33" s="454">
        <v>44530</v>
      </c>
      <c r="I33" s="454">
        <v>44561</v>
      </c>
      <c r="J33" s="1621" t="s">
        <v>2158</v>
      </c>
      <c r="K33" s="1622" t="s">
        <v>2159</v>
      </c>
      <c r="M33" s="450"/>
      <c r="N33" s="450"/>
      <c r="O33" s="450"/>
      <c r="P33" s="450"/>
      <c r="Q33" s="450"/>
      <c r="R33" s="450"/>
      <c r="S33" s="450"/>
      <c r="T33" s="450"/>
      <c r="U33" s="450"/>
      <c r="V33" s="450"/>
      <c r="W33" s="450"/>
      <c r="X33" s="450"/>
      <c r="Y33" s="450"/>
      <c r="Z33" s="450"/>
    </row>
    <row r="34" spans="1:26" x14ac:dyDescent="0.25">
      <c r="A34" s="2025" t="s">
        <v>106</v>
      </c>
      <c r="B34" s="193" t="s">
        <v>863</v>
      </c>
      <c r="C34" s="1642">
        <v>3.0445E-2</v>
      </c>
      <c r="D34" s="484">
        <v>3.9888000000000007E-2</v>
      </c>
      <c r="E34" s="484">
        <v>3.705E-2</v>
      </c>
      <c r="F34" s="484">
        <v>3.6693000000000003E-2</v>
      </c>
      <c r="G34" s="484">
        <v>3.1344999999999998E-2</v>
      </c>
      <c r="H34" s="484">
        <v>3.1077E-2</v>
      </c>
      <c r="I34" s="1652">
        <v>3.9803000000000005E-2</v>
      </c>
      <c r="J34" s="1634">
        <v>0.31100000000000017</v>
      </c>
      <c r="K34" s="1643">
        <v>0.93580000000000052</v>
      </c>
      <c r="M34" s="39"/>
      <c r="N34" s="39"/>
      <c r="O34" s="450">
        <v>25543434.649999999</v>
      </c>
      <c r="P34" s="450">
        <v>24059991.66</v>
      </c>
      <c r="Q34" s="450">
        <v>23569343.440000001</v>
      </c>
      <c r="R34" s="450">
        <v>25192118.120000001</v>
      </c>
      <c r="S34" s="450"/>
      <c r="T34" s="450"/>
      <c r="U34" s="450"/>
      <c r="V34" s="450"/>
      <c r="W34" s="450"/>
      <c r="X34" s="450"/>
      <c r="Y34" s="450"/>
      <c r="Z34" s="450"/>
    </row>
    <row r="35" spans="1:26" x14ac:dyDescent="0.25">
      <c r="A35" s="2020"/>
      <c r="B35" s="192" t="s">
        <v>1066</v>
      </c>
      <c r="C35" s="1644">
        <v>3.1733000000000004E-2</v>
      </c>
      <c r="D35" s="485">
        <v>3.6487000000000006E-2</v>
      </c>
      <c r="E35" s="485">
        <v>3.4633999999999998E-2</v>
      </c>
      <c r="F35" s="485">
        <v>3.0445E-2</v>
      </c>
      <c r="G35" s="485">
        <v>3.4866000000000001E-2</v>
      </c>
      <c r="H35" s="485">
        <v>2.9735000000000001E-2</v>
      </c>
      <c r="I35" s="1653">
        <v>3.2578000000000003E-2</v>
      </c>
      <c r="J35" s="1635">
        <v>0.21330000000000029</v>
      </c>
      <c r="K35" s="1645">
        <v>8.4499999999999853E-2</v>
      </c>
      <c r="M35" s="39"/>
      <c r="N35" s="39"/>
      <c r="O35" s="450"/>
      <c r="P35" s="450"/>
      <c r="Q35" s="450"/>
      <c r="R35" s="450"/>
      <c r="S35" s="450"/>
      <c r="T35" s="450"/>
      <c r="U35" s="450"/>
      <c r="V35" s="450"/>
      <c r="W35" s="450"/>
      <c r="X35" s="450"/>
      <c r="Y35" s="450"/>
      <c r="Z35" s="450"/>
    </row>
    <row r="36" spans="1:26" x14ac:dyDescent="0.25">
      <c r="A36" s="2020"/>
      <c r="B36" s="192" t="s">
        <v>862</v>
      </c>
      <c r="C36" s="1644">
        <v>1.3445E-2</v>
      </c>
      <c r="D36" s="485">
        <v>3.0384000000000001E-2</v>
      </c>
      <c r="E36" s="485">
        <v>3.0929999999999999E-2</v>
      </c>
      <c r="F36" s="485">
        <v>3.381E-2</v>
      </c>
      <c r="G36" s="485">
        <v>3.4306000000000003E-2</v>
      </c>
      <c r="H36" s="485">
        <v>4.0709000000000002E-2</v>
      </c>
      <c r="I36" s="1653">
        <v>3.8353999999999999E-2</v>
      </c>
      <c r="J36" s="1635">
        <v>0.45439999999999992</v>
      </c>
      <c r="K36" s="1645">
        <v>2.4908999999999999</v>
      </c>
      <c r="M36" s="39"/>
      <c r="N36" s="39"/>
      <c r="O36" s="450"/>
      <c r="P36" s="450"/>
      <c r="Q36" s="450"/>
      <c r="R36" s="450"/>
      <c r="S36" s="450"/>
      <c r="T36" s="450"/>
      <c r="U36" s="450"/>
      <c r="V36" s="450"/>
      <c r="W36" s="450"/>
      <c r="X36" s="450"/>
      <c r="Y36" s="450"/>
      <c r="Z36" s="450"/>
    </row>
    <row r="37" spans="1:26" ht="15.75" thickBot="1" x14ac:dyDescent="0.3">
      <c r="A37" s="2026" t="s">
        <v>106</v>
      </c>
      <c r="B37" s="191" t="s">
        <v>864</v>
      </c>
      <c r="C37" s="1646">
        <v>3.0150000000000007E-2</v>
      </c>
      <c r="D37" s="486">
        <v>3.3336000000000005E-2</v>
      </c>
      <c r="E37" s="486">
        <v>3.3087000000000005E-2</v>
      </c>
      <c r="F37" s="486">
        <v>3.7322000000000001E-2</v>
      </c>
      <c r="G37" s="486">
        <v>3.4868000000000003E-2</v>
      </c>
      <c r="H37" s="486">
        <v>3.4891999999999999E-2</v>
      </c>
      <c r="I37" s="1654">
        <v>3.9278E-2</v>
      </c>
      <c r="J37" s="1636">
        <v>0.19559999999999994</v>
      </c>
      <c r="K37" s="1647">
        <v>0.91279999999999939</v>
      </c>
      <c r="M37" s="39"/>
      <c r="N37" s="39"/>
      <c r="O37" s="450">
        <v>43656219.060000002</v>
      </c>
      <c r="P37" s="450">
        <v>41090414.229999997</v>
      </c>
      <c r="Q37" s="450">
        <v>39724813.619999997</v>
      </c>
      <c r="R37" s="450">
        <v>43394188.719999999</v>
      </c>
      <c r="S37" s="450"/>
      <c r="T37" s="450"/>
      <c r="U37" s="450"/>
      <c r="V37" s="450"/>
      <c r="W37" s="450"/>
      <c r="X37" s="450"/>
      <c r="Y37" s="450"/>
      <c r="Z37" s="450"/>
    </row>
    <row r="38" spans="1:26" ht="15" customHeight="1" x14ac:dyDescent="0.25">
      <c r="A38" s="2025" t="s">
        <v>606</v>
      </c>
      <c r="B38" s="1639" t="s">
        <v>694</v>
      </c>
      <c r="C38" s="1642">
        <v>6.7088000000000009E-2</v>
      </c>
      <c r="D38" s="484">
        <v>6.4736000000000002E-2</v>
      </c>
      <c r="E38" s="484">
        <v>6.0661000000000007E-2</v>
      </c>
      <c r="F38" s="484">
        <v>4.0429E-2</v>
      </c>
      <c r="G38" s="484">
        <v>5.6882999999999996E-2</v>
      </c>
      <c r="H38" s="484">
        <v>5.5378999999999998E-2</v>
      </c>
      <c r="I38" s="1652">
        <v>0.101863</v>
      </c>
      <c r="J38" s="1634">
        <v>6.1433999999999997</v>
      </c>
      <c r="K38" s="1643">
        <v>3.4774999999999987</v>
      </c>
      <c r="M38" s="39"/>
      <c r="N38" s="39"/>
      <c r="O38" s="450">
        <v>23093641.140000001</v>
      </c>
      <c r="P38" s="450">
        <v>20531977.440000001</v>
      </c>
      <c r="Q38" s="450">
        <v>21765561.219999999</v>
      </c>
      <c r="R38" s="450">
        <v>22481183.77</v>
      </c>
      <c r="S38" s="450"/>
      <c r="T38" s="450"/>
      <c r="U38" s="450"/>
      <c r="V38" s="450"/>
      <c r="W38" s="450"/>
      <c r="X38" s="450"/>
      <c r="Y38" s="450"/>
      <c r="Z38" s="450"/>
    </row>
    <row r="39" spans="1:26" ht="15" customHeight="1" x14ac:dyDescent="0.25">
      <c r="A39" s="2020"/>
      <c r="B39" s="192" t="s">
        <v>865</v>
      </c>
      <c r="C39" s="1644">
        <v>4.1559000000000006E-2</v>
      </c>
      <c r="D39" s="485">
        <v>4.2138000000000002E-2</v>
      </c>
      <c r="E39" s="485">
        <v>4.7453000000000002E-2</v>
      </c>
      <c r="F39" s="485">
        <v>4.4124000000000003E-2</v>
      </c>
      <c r="G39" s="485">
        <v>4.3552E-2</v>
      </c>
      <c r="H39" s="485">
        <v>4.0460999999999997E-2</v>
      </c>
      <c r="I39" s="1653">
        <v>4.2303E-2</v>
      </c>
      <c r="J39" s="1635">
        <v>-0.18210000000000032</v>
      </c>
      <c r="K39" s="1645">
        <v>7.4399999999999467E-2</v>
      </c>
      <c r="M39" s="39"/>
      <c r="N39" s="39"/>
      <c r="O39" s="450">
        <v>2194280.91</v>
      </c>
      <c r="P39" s="450">
        <v>2470902.5299999998</v>
      </c>
      <c r="Q39" s="450">
        <v>2550868.4300000002</v>
      </c>
      <c r="R39" s="450">
        <v>2552616.15</v>
      </c>
      <c r="S39" s="450"/>
      <c r="T39" s="450"/>
      <c r="U39" s="450"/>
      <c r="V39" s="450"/>
      <c r="W39" s="450"/>
      <c r="X39" s="450"/>
      <c r="Y39" s="450"/>
      <c r="Z39" s="450"/>
    </row>
    <row r="40" spans="1:26" ht="15.75" customHeight="1" x14ac:dyDescent="0.25">
      <c r="A40" s="2020"/>
      <c r="B40" s="192" t="s">
        <v>866</v>
      </c>
      <c r="C40" s="1644">
        <v>3.3051000000000004E-2</v>
      </c>
      <c r="D40" s="485">
        <v>3.5113999999999999E-2</v>
      </c>
      <c r="E40" s="485">
        <v>3.5896999999999998E-2</v>
      </c>
      <c r="F40" s="485">
        <v>2.7581000000000001E-2</v>
      </c>
      <c r="G40" s="485">
        <v>3.3140999999999997E-2</v>
      </c>
      <c r="H40" s="485">
        <v>3.1412000000000002E-2</v>
      </c>
      <c r="I40" s="1653">
        <v>3.5281E-2</v>
      </c>
      <c r="J40" s="1635">
        <v>0.7699999999999998</v>
      </c>
      <c r="K40" s="1645">
        <v>0.22299999999999959</v>
      </c>
      <c r="M40" s="39"/>
      <c r="N40" s="39"/>
      <c r="O40" s="450">
        <v>58498307.020000003</v>
      </c>
      <c r="P40" s="450">
        <v>46842419.119999997</v>
      </c>
      <c r="Q40" s="450">
        <v>41883355.619999997</v>
      </c>
      <c r="R40" s="450">
        <v>43024682.189999998</v>
      </c>
      <c r="S40" s="450"/>
      <c r="T40" s="450"/>
      <c r="U40" s="450"/>
      <c r="V40" s="450"/>
      <c r="W40" s="450"/>
      <c r="X40" s="450"/>
      <c r="Y40" s="450"/>
      <c r="Z40" s="450"/>
    </row>
    <row r="41" spans="1:26" ht="15.75" thickBot="1" x14ac:dyDescent="0.3">
      <c r="A41" s="2026"/>
      <c r="B41" s="191" t="s">
        <v>867</v>
      </c>
      <c r="C41" s="1646">
        <v>1.2624999999999999E-2</v>
      </c>
      <c r="D41" s="486">
        <v>1.8132000000000002E-2</v>
      </c>
      <c r="E41" s="486">
        <v>3.0585999999999999E-2</v>
      </c>
      <c r="F41" s="486">
        <v>3.0067000000000003E-2</v>
      </c>
      <c r="G41" s="486">
        <v>2.9866999999999998E-2</v>
      </c>
      <c r="H41" s="486">
        <v>2.9440000000000001E-2</v>
      </c>
      <c r="I41" s="1654">
        <v>2.9672E-2</v>
      </c>
      <c r="J41" s="1636">
        <v>-3.9500000000000299E-2</v>
      </c>
      <c r="K41" s="1647">
        <v>1.7046999999999999</v>
      </c>
      <c r="M41" s="39"/>
      <c r="N41" s="39"/>
      <c r="O41" s="450">
        <v>49815353.259999998</v>
      </c>
      <c r="P41" s="450">
        <v>45439104.609999999</v>
      </c>
      <c r="Q41" s="450">
        <v>42936727.270000003</v>
      </c>
      <c r="R41" s="450">
        <v>46359414.869999997</v>
      </c>
      <c r="S41" s="450"/>
      <c r="T41" s="450"/>
      <c r="U41" s="450"/>
      <c r="V41" s="450"/>
      <c r="W41" s="450"/>
      <c r="X41" s="450"/>
      <c r="Y41" s="450"/>
      <c r="Z41" s="450"/>
    </row>
    <row r="42" spans="1:26" x14ac:dyDescent="0.25">
      <c r="A42" s="2025" t="s">
        <v>108</v>
      </c>
      <c r="B42" s="193" t="s">
        <v>687</v>
      </c>
      <c r="C42" s="1642">
        <v>2.2832000000000002E-2</v>
      </c>
      <c r="D42" s="484">
        <v>-4.6091000000000007E-2</v>
      </c>
      <c r="E42" s="484">
        <v>2.6037000000000001E-2</v>
      </c>
      <c r="F42" s="484">
        <v>2.7147000000000004E-2</v>
      </c>
      <c r="G42" s="484">
        <v>2.7511999999999998E-2</v>
      </c>
      <c r="H42" s="484">
        <v>2.9413999999999999E-2</v>
      </c>
      <c r="I42" s="1652">
        <v>2.6777000000000002E-2</v>
      </c>
      <c r="J42" s="1634">
        <v>-3.7000000000000227E-2</v>
      </c>
      <c r="K42" s="1643">
        <v>0.39450000000000007</v>
      </c>
      <c r="M42" s="39"/>
      <c r="N42" s="39"/>
      <c r="O42" s="450">
        <v>67033462.789999999</v>
      </c>
      <c r="P42" s="450">
        <v>49733957.770000003</v>
      </c>
      <c r="Q42" s="450">
        <v>50470090.170000002</v>
      </c>
      <c r="R42" s="450">
        <v>50949017.770000003</v>
      </c>
      <c r="S42" s="450"/>
      <c r="T42" s="450"/>
      <c r="U42" s="450"/>
      <c r="V42" s="450"/>
      <c r="W42" s="450"/>
      <c r="X42" s="450"/>
      <c r="Y42" s="450"/>
      <c r="Z42" s="450"/>
    </row>
    <row r="43" spans="1:26" x14ac:dyDescent="0.25">
      <c r="A43" s="2020"/>
      <c r="B43" s="192" t="s">
        <v>868</v>
      </c>
      <c r="C43" s="1644">
        <v>5.1011000000000008E-2</v>
      </c>
      <c r="D43" s="485">
        <v>-7.0651000000000005E-2</v>
      </c>
      <c r="E43" s="485">
        <v>2.6536000000000001E-2</v>
      </c>
      <c r="F43" s="485">
        <v>2.6796000000000004E-2</v>
      </c>
      <c r="G43" s="485">
        <v>2.5162E-2</v>
      </c>
      <c r="H43" s="485">
        <v>2.1519E-2</v>
      </c>
      <c r="I43" s="1653">
        <v>2.2251E-2</v>
      </c>
      <c r="J43" s="1635">
        <v>-0.4545000000000004</v>
      </c>
      <c r="K43" s="1645">
        <v>-2.8760000000000008</v>
      </c>
      <c r="M43" s="39"/>
      <c r="N43" s="39"/>
      <c r="O43" s="450"/>
      <c r="P43" s="450">
        <v>22127688.73</v>
      </c>
      <c r="Q43" s="450">
        <v>22374087.940000001</v>
      </c>
      <c r="R43" s="450">
        <v>22644137.609999999</v>
      </c>
      <c r="S43" s="450"/>
      <c r="T43" s="450"/>
      <c r="U43" s="450"/>
      <c r="V43" s="450"/>
      <c r="W43" s="450"/>
      <c r="X43" s="450"/>
      <c r="Y43" s="450"/>
      <c r="Z43" s="450"/>
    </row>
    <row r="44" spans="1:26" ht="15.75" thickBot="1" x14ac:dyDescent="0.3">
      <c r="A44" s="2026"/>
      <c r="B44" s="191" t="s">
        <v>1156</v>
      </c>
      <c r="C44" s="1646">
        <v>2.6376000000000004E-2</v>
      </c>
      <c r="D44" s="486">
        <v>-0.11738</v>
      </c>
      <c r="E44" s="486">
        <v>4.3431000000000004E-2</v>
      </c>
      <c r="F44" s="486">
        <v>2.5457E-2</v>
      </c>
      <c r="G44" s="486">
        <v>2.8643999999999999E-2</v>
      </c>
      <c r="H44" s="486">
        <v>3.0621999999999996E-2</v>
      </c>
      <c r="I44" s="1654">
        <v>2.6918999999999998E-2</v>
      </c>
      <c r="J44" s="1636">
        <v>0.1461999999999998</v>
      </c>
      <c r="K44" s="1647">
        <v>5.4299999999999488E-2</v>
      </c>
      <c r="M44" s="39"/>
      <c r="N44" s="39"/>
      <c r="O44" s="450">
        <v>39389633.460000001</v>
      </c>
      <c r="P44" s="450">
        <v>33643512.509999998</v>
      </c>
      <c r="Q44" s="450">
        <v>28759980.129999999</v>
      </c>
      <c r="R44" s="450">
        <v>28929903.870000001</v>
      </c>
      <c r="S44" s="450"/>
      <c r="T44" s="450"/>
      <c r="U44" s="450"/>
      <c r="V44" s="450"/>
      <c r="W44" s="450"/>
      <c r="X44" s="450"/>
      <c r="Y44" s="450"/>
      <c r="Z44" s="450"/>
    </row>
    <row r="45" spans="1:26" x14ac:dyDescent="0.25">
      <c r="A45" s="2025" t="s">
        <v>109</v>
      </c>
      <c r="B45" s="193" t="s">
        <v>869</v>
      </c>
      <c r="C45" s="1642">
        <v>4.2416000000000002E-2</v>
      </c>
      <c r="D45" s="484">
        <v>3.5067000000000001E-2</v>
      </c>
      <c r="E45" s="484">
        <v>2.9885000000000002E-2</v>
      </c>
      <c r="F45" s="484">
        <v>2.6376000000000004E-2</v>
      </c>
      <c r="G45" s="484">
        <v>2.63E-2</v>
      </c>
      <c r="H45" s="484">
        <v>2.4277000000000003E-2</v>
      </c>
      <c r="I45" s="1652">
        <v>2.7031999999999997E-2</v>
      </c>
      <c r="J45" s="1634">
        <v>6.5599999999999339E-2</v>
      </c>
      <c r="K45" s="1643">
        <v>-1.5384000000000004</v>
      </c>
      <c r="M45" s="39"/>
      <c r="N45" s="39"/>
      <c r="O45" s="450">
        <v>5322098.3499999996</v>
      </c>
      <c r="P45" s="450">
        <v>1251986.55</v>
      </c>
      <c r="Q45" s="450">
        <v>1429264.09</v>
      </c>
      <c r="R45" s="450">
        <v>1363699.44</v>
      </c>
      <c r="S45" s="450"/>
      <c r="T45" s="450"/>
      <c r="U45" s="450"/>
      <c r="V45" s="450"/>
      <c r="W45" s="450"/>
      <c r="X45" s="450"/>
      <c r="Y45" s="450"/>
      <c r="Z45" s="450"/>
    </row>
    <row r="46" spans="1:26" x14ac:dyDescent="0.25">
      <c r="A46" s="2020"/>
      <c r="B46" s="192" t="s">
        <v>870</v>
      </c>
      <c r="C46" s="1644">
        <v>1.7444999999999999E-2</v>
      </c>
      <c r="D46" s="485">
        <v>1.9340000000000003E-2</v>
      </c>
      <c r="E46" s="485">
        <v>2.0772000000000002E-2</v>
      </c>
      <c r="F46" s="485">
        <v>1.9713000000000001E-2</v>
      </c>
      <c r="G46" s="485">
        <v>2.1989000000000002E-2</v>
      </c>
      <c r="H46" s="485">
        <v>2.1023E-2</v>
      </c>
      <c r="I46" s="1653">
        <v>2.1768999999999997E-2</v>
      </c>
      <c r="J46" s="1635">
        <v>0.20559999999999953</v>
      </c>
      <c r="K46" s="1645">
        <v>0.43239999999999978</v>
      </c>
      <c r="M46" s="39"/>
      <c r="N46" s="39"/>
      <c r="O46" s="450">
        <v>25699617.399999999</v>
      </c>
      <c r="P46" s="450">
        <v>26497108.899999999</v>
      </c>
      <c r="Q46" s="450">
        <v>28108163.260000002</v>
      </c>
      <c r="R46" s="450">
        <v>32634739.43</v>
      </c>
      <c r="S46" s="450"/>
      <c r="T46" s="450"/>
      <c r="U46" s="450"/>
      <c r="V46" s="450"/>
      <c r="W46" s="450"/>
      <c r="X46" s="450"/>
      <c r="Y46" s="450"/>
      <c r="Z46" s="450"/>
    </row>
    <row r="47" spans="1:26" x14ac:dyDescent="0.25">
      <c r="A47" s="2020"/>
      <c r="B47" s="192" t="s">
        <v>871</v>
      </c>
      <c r="C47" s="1644">
        <v>7.4590000000000004E-3</v>
      </c>
      <c r="D47" s="485">
        <v>3.0204000000000002E-2</v>
      </c>
      <c r="E47" s="485">
        <v>2.3625E-2</v>
      </c>
      <c r="F47" s="485">
        <v>1.9616999999999999E-2</v>
      </c>
      <c r="G47" s="485">
        <v>2.2284999999999999E-2</v>
      </c>
      <c r="H47" s="485">
        <v>2.1059999999999999E-2</v>
      </c>
      <c r="I47" s="1653">
        <v>2.1610000000000001E-2</v>
      </c>
      <c r="J47" s="1635">
        <v>0.19930000000000017</v>
      </c>
      <c r="K47" s="1645">
        <v>1.4151</v>
      </c>
      <c r="M47" s="39"/>
      <c r="N47" s="39"/>
      <c r="O47" s="450">
        <v>42632738.479999997</v>
      </c>
      <c r="P47" s="450">
        <v>38958836.810000002</v>
      </c>
      <c r="Q47" s="450">
        <v>37351247.619999997</v>
      </c>
      <c r="R47" s="450">
        <v>36207231.549999997</v>
      </c>
      <c r="S47" s="450"/>
      <c r="T47" s="450"/>
      <c r="U47" s="450"/>
      <c r="V47" s="450"/>
      <c r="W47" s="450"/>
      <c r="X47" s="450"/>
      <c r="Y47" s="450"/>
      <c r="Z47" s="450"/>
    </row>
    <row r="48" spans="1:26" ht="15.75" thickBot="1" x14ac:dyDescent="0.3">
      <c r="A48" s="2026"/>
      <c r="B48" s="191" t="s">
        <v>690</v>
      </c>
      <c r="C48" s="1646">
        <v>2.4845000000000002E-2</v>
      </c>
      <c r="D48" s="486">
        <v>3.2096E-2</v>
      </c>
      <c r="E48" s="486">
        <v>2.3319000000000003E-2</v>
      </c>
      <c r="F48" s="486">
        <v>2.2889E-2</v>
      </c>
      <c r="G48" s="486">
        <v>2.3450000000000002E-2</v>
      </c>
      <c r="H48" s="486">
        <v>2.196E-2</v>
      </c>
      <c r="I48" s="1654">
        <v>2.6025E-2</v>
      </c>
      <c r="J48" s="1636">
        <v>0.31359999999999999</v>
      </c>
      <c r="K48" s="1647">
        <v>0.1179999999999997</v>
      </c>
      <c r="M48" s="39"/>
      <c r="N48" s="39"/>
      <c r="O48" s="450">
        <v>22165126.760000002</v>
      </c>
      <c r="P48" s="450">
        <v>21291949.16</v>
      </c>
      <c r="Q48" s="450">
        <v>21533576.66</v>
      </c>
      <c r="R48" s="450">
        <v>24658922.449999999</v>
      </c>
      <c r="S48" s="450"/>
      <c r="T48" s="450"/>
      <c r="U48" s="450"/>
      <c r="V48" s="450"/>
      <c r="W48" s="450"/>
      <c r="X48" s="450"/>
      <c r="Y48" s="450"/>
      <c r="Z48" s="450"/>
    </row>
    <row r="49" spans="1:26" ht="26.25" thickBot="1" x14ac:dyDescent="0.3">
      <c r="A49" s="487" t="s">
        <v>602</v>
      </c>
      <c r="B49" s="1640" t="s">
        <v>872</v>
      </c>
      <c r="C49" s="1648">
        <v>7.2990000000000008E-3</v>
      </c>
      <c r="D49" s="1632">
        <v>1.6537E-2</v>
      </c>
      <c r="E49" s="1632">
        <v>7.1840000000000003E-3</v>
      </c>
      <c r="F49" s="1632">
        <v>7.6190000000000008E-3</v>
      </c>
      <c r="G49" s="1632">
        <v>1.3617999999999998E-2</v>
      </c>
      <c r="H49" s="1632">
        <v>9.417E-3</v>
      </c>
      <c r="I49" s="1655">
        <v>1.0217E-2</v>
      </c>
      <c r="J49" s="1637">
        <v>0.25979999999999998</v>
      </c>
      <c r="K49" s="1649">
        <v>0.29179999999999995</v>
      </c>
      <c r="M49" s="39"/>
      <c r="N49" s="39"/>
      <c r="O49" s="450">
        <v>315698.46000000002</v>
      </c>
      <c r="P49" s="450">
        <v>316006.42</v>
      </c>
      <c r="Q49" s="450">
        <v>316233.34999999998</v>
      </c>
      <c r="R49" s="450">
        <v>315449.15000000002</v>
      </c>
      <c r="S49" s="450"/>
      <c r="T49" s="450"/>
      <c r="U49" s="450"/>
      <c r="V49" s="450"/>
      <c r="W49" s="450"/>
      <c r="X49" s="450"/>
      <c r="Y49" s="450"/>
      <c r="Z49" s="450"/>
    </row>
    <row r="50" spans="1:26" x14ac:dyDescent="0.25">
      <c r="A50" s="2025" t="s">
        <v>603</v>
      </c>
      <c r="B50" s="1641" t="s">
        <v>873</v>
      </c>
      <c r="C50" s="1642">
        <v>1.5100000000000001E-3</v>
      </c>
      <c r="D50" s="484">
        <v>1.7881000000000001E-2</v>
      </c>
      <c r="E50" s="484">
        <v>1.9272000000000001E-2</v>
      </c>
      <c r="F50" s="484">
        <v>2.3134000000000002E-2</v>
      </c>
      <c r="G50" s="484">
        <v>1.992E-2</v>
      </c>
      <c r="H50" s="484">
        <v>2.0594000000000001E-2</v>
      </c>
      <c r="I50" s="1652">
        <v>2.9916000000000002E-2</v>
      </c>
      <c r="J50" s="1634">
        <v>0.67820000000000003</v>
      </c>
      <c r="K50" s="1643">
        <v>2.8406000000000002</v>
      </c>
      <c r="M50" s="39"/>
      <c r="N50" s="39"/>
      <c r="O50" s="450"/>
      <c r="P50" s="450"/>
      <c r="Q50" s="450"/>
      <c r="R50" s="450"/>
      <c r="S50" s="450"/>
      <c r="T50" s="450"/>
      <c r="U50" s="450"/>
      <c r="V50" s="450"/>
      <c r="W50" s="450"/>
      <c r="X50" s="450"/>
      <c r="Y50" s="450"/>
      <c r="Z50" s="450"/>
    </row>
    <row r="51" spans="1:26" x14ac:dyDescent="0.25">
      <c r="A51" s="2020"/>
      <c r="B51" s="192" t="s">
        <v>874</v>
      </c>
      <c r="C51" s="1644">
        <v>2.5337000000000002E-2</v>
      </c>
      <c r="D51" s="485">
        <v>3.7565000000000001E-2</v>
      </c>
      <c r="E51" s="485">
        <v>2.4735000000000004E-2</v>
      </c>
      <c r="F51" s="485">
        <v>2.1493000000000002E-2</v>
      </c>
      <c r="G51" s="485">
        <v>2.2144E-2</v>
      </c>
      <c r="H51" s="485">
        <v>2.3001000000000001E-2</v>
      </c>
      <c r="I51" s="1653">
        <v>2.4183E-2</v>
      </c>
      <c r="J51" s="1635">
        <v>0.26899999999999979</v>
      </c>
      <c r="K51" s="1645">
        <v>-0.11540000000000022</v>
      </c>
      <c r="M51" s="39"/>
      <c r="N51" s="39"/>
      <c r="O51" s="450">
        <v>100264935.68000001</v>
      </c>
      <c r="P51" s="450">
        <v>95016565.849999994</v>
      </c>
      <c r="Q51" s="450">
        <v>85611063.780000001</v>
      </c>
      <c r="R51" s="450">
        <v>83833475.159999996</v>
      </c>
      <c r="S51" s="450"/>
      <c r="T51" s="450"/>
      <c r="U51" s="450"/>
      <c r="V51" s="450"/>
      <c r="W51" s="450"/>
      <c r="X51" s="450"/>
      <c r="Y51" s="450"/>
      <c r="Z51" s="450"/>
    </row>
    <row r="52" spans="1:26" x14ac:dyDescent="0.25">
      <c r="A52" s="2020"/>
      <c r="B52" s="192" t="s">
        <v>1158</v>
      </c>
      <c r="C52" s="1644"/>
      <c r="D52" s="485">
        <v>3.3769E-2</v>
      </c>
      <c r="E52" s="485">
        <v>3.2388E-2</v>
      </c>
      <c r="F52" s="485">
        <v>2.7769000000000002E-2</v>
      </c>
      <c r="G52" s="485">
        <v>2.2749999999999999E-2</v>
      </c>
      <c r="H52" s="485">
        <v>2.2318999999999999E-2</v>
      </c>
      <c r="I52" s="1653">
        <v>1.9252999999999999E-2</v>
      </c>
      <c r="J52" s="1635">
        <v>-0.85160000000000025</v>
      </c>
      <c r="K52" s="1645" t="s">
        <v>607</v>
      </c>
      <c r="M52" s="39"/>
      <c r="N52" s="1633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</row>
    <row r="53" spans="1:26" x14ac:dyDescent="0.25">
      <c r="A53" s="2020"/>
      <c r="B53" s="192" t="s">
        <v>875</v>
      </c>
      <c r="C53" s="1644">
        <v>2.2001E-2</v>
      </c>
      <c r="D53" s="485">
        <v>2.2721000000000002E-2</v>
      </c>
      <c r="E53" s="485">
        <v>4.7863000000000003E-2</v>
      </c>
      <c r="F53" s="485">
        <v>2.9615000000000002E-2</v>
      </c>
      <c r="G53" s="485">
        <v>1.9327E-2</v>
      </c>
      <c r="H53" s="485">
        <v>1.951E-2</v>
      </c>
      <c r="I53" s="1653">
        <v>2.4609000000000002E-2</v>
      </c>
      <c r="J53" s="1635">
        <v>-0.50060000000000004</v>
      </c>
      <c r="K53" s="1645">
        <v>0.26080000000000025</v>
      </c>
      <c r="M53" s="39"/>
      <c r="N53" s="39"/>
      <c r="O53" s="450"/>
      <c r="P53" s="450">
        <v>1462246.22</v>
      </c>
      <c r="Q53" s="450">
        <v>1494770.2</v>
      </c>
      <c r="R53" s="450">
        <v>1497451.11</v>
      </c>
      <c r="S53" s="450"/>
      <c r="T53" s="450"/>
      <c r="U53" s="450"/>
      <c r="V53" s="450"/>
      <c r="W53" s="450"/>
      <c r="X53" s="450"/>
      <c r="Y53" s="450"/>
      <c r="Z53" s="450"/>
    </row>
    <row r="54" spans="1:26" ht="15.75" thickBot="1" x14ac:dyDescent="0.3">
      <c r="A54" s="2026"/>
      <c r="B54" s="191" t="s">
        <v>876</v>
      </c>
      <c r="C54" s="1646">
        <v>3.0221000000000001E-2</v>
      </c>
      <c r="D54" s="486">
        <v>2.2935000000000004E-2</v>
      </c>
      <c r="E54" s="486">
        <v>3.2469000000000005E-2</v>
      </c>
      <c r="F54" s="486">
        <v>2.7555000000000003E-2</v>
      </c>
      <c r="G54" s="486">
        <v>2.8725000000000001E-2</v>
      </c>
      <c r="H54" s="486">
        <v>2.8403999999999999E-2</v>
      </c>
      <c r="I54" s="1654">
        <v>2.5541999999999999E-2</v>
      </c>
      <c r="J54" s="1636">
        <v>-0.20130000000000042</v>
      </c>
      <c r="K54" s="1647">
        <v>-0.46790000000000026</v>
      </c>
      <c r="M54" s="39"/>
      <c r="N54" s="39"/>
      <c r="O54" s="450">
        <v>36874748.93</v>
      </c>
      <c r="P54" s="450">
        <v>37999266.75</v>
      </c>
      <c r="Q54" s="450">
        <v>37931730.25</v>
      </c>
      <c r="R54" s="450">
        <v>38197543.969999999</v>
      </c>
      <c r="S54" s="450"/>
      <c r="T54" s="450"/>
      <c r="U54" s="450"/>
      <c r="V54" s="450"/>
      <c r="W54" s="450"/>
      <c r="X54" s="450"/>
      <c r="Y54" s="450"/>
      <c r="Z54" s="450"/>
    </row>
    <row r="55" spans="1:26" x14ac:dyDescent="0.25">
      <c r="A55" s="2020" t="s">
        <v>604</v>
      </c>
      <c r="B55" s="193" t="s">
        <v>877</v>
      </c>
      <c r="C55" s="1644">
        <v>2.2506000000000002E-2</v>
      </c>
      <c r="D55" s="485">
        <v>2.3220000000000001E-2</v>
      </c>
      <c r="E55" s="485">
        <v>1.4275000000000003E-2</v>
      </c>
      <c r="F55" s="485">
        <v>-7.0660000000000002E-3</v>
      </c>
      <c r="G55" s="485">
        <v>0.12320600000000001</v>
      </c>
      <c r="H55" s="485">
        <v>1.4126000000000001E-2</v>
      </c>
      <c r="I55" s="1653">
        <v>-0.38077899999999998</v>
      </c>
      <c r="J55" s="1635">
        <v>-37.371299999999998</v>
      </c>
      <c r="K55" s="1645">
        <v>-40.328499999999998</v>
      </c>
      <c r="M55" s="39"/>
      <c r="N55" s="39"/>
      <c r="O55" s="450">
        <v>33028152.010000002</v>
      </c>
      <c r="P55" s="450">
        <v>36722123.869999997</v>
      </c>
      <c r="Q55" s="450">
        <v>36707870.829999998</v>
      </c>
      <c r="R55" s="450">
        <v>35707912.049999997</v>
      </c>
      <c r="S55" s="450"/>
      <c r="T55" s="450"/>
      <c r="U55" s="450"/>
      <c r="V55" s="450"/>
      <c r="W55" s="450"/>
      <c r="X55" s="450"/>
      <c r="Y55" s="450"/>
      <c r="Z55" s="450"/>
    </row>
    <row r="56" spans="1:26" x14ac:dyDescent="0.25">
      <c r="A56" s="2020" t="s">
        <v>604</v>
      </c>
      <c r="B56" s="192" t="s">
        <v>878</v>
      </c>
      <c r="C56" s="1644">
        <v>2.3337E-2</v>
      </c>
      <c r="D56" s="485">
        <v>2.3681000000000001E-2</v>
      </c>
      <c r="E56" s="485">
        <v>8.268000000000001E-3</v>
      </c>
      <c r="F56" s="485">
        <v>2.043E-2</v>
      </c>
      <c r="G56" s="485">
        <v>3.2362000000000002E-2</v>
      </c>
      <c r="H56" s="485">
        <v>2.7313999999999998E-2</v>
      </c>
      <c r="I56" s="1653">
        <v>-0.13892200000000002</v>
      </c>
      <c r="J56" s="1635">
        <v>-15.935200000000002</v>
      </c>
      <c r="K56" s="1645">
        <v>-16.225900000000003</v>
      </c>
      <c r="M56" s="39"/>
      <c r="N56" s="39"/>
      <c r="O56" s="450">
        <v>39537200.609999999</v>
      </c>
      <c r="P56" s="450">
        <v>35911731.219999999</v>
      </c>
      <c r="Q56" s="450">
        <v>38902934.289999999</v>
      </c>
      <c r="R56" s="450">
        <v>39048428.920000002</v>
      </c>
      <c r="S56" s="450"/>
      <c r="T56" s="450"/>
      <c r="U56" s="450"/>
      <c r="V56" s="450"/>
      <c r="W56" s="450"/>
      <c r="X56" s="450"/>
      <c r="Y56" s="450"/>
      <c r="Z56" s="450"/>
    </row>
    <row r="57" spans="1:26" ht="15.75" thickBot="1" x14ac:dyDescent="0.3">
      <c r="A57" s="2020" t="s">
        <v>604</v>
      </c>
      <c r="B57" s="191" t="s">
        <v>692</v>
      </c>
      <c r="C57" s="1644">
        <v>2.3034000000000002E-2</v>
      </c>
      <c r="D57" s="485">
        <v>2.3771000000000004E-2</v>
      </c>
      <c r="E57" s="485">
        <v>1.0653000000000001E-2</v>
      </c>
      <c r="F57" s="485">
        <v>1.97E-3</v>
      </c>
      <c r="G57" s="485">
        <v>6.1521999999999993E-2</v>
      </c>
      <c r="H57" s="485">
        <v>1.6768000000000002E-2</v>
      </c>
      <c r="I57" s="1653">
        <v>1.0241999999999999E-2</v>
      </c>
      <c r="J57" s="1635">
        <v>0.82719999999999994</v>
      </c>
      <c r="K57" s="1645">
        <v>-1.2792000000000003</v>
      </c>
      <c r="M57" s="39"/>
      <c r="N57" s="39"/>
      <c r="O57" s="450">
        <v>22552159.899999999</v>
      </c>
      <c r="P57" s="450">
        <v>21824737.050000001</v>
      </c>
      <c r="Q57" s="450">
        <v>22000897.969999999</v>
      </c>
      <c r="R57" s="450">
        <v>21756673.899999999</v>
      </c>
      <c r="S57" s="450"/>
      <c r="T57" s="450"/>
      <c r="U57" s="450"/>
      <c r="V57" s="450"/>
      <c r="W57" s="450"/>
      <c r="X57" s="450"/>
      <c r="Y57" s="450"/>
      <c r="Z57" s="450"/>
    </row>
    <row r="58" spans="1:26" ht="15.75" thickBot="1" x14ac:dyDescent="0.3">
      <c r="A58" s="2021" t="s">
        <v>520</v>
      </c>
      <c r="B58" s="2022"/>
      <c r="C58" s="1650">
        <v>2.7461000000000003E-2</v>
      </c>
      <c r="D58" s="488">
        <v>1.6906000000000001E-2</v>
      </c>
      <c r="E58" s="488">
        <v>2.9559000000000002E-2</v>
      </c>
      <c r="F58" s="488">
        <v>2.6293E-2</v>
      </c>
      <c r="G58" s="488">
        <v>3.4672999999999995E-2</v>
      </c>
      <c r="H58" s="488">
        <v>2.8490999999999999E-2</v>
      </c>
      <c r="I58" s="1656">
        <v>1.1241000000000001E-2</v>
      </c>
      <c r="J58" s="1638">
        <v>-1.5051999999999999</v>
      </c>
      <c r="K58" s="1651">
        <v>-1.6220000000000001</v>
      </c>
      <c r="M58" s="39"/>
      <c r="N58" s="39"/>
      <c r="O58" s="450">
        <v>637616808.86999989</v>
      </c>
      <c r="P58" s="450">
        <v>603192527.39999998</v>
      </c>
      <c r="Q58" s="450">
        <v>585422580.13999999</v>
      </c>
      <c r="R58" s="450">
        <v>600748790.19999993</v>
      </c>
      <c r="S58" s="450"/>
      <c r="T58" s="467"/>
      <c r="U58" s="467"/>
      <c r="V58" s="467"/>
      <c r="W58" s="467"/>
      <c r="X58" s="467"/>
      <c r="Y58" s="467"/>
      <c r="Z58" s="467"/>
    </row>
    <row r="59" spans="1:26" ht="4.5" customHeight="1" x14ac:dyDescent="0.25">
      <c r="A59" s="472"/>
      <c r="B59" s="473"/>
      <c r="C59" s="474"/>
      <c r="D59" s="474"/>
      <c r="E59" s="474"/>
      <c r="F59" s="474"/>
      <c r="G59" s="474"/>
      <c r="H59" s="474"/>
      <c r="I59" s="474"/>
      <c r="J59" s="489"/>
      <c r="K59" s="489"/>
      <c r="M59" s="450"/>
      <c r="N59" s="450"/>
      <c r="O59" s="450"/>
      <c r="P59" s="450"/>
      <c r="Q59" s="450"/>
      <c r="R59" s="450"/>
      <c r="S59" s="450"/>
      <c r="T59" s="450"/>
      <c r="U59" s="450"/>
      <c r="V59" s="450"/>
      <c r="W59" s="450"/>
      <c r="X59" s="450"/>
      <c r="Y59" s="450"/>
      <c r="Z59" s="450"/>
    </row>
    <row r="60" spans="1:26" x14ac:dyDescent="0.25">
      <c r="A60" s="478" t="s">
        <v>539</v>
      </c>
      <c r="B60" s="478"/>
      <c r="C60" s="478"/>
      <c r="D60" s="478"/>
      <c r="E60" s="478"/>
      <c r="F60" s="478"/>
      <c r="G60" s="810"/>
      <c r="H60" s="177"/>
      <c r="I60" s="177"/>
      <c r="J60" s="478"/>
      <c r="K60" s="478"/>
      <c r="M60" s="450"/>
      <c r="N60" s="450"/>
      <c r="O60" s="450"/>
      <c r="P60" s="450"/>
      <c r="Q60" s="450"/>
      <c r="R60" s="450"/>
      <c r="S60" s="450"/>
      <c r="T60" s="450"/>
      <c r="U60" s="450"/>
      <c r="V60" s="450"/>
      <c r="W60" s="450"/>
      <c r="X60" s="450"/>
      <c r="Y60" s="450"/>
      <c r="Z60" s="450"/>
    </row>
    <row r="61" spans="1:26" x14ac:dyDescent="0.25">
      <c r="A61" s="478"/>
      <c r="B61" s="490"/>
      <c r="C61" s="490"/>
      <c r="D61" s="490"/>
      <c r="E61" s="490"/>
      <c r="F61" s="490"/>
      <c r="G61" s="490"/>
      <c r="H61" s="490"/>
      <c r="I61" s="490"/>
      <c r="J61" s="490"/>
      <c r="K61" s="490"/>
      <c r="M61" s="450"/>
      <c r="N61" s="450"/>
      <c r="O61" s="450"/>
      <c r="P61" s="450"/>
      <c r="Q61" s="450"/>
      <c r="R61" s="450"/>
      <c r="S61" s="450"/>
      <c r="T61" s="450"/>
      <c r="U61" s="450"/>
      <c r="V61" s="450"/>
      <c r="W61" s="450"/>
      <c r="X61" s="450"/>
      <c r="Y61" s="450"/>
      <c r="Z61" s="450"/>
    </row>
    <row r="62" spans="1:26" x14ac:dyDescent="0.25">
      <c r="A62" s="2023" t="s">
        <v>1369</v>
      </c>
      <c r="B62" s="2023"/>
      <c r="C62" s="2023"/>
      <c r="D62" s="2023"/>
      <c r="E62" s="2023"/>
      <c r="F62" s="2023"/>
      <c r="G62" s="2023"/>
      <c r="H62" s="2023"/>
      <c r="I62" s="2023"/>
      <c r="J62" s="2023"/>
      <c r="K62" s="2023"/>
      <c r="M62" s="450"/>
      <c r="N62" s="450"/>
      <c r="O62" s="450"/>
      <c r="P62" s="450"/>
      <c r="Q62" s="450"/>
      <c r="R62" s="450"/>
      <c r="S62" s="450"/>
      <c r="T62" s="450"/>
      <c r="U62" s="450"/>
      <c r="V62" s="450"/>
      <c r="W62" s="450"/>
      <c r="X62" s="450"/>
      <c r="Y62" s="450"/>
      <c r="Z62" s="450"/>
    </row>
    <row r="63" spans="1:26" x14ac:dyDescent="0.25">
      <c r="A63" s="2024" t="s">
        <v>1397</v>
      </c>
      <c r="B63" s="2024"/>
      <c r="C63" s="2024"/>
      <c r="D63" s="2024"/>
      <c r="E63" s="2024"/>
      <c r="F63" s="2024"/>
      <c r="G63" s="2024"/>
      <c r="H63" s="2024"/>
      <c r="I63" s="2024"/>
      <c r="J63" s="2024"/>
      <c r="K63" s="2024"/>
      <c r="M63" s="450"/>
      <c r="N63" s="450"/>
      <c r="O63" s="450"/>
      <c r="P63" s="450"/>
      <c r="Q63" s="450"/>
      <c r="R63" s="450"/>
      <c r="S63" s="450"/>
      <c r="T63" s="450"/>
      <c r="U63" s="450"/>
      <c r="V63" s="450"/>
      <c r="W63" s="450"/>
      <c r="X63" s="450"/>
      <c r="Y63" s="450"/>
      <c r="Z63" s="450"/>
    </row>
    <row r="64" spans="1:26" x14ac:dyDescent="0.25">
      <c r="A64" s="2023" t="s">
        <v>319</v>
      </c>
      <c r="B64" s="2023"/>
      <c r="C64" s="2023"/>
      <c r="D64" s="2023"/>
      <c r="E64" s="2023"/>
      <c r="F64" s="2023"/>
      <c r="G64" s="2023"/>
      <c r="H64" s="2023"/>
      <c r="I64" s="2023"/>
      <c r="J64" s="2023"/>
      <c r="K64" s="2023"/>
      <c r="M64" s="450"/>
      <c r="N64" s="450"/>
      <c r="O64" s="450"/>
      <c r="P64" s="450"/>
      <c r="Q64" s="450"/>
      <c r="R64" s="450"/>
      <c r="S64" s="450"/>
      <c r="T64" s="450"/>
      <c r="U64" s="450"/>
      <c r="V64" s="450"/>
      <c r="W64" s="450"/>
      <c r="X64" s="450"/>
      <c r="Y64" s="450"/>
      <c r="Z64" s="450"/>
    </row>
    <row r="65" spans="1:26" ht="5.25" customHeight="1" thickBot="1" x14ac:dyDescent="0.3">
      <c r="A65" s="491"/>
      <c r="B65" s="492"/>
      <c r="C65" s="492"/>
      <c r="D65" s="492"/>
      <c r="E65" s="492"/>
      <c r="F65" s="492"/>
      <c r="G65" s="492"/>
      <c r="H65" s="492"/>
      <c r="I65" s="492"/>
      <c r="J65" s="492"/>
      <c r="K65" s="492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</row>
    <row r="66" spans="1:26" ht="51.75" thickBot="1" x14ac:dyDescent="0.3">
      <c r="A66" s="493" t="s">
        <v>308</v>
      </c>
      <c r="B66" s="1665" t="s">
        <v>309</v>
      </c>
      <c r="C66" s="1666">
        <v>44196</v>
      </c>
      <c r="D66" s="1667">
        <v>44286</v>
      </c>
      <c r="E66" s="1666">
        <v>44377</v>
      </c>
      <c r="F66" s="1666">
        <v>44469</v>
      </c>
      <c r="G66" s="1666">
        <v>44500</v>
      </c>
      <c r="H66" s="1666">
        <v>44530</v>
      </c>
      <c r="I66" s="1666">
        <v>44561</v>
      </c>
      <c r="J66" s="1621" t="s">
        <v>2158</v>
      </c>
      <c r="K66" s="1622" t="s">
        <v>2159</v>
      </c>
      <c r="M66" s="450"/>
      <c r="N66" s="450"/>
      <c r="O66" s="450"/>
      <c r="P66" s="450"/>
      <c r="Q66" s="450"/>
      <c r="R66" s="450"/>
      <c r="S66" s="450"/>
      <c r="T66" s="450"/>
      <c r="U66" s="450"/>
      <c r="V66" s="450"/>
      <c r="W66" s="450"/>
      <c r="X66" s="450"/>
      <c r="Y66" s="450"/>
      <c r="Z66" s="450"/>
    </row>
    <row r="67" spans="1:26" ht="25.5" x14ac:dyDescent="0.25">
      <c r="A67" s="1659" t="s">
        <v>109</v>
      </c>
      <c r="B67" s="1660" t="s">
        <v>879</v>
      </c>
      <c r="C67" s="1661">
        <v>2.3050000000000001E-2</v>
      </c>
      <c r="D67" s="1662">
        <v>1.1539000000000001E-2</v>
      </c>
      <c r="E67" s="1661">
        <v>1.7271000000000002E-2</v>
      </c>
      <c r="F67" s="1661">
        <v>2.6328000000000001E-2</v>
      </c>
      <c r="G67" s="1661">
        <v>2.1274999999999999E-2</v>
      </c>
      <c r="H67" s="1661">
        <v>2.1356E-2</v>
      </c>
      <c r="I67" s="1661">
        <v>1.9220000000000001E-2</v>
      </c>
      <c r="J67" s="1663">
        <v>-0.71079999999999999</v>
      </c>
      <c r="K67" s="1664">
        <v>-0.38300000000000001</v>
      </c>
      <c r="M67" s="39">
        <f>(I67-F67)*N30</f>
        <v>-0.71079999999999999</v>
      </c>
      <c r="N67" s="1657">
        <f>(I67-C67)*N30</f>
        <v>-0.38300000000000001</v>
      </c>
      <c r="O67" s="450">
        <v>31415752.02</v>
      </c>
      <c r="P67" s="450">
        <v>29622703.600000001</v>
      </c>
      <c r="Q67" s="450">
        <v>29503987.75</v>
      </c>
      <c r="R67" s="450">
        <v>29352642.219999999</v>
      </c>
      <c r="S67" s="450"/>
      <c r="T67" s="450"/>
      <c r="U67" s="450"/>
      <c r="V67" s="450"/>
      <c r="W67" s="450"/>
      <c r="X67" s="450"/>
      <c r="Y67" s="450"/>
      <c r="Z67" s="450"/>
    </row>
    <row r="68" spans="1:26" ht="15" hidden="1" customHeight="1" x14ac:dyDescent="0.25">
      <c r="A68" s="465"/>
      <c r="B68" s="494"/>
      <c r="C68" s="495"/>
      <c r="D68" s="495"/>
      <c r="E68" s="495"/>
      <c r="F68" s="495"/>
      <c r="G68" s="495"/>
      <c r="H68" s="495"/>
      <c r="I68" s="495"/>
      <c r="J68" s="495" t="e">
        <f t="shared" ref="J68:J70" si="0">(I68-F68)/F68</f>
        <v>#DIV/0!</v>
      </c>
      <c r="K68" s="495" t="e">
        <f t="shared" ref="K68:K70" si="1">(I68-C68)/C68</f>
        <v>#DIV/0!</v>
      </c>
      <c r="M68" s="450"/>
      <c r="N68" s="450"/>
      <c r="O68" s="450"/>
      <c r="P68" s="450"/>
      <c r="Q68" s="450"/>
      <c r="R68" s="450"/>
      <c r="S68" s="450"/>
      <c r="T68" s="450"/>
      <c r="U68" s="450"/>
      <c r="V68" s="450"/>
      <c r="W68" s="450"/>
      <c r="X68" s="450"/>
      <c r="Y68" s="450"/>
      <c r="Z68" s="450"/>
    </row>
    <row r="69" spans="1:26" ht="15" hidden="1" customHeight="1" x14ac:dyDescent="0.25">
      <c r="A69" s="465"/>
      <c r="B69" s="494"/>
      <c r="C69" s="495"/>
      <c r="D69" s="495"/>
      <c r="E69" s="495"/>
      <c r="F69" s="495"/>
      <c r="G69" s="495"/>
      <c r="H69" s="495"/>
      <c r="I69" s="495"/>
      <c r="J69" s="495" t="e">
        <f t="shared" si="0"/>
        <v>#DIV/0!</v>
      </c>
      <c r="K69" s="495" t="e">
        <f t="shared" si="1"/>
        <v>#DIV/0!</v>
      </c>
      <c r="M69" s="450"/>
      <c r="N69" s="450"/>
      <c r="O69" s="450"/>
      <c r="P69" s="450"/>
      <c r="Q69" s="450"/>
      <c r="R69" s="450"/>
      <c r="S69" s="450"/>
      <c r="T69" s="450"/>
      <c r="U69" s="450"/>
      <c r="V69" s="450"/>
      <c r="W69" s="450"/>
      <c r="X69" s="450"/>
      <c r="Y69" s="450"/>
      <c r="Z69" s="450"/>
    </row>
    <row r="70" spans="1:26" ht="15" hidden="1" customHeight="1" x14ac:dyDescent="0.25">
      <c r="A70" s="465"/>
      <c r="B70" s="494"/>
      <c r="C70" s="495"/>
      <c r="D70" s="495"/>
      <c r="E70" s="495"/>
      <c r="F70" s="495"/>
      <c r="G70" s="495"/>
      <c r="H70" s="495"/>
      <c r="I70" s="495"/>
      <c r="J70" s="495" t="e">
        <f t="shared" si="0"/>
        <v>#DIV/0!</v>
      </c>
      <c r="K70" s="495" t="e">
        <f t="shared" si="1"/>
        <v>#DIV/0!</v>
      </c>
      <c r="M70" s="450"/>
      <c r="N70" s="450"/>
      <c r="O70" s="450"/>
      <c r="P70" s="450"/>
      <c r="Q70" s="450"/>
      <c r="R70" s="450"/>
      <c r="S70" s="450"/>
      <c r="T70" s="450"/>
      <c r="U70" s="450"/>
      <c r="V70" s="450"/>
      <c r="W70" s="450"/>
      <c r="X70" s="450"/>
      <c r="Y70" s="450"/>
      <c r="Z70" s="450"/>
    </row>
    <row r="71" spans="1:26" x14ac:dyDescent="0.25">
      <c r="A71" s="2018" t="s">
        <v>520</v>
      </c>
      <c r="B71" s="2019"/>
      <c r="C71" s="496">
        <v>2.3050000000000001E-2</v>
      </c>
      <c r="D71" s="496">
        <v>1.1539000000000001E-2</v>
      </c>
      <c r="E71" s="496">
        <v>1.7271000000000002E-2</v>
      </c>
      <c r="F71" s="496">
        <v>2.6328000000000001E-2</v>
      </c>
      <c r="G71" s="496">
        <v>2.1274999999999999E-2</v>
      </c>
      <c r="H71" s="496">
        <v>2.1356E-2</v>
      </c>
      <c r="I71" s="496">
        <v>1.9220000000000001E-2</v>
      </c>
      <c r="J71" s="1658">
        <v>-0.71079999999999999</v>
      </c>
      <c r="K71" s="1658">
        <v>-0.38300000000000001</v>
      </c>
      <c r="M71" s="450">
        <v>35305055.93</v>
      </c>
      <c r="N71" s="450">
        <v>32763507.710000001</v>
      </c>
      <c r="O71" s="450">
        <v>31415752.02</v>
      </c>
      <c r="P71" s="450">
        <v>29622703.600000001</v>
      </c>
      <c r="Q71" s="450">
        <v>29503987.75</v>
      </c>
      <c r="R71" s="450">
        <v>29352642.219999999</v>
      </c>
      <c r="S71" s="450"/>
      <c r="T71" s="467"/>
      <c r="U71" s="467"/>
      <c r="V71" s="467"/>
      <c r="W71" s="467"/>
      <c r="X71" s="467"/>
      <c r="Y71" s="467"/>
      <c r="Z71" s="467"/>
    </row>
    <row r="72" spans="1:26" ht="6" customHeight="1" x14ac:dyDescent="0.25">
      <c r="A72" s="497"/>
      <c r="B72" s="497"/>
      <c r="C72" s="497"/>
      <c r="D72" s="497"/>
      <c r="E72" s="497"/>
      <c r="F72" s="497"/>
      <c r="G72" s="497"/>
      <c r="H72" s="497"/>
      <c r="I72" s="497"/>
      <c r="J72" s="497"/>
      <c r="K72" s="497"/>
      <c r="M72" s="450"/>
      <c r="N72" s="450"/>
      <c r="O72" s="450"/>
      <c r="P72" s="450"/>
      <c r="Q72" s="450"/>
      <c r="R72" s="450"/>
      <c r="S72" s="450"/>
      <c r="T72" s="450"/>
      <c r="U72" s="450"/>
      <c r="V72" s="450"/>
      <c r="W72" s="450"/>
      <c r="X72" s="450"/>
      <c r="Y72" s="450"/>
      <c r="Z72" s="450"/>
    </row>
    <row r="73" spans="1:26" x14ac:dyDescent="0.25">
      <c r="A73" s="478" t="s">
        <v>539</v>
      </c>
      <c r="B73" s="479"/>
      <c r="C73" s="479"/>
      <c r="D73" s="479"/>
      <c r="E73" s="479"/>
      <c r="F73" s="479"/>
      <c r="G73" s="479"/>
      <c r="H73" s="490"/>
      <c r="I73" s="490"/>
      <c r="J73" s="490"/>
      <c r="K73" s="490"/>
    </row>
    <row r="74" spans="1:26" x14ac:dyDescent="0.25">
      <c r="A74" s="478" t="s">
        <v>720</v>
      </c>
      <c r="B74" s="490"/>
      <c r="C74" s="490"/>
      <c r="D74" s="490"/>
      <c r="E74" s="490"/>
      <c r="F74" s="490"/>
      <c r="G74" s="170"/>
      <c r="H74" s="170"/>
      <c r="I74" s="170"/>
    </row>
    <row r="75" spans="1:26" x14ac:dyDescent="0.25">
      <c r="A75" s="856" t="s">
        <v>1277</v>
      </c>
    </row>
    <row r="76" spans="1:26" x14ac:dyDescent="0.25">
      <c r="A76" s="478"/>
    </row>
    <row r="77" spans="1:26" x14ac:dyDescent="0.25">
      <c r="A77" s="478"/>
    </row>
    <row r="78" spans="1:26" x14ac:dyDescent="0.25">
      <c r="A78" s="478"/>
    </row>
  </sheetData>
  <mergeCells count="24">
    <mergeCell ref="A10:A12"/>
    <mergeCell ref="A1:K1"/>
    <mergeCell ref="A2:K2"/>
    <mergeCell ref="A3:K3"/>
    <mergeCell ref="A6:A7"/>
    <mergeCell ref="A8:A9"/>
    <mergeCell ref="A50:A54"/>
    <mergeCell ref="A13:A17"/>
    <mergeCell ref="A19:A21"/>
    <mergeCell ref="A22:A23"/>
    <mergeCell ref="A25:B25"/>
    <mergeCell ref="A29:K29"/>
    <mergeCell ref="A30:K30"/>
    <mergeCell ref="A31:K31"/>
    <mergeCell ref="A34:A37"/>
    <mergeCell ref="A38:A41"/>
    <mergeCell ref="A42:A44"/>
    <mergeCell ref="A45:A48"/>
    <mergeCell ref="A71:B71"/>
    <mergeCell ref="A55:A57"/>
    <mergeCell ref="A58:B58"/>
    <mergeCell ref="A62:K62"/>
    <mergeCell ref="A63:K63"/>
    <mergeCell ref="A64:K6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827"/>
  <sheetViews>
    <sheetView zoomScale="75" zoomScaleNormal="75" workbookViewId="0">
      <selection activeCell="B37" sqref="B37"/>
    </sheetView>
  </sheetViews>
  <sheetFormatPr baseColWidth="10" defaultColWidth="0" defaultRowHeight="15" zeroHeight="1" x14ac:dyDescent="0.25"/>
  <cols>
    <col min="1" max="1" width="73.5703125" style="92" customWidth="1"/>
    <col min="2" max="2" width="69" style="14" customWidth="1"/>
    <col min="3" max="3" width="36.42578125" style="14" customWidth="1"/>
    <col min="4" max="4" width="23.28515625" style="14" customWidth="1"/>
    <col min="5" max="5" width="20.5703125" style="14" customWidth="1"/>
    <col min="6" max="6" width="53.42578125" style="14" customWidth="1"/>
    <col min="7" max="256" width="9.140625" style="14" hidden="1"/>
    <col min="257" max="257" width="73.5703125" style="14" customWidth="1"/>
    <col min="258" max="258" width="69" style="14" customWidth="1"/>
    <col min="259" max="259" width="36.42578125" style="14" customWidth="1"/>
    <col min="260" max="260" width="23.28515625" style="14" customWidth="1"/>
    <col min="261" max="261" width="20.5703125" style="14" customWidth="1"/>
    <col min="262" max="262" width="53.42578125" style="14" customWidth="1"/>
    <col min="263" max="512" width="9.140625" style="14" hidden="1"/>
    <col min="513" max="513" width="73.5703125" style="14" customWidth="1"/>
    <col min="514" max="514" width="69" style="14" customWidth="1"/>
    <col min="515" max="515" width="36.42578125" style="14" customWidth="1"/>
    <col min="516" max="516" width="23.28515625" style="14" customWidth="1"/>
    <col min="517" max="517" width="20.5703125" style="14" customWidth="1"/>
    <col min="518" max="518" width="53.42578125" style="14" customWidth="1"/>
    <col min="519" max="768" width="9.140625" style="14" hidden="1"/>
    <col min="769" max="769" width="73.5703125" style="14" customWidth="1"/>
    <col min="770" max="770" width="69" style="14" customWidth="1"/>
    <col min="771" max="771" width="36.42578125" style="14" customWidth="1"/>
    <col min="772" max="772" width="23.28515625" style="14" customWidth="1"/>
    <col min="773" max="773" width="20.5703125" style="14" customWidth="1"/>
    <col min="774" max="774" width="53.42578125" style="14" customWidth="1"/>
    <col min="775" max="1024" width="9.140625" style="14" hidden="1"/>
    <col min="1025" max="1025" width="73.5703125" style="14" customWidth="1"/>
    <col min="1026" max="1026" width="69" style="14" customWidth="1"/>
    <col min="1027" max="1027" width="36.42578125" style="14" customWidth="1"/>
    <col min="1028" max="1028" width="23.28515625" style="14" customWidth="1"/>
    <col min="1029" max="1029" width="20.5703125" style="14" customWidth="1"/>
    <col min="1030" max="1030" width="53.42578125" style="14" customWidth="1"/>
    <col min="1031" max="1280" width="9.140625" style="14" hidden="1"/>
    <col min="1281" max="1281" width="73.5703125" style="14" customWidth="1"/>
    <col min="1282" max="1282" width="69" style="14" customWidth="1"/>
    <col min="1283" max="1283" width="36.42578125" style="14" customWidth="1"/>
    <col min="1284" max="1284" width="23.28515625" style="14" customWidth="1"/>
    <col min="1285" max="1285" width="20.5703125" style="14" customWidth="1"/>
    <col min="1286" max="1286" width="53.42578125" style="14" customWidth="1"/>
    <col min="1287" max="1536" width="9.140625" style="14" hidden="1"/>
    <col min="1537" max="1537" width="73.5703125" style="14" customWidth="1"/>
    <col min="1538" max="1538" width="69" style="14" customWidth="1"/>
    <col min="1539" max="1539" width="36.42578125" style="14" customWidth="1"/>
    <col min="1540" max="1540" width="23.28515625" style="14" customWidth="1"/>
    <col min="1541" max="1541" width="20.5703125" style="14" customWidth="1"/>
    <col min="1542" max="1542" width="53.42578125" style="14" customWidth="1"/>
    <col min="1543" max="1792" width="9.140625" style="14" hidden="1"/>
    <col min="1793" max="1793" width="73.5703125" style="14" customWidth="1"/>
    <col min="1794" max="1794" width="69" style="14" customWidth="1"/>
    <col min="1795" max="1795" width="36.42578125" style="14" customWidth="1"/>
    <col min="1796" max="1796" width="23.28515625" style="14" customWidth="1"/>
    <col min="1797" max="1797" width="20.5703125" style="14" customWidth="1"/>
    <col min="1798" max="1798" width="53.42578125" style="14" customWidth="1"/>
    <col min="1799" max="2048" width="9.140625" style="14" hidden="1"/>
    <col min="2049" max="2049" width="73.5703125" style="14" customWidth="1"/>
    <col min="2050" max="2050" width="69" style="14" customWidth="1"/>
    <col min="2051" max="2051" width="36.42578125" style="14" customWidth="1"/>
    <col min="2052" max="2052" width="23.28515625" style="14" customWidth="1"/>
    <col min="2053" max="2053" width="20.5703125" style="14" customWidth="1"/>
    <col min="2054" max="2054" width="53.42578125" style="14" customWidth="1"/>
    <col min="2055" max="2304" width="9.140625" style="14" hidden="1"/>
    <col min="2305" max="2305" width="73.5703125" style="14" customWidth="1"/>
    <col min="2306" max="2306" width="69" style="14" customWidth="1"/>
    <col min="2307" max="2307" width="36.42578125" style="14" customWidth="1"/>
    <col min="2308" max="2308" width="23.28515625" style="14" customWidth="1"/>
    <col min="2309" max="2309" width="20.5703125" style="14" customWidth="1"/>
    <col min="2310" max="2310" width="53.42578125" style="14" customWidth="1"/>
    <col min="2311" max="2560" width="9.140625" style="14" hidden="1"/>
    <col min="2561" max="2561" width="73.5703125" style="14" customWidth="1"/>
    <col min="2562" max="2562" width="69" style="14" customWidth="1"/>
    <col min="2563" max="2563" width="36.42578125" style="14" customWidth="1"/>
    <col min="2564" max="2564" width="23.28515625" style="14" customWidth="1"/>
    <col min="2565" max="2565" width="20.5703125" style="14" customWidth="1"/>
    <col min="2566" max="2566" width="53.42578125" style="14" customWidth="1"/>
    <col min="2567" max="2816" width="9.140625" style="14" hidden="1"/>
    <col min="2817" max="2817" width="73.5703125" style="14" customWidth="1"/>
    <col min="2818" max="2818" width="69" style="14" customWidth="1"/>
    <col min="2819" max="2819" width="36.42578125" style="14" customWidth="1"/>
    <col min="2820" max="2820" width="23.28515625" style="14" customWidth="1"/>
    <col min="2821" max="2821" width="20.5703125" style="14" customWidth="1"/>
    <col min="2822" max="2822" width="53.42578125" style="14" customWidth="1"/>
    <col min="2823" max="3072" width="9.140625" style="14" hidden="1"/>
    <col min="3073" max="3073" width="73.5703125" style="14" customWidth="1"/>
    <col min="3074" max="3074" width="69" style="14" customWidth="1"/>
    <col min="3075" max="3075" width="36.42578125" style="14" customWidth="1"/>
    <col min="3076" max="3076" width="23.28515625" style="14" customWidth="1"/>
    <col min="3077" max="3077" width="20.5703125" style="14" customWidth="1"/>
    <col min="3078" max="3078" width="53.42578125" style="14" customWidth="1"/>
    <col min="3079" max="3328" width="9.140625" style="14" hidden="1"/>
    <col min="3329" max="3329" width="73.5703125" style="14" customWidth="1"/>
    <col min="3330" max="3330" width="69" style="14" customWidth="1"/>
    <col min="3331" max="3331" width="36.42578125" style="14" customWidth="1"/>
    <col min="3332" max="3332" width="23.28515625" style="14" customWidth="1"/>
    <col min="3333" max="3333" width="20.5703125" style="14" customWidth="1"/>
    <col min="3334" max="3334" width="53.42578125" style="14" customWidth="1"/>
    <col min="3335" max="3584" width="9.140625" style="14" hidden="1"/>
    <col min="3585" max="3585" width="73.5703125" style="14" customWidth="1"/>
    <col min="3586" max="3586" width="69" style="14" customWidth="1"/>
    <col min="3587" max="3587" width="36.42578125" style="14" customWidth="1"/>
    <col min="3588" max="3588" width="23.28515625" style="14" customWidth="1"/>
    <col min="3589" max="3589" width="20.5703125" style="14" customWidth="1"/>
    <col min="3590" max="3590" width="53.42578125" style="14" customWidth="1"/>
    <col min="3591" max="3840" width="9.140625" style="14" hidden="1"/>
    <col min="3841" max="3841" width="73.5703125" style="14" customWidth="1"/>
    <col min="3842" max="3842" width="69" style="14" customWidth="1"/>
    <col min="3843" max="3843" width="36.42578125" style="14" customWidth="1"/>
    <col min="3844" max="3844" width="23.28515625" style="14" customWidth="1"/>
    <col min="3845" max="3845" width="20.5703125" style="14" customWidth="1"/>
    <col min="3846" max="3846" width="53.42578125" style="14" customWidth="1"/>
    <col min="3847" max="4096" width="9.140625" style="14" hidden="1"/>
    <col min="4097" max="4097" width="73.5703125" style="14" customWidth="1"/>
    <col min="4098" max="4098" width="69" style="14" customWidth="1"/>
    <col min="4099" max="4099" width="36.42578125" style="14" customWidth="1"/>
    <col min="4100" max="4100" width="23.28515625" style="14" customWidth="1"/>
    <col min="4101" max="4101" width="20.5703125" style="14" customWidth="1"/>
    <col min="4102" max="4102" width="53.42578125" style="14" customWidth="1"/>
    <col min="4103" max="4352" width="9.140625" style="14" hidden="1"/>
    <col min="4353" max="4353" width="73.5703125" style="14" customWidth="1"/>
    <col min="4354" max="4354" width="69" style="14" customWidth="1"/>
    <col min="4355" max="4355" width="36.42578125" style="14" customWidth="1"/>
    <col min="4356" max="4356" width="23.28515625" style="14" customWidth="1"/>
    <col min="4357" max="4357" width="20.5703125" style="14" customWidth="1"/>
    <col min="4358" max="4358" width="53.42578125" style="14" customWidth="1"/>
    <col min="4359" max="4608" width="9.140625" style="14" hidden="1"/>
    <col min="4609" max="4609" width="73.5703125" style="14" customWidth="1"/>
    <col min="4610" max="4610" width="69" style="14" customWidth="1"/>
    <col min="4611" max="4611" width="36.42578125" style="14" customWidth="1"/>
    <col min="4612" max="4612" width="23.28515625" style="14" customWidth="1"/>
    <col min="4613" max="4613" width="20.5703125" style="14" customWidth="1"/>
    <col min="4614" max="4614" width="53.42578125" style="14" customWidth="1"/>
    <col min="4615" max="4864" width="9.140625" style="14" hidden="1"/>
    <col min="4865" max="4865" width="73.5703125" style="14" customWidth="1"/>
    <col min="4866" max="4866" width="69" style="14" customWidth="1"/>
    <col min="4867" max="4867" width="36.42578125" style="14" customWidth="1"/>
    <col min="4868" max="4868" width="23.28515625" style="14" customWidth="1"/>
    <col min="4869" max="4869" width="20.5703125" style="14" customWidth="1"/>
    <col min="4870" max="4870" width="53.42578125" style="14" customWidth="1"/>
    <col min="4871" max="5120" width="9.140625" style="14" hidden="1"/>
    <col min="5121" max="5121" width="73.5703125" style="14" customWidth="1"/>
    <col min="5122" max="5122" width="69" style="14" customWidth="1"/>
    <col min="5123" max="5123" width="36.42578125" style="14" customWidth="1"/>
    <col min="5124" max="5124" width="23.28515625" style="14" customWidth="1"/>
    <col min="5125" max="5125" width="20.5703125" style="14" customWidth="1"/>
    <col min="5126" max="5126" width="53.42578125" style="14" customWidth="1"/>
    <col min="5127" max="5376" width="9.140625" style="14" hidden="1"/>
    <col min="5377" max="5377" width="73.5703125" style="14" customWidth="1"/>
    <col min="5378" max="5378" width="69" style="14" customWidth="1"/>
    <col min="5379" max="5379" width="36.42578125" style="14" customWidth="1"/>
    <col min="5380" max="5380" width="23.28515625" style="14" customWidth="1"/>
    <col min="5381" max="5381" width="20.5703125" style="14" customWidth="1"/>
    <col min="5382" max="5382" width="53.42578125" style="14" customWidth="1"/>
    <col min="5383" max="5632" width="9.140625" style="14" hidden="1"/>
    <col min="5633" max="5633" width="73.5703125" style="14" customWidth="1"/>
    <col min="5634" max="5634" width="69" style="14" customWidth="1"/>
    <col min="5635" max="5635" width="36.42578125" style="14" customWidth="1"/>
    <col min="5636" max="5636" width="23.28515625" style="14" customWidth="1"/>
    <col min="5637" max="5637" width="20.5703125" style="14" customWidth="1"/>
    <col min="5638" max="5638" width="53.42578125" style="14" customWidth="1"/>
    <col min="5639" max="5888" width="9.140625" style="14" hidden="1"/>
    <col min="5889" max="5889" width="73.5703125" style="14" customWidth="1"/>
    <col min="5890" max="5890" width="69" style="14" customWidth="1"/>
    <col min="5891" max="5891" width="36.42578125" style="14" customWidth="1"/>
    <col min="5892" max="5892" width="23.28515625" style="14" customWidth="1"/>
    <col min="5893" max="5893" width="20.5703125" style="14" customWidth="1"/>
    <col min="5894" max="5894" width="53.42578125" style="14" customWidth="1"/>
    <col min="5895" max="6144" width="9.140625" style="14" hidden="1"/>
    <col min="6145" max="6145" width="73.5703125" style="14" customWidth="1"/>
    <col min="6146" max="6146" width="69" style="14" customWidth="1"/>
    <col min="6147" max="6147" width="36.42578125" style="14" customWidth="1"/>
    <col min="6148" max="6148" width="23.28515625" style="14" customWidth="1"/>
    <col min="6149" max="6149" width="20.5703125" style="14" customWidth="1"/>
    <col min="6150" max="6150" width="53.42578125" style="14" customWidth="1"/>
    <col min="6151" max="6400" width="9.140625" style="14" hidden="1"/>
    <col min="6401" max="6401" width="73.5703125" style="14" customWidth="1"/>
    <col min="6402" max="6402" width="69" style="14" customWidth="1"/>
    <col min="6403" max="6403" width="36.42578125" style="14" customWidth="1"/>
    <col min="6404" max="6404" width="23.28515625" style="14" customWidth="1"/>
    <col min="6405" max="6405" width="20.5703125" style="14" customWidth="1"/>
    <col min="6406" max="6406" width="53.42578125" style="14" customWidth="1"/>
    <col min="6407" max="6656" width="9.140625" style="14" hidden="1"/>
    <col min="6657" max="6657" width="73.5703125" style="14" customWidth="1"/>
    <col min="6658" max="6658" width="69" style="14" customWidth="1"/>
    <col min="6659" max="6659" width="36.42578125" style="14" customWidth="1"/>
    <col min="6660" max="6660" width="23.28515625" style="14" customWidth="1"/>
    <col min="6661" max="6661" width="20.5703125" style="14" customWidth="1"/>
    <col min="6662" max="6662" width="53.42578125" style="14" customWidth="1"/>
    <col min="6663" max="6912" width="9.140625" style="14" hidden="1"/>
    <col min="6913" max="6913" width="73.5703125" style="14" customWidth="1"/>
    <col min="6914" max="6914" width="69" style="14" customWidth="1"/>
    <col min="6915" max="6915" width="36.42578125" style="14" customWidth="1"/>
    <col min="6916" max="6916" width="23.28515625" style="14" customWidth="1"/>
    <col min="6917" max="6917" width="20.5703125" style="14" customWidth="1"/>
    <col min="6918" max="6918" width="53.42578125" style="14" customWidth="1"/>
    <col min="6919" max="7168" width="9.140625" style="14" hidden="1"/>
    <col min="7169" max="7169" width="73.5703125" style="14" customWidth="1"/>
    <col min="7170" max="7170" width="69" style="14" customWidth="1"/>
    <col min="7171" max="7171" width="36.42578125" style="14" customWidth="1"/>
    <col min="7172" max="7172" width="23.28515625" style="14" customWidth="1"/>
    <col min="7173" max="7173" width="20.5703125" style="14" customWidth="1"/>
    <col min="7174" max="7174" width="53.42578125" style="14" customWidth="1"/>
    <col min="7175" max="7424" width="9.140625" style="14" hidden="1"/>
    <col min="7425" max="7425" width="73.5703125" style="14" customWidth="1"/>
    <col min="7426" max="7426" width="69" style="14" customWidth="1"/>
    <col min="7427" max="7427" width="36.42578125" style="14" customWidth="1"/>
    <col min="7428" max="7428" width="23.28515625" style="14" customWidth="1"/>
    <col min="7429" max="7429" width="20.5703125" style="14" customWidth="1"/>
    <col min="7430" max="7430" width="53.42578125" style="14" customWidth="1"/>
    <col min="7431" max="7680" width="9.140625" style="14" hidden="1"/>
    <col min="7681" max="7681" width="73.5703125" style="14" customWidth="1"/>
    <col min="7682" max="7682" width="69" style="14" customWidth="1"/>
    <col min="7683" max="7683" width="36.42578125" style="14" customWidth="1"/>
    <col min="7684" max="7684" width="23.28515625" style="14" customWidth="1"/>
    <col min="7685" max="7685" width="20.5703125" style="14" customWidth="1"/>
    <col min="7686" max="7686" width="53.42578125" style="14" customWidth="1"/>
    <col min="7687" max="7936" width="9.140625" style="14" hidden="1"/>
    <col min="7937" max="7937" width="73.5703125" style="14" customWidth="1"/>
    <col min="7938" max="7938" width="69" style="14" customWidth="1"/>
    <col min="7939" max="7939" width="36.42578125" style="14" customWidth="1"/>
    <col min="7940" max="7940" width="23.28515625" style="14" customWidth="1"/>
    <col min="7941" max="7941" width="20.5703125" style="14" customWidth="1"/>
    <col min="7942" max="7942" width="53.42578125" style="14" customWidth="1"/>
    <col min="7943" max="8192" width="9.140625" style="14" hidden="1"/>
    <col min="8193" max="8193" width="73.5703125" style="14" customWidth="1"/>
    <col min="8194" max="8194" width="69" style="14" customWidth="1"/>
    <col min="8195" max="8195" width="36.42578125" style="14" customWidth="1"/>
    <col min="8196" max="8196" width="23.28515625" style="14" customWidth="1"/>
    <col min="8197" max="8197" width="20.5703125" style="14" customWidth="1"/>
    <col min="8198" max="8198" width="53.42578125" style="14" customWidth="1"/>
    <col min="8199" max="8448" width="9.140625" style="14" hidden="1"/>
    <col min="8449" max="8449" width="73.5703125" style="14" customWidth="1"/>
    <col min="8450" max="8450" width="69" style="14" customWidth="1"/>
    <col min="8451" max="8451" width="36.42578125" style="14" customWidth="1"/>
    <col min="8452" max="8452" width="23.28515625" style="14" customWidth="1"/>
    <col min="8453" max="8453" width="20.5703125" style="14" customWidth="1"/>
    <col min="8454" max="8454" width="53.42578125" style="14" customWidth="1"/>
    <col min="8455" max="8704" width="9.140625" style="14" hidden="1"/>
    <col min="8705" max="8705" width="73.5703125" style="14" customWidth="1"/>
    <col min="8706" max="8706" width="69" style="14" customWidth="1"/>
    <col min="8707" max="8707" width="36.42578125" style="14" customWidth="1"/>
    <col min="8708" max="8708" width="23.28515625" style="14" customWidth="1"/>
    <col min="8709" max="8709" width="20.5703125" style="14" customWidth="1"/>
    <col min="8710" max="8710" width="53.42578125" style="14" customWidth="1"/>
    <col min="8711" max="8960" width="9.140625" style="14" hidden="1"/>
    <col min="8961" max="8961" width="73.5703125" style="14" customWidth="1"/>
    <col min="8962" max="8962" width="69" style="14" customWidth="1"/>
    <col min="8963" max="8963" width="36.42578125" style="14" customWidth="1"/>
    <col min="8964" max="8964" width="23.28515625" style="14" customWidth="1"/>
    <col min="8965" max="8965" width="20.5703125" style="14" customWidth="1"/>
    <col min="8966" max="8966" width="53.42578125" style="14" customWidth="1"/>
    <col min="8967" max="9216" width="9.140625" style="14" hidden="1"/>
    <col min="9217" max="9217" width="73.5703125" style="14" customWidth="1"/>
    <col min="9218" max="9218" width="69" style="14" customWidth="1"/>
    <col min="9219" max="9219" width="36.42578125" style="14" customWidth="1"/>
    <col min="9220" max="9220" width="23.28515625" style="14" customWidth="1"/>
    <col min="9221" max="9221" width="20.5703125" style="14" customWidth="1"/>
    <col min="9222" max="9222" width="53.42578125" style="14" customWidth="1"/>
    <col min="9223" max="9472" width="9.140625" style="14" hidden="1"/>
    <col min="9473" max="9473" width="73.5703125" style="14" customWidth="1"/>
    <col min="9474" max="9474" width="69" style="14" customWidth="1"/>
    <col min="9475" max="9475" width="36.42578125" style="14" customWidth="1"/>
    <col min="9476" max="9476" width="23.28515625" style="14" customWidth="1"/>
    <col min="9477" max="9477" width="20.5703125" style="14" customWidth="1"/>
    <col min="9478" max="9478" width="53.42578125" style="14" customWidth="1"/>
    <col min="9479" max="9728" width="9.140625" style="14" hidden="1"/>
    <col min="9729" max="9729" width="73.5703125" style="14" customWidth="1"/>
    <col min="9730" max="9730" width="69" style="14" customWidth="1"/>
    <col min="9731" max="9731" width="36.42578125" style="14" customWidth="1"/>
    <col min="9732" max="9732" width="23.28515625" style="14" customWidth="1"/>
    <col min="9733" max="9733" width="20.5703125" style="14" customWidth="1"/>
    <col min="9734" max="9734" width="53.42578125" style="14" customWidth="1"/>
    <col min="9735" max="9984" width="9.140625" style="14" hidden="1"/>
    <col min="9985" max="9985" width="73.5703125" style="14" customWidth="1"/>
    <col min="9986" max="9986" width="69" style="14" customWidth="1"/>
    <col min="9987" max="9987" width="36.42578125" style="14" customWidth="1"/>
    <col min="9988" max="9988" width="23.28515625" style="14" customWidth="1"/>
    <col min="9989" max="9989" width="20.5703125" style="14" customWidth="1"/>
    <col min="9990" max="9990" width="53.42578125" style="14" customWidth="1"/>
    <col min="9991" max="10240" width="9.140625" style="14" hidden="1"/>
    <col min="10241" max="10241" width="73.5703125" style="14" customWidth="1"/>
    <col min="10242" max="10242" width="69" style="14" customWidth="1"/>
    <col min="10243" max="10243" width="36.42578125" style="14" customWidth="1"/>
    <col min="10244" max="10244" width="23.28515625" style="14" customWidth="1"/>
    <col min="10245" max="10245" width="20.5703125" style="14" customWidth="1"/>
    <col min="10246" max="10246" width="53.42578125" style="14" customWidth="1"/>
    <col min="10247" max="10496" width="9.140625" style="14" hidden="1"/>
    <col min="10497" max="10497" width="73.5703125" style="14" customWidth="1"/>
    <col min="10498" max="10498" width="69" style="14" customWidth="1"/>
    <col min="10499" max="10499" width="36.42578125" style="14" customWidth="1"/>
    <col min="10500" max="10500" width="23.28515625" style="14" customWidth="1"/>
    <col min="10501" max="10501" width="20.5703125" style="14" customWidth="1"/>
    <col min="10502" max="10502" width="53.42578125" style="14" customWidth="1"/>
    <col min="10503" max="10752" width="9.140625" style="14" hidden="1"/>
    <col min="10753" max="10753" width="73.5703125" style="14" customWidth="1"/>
    <col min="10754" max="10754" width="69" style="14" customWidth="1"/>
    <col min="10755" max="10755" width="36.42578125" style="14" customWidth="1"/>
    <col min="10756" max="10756" width="23.28515625" style="14" customWidth="1"/>
    <col min="10757" max="10757" width="20.5703125" style="14" customWidth="1"/>
    <col min="10758" max="10758" width="53.42578125" style="14" customWidth="1"/>
    <col min="10759" max="11008" width="9.140625" style="14" hidden="1"/>
    <col min="11009" max="11009" width="73.5703125" style="14" customWidth="1"/>
    <col min="11010" max="11010" width="69" style="14" customWidth="1"/>
    <col min="11011" max="11011" width="36.42578125" style="14" customWidth="1"/>
    <col min="11012" max="11012" width="23.28515625" style="14" customWidth="1"/>
    <col min="11013" max="11013" width="20.5703125" style="14" customWidth="1"/>
    <col min="11014" max="11014" width="53.42578125" style="14" customWidth="1"/>
    <col min="11015" max="11264" width="9.140625" style="14" hidden="1"/>
    <col min="11265" max="11265" width="73.5703125" style="14" customWidth="1"/>
    <col min="11266" max="11266" width="69" style="14" customWidth="1"/>
    <col min="11267" max="11267" width="36.42578125" style="14" customWidth="1"/>
    <col min="11268" max="11268" width="23.28515625" style="14" customWidth="1"/>
    <col min="11269" max="11269" width="20.5703125" style="14" customWidth="1"/>
    <col min="11270" max="11270" width="53.42578125" style="14" customWidth="1"/>
    <col min="11271" max="11520" width="9.140625" style="14" hidden="1"/>
    <col min="11521" max="11521" width="73.5703125" style="14" customWidth="1"/>
    <col min="11522" max="11522" width="69" style="14" customWidth="1"/>
    <col min="11523" max="11523" width="36.42578125" style="14" customWidth="1"/>
    <col min="11524" max="11524" width="23.28515625" style="14" customWidth="1"/>
    <col min="11525" max="11525" width="20.5703125" style="14" customWidth="1"/>
    <col min="11526" max="11526" width="53.42578125" style="14" customWidth="1"/>
    <col min="11527" max="11776" width="9.140625" style="14" hidden="1"/>
    <col min="11777" max="11777" width="73.5703125" style="14" customWidth="1"/>
    <col min="11778" max="11778" width="69" style="14" customWidth="1"/>
    <col min="11779" max="11779" width="36.42578125" style="14" customWidth="1"/>
    <col min="11780" max="11780" width="23.28515625" style="14" customWidth="1"/>
    <col min="11781" max="11781" width="20.5703125" style="14" customWidth="1"/>
    <col min="11782" max="11782" width="53.42578125" style="14" customWidth="1"/>
    <col min="11783" max="12032" width="9.140625" style="14" hidden="1"/>
    <col min="12033" max="12033" width="73.5703125" style="14" customWidth="1"/>
    <col min="12034" max="12034" width="69" style="14" customWidth="1"/>
    <col min="12035" max="12035" width="36.42578125" style="14" customWidth="1"/>
    <col min="12036" max="12036" width="23.28515625" style="14" customWidth="1"/>
    <col min="12037" max="12037" width="20.5703125" style="14" customWidth="1"/>
    <col min="12038" max="12038" width="53.42578125" style="14" customWidth="1"/>
    <col min="12039" max="12288" width="9.140625" style="14" hidden="1"/>
    <col min="12289" max="12289" width="73.5703125" style="14" customWidth="1"/>
    <col min="12290" max="12290" width="69" style="14" customWidth="1"/>
    <col min="12291" max="12291" width="36.42578125" style="14" customWidth="1"/>
    <col min="12292" max="12292" width="23.28515625" style="14" customWidth="1"/>
    <col min="12293" max="12293" width="20.5703125" style="14" customWidth="1"/>
    <col min="12294" max="12294" width="53.42578125" style="14" customWidth="1"/>
    <col min="12295" max="12544" width="9.140625" style="14" hidden="1"/>
    <col min="12545" max="12545" width="73.5703125" style="14" customWidth="1"/>
    <col min="12546" max="12546" width="69" style="14" customWidth="1"/>
    <col min="12547" max="12547" width="36.42578125" style="14" customWidth="1"/>
    <col min="12548" max="12548" width="23.28515625" style="14" customWidth="1"/>
    <col min="12549" max="12549" width="20.5703125" style="14" customWidth="1"/>
    <col min="12550" max="12550" width="53.42578125" style="14" customWidth="1"/>
    <col min="12551" max="12800" width="9.140625" style="14" hidden="1"/>
    <col min="12801" max="12801" width="73.5703125" style="14" customWidth="1"/>
    <col min="12802" max="12802" width="69" style="14" customWidth="1"/>
    <col min="12803" max="12803" width="36.42578125" style="14" customWidth="1"/>
    <col min="12804" max="12804" width="23.28515625" style="14" customWidth="1"/>
    <col min="12805" max="12805" width="20.5703125" style="14" customWidth="1"/>
    <col min="12806" max="12806" width="53.42578125" style="14" customWidth="1"/>
    <col min="12807" max="13056" width="9.140625" style="14" hidden="1"/>
    <col min="13057" max="13057" width="73.5703125" style="14" customWidth="1"/>
    <col min="13058" max="13058" width="69" style="14" customWidth="1"/>
    <col min="13059" max="13059" width="36.42578125" style="14" customWidth="1"/>
    <col min="13060" max="13060" width="23.28515625" style="14" customWidth="1"/>
    <col min="13061" max="13061" width="20.5703125" style="14" customWidth="1"/>
    <col min="13062" max="13062" width="53.42578125" style="14" customWidth="1"/>
    <col min="13063" max="13312" width="9.140625" style="14" hidden="1"/>
    <col min="13313" max="13313" width="73.5703125" style="14" customWidth="1"/>
    <col min="13314" max="13314" width="69" style="14" customWidth="1"/>
    <col min="13315" max="13315" width="36.42578125" style="14" customWidth="1"/>
    <col min="13316" max="13316" width="23.28515625" style="14" customWidth="1"/>
    <col min="13317" max="13317" width="20.5703125" style="14" customWidth="1"/>
    <col min="13318" max="13318" width="53.42578125" style="14" customWidth="1"/>
    <col min="13319" max="13568" width="9.140625" style="14" hidden="1"/>
    <col min="13569" max="13569" width="73.5703125" style="14" customWidth="1"/>
    <col min="13570" max="13570" width="69" style="14" customWidth="1"/>
    <col min="13571" max="13571" width="36.42578125" style="14" customWidth="1"/>
    <col min="13572" max="13572" width="23.28515625" style="14" customWidth="1"/>
    <col min="13573" max="13573" width="20.5703125" style="14" customWidth="1"/>
    <col min="13574" max="13574" width="53.42578125" style="14" customWidth="1"/>
    <col min="13575" max="13824" width="9.140625" style="14" hidden="1"/>
    <col min="13825" max="13825" width="73.5703125" style="14" customWidth="1"/>
    <col min="13826" max="13826" width="69" style="14" customWidth="1"/>
    <col min="13827" max="13827" width="36.42578125" style="14" customWidth="1"/>
    <col min="13828" max="13828" width="23.28515625" style="14" customWidth="1"/>
    <col min="13829" max="13829" width="20.5703125" style="14" customWidth="1"/>
    <col min="13830" max="13830" width="53.42578125" style="14" customWidth="1"/>
    <col min="13831" max="14080" width="9.140625" style="14" hidden="1"/>
    <col min="14081" max="14081" width="73.5703125" style="14" customWidth="1"/>
    <col min="14082" max="14082" width="69" style="14" customWidth="1"/>
    <col min="14083" max="14083" width="36.42578125" style="14" customWidth="1"/>
    <col min="14084" max="14084" width="23.28515625" style="14" customWidth="1"/>
    <col min="14085" max="14085" width="20.5703125" style="14" customWidth="1"/>
    <col min="14086" max="14086" width="53.42578125" style="14" customWidth="1"/>
    <col min="14087" max="14336" width="9.140625" style="14" hidden="1"/>
    <col min="14337" max="14337" width="73.5703125" style="14" customWidth="1"/>
    <col min="14338" max="14338" width="69" style="14" customWidth="1"/>
    <col min="14339" max="14339" width="36.42578125" style="14" customWidth="1"/>
    <col min="14340" max="14340" width="23.28515625" style="14" customWidth="1"/>
    <col min="14341" max="14341" width="20.5703125" style="14" customWidth="1"/>
    <col min="14342" max="14342" width="53.42578125" style="14" customWidth="1"/>
    <col min="14343" max="14592" width="9.140625" style="14" hidden="1"/>
    <col min="14593" max="14593" width="73.5703125" style="14" customWidth="1"/>
    <col min="14594" max="14594" width="69" style="14" customWidth="1"/>
    <col min="14595" max="14595" width="36.42578125" style="14" customWidth="1"/>
    <col min="14596" max="14596" width="23.28515625" style="14" customWidth="1"/>
    <col min="14597" max="14597" width="20.5703125" style="14" customWidth="1"/>
    <col min="14598" max="14598" width="53.42578125" style="14" customWidth="1"/>
    <col min="14599" max="14848" width="9.140625" style="14" hidden="1"/>
    <col min="14849" max="14849" width="73.5703125" style="14" customWidth="1"/>
    <col min="14850" max="14850" width="69" style="14" customWidth="1"/>
    <col min="14851" max="14851" width="36.42578125" style="14" customWidth="1"/>
    <col min="14852" max="14852" width="23.28515625" style="14" customWidth="1"/>
    <col min="14853" max="14853" width="20.5703125" style="14" customWidth="1"/>
    <col min="14854" max="14854" width="53.42578125" style="14" customWidth="1"/>
    <col min="14855" max="15104" width="9.140625" style="14" hidden="1"/>
    <col min="15105" max="15105" width="73.5703125" style="14" customWidth="1"/>
    <col min="15106" max="15106" width="69" style="14" customWidth="1"/>
    <col min="15107" max="15107" width="36.42578125" style="14" customWidth="1"/>
    <col min="15108" max="15108" width="23.28515625" style="14" customWidth="1"/>
    <col min="15109" max="15109" width="20.5703125" style="14" customWidth="1"/>
    <col min="15110" max="15110" width="53.42578125" style="14" customWidth="1"/>
    <col min="15111" max="15360" width="9.140625" style="14" hidden="1"/>
    <col min="15361" max="15361" width="73.5703125" style="14" customWidth="1"/>
    <col min="15362" max="15362" width="69" style="14" customWidth="1"/>
    <col min="15363" max="15363" width="36.42578125" style="14" customWidth="1"/>
    <col min="15364" max="15364" width="23.28515625" style="14" customWidth="1"/>
    <col min="15365" max="15365" width="20.5703125" style="14" customWidth="1"/>
    <col min="15366" max="15366" width="53.42578125" style="14" customWidth="1"/>
    <col min="15367" max="15616" width="9.140625" style="14" hidden="1"/>
    <col min="15617" max="15617" width="73.5703125" style="14" customWidth="1"/>
    <col min="15618" max="15618" width="69" style="14" customWidth="1"/>
    <col min="15619" max="15619" width="36.42578125" style="14" customWidth="1"/>
    <col min="15620" max="15620" width="23.28515625" style="14" customWidth="1"/>
    <col min="15621" max="15621" width="20.5703125" style="14" customWidth="1"/>
    <col min="15622" max="15622" width="53.42578125" style="14" customWidth="1"/>
    <col min="15623" max="15872" width="9.140625" style="14" hidden="1"/>
    <col min="15873" max="15873" width="73.5703125" style="14" customWidth="1"/>
    <col min="15874" max="15874" width="69" style="14" customWidth="1"/>
    <col min="15875" max="15875" width="36.42578125" style="14" customWidth="1"/>
    <col min="15876" max="15876" width="23.28515625" style="14" customWidth="1"/>
    <col min="15877" max="15877" width="20.5703125" style="14" customWidth="1"/>
    <col min="15878" max="15878" width="53.42578125" style="14" customWidth="1"/>
    <col min="15879" max="16128" width="9.140625" style="14" hidden="1"/>
    <col min="16129" max="16129" width="73.5703125" style="14" customWidth="1"/>
    <col min="16130" max="16130" width="69" style="14" customWidth="1"/>
    <col min="16131" max="16131" width="36.42578125" style="14" customWidth="1"/>
    <col min="16132" max="16132" width="23.28515625" style="14" customWidth="1"/>
    <col min="16133" max="16133" width="20.5703125" style="14" customWidth="1"/>
    <col min="16134" max="16134" width="53.42578125" style="14" customWidth="1"/>
    <col min="16135" max="16384" width="9.140625" style="14" hidden="1"/>
  </cols>
  <sheetData>
    <row r="1" spans="1:7" ht="24.75" customHeight="1" x14ac:dyDescent="0.25">
      <c r="A1" s="1772" t="s">
        <v>906</v>
      </c>
      <c r="B1" s="1773"/>
      <c r="C1" s="1773"/>
      <c r="D1" s="1773"/>
      <c r="E1" s="1773"/>
      <c r="F1" s="1774"/>
    </row>
    <row r="2" spans="1:7" ht="18.75" x14ac:dyDescent="0.25">
      <c r="A2" s="1775" t="s">
        <v>1397</v>
      </c>
      <c r="B2" s="1776"/>
      <c r="C2" s="1776"/>
      <c r="D2" s="1776"/>
      <c r="E2" s="1776"/>
      <c r="F2" s="1777"/>
    </row>
    <row r="3" spans="1:7" ht="8.25" customHeight="1" x14ac:dyDescent="0.25">
      <c r="A3" s="1778"/>
      <c r="B3" s="1778"/>
      <c r="C3" s="1778"/>
      <c r="D3" s="1778"/>
      <c r="E3" s="1778"/>
      <c r="F3" s="1778"/>
    </row>
    <row r="4" spans="1:7" ht="32.25" thickBot="1" x14ac:dyDescent="0.3">
      <c r="A4" s="137" t="s">
        <v>170</v>
      </c>
      <c r="B4" s="138" t="s">
        <v>975</v>
      </c>
      <c r="C4" s="139" t="s">
        <v>171</v>
      </c>
      <c r="D4" s="139" t="s">
        <v>172</v>
      </c>
      <c r="E4" s="138" t="s">
        <v>173</v>
      </c>
      <c r="F4" s="140" t="s">
        <v>174</v>
      </c>
    </row>
    <row r="5" spans="1:7" s="783" customFormat="1" x14ac:dyDescent="0.25">
      <c r="A5" s="780" t="s">
        <v>418</v>
      </c>
      <c r="B5" s="53" t="s">
        <v>199</v>
      </c>
      <c r="C5" s="53" t="s">
        <v>833</v>
      </c>
      <c r="D5" s="53" t="s">
        <v>200</v>
      </c>
      <c r="E5" s="781">
        <v>44718</v>
      </c>
      <c r="F5" s="53" t="s">
        <v>485</v>
      </c>
      <c r="G5" s="782"/>
    </row>
    <row r="6" spans="1:7" s="783" customFormat="1" x14ac:dyDescent="0.25">
      <c r="A6" s="780" t="s">
        <v>1068</v>
      </c>
      <c r="B6" s="53" t="s">
        <v>1069</v>
      </c>
      <c r="C6" s="53" t="s">
        <v>1070</v>
      </c>
      <c r="D6" s="53" t="s">
        <v>1071</v>
      </c>
      <c r="E6" s="781">
        <v>45446</v>
      </c>
      <c r="F6" s="53" t="s">
        <v>486</v>
      </c>
      <c r="G6" s="782"/>
    </row>
    <row r="7" spans="1:7" s="783" customFormat="1" x14ac:dyDescent="0.25">
      <c r="A7" s="1771" t="s">
        <v>487</v>
      </c>
      <c r="B7" s="53" t="s">
        <v>1021</v>
      </c>
      <c r="C7" s="53" t="s">
        <v>724</v>
      </c>
      <c r="D7" s="53" t="s">
        <v>725</v>
      </c>
      <c r="E7" s="781">
        <v>46955</v>
      </c>
      <c r="F7" s="53" t="s">
        <v>9</v>
      </c>
      <c r="G7" s="782"/>
    </row>
    <row r="8" spans="1:7" s="783" customFormat="1" x14ac:dyDescent="0.25">
      <c r="A8" s="1771" t="s">
        <v>487</v>
      </c>
      <c r="B8" s="53" t="s">
        <v>1237</v>
      </c>
      <c r="C8" s="53" t="s">
        <v>523</v>
      </c>
      <c r="D8" s="53" t="s">
        <v>524</v>
      </c>
      <c r="E8" s="781">
        <v>45509</v>
      </c>
      <c r="F8" s="53" t="s">
        <v>9</v>
      </c>
      <c r="G8" s="782"/>
    </row>
    <row r="9" spans="1:7" s="783" customFormat="1" x14ac:dyDescent="0.25">
      <c r="A9" s="1770" t="s">
        <v>487</v>
      </c>
      <c r="B9" s="53" t="s">
        <v>1237</v>
      </c>
      <c r="C9" s="53" t="s">
        <v>523</v>
      </c>
      <c r="D9" s="53" t="s">
        <v>525</v>
      </c>
      <c r="E9" s="781">
        <v>45869</v>
      </c>
      <c r="F9" s="53" t="s">
        <v>9</v>
      </c>
      <c r="G9" s="782"/>
    </row>
    <row r="10" spans="1:7" s="783" customFormat="1" x14ac:dyDescent="0.25">
      <c r="A10" s="1770" t="s">
        <v>487</v>
      </c>
      <c r="B10" s="53" t="s">
        <v>1237</v>
      </c>
      <c r="C10" s="53" t="s">
        <v>523</v>
      </c>
      <c r="D10" s="53" t="s">
        <v>526</v>
      </c>
      <c r="E10" s="781">
        <v>46229</v>
      </c>
      <c r="F10" s="53" t="s">
        <v>9</v>
      </c>
      <c r="G10" s="784"/>
    </row>
    <row r="11" spans="1:7" s="783" customFormat="1" x14ac:dyDescent="0.25">
      <c r="A11" s="1770" t="s">
        <v>487</v>
      </c>
      <c r="B11" s="53" t="s">
        <v>437</v>
      </c>
      <c r="C11" s="53" t="s">
        <v>438</v>
      </c>
      <c r="D11" s="53" t="s">
        <v>439</v>
      </c>
      <c r="E11" s="781">
        <v>45236</v>
      </c>
      <c r="F11" s="53" t="s">
        <v>9</v>
      </c>
      <c r="G11" s="784"/>
    </row>
    <row r="12" spans="1:7" s="783" customFormat="1" x14ac:dyDescent="0.25">
      <c r="A12" s="1770" t="s">
        <v>1162</v>
      </c>
      <c r="B12" s="53" t="s">
        <v>1333</v>
      </c>
      <c r="C12" s="53" t="s">
        <v>1334</v>
      </c>
      <c r="D12" s="53" t="s">
        <v>1335</v>
      </c>
      <c r="E12" s="781">
        <v>44666</v>
      </c>
      <c r="F12" s="53" t="s">
        <v>1162</v>
      </c>
      <c r="G12" s="784"/>
    </row>
    <row r="13" spans="1:7" s="783" customFormat="1" x14ac:dyDescent="0.25">
      <c r="A13" s="1770" t="s">
        <v>1162</v>
      </c>
      <c r="B13" s="53" t="s">
        <v>1333</v>
      </c>
      <c r="C13" s="53" t="s">
        <v>1334</v>
      </c>
      <c r="D13" s="53" t="s">
        <v>1336</v>
      </c>
      <c r="E13" s="781">
        <v>44673</v>
      </c>
      <c r="F13" s="53" t="s">
        <v>1162</v>
      </c>
      <c r="G13" s="784"/>
    </row>
    <row r="14" spans="1:7" s="783" customFormat="1" x14ac:dyDescent="0.25">
      <c r="A14" s="1771" t="s">
        <v>1162</v>
      </c>
      <c r="B14" s="53" t="s">
        <v>1333</v>
      </c>
      <c r="C14" s="53" t="s">
        <v>1334</v>
      </c>
      <c r="D14" s="53" t="s">
        <v>1337</v>
      </c>
      <c r="E14" s="781">
        <v>44680</v>
      </c>
      <c r="F14" s="53" t="s">
        <v>1162</v>
      </c>
      <c r="G14" s="784"/>
    </row>
    <row r="15" spans="1:7" s="783" customFormat="1" x14ac:dyDescent="0.25">
      <c r="A15" s="1771" t="s">
        <v>1162</v>
      </c>
      <c r="B15" s="53" t="s">
        <v>1333</v>
      </c>
      <c r="C15" s="53" t="s">
        <v>1334</v>
      </c>
      <c r="D15" s="53" t="s">
        <v>1338</v>
      </c>
      <c r="E15" s="781">
        <v>44708</v>
      </c>
      <c r="F15" s="53" t="s">
        <v>1162</v>
      </c>
      <c r="G15" s="784"/>
    </row>
    <row r="16" spans="1:7" s="783" customFormat="1" x14ac:dyDescent="0.25">
      <c r="A16" s="1771" t="s">
        <v>1162</v>
      </c>
      <c r="B16" s="53" t="s">
        <v>1333</v>
      </c>
      <c r="C16" s="53" t="s">
        <v>1334</v>
      </c>
      <c r="D16" s="53" t="s">
        <v>1339</v>
      </c>
      <c r="E16" s="781">
        <v>44736</v>
      </c>
      <c r="F16" s="53" t="s">
        <v>1162</v>
      </c>
      <c r="G16" s="784"/>
    </row>
    <row r="17" spans="1:7" s="783" customFormat="1" x14ac:dyDescent="0.25">
      <c r="A17" s="1771" t="s">
        <v>1162</v>
      </c>
      <c r="B17" s="53" t="s">
        <v>1333</v>
      </c>
      <c r="C17" s="53" t="s">
        <v>1334</v>
      </c>
      <c r="D17" s="53" t="s">
        <v>1404</v>
      </c>
      <c r="E17" s="781">
        <v>44743</v>
      </c>
      <c r="F17" s="53" t="s">
        <v>1162</v>
      </c>
      <c r="G17" s="784"/>
    </row>
    <row r="18" spans="1:7" s="783" customFormat="1" x14ac:dyDescent="0.25">
      <c r="A18" s="1770" t="s">
        <v>1162</v>
      </c>
      <c r="B18" s="53" t="s">
        <v>1333</v>
      </c>
      <c r="C18" s="53" t="s">
        <v>1334</v>
      </c>
      <c r="D18" s="53" t="s">
        <v>1405</v>
      </c>
      <c r="E18" s="781">
        <v>44771</v>
      </c>
      <c r="F18" s="53" t="s">
        <v>1162</v>
      </c>
      <c r="G18" s="784"/>
    </row>
    <row r="19" spans="1:7" s="783" customFormat="1" x14ac:dyDescent="0.25">
      <c r="A19" s="1770" t="s">
        <v>166</v>
      </c>
      <c r="B19" s="53" t="s">
        <v>1238</v>
      </c>
      <c r="C19" s="53" t="s">
        <v>419</v>
      </c>
      <c r="D19" s="53" t="s">
        <v>420</v>
      </c>
      <c r="E19" s="781">
        <v>44777</v>
      </c>
      <c r="F19" s="53" t="s">
        <v>1072</v>
      </c>
      <c r="G19" s="782"/>
    </row>
    <row r="20" spans="1:7" s="783" customFormat="1" x14ac:dyDescent="0.25">
      <c r="A20" s="1770" t="s">
        <v>166</v>
      </c>
      <c r="B20" s="53" t="s">
        <v>1152</v>
      </c>
      <c r="C20" s="53" t="s">
        <v>1163</v>
      </c>
      <c r="D20" s="53" t="s">
        <v>1164</v>
      </c>
      <c r="E20" s="781">
        <v>47716</v>
      </c>
      <c r="F20" s="53" t="s">
        <v>486</v>
      </c>
      <c r="G20" s="782"/>
    </row>
    <row r="21" spans="1:7" s="783" customFormat="1" x14ac:dyDescent="0.25">
      <c r="A21" s="1770" t="s">
        <v>166</v>
      </c>
      <c r="B21" s="53" t="s">
        <v>1239</v>
      </c>
      <c r="C21" s="53" t="s">
        <v>175</v>
      </c>
      <c r="D21" s="53" t="s">
        <v>176</v>
      </c>
      <c r="E21" s="781">
        <v>46984</v>
      </c>
      <c r="F21" s="53" t="s">
        <v>1072</v>
      </c>
      <c r="G21" s="784"/>
    </row>
    <row r="22" spans="1:7" s="783" customFormat="1" x14ac:dyDescent="0.25">
      <c r="A22" s="1770" t="s">
        <v>1</v>
      </c>
      <c r="B22" s="53" t="s">
        <v>983</v>
      </c>
      <c r="C22" s="53" t="s">
        <v>984</v>
      </c>
      <c r="D22" s="53" t="s">
        <v>985</v>
      </c>
      <c r="E22" s="781">
        <v>45630</v>
      </c>
      <c r="F22" s="53" t="s">
        <v>488</v>
      </c>
      <c r="G22" s="784"/>
    </row>
    <row r="23" spans="1:7" s="783" customFormat="1" x14ac:dyDescent="0.25">
      <c r="A23" s="1770" t="s">
        <v>1</v>
      </c>
      <c r="B23" s="53" t="s">
        <v>983</v>
      </c>
      <c r="C23" s="53" t="s">
        <v>984</v>
      </c>
      <c r="D23" s="53" t="s">
        <v>986</v>
      </c>
      <c r="E23" s="781">
        <v>46350</v>
      </c>
      <c r="F23" s="53" t="s">
        <v>488</v>
      </c>
      <c r="G23" s="784"/>
    </row>
    <row r="24" spans="1:7" s="783" customFormat="1" x14ac:dyDescent="0.25">
      <c r="A24" s="1770" t="s">
        <v>1</v>
      </c>
      <c r="B24" s="53" t="s">
        <v>1240</v>
      </c>
      <c r="C24" s="53" t="s">
        <v>421</v>
      </c>
      <c r="D24" s="53" t="s">
        <v>422</v>
      </c>
      <c r="E24" s="781">
        <v>44749</v>
      </c>
      <c r="F24" s="53" t="s">
        <v>488</v>
      </c>
      <c r="G24" s="784"/>
    </row>
    <row r="25" spans="1:7" s="783" customFormat="1" x14ac:dyDescent="0.25">
      <c r="A25" s="1770" t="s">
        <v>1</v>
      </c>
      <c r="B25" s="53" t="s">
        <v>489</v>
      </c>
      <c r="C25" s="53" t="s">
        <v>490</v>
      </c>
      <c r="D25" s="53" t="s">
        <v>491</v>
      </c>
      <c r="E25" s="781">
        <v>45428</v>
      </c>
      <c r="F25" s="53" t="s">
        <v>488</v>
      </c>
      <c r="G25" s="784"/>
    </row>
    <row r="26" spans="1:7" s="783" customFormat="1" x14ac:dyDescent="0.25">
      <c r="A26" s="1770" t="s">
        <v>1</v>
      </c>
      <c r="B26" s="53" t="s">
        <v>527</v>
      </c>
      <c r="C26" s="53" t="s">
        <v>528</v>
      </c>
      <c r="D26" s="53" t="s">
        <v>529</v>
      </c>
      <c r="E26" s="781">
        <v>45521</v>
      </c>
      <c r="F26" s="53" t="s">
        <v>488</v>
      </c>
    </row>
    <row r="27" spans="1:7" s="783" customFormat="1" x14ac:dyDescent="0.25">
      <c r="A27" s="1770" t="s">
        <v>1</v>
      </c>
      <c r="B27" s="53" t="s">
        <v>684</v>
      </c>
      <c r="C27" s="53" t="s">
        <v>700</v>
      </c>
      <c r="D27" s="53" t="s">
        <v>701</v>
      </c>
      <c r="E27" s="781">
        <v>46067</v>
      </c>
      <c r="F27" s="53" t="s">
        <v>488</v>
      </c>
      <c r="G27" s="784"/>
    </row>
    <row r="28" spans="1:7" s="783" customFormat="1" x14ac:dyDescent="0.25">
      <c r="A28" s="1770" t="s">
        <v>1</v>
      </c>
      <c r="B28" s="53" t="s">
        <v>1406</v>
      </c>
      <c r="C28" s="53" t="s">
        <v>1407</v>
      </c>
      <c r="D28" s="53" t="s">
        <v>1408</v>
      </c>
      <c r="E28" s="781">
        <v>47381</v>
      </c>
      <c r="F28" s="53" t="s">
        <v>488</v>
      </c>
      <c r="G28" s="784"/>
    </row>
    <row r="29" spans="1:7" s="783" customFormat="1" x14ac:dyDescent="0.25">
      <c r="A29" s="53" t="s">
        <v>329</v>
      </c>
      <c r="B29" s="53" t="s">
        <v>1241</v>
      </c>
      <c r="C29" s="53" t="s">
        <v>547</v>
      </c>
      <c r="D29" s="53" t="s">
        <v>548</v>
      </c>
      <c r="E29" s="781">
        <v>45584</v>
      </c>
      <c r="F29" s="53" t="s">
        <v>417</v>
      </c>
      <c r="G29" s="784"/>
    </row>
    <row r="30" spans="1:7" s="783" customFormat="1" x14ac:dyDescent="0.25">
      <c r="A30" s="1770" t="s">
        <v>168</v>
      </c>
      <c r="B30" s="53" t="s">
        <v>1090</v>
      </c>
      <c r="C30" s="53" t="s">
        <v>1093</v>
      </c>
      <c r="D30" s="53" t="s">
        <v>1094</v>
      </c>
      <c r="E30" s="781">
        <v>45857</v>
      </c>
      <c r="F30" s="53" t="s">
        <v>541</v>
      </c>
      <c r="G30" s="782"/>
    </row>
    <row r="31" spans="1:7" s="783" customFormat="1" x14ac:dyDescent="0.25">
      <c r="A31" s="1770" t="s">
        <v>168</v>
      </c>
      <c r="B31" s="53" t="s">
        <v>736</v>
      </c>
      <c r="C31" s="53" t="s">
        <v>745</v>
      </c>
      <c r="D31" s="53" t="s">
        <v>746</v>
      </c>
      <c r="E31" s="781">
        <v>45233</v>
      </c>
      <c r="F31" s="53" t="s">
        <v>541</v>
      </c>
      <c r="G31" s="782"/>
    </row>
    <row r="32" spans="1:7" s="783" customFormat="1" x14ac:dyDescent="0.25">
      <c r="A32" s="1770" t="s">
        <v>168</v>
      </c>
      <c r="B32" s="53" t="s">
        <v>736</v>
      </c>
      <c r="C32" s="53" t="s">
        <v>745</v>
      </c>
      <c r="D32" s="53" t="s">
        <v>747</v>
      </c>
      <c r="E32" s="781">
        <v>45953</v>
      </c>
      <c r="F32" s="53" t="s">
        <v>541</v>
      </c>
      <c r="G32" s="784"/>
    </row>
    <row r="33" spans="1:7" s="783" customFormat="1" x14ac:dyDescent="0.25">
      <c r="A33" s="1770" t="s">
        <v>168</v>
      </c>
      <c r="B33" s="53" t="s">
        <v>423</v>
      </c>
      <c r="C33" s="53" t="s">
        <v>424</v>
      </c>
      <c r="D33" s="53" t="s">
        <v>425</v>
      </c>
      <c r="E33" s="781">
        <v>44792</v>
      </c>
      <c r="F33" s="53" t="s">
        <v>488</v>
      </c>
      <c r="G33" s="784"/>
    </row>
    <row r="34" spans="1:7" s="783" customFormat="1" x14ac:dyDescent="0.25">
      <c r="A34" s="1770" t="s">
        <v>168</v>
      </c>
      <c r="B34" s="53" t="s">
        <v>549</v>
      </c>
      <c r="C34" s="53" t="s">
        <v>550</v>
      </c>
      <c r="D34" s="53" t="s">
        <v>551</v>
      </c>
      <c r="E34" s="781">
        <v>48124</v>
      </c>
      <c r="F34" s="53" t="s">
        <v>541</v>
      </c>
      <c r="G34" s="784"/>
    </row>
    <row r="35" spans="1:7" s="783" customFormat="1" x14ac:dyDescent="0.25">
      <c r="A35" s="1770" t="s">
        <v>168</v>
      </c>
      <c r="B35" s="53" t="s">
        <v>907</v>
      </c>
      <c r="C35" s="53" t="s">
        <v>908</v>
      </c>
      <c r="D35" s="53" t="s">
        <v>909</v>
      </c>
      <c r="E35" s="781">
        <v>46605</v>
      </c>
      <c r="F35" s="53" t="s">
        <v>1409</v>
      </c>
      <c r="G35" s="784"/>
    </row>
    <row r="36" spans="1:7" s="783" customFormat="1" x14ac:dyDescent="0.25">
      <c r="A36" s="1770" t="s">
        <v>168</v>
      </c>
      <c r="B36" s="53" t="s">
        <v>1410</v>
      </c>
      <c r="C36" s="53" t="s">
        <v>1411</v>
      </c>
      <c r="D36" s="53" t="s">
        <v>1412</v>
      </c>
      <c r="E36" s="781">
        <v>47073</v>
      </c>
      <c r="F36" s="53" t="s">
        <v>541</v>
      </c>
      <c r="G36" s="784"/>
    </row>
    <row r="37" spans="1:7" s="783" customFormat="1" x14ac:dyDescent="0.25">
      <c r="A37" s="1770" t="s">
        <v>10</v>
      </c>
      <c r="B37" s="53" t="s">
        <v>427</v>
      </c>
      <c r="C37" s="53" t="s">
        <v>428</v>
      </c>
      <c r="D37" s="53" t="s">
        <v>429</v>
      </c>
      <c r="E37" s="781">
        <v>44796</v>
      </c>
      <c r="F37" s="53" t="s">
        <v>1409</v>
      </c>
      <c r="G37" s="784"/>
    </row>
    <row r="38" spans="1:7" s="783" customFormat="1" x14ac:dyDescent="0.25">
      <c r="A38" s="1770" t="s">
        <v>10</v>
      </c>
      <c r="B38" s="53" t="s">
        <v>492</v>
      </c>
      <c r="C38" s="53" t="s">
        <v>493</v>
      </c>
      <c r="D38" s="53" t="s">
        <v>494</v>
      </c>
      <c r="E38" s="781">
        <v>44698</v>
      </c>
      <c r="F38" s="53" t="s">
        <v>1409</v>
      </c>
      <c r="G38" s="784"/>
    </row>
    <row r="39" spans="1:7" s="783" customFormat="1" x14ac:dyDescent="0.25">
      <c r="A39" s="1770" t="s">
        <v>10</v>
      </c>
      <c r="B39" s="53" t="s">
        <v>492</v>
      </c>
      <c r="C39" s="53" t="s">
        <v>493</v>
      </c>
      <c r="D39" s="53" t="s">
        <v>495</v>
      </c>
      <c r="E39" s="781">
        <v>45058</v>
      </c>
      <c r="F39" s="53" t="s">
        <v>1409</v>
      </c>
      <c r="G39" s="782"/>
    </row>
    <row r="40" spans="1:7" s="783" customFormat="1" x14ac:dyDescent="0.25">
      <c r="A40" s="1770" t="s">
        <v>10</v>
      </c>
      <c r="B40" s="53" t="s">
        <v>1413</v>
      </c>
      <c r="C40" s="53" t="s">
        <v>645</v>
      </c>
      <c r="D40" s="53" t="s">
        <v>646</v>
      </c>
      <c r="E40" s="781">
        <v>44799</v>
      </c>
      <c r="F40" s="53" t="s">
        <v>1409</v>
      </c>
      <c r="G40" s="782"/>
    </row>
    <row r="41" spans="1:7" s="783" customFormat="1" x14ac:dyDescent="0.25">
      <c r="A41" s="1770" t="s">
        <v>10</v>
      </c>
      <c r="B41" s="53" t="s">
        <v>1413</v>
      </c>
      <c r="C41" s="53" t="s">
        <v>645</v>
      </c>
      <c r="D41" s="53" t="s">
        <v>647</v>
      </c>
      <c r="E41" s="781">
        <v>45159</v>
      </c>
      <c r="F41" s="53" t="s">
        <v>1409</v>
      </c>
      <c r="G41" s="782"/>
    </row>
    <row r="42" spans="1:7" s="783" customFormat="1" x14ac:dyDescent="0.25">
      <c r="A42" s="1770" t="s">
        <v>10</v>
      </c>
      <c r="B42" s="53" t="s">
        <v>1413</v>
      </c>
      <c r="C42" s="53" t="s">
        <v>645</v>
      </c>
      <c r="D42" s="53" t="s">
        <v>648</v>
      </c>
      <c r="E42" s="781">
        <v>45519</v>
      </c>
      <c r="F42" s="53" t="s">
        <v>1409</v>
      </c>
      <c r="G42" s="784"/>
    </row>
    <row r="43" spans="1:7" s="783" customFormat="1" x14ac:dyDescent="0.25">
      <c r="A43" s="1770" t="s">
        <v>10</v>
      </c>
      <c r="B43" s="53" t="s">
        <v>430</v>
      </c>
      <c r="C43" s="53" t="s">
        <v>431</v>
      </c>
      <c r="D43" s="53" t="s">
        <v>432</v>
      </c>
      <c r="E43" s="781">
        <v>44797</v>
      </c>
      <c r="F43" s="53" t="s">
        <v>1409</v>
      </c>
      <c r="G43" s="784"/>
    </row>
    <row r="44" spans="1:7" s="783" customFormat="1" x14ac:dyDescent="0.25">
      <c r="A44" s="1770" t="s">
        <v>10</v>
      </c>
      <c r="B44" s="53" t="s">
        <v>910</v>
      </c>
      <c r="C44" s="53" t="s">
        <v>911</v>
      </c>
      <c r="D44" s="53" t="s">
        <v>912</v>
      </c>
      <c r="E44" s="781">
        <v>44804</v>
      </c>
      <c r="F44" s="53" t="s">
        <v>1409</v>
      </c>
      <c r="G44" s="784"/>
    </row>
    <row r="45" spans="1:7" s="783" customFormat="1" x14ac:dyDescent="0.25">
      <c r="A45" s="1770" t="s">
        <v>10</v>
      </c>
      <c r="B45" s="53" t="s">
        <v>910</v>
      </c>
      <c r="C45" s="53" t="s">
        <v>911</v>
      </c>
      <c r="D45" s="53" t="s">
        <v>913</v>
      </c>
      <c r="E45" s="781">
        <v>45164</v>
      </c>
      <c r="F45" s="53" t="s">
        <v>1409</v>
      </c>
      <c r="G45" s="784"/>
    </row>
    <row r="46" spans="1:7" s="783" customFormat="1" x14ac:dyDescent="0.25">
      <c r="A46" s="1770" t="s">
        <v>10</v>
      </c>
      <c r="B46" s="53" t="s">
        <v>910</v>
      </c>
      <c r="C46" s="53" t="s">
        <v>911</v>
      </c>
      <c r="D46" s="53" t="s">
        <v>914</v>
      </c>
      <c r="E46" s="781">
        <v>45524</v>
      </c>
      <c r="F46" s="53" t="s">
        <v>1409</v>
      </c>
      <c r="G46" s="784"/>
    </row>
    <row r="47" spans="1:7" s="783" customFormat="1" x14ac:dyDescent="0.25">
      <c r="A47" s="1770" t="s">
        <v>10</v>
      </c>
      <c r="B47" s="53" t="s">
        <v>1073</v>
      </c>
      <c r="C47" s="53" t="s">
        <v>1074</v>
      </c>
      <c r="D47" s="53" t="s">
        <v>1075</v>
      </c>
      <c r="E47" s="781">
        <v>45391</v>
      </c>
      <c r="F47" s="53" t="s">
        <v>1409</v>
      </c>
      <c r="G47" s="784"/>
    </row>
    <row r="48" spans="1:7" s="783" customFormat="1" x14ac:dyDescent="0.25">
      <c r="A48" s="1770" t="s">
        <v>10</v>
      </c>
      <c r="B48" s="53" t="s">
        <v>1073</v>
      </c>
      <c r="C48" s="53" t="s">
        <v>1074</v>
      </c>
      <c r="D48" s="53" t="s">
        <v>1076</v>
      </c>
      <c r="E48" s="781">
        <v>45751</v>
      </c>
      <c r="F48" s="53" t="s">
        <v>1409</v>
      </c>
      <c r="G48" s="784"/>
    </row>
    <row r="49" spans="1:7" s="783" customFormat="1" x14ac:dyDescent="0.25">
      <c r="A49" s="1770" t="s">
        <v>10</v>
      </c>
      <c r="B49" s="53" t="s">
        <v>1095</v>
      </c>
      <c r="C49" s="53" t="s">
        <v>1096</v>
      </c>
      <c r="D49" s="53" t="s">
        <v>1097</v>
      </c>
      <c r="E49" s="781">
        <v>45874</v>
      </c>
      <c r="F49" s="53" t="s">
        <v>1409</v>
      </c>
      <c r="G49" s="784"/>
    </row>
    <row r="50" spans="1:7" s="783" customFormat="1" x14ac:dyDescent="0.25">
      <c r="A50" s="1770" t="s">
        <v>10</v>
      </c>
      <c r="B50" s="53" t="s">
        <v>1095</v>
      </c>
      <c r="C50" s="53" t="s">
        <v>1096</v>
      </c>
      <c r="D50" s="53" t="s">
        <v>1098</v>
      </c>
      <c r="E50" s="781">
        <v>46234</v>
      </c>
      <c r="F50" s="53" t="s">
        <v>1409</v>
      </c>
      <c r="G50" s="784"/>
    </row>
    <row r="51" spans="1:7" s="783" customFormat="1" x14ac:dyDescent="0.25">
      <c r="A51" s="1770" t="s">
        <v>10</v>
      </c>
      <c r="B51" s="53" t="s">
        <v>1231</v>
      </c>
      <c r="C51" s="53" t="s">
        <v>1242</v>
      </c>
      <c r="D51" s="53" t="s">
        <v>1243</v>
      </c>
      <c r="E51" s="781">
        <v>46461</v>
      </c>
      <c r="F51" s="53" t="s">
        <v>1409</v>
      </c>
      <c r="G51" s="784"/>
    </row>
    <row r="52" spans="1:7" s="783" customFormat="1" x14ac:dyDescent="0.25">
      <c r="A52" s="1770" t="s">
        <v>10</v>
      </c>
      <c r="B52" s="53" t="s">
        <v>1232</v>
      </c>
      <c r="C52" s="53" t="s">
        <v>1244</v>
      </c>
      <c r="D52" s="53" t="s">
        <v>1245</v>
      </c>
      <c r="E52" s="781">
        <v>46822</v>
      </c>
      <c r="F52" s="53" t="s">
        <v>1409</v>
      </c>
      <c r="G52" s="784"/>
    </row>
    <row r="53" spans="1:7" s="783" customFormat="1" x14ac:dyDescent="0.25">
      <c r="A53" s="1770" t="s">
        <v>10</v>
      </c>
      <c r="B53" s="53" t="s">
        <v>1414</v>
      </c>
      <c r="C53" s="53" t="s">
        <v>552</v>
      </c>
      <c r="D53" s="53" t="s">
        <v>553</v>
      </c>
      <c r="E53" s="781">
        <v>45554</v>
      </c>
      <c r="F53" s="53" t="s">
        <v>1409</v>
      </c>
      <c r="G53" s="784"/>
    </row>
    <row r="54" spans="1:7" s="783" customFormat="1" x14ac:dyDescent="0.25">
      <c r="A54" s="1770" t="s">
        <v>10</v>
      </c>
      <c r="B54" s="53" t="s">
        <v>1414</v>
      </c>
      <c r="C54" s="53" t="s">
        <v>552</v>
      </c>
      <c r="D54" s="53" t="s">
        <v>554</v>
      </c>
      <c r="E54" s="781">
        <v>45914</v>
      </c>
      <c r="F54" s="53" t="s">
        <v>1409</v>
      </c>
      <c r="G54" s="784"/>
    </row>
    <row r="55" spans="1:7" s="783" customFormat="1" x14ac:dyDescent="0.25">
      <c r="A55" s="1770" t="s">
        <v>10</v>
      </c>
      <c r="B55" s="53" t="s">
        <v>1415</v>
      </c>
      <c r="C55" s="53" t="s">
        <v>555</v>
      </c>
      <c r="D55" s="53" t="s">
        <v>556</v>
      </c>
      <c r="E55" s="781">
        <v>45914</v>
      </c>
      <c r="F55" s="53" t="s">
        <v>1409</v>
      </c>
      <c r="G55" s="784"/>
    </row>
    <row r="56" spans="1:7" s="783" customFormat="1" x14ac:dyDescent="0.25">
      <c r="A56" s="1770" t="s">
        <v>10</v>
      </c>
      <c r="B56" s="53" t="s">
        <v>1415</v>
      </c>
      <c r="C56" s="53" t="s">
        <v>555</v>
      </c>
      <c r="D56" s="53" t="s">
        <v>557</v>
      </c>
      <c r="E56" s="781">
        <v>46274</v>
      </c>
      <c r="F56" s="53" t="s">
        <v>1409</v>
      </c>
      <c r="G56" s="784"/>
    </row>
    <row r="57" spans="1:7" s="783" customFormat="1" x14ac:dyDescent="0.25">
      <c r="A57" s="1770" t="s">
        <v>3</v>
      </c>
      <c r="B57" s="53" t="s">
        <v>496</v>
      </c>
      <c r="C57" s="53" t="s">
        <v>497</v>
      </c>
      <c r="D57" s="53" t="s">
        <v>498</v>
      </c>
      <c r="E57" s="781">
        <v>46800</v>
      </c>
      <c r="F57" s="53" t="s">
        <v>488</v>
      </c>
      <c r="G57" s="784"/>
    </row>
    <row r="58" spans="1:7" s="783" customFormat="1" x14ac:dyDescent="0.25">
      <c r="A58" s="1770" t="s">
        <v>3</v>
      </c>
      <c r="B58" s="53" t="s">
        <v>499</v>
      </c>
      <c r="C58" s="780" t="s">
        <v>500</v>
      </c>
      <c r="D58" s="53" t="s">
        <v>501</v>
      </c>
      <c r="E58" s="781">
        <v>46081</v>
      </c>
      <c r="F58" s="53" t="s">
        <v>488</v>
      </c>
      <c r="G58" s="784"/>
    </row>
    <row r="59" spans="1:7" s="783" customFormat="1" x14ac:dyDescent="0.25">
      <c r="A59" s="1770" t="s">
        <v>3</v>
      </c>
      <c r="B59" s="53" t="s">
        <v>502</v>
      </c>
      <c r="C59" s="53" t="s">
        <v>503</v>
      </c>
      <c r="D59" s="53" t="s">
        <v>504</v>
      </c>
      <c r="E59" s="781">
        <v>44642</v>
      </c>
      <c r="F59" s="53" t="s">
        <v>488</v>
      </c>
      <c r="G59" s="784"/>
    </row>
    <row r="60" spans="1:7" s="783" customFormat="1" x14ac:dyDescent="0.25">
      <c r="A60" s="1771" t="s">
        <v>3</v>
      </c>
      <c r="B60" s="53" t="s">
        <v>1022</v>
      </c>
      <c r="C60" s="53" t="s">
        <v>1023</v>
      </c>
      <c r="D60" s="53" t="s">
        <v>1024</v>
      </c>
      <c r="E60" s="781">
        <v>46980</v>
      </c>
      <c r="F60" s="53" t="s">
        <v>488</v>
      </c>
      <c r="G60" s="782"/>
    </row>
    <row r="61" spans="1:7" s="783" customFormat="1" x14ac:dyDescent="0.25">
      <c r="A61" s="1771" t="s">
        <v>3</v>
      </c>
      <c r="B61" s="53" t="s">
        <v>1025</v>
      </c>
      <c r="C61" s="53" t="s">
        <v>1026</v>
      </c>
      <c r="D61" s="53" t="s">
        <v>1027</v>
      </c>
      <c r="E61" s="781">
        <v>46801</v>
      </c>
      <c r="F61" s="53" t="s">
        <v>488</v>
      </c>
      <c r="G61" s="782"/>
    </row>
    <row r="62" spans="1:7" s="783" customFormat="1" x14ac:dyDescent="0.25">
      <c r="A62" s="1771" t="s">
        <v>3</v>
      </c>
      <c r="B62" s="53" t="s">
        <v>1028</v>
      </c>
      <c r="C62" s="53" t="s">
        <v>1029</v>
      </c>
      <c r="D62" s="53" t="s">
        <v>1030</v>
      </c>
      <c r="E62" s="781">
        <v>46621</v>
      </c>
      <c r="F62" s="53" t="s">
        <v>488</v>
      </c>
      <c r="G62" s="782"/>
    </row>
    <row r="63" spans="1:7" s="783" customFormat="1" x14ac:dyDescent="0.25">
      <c r="A63" s="1771" t="s">
        <v>3</v>
      </c>
      <c r="B63" s="53" t="s">
        <v>355</v>
      </c>
      <c r="C63" s="53" t="s">
        <v>356</v>
      </c>
      <c r="D63" s="53" t="s">
        <v>357</v>
      </c>
      <c r="E63" s="781">
        <v>44830</v>
      </c>
      <c r="F63" s="53" t="s">
        <v>488</v>
      </c>
      <c r="G63" s="782"/>
    </row>
    <row r="64" spans="1:7" s="783" customFormat="1" x14ac:dyDescent="0.25">
      <c r="A64" s="1771" t="s">
        <v>3</v>
      </c>
      <c r="B64" s="53" t="s">
        <v>505</v>
      </c>
      <c r="C64" s="53" t="s">
        <v>506</v>
      </c>
      <c r="D64" s="53" t="s">
        <v>507</v>
      </c>
      <c r="E64" s="781">
        <v>44655</v>
      </c>
      <c r="F64" s="53" t="s">
        <v>488</v>
      </c>
      <c r="G64" s="782"/>
    </row>
    <row r="65" spans="1:7" s="783" customFormat="1" x14ac:dyDescent="0.25">
      <c r="A65" s="1771" t="s">
        <v>3</v>
      </c>
      <c r="B65" s="53" t="s">
        <v>505</v>
      </c>
      <c r="C65" s="53" t="s">
        <v>506</v>
      </c>
      <c r="D65" s="53" t="s">
        <v>508</v>
      </c>
      <c r="E65" s="781">
        <v>45015</v>
      </c>
      <c r="F65" s="53" t="s">
        <v>488</v>
      </c>
      <c r="G65" s="782"/>
    </row>
    <row r="66" spans="1:7" s="783" customFormat="1" x14ac:dyDescent="0.25">
      <c r="A66" s="1771" t="s">
        <v>3</v>
      </c>
      <c r="B66" s="53" t="s">
        <v>582</v>
      </c>
      <c r="C66" s="53" t="s">
        <v>583</v>
      </c>
      <c r="D66" s="53" t="s">
        <v>584</v>
      </c>
      <c r="E66" s="781">
        <v>45490</v>
      </c>
      <c r="F66" s="53" t="s">
        <v>488</v>
      </c>
      <c r="G66" s="782"/>
    </row>
    <row r="67" spans="1:7" s="783" customFormat="1" x14ac:dyDescent="0.25">
      <c r="A67" s="1771" t="s">
        <v>3</v>
      </c>
      <c r="B67" s="53" t="s">
        <v>582</v>
      </c>
      <c r="C67" s="53" t="s">
        <v>583</v>
      </c>
      <c r="D67" s="53" t="s">
        <v>585</v>
      </c>
      <c r="E67" s="781">
        <v>45850</v>
      </c>
      <c r="F67" s="53" t="s">
        <v>488</v>
      </c>
      <c r="G67" s="782"/>
    </row>
    <row r="68" spans="1:7" s="783" customFormat="1" x14ac:dyDescent="0.25">
      <c r="A68" s="1771" t="s">
        <v>3</v>
      </c>
      <c r="B68" s="53" t="s">
        <v>987</v>
      </c>
      <c r="C68" s="53" t="s">
        <v>988</v>
      </c>
      <c r="D68" s="53" t="s">
        <v>989</v>
      </c>
      <c r="E68" s="781">
        <v>46674</v>
      </c>
      <c r="F68" s="53" t="s">
        <v>488</v>
      </c>
      <c r="G68" s="782"/>
    </row>
    <row r="69" spans="1:7" s="783" customFormat="1" x14ac:dyDescent="0.25">
      <c r="A69" s="1770" t="s">
        <v>93</v>
      </c>
      <c r="B69" s="53" t="s">
        <v>177</v>
      </c>
      <c r="C69" s="53" t="s">
        <v>178</v>
      </c>
      <c r="D69" s="53" t="s">
        <v>179</v>
      </c>
      <c r="E69" s="781">
        <v>44598</v>
      </c>
      <c r="F69" s="53" t="s">
        <v>486</v>
      </c>
      <c r="G69" s="782"/>
    </row>
    <row r="70" spans="1:7" s="783" customFormat="1" x14ac:dyDescent="0.25">
      <c r="A70" s="1770" t="s">
        <v>93</v>
      </c>
      <c r="B70" s="53" t="s">
        <v>915</v>
      </c>
      <c r="C70" s="53" t="s">
        <v>457</v>
      </c>
      <c r="D70" s="53" t="s">
        <v>458</v>
      </c>
      <c r="E70" s="781">
        <v>44590</v>
      </c>
      <c r="F70" s="53" t="s">
        <v>9</v>
      </c>
      <c r="G70" s="784"/>
    </row>
    <row r="71" spans="1:7" s="783" customFormat="1" x14ac:dyDescent="0.25">
      <c r="A71" s="1770" t="s">
        <v>93</v>
      </c>
      <c r="B71" s="53" t="s">
        <v>915</v>
      </c>
      <c r="C71" s="53" t="s">
        <v>457</v>
      </c>
      <c r="D71" s="53" t="s">
        <v>459</v>
      </c>
      <c r="E71" s="781">
        <v>45490</v>
      </c>
      <c r="F71" s="53" t="s">
        <v>9</v>
      </c>
      <c r="G71" s="784"/>
    </row>
    <row r="72" spans="1:7" s="783" customFormat="1" x14ac:dyDescent="0.25">
      <c r="A72" s="1770" t="s">
        <v>93</v>
      </c>
      <c r="B72" s="53" t="s">
        <v>916</v>
      </c>
      <c r="C72" s="53" t="s">
        <v>509</v>
      </c>
      <c r="D72" s="53" t="s">
        <v>510</v>
      </c>
      <c r="E72" s="781">
        <v>44891</v>
      </c>
      <c r="F72" s="53" t="s">
        <v>9</v>
      </c>
      <c r="G72" s="784"/>
    </row>
    <row r="73" spans="1:7" s="783" customFormat="1" x14ac:dyDescent="0.25">
      <c r="A73" s="1770" t="s">
        <v>93</v>
      </c>
      <c r="B73" s="53" t="s">
        <v>712</v>
      </c>
      <c r="C73" s="53" t="s">
        <v>834</v>
      </c>
      <c r="D73" s="53" t="s">
        <v>713</v>
      </c>
      <c r="E73" s="781">
        <v>45260</v>
      </c>
      <c r="F73" s="53" t="s">
        <v>9</v>
      </c>
      <c r="G73" s="784"/>
    </row>
    <row r="74" spans="1:7" s="783" customFormat="1" x14ac:dyDescent="0.25">
      <c r="A74" s="1771" t="s">
        <v>93</v>
      </c>
      <c r="B74" s="53" t="s">
        <v>1031</v>
      </c>
      <c r="C74" s="53" t="s">
        <v>1032</v>
      </c>
      <c r="D74" s="53" t="s">
        <v>1033</v>
      </c>
      <c r="E74" s="781">
        <v>45713</v>
      </c>
      <c r="F74" s="53" t="s">
        <v>488</v>
      </c>
      <c r="G74" s="784"/>
    </row>
    <row r="75" spans="1:7" s="783" customFormat="1" x14ac:dyDescent="0.25">
      <c r="A75" s="1771" t="s">
        <v>93</v>
      </c>
      <c r="B75" s="53" t="s">
        <v>1165</v>
      </c>
      <c r="C75" s="53" t="s">
        <v>1166</v>
      </c>
      <c r="D75" s="53" t="s">
        <v>1167</v>
      </c>
      <c r="E75" s="781">
        <v>46702</v>
      </c>
      <c r="F75" s="53" t="s">
        <v>488</v>
      </c>
      <c r="G75" s="784"/>
    </row>
    <row r="76" spans="1:7" s="783" customFormat="1" x14ac:dyDescent="0.25">
      <c r="A76" s="1771" t="s">
        <v>93</v>
      </c>
      <c r="B76" s="53" t="s">
        <v>1416</v>
      </c>
      <c r="C76" s="53" t="s">
        <v>1417</v>
      </c>
      <c r="D76" s="53" t="s">
        <v>1418</v>
      </c>
      <c r="E76" s="781">
        <v>45980</v>
      </c>
      <c r="F76" s="53" t="s">
        <v>488</v>
      </c>
      <c r="G76" s="784"/>
    </row>
    <row r="77" spans="1:7" s="783" customFormat="1" x14ac:dyDescent="0.25">
      <c r="A77" s="1771" t="s">
        <v>93</v>
      </c>
      <c r="B77" s="53" t="s">
        <v>1246</v>
      </c>
      <c r="C77" s="53" t="s">
        <v>358</v>
      </c>
      <c r="D77" s="53" t="s">
        <v>359</v>
      </c>
      <c r="E77" s="781">
        <v>44840</v>
      </c>
      <c r="F77" s="53" t="s">
        <v>488</v>
      </c>
      <c r="G77" s="784"/>
    </row>
    <row r="78" spans="1:7" s="783" customFormat="1" x14ac:dyDescent="0.25">
      <c r="A78" s="1770" t="s">
        <v>93</v>
      </c>
      <c r="B78" s="53" t="s">
        <v>1247</v>
      </c>
      <c r="C78" s="53" t="s">
        <v>621</v>
      </c>
      <c r="D78" s="53" t="s">
        <v>622</v>
      </c>
      <c r="E78" s="781">
        <v>44985</v>
      </c>
      <c r="F78" s="53" t="s">
        <v>486</v>
      </c>
      <c r="G78" s="784"/>
    </row>
    <row r="79" spans="1:7" s="783" customFormat="1" x14ac:dyDescent="0.25">
      <c r="A79" s="1770" t="s">
        <v>93</v>
      </c>
      <c r="B79" s="53" t="s">
        <v>1247</v>
      </c>
      <c r="C79" s="53" t="s">
        <v>621</v>
      </c>
      <c r="D79" s="53" t="s">
        <v>623</v>
      </c>
      <c r="E79" s="781">
        <v>46065</v>
      </c>
      <c r="F79" s="53" t="s">
        <v>486</v>
      </c>
      <c r="G79" s="782"/>
    </row>
    <row r="80" spans="1:7" s="783" customFormat="1" x14ac:dyDescent="0.25">
      <c r="A80" s="1770" t="s">
        <v>93</v>
      </c>
      <c r="B80" s="53" t="s">
        <v>797</v>
      </c>
      <c r="C80" s="53" t="s">
        <v>798</v>
      </c>
      <c r="D80" s="53" t="s">
        <v>799</v>
      </c>
      <c r="E80" s="781">
        <v>46223</v>
      </c>
      <c r="F80" s="53" t="s">
        <v>488</v>
      </c>
      <c r="G80" s="782"/>
    </row>
    <row r="81" spans="1:7" s="783" customFormat="1" x14ac:dyDescent="0.25">
      <c r="A81" s="1770" t="s">
        <v>93</v>
      </c>
      <c r="B81" s="53" t="s">
        <v>797</v>
      </c>
      <c r="C81" s="53" t="s">
        <v>798</v>
      </c>
      <c r="D81" s="53" t="s">
        <v>800</v>
      </c>
      <c r="E81" s="781">
        <v>46583</v>
      </c>
      <c r="F81" s="53" t="s">
        <v>488</v>
      </c>
      <c r="G81" s="784"/>
    </row>
    <row r="82" spans="1:7" s="783" customFormat="1" x14ac:dyDescent="0.25">
      <c r="A82" s="1770" t="s">
        <v>93</v>
      </c>
      <c r="B82" s="53" t="s">
        <v>1419</v>
      </c>
      <c r="C82" s="53" t="s">
        <v>1420</v>
      </c>
      <c r="D82" s="53" t="s">
        <v>1421</v>
      </c>
      <c r="E82" s="781">
        <v>47276</v>
      </c>
      <c r="F82" s="53" t="s">
        <v>488</v>
      </c>
      <c r="G82" s="784"/>
    </row>
    <row r="83" spans="1:7" s="783" customFormat="1" x14ac:dyDescent="0.25">
      <c r="A83" s="53" t="s">
        <v>558</v>
      </c>
      <c r="B83" s="53" t="s">
        <v>460</v>
      </c>
      <c r="C83" s="53" t="s">
        <v>461</v>
      </c>
      <c r="D83" s="53" t="s">
        <v>462</v>
      </c>
      <c r="E83" s="781">
        <v>44910</v>
      </c>
      <c r="F83" s="53" t="s">
        <v>9</v>
      </c>
      <c r="G83" s="784"/>
    </row>
    <row r="84" spans="1:7" s="783" customFormat="1" x14ac:dyDescent="0.25">
      <c r="A84" s="1770" t="s">
        <v>12</v>
      </c>
      <c r="B84" s="53" t="s">
        <v>180</v>
      </c>
      <c r="C84" s="53" t="s">
        <v>181</v>
      </c>
      <c r="D84" s="53" t="s">
        <v>182</v>
      </c>
      <c r="E84" s="781">
        <v>45056</v>
      </c>
      <c r="F84" s="53" t="s">
        <v>485</v>
      </c>
      <c r="G84" s="784"/>
    </row>
    <row r="85" spans="1:7" s="783" customFormat="1" x14ac:dyDescent="0.25">
      <c r="A85" s="1770" t="s">
        <v>12</v>
      </c>
      <c r="B85" s="53" t="s">
        <v>666</v>
      </c>
      <c r="C85" s="53" t="s">
        <v>667</v>
      </c>
      <c r="D85" s="53" t="s">
        <v>668</v>
      </c>
      <c r="E85" s="781">
        <v>45409</v>
      </c>
      <c r="F85" s="53" t="s">
        <v>485</v>
      </c>
      <c r="G85" s="784"/>
    </row>
    <row r="86" spans="1:7" s="783" customFormat="1" x14ac:dyDescent="0.25">
      <c r="A86" s="1770" t="s">
        <v>12</v>
      </c>
      <c r="B86" s="53" t="s">
        <v>737</v>
      </c>
      <c r="C86" s="53" t="s">
        <v>748</v>
      </c>
      <c r="D86" s="53" t="s">
        <v>749</v>
      </c>
      <c r="E86" s="781">
        <v>45711</v>
      </c>
      <c r="F86" s="53" t="s">
        <v>485</v>
      </c>
    </row>
    <row r="87" spans="1:7" s="783" customFormat="1" x14ac:dyDescent="0.25">
      <c r="A87" s="1770" t="s">
        <v>12</v>
      </c>
      <c r="B87" s="53" t="s">
        <v>917</v>
      </c>
      <c r="C87" s="53" t="s">
        <v>918</v>
      </c>
      <c r="D87" s="53" t="s">
        <v>919</v>
      </c>
      <c r="E87" s="781">
        <v>46138</v>
      </c>
      <c r="F87" s="53" t="s">
        <v>485</v>
      </c>
      <c r="G87" s="784"/>
    </row>
    <row r="88" spans="1:7" s="783" customFormat="1" x14ac:dyDescent="0.25">
      <c r="A88" s="1770" t="s">
        <v>183</v>
      </c>
      <c r="B88" s="53" t="s">
        <v>920</v>
      </c>
      <c r="C88" s="53" t="s">
        <v>409</v>
      </c>
      <c r="D88" s="53" t="s">
        <v>410</v>
      </c>
      <c r="E88" s="781">
        <v>45033</v>
      </c>
      <c r="F88" s="53" t="s">
        <v>9</v>
      </c>
      <c r="G88" s="784"/>
    </row>
    <row r="89" spans="1:7" s="783" customFormat="1" x14ac:dyDescent="0.25">
      <c r="A89" s="1770" t="s">
        <v>183</v>
      </c>
      <c r="B89" s="53" t="s">
        <v>921</v>
      </c>
      <c r="C89" s="53" t="s">
        <v>511</v>
      </c>
      <c r="D89" s="53" t="s">
        <v>512</v>
      </c>
      <c r="E89" s="781">
        <v>44689</v>
      </c>
      <c r="F89" s="53" t="s">
        <v>9</v>
      </c>
      <c r="G89" s="784"/>
    </row>
    <row r="90" spans="1:7" s="783" customFormat="1" x14ac:dyDescent="0.25">
      <c r="A90" s="1770" t="s">
        <v>183</v>
      </c>
      <c r="B90" s="53" t="s">
        <v>922</v>
      </c>
      <c r="C90" s="53" t="s">
        <v>624</v>
      </c>
      <c r="D90" s="53" t="s">
        <v>625</v>
      </c>
      <c r="E90" s="781">
        <v>45406</v>
      </c>
      <c r="F90" s="53" t="s">
        <v>9</v>
      </c>
      <c r="G90" s="782"/>
    </row>
    <row r="91" spans="1:7" s="783" customFormat="1" x14ac:dyDescent="0.25">
      <c r="A91" s="1770" t="s">
        <v>183</v>
      </c>
      <c r="B91" s="53" t="s">
        <v>922</v>
      </c>
      <c r="C91" s="53" t="s">
        <v>624</v>
      </c>
      <c r="D91" s="53" t="s">
        <v>626</v>
      </c>
      <c r="E91" s="781">
        <v>45766</v>
      </c>
      <c r="F91" s="53" t="s">
        <v>9</v>
      </c>
      <c r="G91" s="782"/>
    </row>
    <row r="92" spans="1:7" s="783" customFormat="1" x14ac:dyDescent="0.25">
      <c r="A92" s="1770" t="s">
        <v>183</v>
      </c>
      <c r="B92" s="53" t="s">
        <v>923</v>
      </c>
      <c r="C92" s="53" t="s">
        <v>702</v>
      </c>
      <c r="D92" s="53" t="s">
        <v>703</v>
      </c>
      <c r="E92" s="781">
        <v>44957</v>
      </c>
      <c r="F92" s="53" t="s">
        <v>9</v>
      </c>
      <c r="G92" s="784"/>
    </row>
    <row r="93" spans="1:7" s="783" customFormat="1" x14ac:dyDescent="0.25">
      <c r="A93" s="1770" t="s">
        <v>183</v>
      </c>
      <c r="B93" s="53" t="s">
        <v>923</v>
      </c>
      <c r="C93" s="53" t="s">
        <v>702</v>
      </c>
      <c r="D93" s="53" t="s">
        <v>704</v>
      </c>
      <c r="E93" s="781">
        <v>46037</v>
      </c>
      <c r="F93" s="53" t="s">
        <v>9</v>
      </c>
      <c r="G93" s="784"/>
    </row>
    <row r="94" spans="1:7" s="783" customFormat="1" x14ac:dyDescent="0.25">
      <c r="A94" s="1770" t="s">
        <v>183</v>
      </c>
      <c r="B94" s="53" t="s">
        <v>924</v>
      </c>
      <c r="C94" s="53" t="s">
        <v>530</v>
      </c>
      <c r="D94" s="53" t="s">
        <v>531</v>
      </c>
      <c r="E94" s="781">
        <v>45501</v>
      </c>
      <c r="F94" s="53" t="s">
        <v>9</v>
      </c>
      <c r="G94" s="784"/>
    </row>
    <row r="95" spans="1:7" s="783" customFormat="1" x14ac:dyDescent="0.25">
      <c r="A95" s="1770" t="s">
        <v>183</v>
      </c>
      <c r="B95" s="53" t="s">
        <v>750</v>
      </c>
      <c r="C95" s="53" t="s">
        <v>751</v>
      </c>
      <c r="D95" s="53" t="s">
        <v>752</v>
      </c>
      <c r="E95" s="781">
        <v>46658</v>
      </c>
      <c r="F95" s="53" t="s">
        <v>9</v>
      </c>
      <c r="G95" s="784"/>
    </row>
    <row r="96" spans="1:7" s="783" customFormat="1" x14ac:dyDescent="0.25">
      <c r="A96" s="1770" t="s">
        <v>183</v>
      </c>
      <c r="B96" s="53" t="s">
        <v>835</v>
      </c>
      <c r="C96" s="53" t="s">
        <v>836</v>
      </c>
      <c r="D96" s="53" t="s">
        <v>837</v>
      </c>
      <c r="E96" s="781">
        <v>44721</v>
      </c>
      <c r="F96" s="53" t="s">
        <v>9</v>
      </c>
      <c r="G96" s="784"/>
    </row>
    <row r="97" spans="1:7" s="783" customFormat="1" x14ac:dyDescent="0.25">
      <c r="A97" s="1770" t="s">
        <v>183</v>
      </c>
      <c r="B97" s="53" t="s">
        <v>835</v>
      </c>
      <c r="C97" s="53" t="s">
        <v>836</v>
      </c>
      <c r="D97" s="53" t="s">
        <v>838</v>
      </c>
      <c r="E97" s="781">
        <v>45441</v>
      </c>
      <c r="F97" s="53" t="s">
        <v>9</v>
      </c>
      <c r="G97" s="784"/>
    </row>
    <row r="98" spans="1:7" s="783" customFormat="1" x14ac:dyDescent="0.25">
      <c r="A98" s="1770" t="s">
        <v>183</v>
      </c>
      <c r="B98" s="53" t="s">
        <v>835</v>
      </c>
      <c r="C98" s="53" t="s">
        <v>836</v>
      </c>
      <c r="D98" s="53" t="s">
        <v>839</v>
      </c>
      <c r="E98" s="781">
        <v>46881</v>
      </c>
      <c r="F98" s="53" t="s">
        <v>9</v>
      </c>
      <c r="G98" s="784"/>
    </row>
    <row r="99" spans="1:7" s="783" customFormat="1" x14ac:dyDescent="0.25">
      <c r="A99" s="1770" t="s">
        <v>183</v>
      </c>
      <c r="B99" s="53" t="s">
        <v>1099</v>
      </c>
      <c r="C99" s="53" t="s">
        <v>1100</v>
      </c>
      <c r="D99" s="53" t="s">
        <v>1101</v>
      </c>
      <c r="E99" s="781">
        <v>45182</v>
      </c>
      <c r="F99" s="53" t="s">
        <v>9</v>
      </c>
      <c r="G99" s="782"/>
    </row>
    <row r="100" spans="1:7" s="783" customFormat="1" x14ac:dyDescent="0.25">
      <c r="A100" s="1770" t="s">
        <v>183</v>
      </c>
      <c r="B100" s="53" t="s">
        <v>1099</v>
      </c>
      <c r="C100" s="53" t="s">
        <v>1100</v>
      </c>
      <c r="D100" s="53" t="s">
        <v>1102</v>
      </c>
      <c r="E100" s="781">
        <v>47342</v>
      </c>
      <c r="F100" s="53" t="s">
        <v>9</v>
      </c>
      <c r="G100" s="782"/>
    </row>
    <row r="101" spans="1:7" s="783" customFormat="1" x14ac:dyDescent="0.25">
      <c r="A101" s="1770" t="s">
        <v>183</v>
      </c>
      <c r="B101" s="53" t="s">
        <v>1340</v>
      </c>
      <c r="C101" s="53" t="s">
        <v>1341</v>
      </c>
      <c r="D101" s="53" t="s">
        <v>1342</v>
      </c>
      <c r="E101" s="781">
        <v>44757</v>
      </c>
      <c r="F101" s="53" t="s">
        <v>9</v>
      </c>
      <c r="G101" s="782"/>
    </row>
    <row r="102" spans="1:7" s="783" customFormat="1" x14ac:dyDescent="0.25">
      <c r="A102" s="1770" t="s">
        <v>184</v>
      </c>
      <c r="B102" s="53" t="s">
        <v>1077</v>
      </c>
      <c r="C102" s="53" t="s">
        <v>1078</v>
      </c>
      <c r="D102" s="53" t="s">
        <v>1079</v>
      </c>
      <c r="E102" s="781">
        <v>45812</v>
      </c>
      <c r="F102" s="53" t="s">
        <v>488</v>
      </c>
      <c r="G102" s="784"/>
    </row>
    <row r="103" spans="1:7" s="783" customFormat="1" x14ac:dyDescent="0.25">
      <c r="A103" s="1770" t="s">
        <v>184</v>
      </c>
      <c r="B103" s="53" t="s">
        <v>1077</v>
      </c>
      <c r="C103" s="53" t="s">
        <v>1078</v>
      </c>
      <c r="D103" s="53" t="s">
        <v>1080</v>
      </c>
      <c r="E103" s="781">
        <v>46172</v>
      </c>
      <c r="F103" s="53" t="s">
        <v>488</v>
      </c>
      <c r="G103" s="784"/>
    </row>
    <row r="104" spans="1:7" s="783" customFormat="1" x14ac:dyDescent="0.25">
      <c r="A104" s="1770" t="s">
        <v>184</v>
      </c>
      <c r="B104" s="53" t="s">
        <v>1203</v>
      </c>
      <c r="C104" s="53" t="s">
        <v>1204</v>
      </c>
      <c r="D104" s="53" t="s">
        <v>1205</v>
      </c>
      <c r="E104" s="781">
        <v>47161</v>
      </c>
      <c r="F104" s="53" t="s">
        <v>488</v>
      </c>
      <c r="G104" s="784"/>
    </row>
    <row r="105" spans="1:7" s="783" customFormat="1" x14ac:dyDescent="0.25">
      <c r="A105" s="1770" t="s">
        <v>184</v>
      </c>
      <c r="B105" s="53" t="s">
        <v>1206</v>
      </c>
      <c r="C105" s="53" t="s">
        <v>1207</v>
      </c>
      <c r="D105" s="53" t="s">
        <v>1208</v>
      </c>
      <c r="E105" s="781">
        <v>46084</v>
      </c>
      <c r="F105" s="53" t="s">
        <v>488</v>
      </c>
      <c r="G105" s="784"/>
    </row>
    <row r="106" spans="1:7" s="783" customFormat="1" x14ac:dyDescent="0.25">
      <c r="A106" s="1770" t="s">
        <v>184</v>
      </c>
      <c r="B106" s="53" t="s">
        <v>1343</v>
      </c>
      <c r="C106" s="53" t="s">
        <v>1344</v>
      </c>
      <c r="D106" s="53" t="s">
        <v>1345</v>
      </c>
      <c r="E106" s="781">
        <v>45158</v>
      </c>
      <c r="F106" s="53" t="s">
        <v>488</v>
      </c>
      <c r="G106" s="784"/>
    </row>
    <row r="107" spans="1:7" s="783" customFormat="1" x14ac:dyDescent="0.25">
      <c r="A107" s="1770" t="s">
        <v>184</v>
      </c>
      <c r="B107" s="53" t="s">
        <v>705</v>
      </c>
      <c r="C107" s="53" t="s">
        <v>706</v>
      </c>
      <c r="D107" s="53" t="s">
        <v>707</v>
      </c>
      <c r="E107" s="781">
        <v>45348</v>
      </c>
      <c r="F107" s="53" t="s">
        <v>488</v>
      </c>
      <c r="G107" s="784"/>
    </row>
    <row r="108" spans="1:7" s="783" customFormat="1" x14ac:dyDescent="0.25">
      <c r="A108" s="1770" t="s">
        <v>184</v>
      </c>
      <c r="B108" s="53" t="s">
        <v>705</v>
      </c>
      <c r="C108" s="53" t="s">
        <v>706</v>
      </c>
      <c r="D108" s="53" t="s">
        <v>708</v>
      </c>
      <c r="E108" s="781">
        <v>45708</v>
      </c>
      <c r="F108" s="53" t="s">
        <v>488</v>
      </c>
      <c r="G108" s="784"/>
    </row>
    <row r="109" spans="1:7" s="783" customFormat="1" x14ac:dyDescent="0.25">
      <c r="A109" s="53" t="s">
        <v>990</v>
      </c>
      <c r="B109" s="53" t="s">
        <v>991</v>
      </c>
      <c r="C109" s="53" t="s">
        <v>992</v>
      </c>
      <c r="D109" s="53" t="s">
        <v>993</v>
      </c>
      <c r="E109" s="781">
        <v>45560</v>
      </c>
      <c r="F109" s="53" t="s">
        <v>486</v>
      </c>
      <c r="G109" s="784"/>
    </row>
    <row r="110" spans="1:7" s="783" customFormat="1" x14ac:dyDescent="0.25">
      <c r="A110" s="53" t="s">
        <v>1168</v>
      </c>
      <c r="B110" s="53" t="s">
        <v>1169</v>
      </c>
      <c r="C110" s="53" t="s">
        <v>1170</v>
      </c>
      <c r="D110" s="53" t="s">
        <v>1171</v>
      </c>
      <c r="E110" s="781">
        <v>48495</v>
      </c>
      <c r="F110" s="53" t="s">
        <v>486</v>
      </c>
      <c r="G110" s="784"/>
    </row>
    <row r="111" spans="1:7" s="783" customFormat="1" x14ac:dyDescent="0.25">
      <c r="A111" s="1770" t="s">
        <v>513</v>
      </c>
      <c r="B111" s="53" t="s">
        <v>185</v>
      </c>
      <c r="C111" s="53" t="s">
        <v>186</v>
      </c>
      <c r="D111" s="53" t="s">
        <v>187</v>
      </c>
      <c r="E111" s="781">
        <v>44615</v>
      </c>
      <c r="F111" s="53" t="s">
        <v>488</v>
      </c>
      <c r="G111" s="784"/>
    </row>
    <row r="112" spans="1:7" s="783" customFormat="1" x14ac:dyDescent="0.25">
      <c r="A112" s="1770" t="s">
        <v>513</v>
      </c>
      <c r="B112" s="53" t="s">
        <v>188</v>
      </c>
      <c r="C112" s="53" t="s">
        <v>189</v>
      </c>
      <c r="D112" s="53" t="s">
        <v>190</v>
      </c>
      <c r="E112" s="781">
        <v>45296</v>
      </c>
      <c r="F112" s="53" t="s">
        <v>488</v>
      </c>
      <c r="G112" s="784"/>
    </row>
    <row r="113" spans="1:7" s="783" customFormat="1" x14ac:dyDescent="0.25">
      <c r="A113" s="1770" t="s">
        <v>513</v>
      </c>
      <c r="B113" s="53" t="s">
        <v>925</v>
      </c>
      <c r="C113" s="53" t="s">
        <v>360</v>
      </c>
      <c r="D113" s="53" t="s">
        <v>361</v>
      </c>
      <c r="E113" s="781">
        <v>45568</v>
      </c>
      <c r="F113" s="53" t="s">
        <v>488</v>
      </c>
      <c r="G113" s="784"/>
    </row>
    <row r="114" spans="1:7" s="783" customFormat="1" x14ac:dyDescent="0.25">
      <c r="A114" s="1770" t="s">
        <v>513</v>
      </c>
      <c r="B114" s="53" t="s">
        <v>926</v>
      </c>
      <c r="C114" s="53" t="s">
        <v>532</v>
      </c>
      <c r="D114" s="53" t="s">
        <v>533</v>
      </c>
      <c r="E114" s="781">
        <v>46243</v>
      </c>
      <c r="F114" s="53" t="s">
        <v>488</v>
      </c>
      <c r="G114" s="784"/>
    </row>
    <row r="115" spans="1:7" s="783" customFormat="1" x14ac:dyDescent="0.25">
      <c r="A115" s="1770" t="s">
        <v>513</v>
      </c>
      <c r="B115" s="53" t="s">
        <v>1081</v>
      </c>
      <c r="C115" s="53" t="s">
        <v>1082</v>
      </c>
      <c r="D115" s="53" t="s">
        <v>1083</v>
      </c>
      <c r="E115" s="781">
        <v>47555</v>
      </c>
      <c r="F115" s="53" t="s">
        <v>488</v>
      </c>
      <c r="G115" s="784"/>
    </row>
    <row r="116" spans="1:7" s="783" customFormat="1" x14ac:dyDescent="0.25">
      <c r="A116" s="1770" t="s">
        <v>513</v>
      </c>
      <c r="B116" s="53" t="s">
        <v>1248</v>
      </c>
      <c r="C116" s="780" t="s">
        <v>1249</v>
      </c>
      <c r="D116" s="53" t="s">
        <v>1250</v>
      </c>
      <c r="E116" s="781">
        <v>44707</v>
      </c>
      <c r="F116" s="53" t="s">
        <v>9</v>
      </c>
      <c r="G116" s="784"/>
    </row>
    <row r="117" spans="1:7" s="783" customFormat="1" x14ac:dyDescent="0.25">
      <c r="A117" s="1771" t="s">
        <v>860</v>
      </c>
      <c r="B117" s="53" t="s">
        <v>994</v>
      </c>
      <c r="C117" s="53" t="s">
        <v>995</v>
      </c>
      <c r="D117" s="53" t="s">
        <v>996</v>
      </c>
      <c r="E117" s="781">
        <v>45270</v>
      </c>
      <c r="F117" s="53" t="s">
        <v>486</v>
      </c>
      <c r="G117" s="782"/>
    </row>
    <row r="118" spans="1:7" s="783" customFormat="1" x14ac:dyDescent="0.25">
      <c r="A118" s="1771" t="s">
        <v>860</v>
      </c>
      <c r="B118" s="53" t="s">
        <v>994</v>
      </c>
      <c r="C118" s="53" t="s">
        <v>995</v>
      </c>
      <c r="D118" s="53" t="s">
        <v>997</v>
      </c>
      <c r="E118" s="781">
        <v>46710</v>
      </c>
      <c r="F118" s="53" t="s">
        <v>486</v>
      </c>
      <c r="G118" s="782"/>
    </row>
    <row r="119" spans="1:7" s="783" customFormat="1" x14ac:dyDescent="0.25">
      <c r="A119" s="1771" t="s">
        <v>191</v>
      </c>
      <c r="B119" s="53" t="s">
        <v>927</v>
      </c>
      <c r="C119" s="53" t="s">
        <v>440</v>
      </c>
      <c r="D119" s="53" t="s">
        <v>441</v>
      </c>
      <c r="E119" s="781">
        <v>44876</v>
      </c>
      <c r="F119" s="53" t="s">
        <v>488</v>
      </c>
      <c r="G119" s="782"/>
    </row>
    <row r="120" spans="1:7" s="783" customFormat="1" x14ac:dyDescent="0.25">
      <c r="A120" s="1771" t="s">
        <v>191</v>
      </c>
      <c r="B120" s="53" t="s">
        <v>927</v>
      </c>
      <c r="C120" s="53" t="s">
        <v>440</v>
      </c>
      <c r="D120" s="53" t="s">
        <v>442</v>
      </c>
      <c r="E120" s="781">
        <v>45236</v>
      </c>
      <c r="F120" s="53" t="s">
        <v>488</v>
      </c>
      <c r="G120" s="782"/>
    </row>
    <row r="121" spans="1:7" s="783" customFormat="1" x14ac:dyDescent="0.25">
      <c r="A121" s="1771" t="s">
        <v>191</v>
      </c>
      <c r="B121" s="53" t="s">
        <v>927</v>
      </c>
      <c r="C121" s="53" t="s">
        <v>440</v>
      </c>
      <c r="D121" s="53" t="s">
        <v>443</v>
      </c>
      <c r="E121" s="781">
        <v>45596</v>
      </c>
      <c r="F121" s="53" t="s">
        <v>488</v>
      </c>
      <c r="G121" s="782"/>
    </row>
    <row r="122" spans="1:7" s="783" customFormat="1" x14ac:dyDescent="0.25">
      <c r="A122" s="1771" t="s">
        <v>191</v>
      </c>
      <c r="B122" s="53" t="s">
        <v>927</v>
      </c>
      <c r="C122" s="53" t="s">
        <v>440</v>
      </c>
      <c r="D122" s="53" t="s">
        <v>444</v>
      </c>
      <c r="E122" s="781">
        <v>45956</v>
      </c>
      <c r="F122" s="53" t="s">
        <v>488</v>
      </c>
      <c r="G122" s="782"/>
    </row>
    <row r="123" spans="1:7" s="783" customFormat="1" x14ac:dyDescent="0.25">
      <c r="A123" s="1770" t="s">
        <v>191</v>
      </c>
      <c r="B123" s="53" t="s">
        <v>559</v>
      </c>
      <c r="C123" s="53" t="s">
        <v>560</v>
      </c>
      <c r="D123" s="53" t="s">
        <v>561</v>
      </c>
      <c r="E123" s="781">
        <v>46694</v>
      </c>
      <c r="F123" s="53" t="s">
        <v>488</v>
      </c>
      <c r="G123" s="782"/>
    </row>
    <row r="124" spans="1:7" s="783" customFormat="1" x14ac:dyDescent="0.25">
      <c r="A124" s="1770" t="s">
        <v>714</v>
      </c>
      <c r="B124" s="53" t="s">
        <v>1422</v>
      </c>
      <c r="C124" s="53" t="s">
        <v>1423</v>
      </c>
      <c r="D124" s="53" t="s">
        <v>1424</v>
      </c>
      <c r="E124" s="781">
        <v>45924</v>
      </c>
      <c r="F124" s="53" t="s">
        <v>1409</v>
      </c>
      <c r="G124" s="784"/>
    </row>
    <row r="125" spans="1:7" s="783" customFormat="1" x14ac:dyDescent="0.25">
      <c r="A125" s="1770" t="s">
        <v>192</v>
      </c>
      <c r="B125" s="53" t="s">
        <v>1251</v>
      </c>
      <c r="C125" s="53" t="s">
        <v>362</v>
      </c>
      <c r="D125" s="53" t="s">
        <v>363</v>
      </c>
      <c r="E125" s="781">
        <v>45569</v>
      </c>
      <c r="F125" s="53" t="s">
        <v>486</v>
      </c>
      <c r="G125" s="784"/>
    </row>
    <row r="126" spans="1:7" s="783" customFormat="1" x14ac:dyDescent="0.25">
      <c r="A126" s="1770" t="s">
        <v>192</v>
      </c>
      <c r="B126" s="53" t="s">
        <v>1252</v>
      </c>
      <c r="C126" s="53" t="s">
        <v>586</v>
      </c>
      <c r="D126" s="53" t="s">
        <v>587</v>
      </c>
      <c r="E126" s="781">
        <v>45641</v>
      </c>
      <c r="F126" s="53" t="s">
        <v>486</v>
      </c>
      <c r="G126" s="784"/>
    </row>
    <row r="127" spans="1:7" s="783" customFormat="1" x14ac:dyDescent="0.25">
      <c r="A127" s="1770" t="s">
        <v>574</v>
      </c>
      <c r="B127" s="53" t="s">
        <v>976</v>
      </c>
      <c r="C127" s="53" t="s">
        <v>998</v>
      </c>
      <c r="D127" s="53" t="s">
        <v>999</v>
      </c>
      <c r="E127" s="781">
        <v>46648</v>
      </c>
      <c r="F127" s="53" t="s">
        <v>488</v>
      </c>
      <c r="G127" s="784"/>
    </row>
    <row r="128" spans="1:7" s="783" customFormat="1" x14ac:dyDescent="0.25">
      <c r="A128" s="1771" t="s">
        <v>574</v>
      </c>
      <c r="B128" s="53" t="s">
        <v>1425</v>
      </c>
      <c r="C128" s="53" t="s">
        <v>1426</v>
      </c>
      <c r="D128" s="53" t="s">
        <v>1427</v>
      </c>
      <c r="E128" s="781">
        <v>48145</v>
      </c>
      <c r="F128" s="53" t="s">
        <v>488</v>
      </c>
      <c r="G128" s="784"/>
    </row>
    <row r="129" spans="1:7" s="783" customFormat="1" x14ac:dyDescent="0.25">
      <c r="A129" s="1771" t="s">
        <v>574</v>
      </c>
      <c r="B129" s="53" t="s">
        <v>1428</v>
      </c>
      <c r="C129" s="53" t="s">
        <v>1429</v>
      </c>
      <c r="D129" s="53" t="s">
        <v>1430</v>
      </c>
      <c r="E129" s="781">
        <v>48520</v>
      </c>
      <c r="F129" s="53" t="s">
        <v>488</v>
      </c>
      <c r="G129" s="784"/>
    </row>
    <row r="130" spans="1:7" s="783" customFormat="1" x14ac:dyDescent="0.25">
      <c r="A130" s="1771" t="s">
        <v>574</v>
      </c>
      <c r="B130" s="53" t="s">
        <v>1431</v>
      </c>
      <c r="C130" s="53" t="s">
        <v>1432</v>
      </c>
      <c r="D130" s="53" t="s">
        <v>1433</v>
      </c>
      <c r="E130" s="781">
        <v>48880</v>
      </c>
      <c r="F130" s="53" t="s">
        <v>488</v>
      </c>
      <c r="G130" s="784"/>
    </row>
    <row r="131" spans="1:7" s="783" customFormat="1" x14ac:dyDescent="0.25">
      <c r="A131" s="1771" t="s">
        <v>574</v>
      </c>
      <c r="B131" s="53" t="s">
        <v>977</v>
      </c>
      <c r="C131" s="53" t="s">
        <v>1000</v>
      </c>
      <c r="D131" s="53" t="s">
        <v>1001</v>
      </c>
      <c r="E131" s="781">
        <v>45929</v>
      </c>
      <c r="F131" s="53" t="s">
        <v>488</v>
      </c>
      <c r="G131" s="784"/>
    </row>
    <row r="132" spans="1:7" s="783" customFormat="1" x14ac:dyDescent="0.25">
      <c r="A132" s="1770" t="s">
        <v>574</v>
      </c>
      <c r="B132" s="53" t="s">
        <v>1034</v>
      </c>
      <c r="C132" s="53" t="s">
        <v>1035</v>
      </c>
      <c r="D132" s="53" t="s">
        <v>1036</v>
      </c>
      <c r="E132" s="781">
        <v>47501</v>
      </c>
      <c r="F132" s="53" t="s">
        <v>488</v>
      </c>
      <c r="G132" s="784"/>
    </row>
    <row r="133" spans="1:7" s="783" customFormat="1" x14ac:dyDescent="0.25">
      <c r="A133" s="1770" t="s">
        <v>574</v>
      </c>
      <c r="B133" s="53" t="s">
        <v>1037</v>
      </c>
      <c r="C133" s="53" t="s">
        <v>1038</v>
      </c>
      <c r="D133" s="53" t="s">
        <v>1039</v>
      </c>
      <c r="E133" s="781">
        <v>46782</v>
      </c>
      <c r="F133" s="53" t="s">
        <v>488</v>
      </c>
      <c r="G133" s="782"/>
    </row>
    <row r="134" spans="1:7" s="783" customFormat="1" x14ac:dyDescent="0.25">
      <c r="A134" s="1770" t="s">
        <v>574</v>
      </c>
      <c r="B134" s="53" t="s">
        <v>1103</v>
      </c>
      <c r="C134" s="53" t="s">
        <v>1104</v>
      </c>
      <c r="D134" s="53" t="s">
        <v>1105</v>
      </c>
      <c r="E134" s="781">
        <v>48390</v>
      </c>
      <c r="F134" s="53" t="s">
        <v>488</v>
      </c>
      <c r="G134" s="782"/>
    </row>
    <row r="135" spans="1:7" s="783" customFormat="1" x14ac:dyDescent="0.25">
      <c r="A135" s="1770" t="s">
        <v>574</v>
      </c>
      <c r="B135" s="53" t="s">
        <v>1106</v>
      </c>
      <c r="C135" s="53" t="s">
        <v>1107</v>
      </c>
      <c r="D135" s="53" t="s">
        <v>1108</v>
      </c>
      <c r="E135" s="781">
        <v>47670</v>
      </c>
      <c r="F135" s="53" t="s">
        <v>488</v>
      </c>
      <c r="G135" s="784"/>
    </row>
    <row r="136" spans="1:7" s="783" customFormat="1" x14ac:dyDescent="0.25">
      <c r="A136" s="1770" t="s">
        <v>574</v>
      </c>
      <c r="B136" s="53" t="s">
        <v>1346</v>
      </c>
      <c r="C136" s="53" t="s">
        <v>1347</v>
      </c>
      <c r="D136" s="53" t="s">
        <v>1348</v>
      </c>
      <c r="E136" s="781">
        <v>48062</v>
      </c>
      <c r="F136" s="53" t="s">
        <v>488</v>
      </c>
      <c r="G136" s="784"/>
    </row>
    <row r="137" spans="1:7" s="783" customFormat="1" x14ac:dyDescent="0.25">
      <c r="A137" s="1770" t="s">
        <v>574</v>
      </c>
      <c r="B137" s="53" t="s">
        <v>1349</v>
      </c>
      <c r="C137" s="53" t="s">
        <v>1350</v>
      </c>
      <c r="D137" s="53" t="s">
        <v>1351</v>
      </c>
      <c r="E137" s="781">
        <v>48062</v>
      </c>
      <c r="F137" s="53" t="s">
        <v>488</v>
      </c>
      <c r="G137" s="784"/>
    </row>
    <row r="138" spans="1:7" s="783" customFormat="1" x14ac:dyDescent="0.25">
      <c r="A138" s="1770" t="s">
        <v>574</v>
      </c>
      <c r="B138" s="53" t="s">
        <v>1434</v>
      </c>
      <c r="C138" s="53" t="s">
        <v>1435</v>
      </c>
      <c r="D138" s="53" t="s">
        <v>1436</v>
      </c>
      <c r="E138" s="781">
        <v>48145</v>
      </c>
      <c r="F138" s="53" t="s">
        <v>488</v>
      </c>
      <c r="G138" s="784"/>
    </row>
    <row r="139" spans="1:7" s="783" customFormat="1" x14ac:dyDescent="0.25">
      <c r="A139" s="53" t="s">
        <v>1437</v>
      </c>
      <c r="B139" s="53" t="s">
        <v>928</v>
      </c>
      <c r="C139" s="53" t="s">
        <v>433</v>
      </c>
      <c r="D139" s="53" t="s">
        <v>434</v>
      </c>
      <c r="E139" s="781">
        <v>45095</v>
      </c>
      <c r="F139" s="53" t="s">
        <v>9</v>
      </c>
      <c r="G139" s="784"/>
    </row>
    <row r="140" spans="1:7" s="783" customFormat="1" x14ac:dyDescent="0.25">
      <c r="A140" s="1770" t="s">
        <v>196</v>
      </c>
      <c r="B140" s="53" t="s">
        <v>929</v>
      </c>
      <c r="C140" s="53" t="s">
        <v>562</v>
      </c>
      <c r="D140" s="53" t="s">
        <v>563</v>
      </c>
      <c r="E140" s="781">
        <v>46334</v>
      </c>
      <c r="F140" s="53" t="s">
        <v>9</v>
      </c>
    </row>
    <row r="141" spans="1:7" s="783" customFormat="1" x14ac:dyDescent="0.25">
      <c r="A141" s="1770" t="s">
        <v>196</v>
      </c>
      <c r="B141" s="53" t="s">
        <v>930</v>
      </c>
      <c r="C141" s="53" t="s">
        <v>669</v>
      </c>
      <c r="D141" s="53" t="s">
        <v>670</v>
      </c>
      <c r="E141" s="781">
        <v>45219</v>
      </c>
      <c r="F141" s="53" t="s">
        <v>9</v>
      </c>
      <c r="G141" s="784"/>
    </row>
    <row r="142" spans="1:7" s="783" customFormat="1" x14ac:dyDescent="0.25">
      <c r="A142" s="1770" t="s">
        <v>196</v>
      </c>
      <c r="B142" s="53" t="s">
        <v>930</v>
      </c>
      <c r="C142" s="53" t="s">
        <v>669</v>
      </c>
      <c r="D142" s="53" t="s">
        <v>671</v>
      </c>
      <c r="E142" s="781">
        <v>47399</v>
      </c>
      <c r="F142" s="53" t="s">
        <v>9</v>
      </c>
      <c r="G142" s="784"/>
    </row>
    <row r="143" spans="1:7" s="783" customFormat="1" x14ac:dyDescent="0.25">
      <c r="A143" s="1770" t="s">
        <v>534</v>
      </c>
      <c r="B143" s="53" t="s">
        <v>463</v>
      </c>
      <c r="C143" s="53" t="s">
        <v>464</v>
      </c>
      <c r="D143" s="53" t="s">
        <v>465</v>
      </c>
      <c r="E143" s="781">
        <v>44585</v>
      </c>
      <c r="F143" s="53" t="s">
        <v>1072</v>
      </c>
      <c r="G143" s="782"/>
    </row>
    <row r="144" spans="1:7" s="783" customFormat="1" x14ac:dyDescent="0.25">
      <c r="A144" s="1770" t="s">
        <v>534</v>
      </c>
      <c r="B144" s="53" t="s">
        <v>627</v>
      </c>
      <c r="C144" s="53" t="s">
        <v>628</v>
      </c>
      <c r="D144" s="53" t="s">
        <v>629</v>
      </c>
      <c r="E144" s="781">
        <v>44716</v>
      </c>
      <c r="F144" s="53" t="s">
        <v>1072</v>
      </c>
      <c r="G144" s="782"/>
    </row>
    <row r="145" spans="1:7" s="783" customFormat="1" x14ac:dyDescent="0.25">
      <c r="A145" s="1770" t="s">
        <v>534</v>
      </c>
      <c r="B145" s="53" t="s">
        <v>1002</v>
      </c>
      <c r="C145" s="53" t="s">
        <v>1003</v>
      </c>
      <c r="D145" s="53" t="s">
        <v>1004</v>
      </c>
      <c r="E145" s="781">
        <v>46322</v>
      </c>
      <c r="F145" s="53" t="s">
        <v>1072</v>
      </c>
      <c r="G145" s="784"/>
    </row>
    <row r="146" spans="1:7" s="783" customFormat="1" x14ac:dyDescent="0.25">
      <c r="A146" s="1770" t="s">
        <v>534</v>
      </c>
      <c r="B146" s="53" t="s">
        <v>1005</v>
      </c>
      <c r="C146" s="53" t="s">
        <v>1006</v>
      </c>
      <c r="D146" s="53" t="s">
        <v>1007</v>
      </c>
      <c r="E146" s="781">
        <v>46323</v>
      </c>
      <c r="F146" s="53" t="s">
        <v>1072</v>
      </c>
      <c r="G146" s="784"/>
    </row>
    <row r="147" spans="1:7" s="783" customFormat="1" x14ac:dyDescent="0.25">
      <c r="A147" s="1770" t="s">
        <v>534</v>
      </c>
      <c r="B147" s="53" t="s">
        <v>1008</v>
      </c>
      <c r="C147" s="53" t="s">
        <v>1009</v>
      </c>
      <c r="D147" s="53" t="s">
        <v>1010</v>
      </c>
      <c r="E147" s="781">
        <v>46684</v>
      </c>
      <c r="F147" s="53" t="s">
        <v>1072</v>
      </c>
      <c r="G147" s="784"/>
    </row>
    <row r="148" spans="1:7" s="783" customFormat="1" x14ac:dyDescent="0.25">
      <c r="A148" s="1770" t="s">
        <v>195</v>
      </c>
      <c r="B148" s="53" t="s">
        <v>411</v>
      </c>
      <c r="C148" s="53" t="s">
        <v>412</v>
      </c>
      <c r="D148" s="53" t="s">
        <v>413</v>
      </c>
      <c r="E148" s="781">
        <v>45419</v>
      </c>
      <c r="F148" s="53" t="s">
        <v>9</v>
      </c>
      <c r="G148" s="784"/>
    </row>
    <row r="149" spans="1:7" s="783" customFormat="1" x14ac:dyDescent="0.25">
      <c r="A149" s="1770" t="s">
        <v>1040</v>
      </c>
      <c r="B149" s="53" t="s">
        <v>1438</v>
      </c>
      <c r="C149" s="53" t="s">
        <v>1439</v>
      </c>
      <c r="D149" s="53" t="s">
        <v>1440</v>
      </c>
      <c r="E149" s="781">
        <v>47410</v>
      </c>
      <c r="F149" s="53" t="s">
        <v>488</v>
      </c>
      <c r="G149" s="784"/>
    </row>
    <row r="150" spans="1:7" s="783" customFormat="1" x14ac:dyDescent="0.25">
      <c r="A150" s="1770" t="s">
        <v>1040</v>
      </c>
      <c r="B150" s="53" t="s">
        <v>1441</v>
      </c>
      <c r="C150" s="53" t="s">
        <v>1352</v>
      </c>
      <c r="D150" s="53" t="s">
        <v>1353</v>
      </c>
      <c r="E150" s="781">
        <v>48048</v>
      </c>
      <c r="F150" s="53" t="s">
        <v>488</v>
      </c>
      <c r="G150" s="784"/>
    </row>
    <row r="151" spans="1:7" s="783" customFormat="1" x14ac:dyDescent="0.25">
      <c r="A151" s="1770" t="s">
        <v>167</v>
      </c>
      <c r="B151" s="53" t="s">
        <v>1109</v>
      </c>
      <c r="C151" s="53" t="s">
        <v>1110</v>
      </c>
      <c r="D151" s="53" t="s">
        <v>1111</v>
      </c>
      <c r="E151" s="781">
        <v>47689</v>
      </c>
      <c r="F151" s="53" t="s">
        <v>541</v>
      </c>
      <c r="G151" s="784"/>
    </row>
    <row r="152" spans="1:7" s="783" customFormat="1" x14ac:dyDescent="0.25">
      <c r="A152" s="1770" t="s">
        <v>1112</v>
      </c>
      <c r="B152" s="53" t="s">
        <v>1109</v>
      </c>
      <c r="C152" s="53" t="s">
        <v>1110</v>
      </c>
      <c r="D152" s="53" t="s">
        <v>1113</v>
      </c>
      <c r="E152" s="781">
        <v>47329</v>
      </c>
      <c r="F152" s="53" t="s">
        <v>541</v>
      </c>
      <c r="G152" s="782"/>
    </row>
    <row r="153" spans="1:7" s="783" customFormat="1" x14ac:dyDescent="0.25">
      <c r="A153" s="1770" t="s">
        <v>1112</v>
      </c>
      <c r="B153" s="53" t="s">
        <v>1109</v>
      </c>
      <c r="C153" s="53" t="s">
        <v>1110</v>
      </c>
      <c r="D153" s="53" t="s">
        <v>1114</v>
      </c>
      <c r="E153" s="781">
        <v>46969</v>
      </c>
      <c r="F153" s="53" t="s">
        <v>541</v>
      </c>
      <c r="G153" s="782"/>
    </row>
    <row r="154" spans="1:7" s="783" customFormat="1" x14ac:dyDescent="0.25">
      <c r="A154" s="1770" t="s">
        <v>1112</v>
      </c>
      <c r="B154" s="53" t="s">
        <v>1109</v>
      </c>
      <c r="C154" s="53" t="s">
        <v>1110</v>
      </c>
      <c r="D154" s="53" t="s">
        <v>1115</v>
      </c>
      <c r="E154" s="781">
        <v>46609</v>
      </c>
      <c r="F154" s="53" t="s">
        <v>541</v>
      </c>
      <c r="G154" s="782"/>
    </row>
    <row r="155" spans="1:7" s="783" customFormat="1" x14ac:dyDescent="0.25">
      <c r="A155" s="1770" t="s">
        <v>7</v>
      </c>
      <c r="B155" s="53" t="s">
        <v>1116</v>
      </c>
      <c r="C155" s="53" t="s">
        <v>1117</v>
      </c>
      <c r="D155" s="53" t="s">
        <v>1118</v>
      </c>
      <c r="E155" s="781">
        <v>45150</v>
      </c>
      <c r="F155" s="53" t="s">
        <v>417</v>
      </c>
      <c r="G155" s="784"/>
    </row>
    <row r="156" spans="1:7" s="783" customFormat="1" x14ac:dyDescent="0.25">
      <c r="A156" s="1770" t="s">
        <v>7</v>
      </c>
      <c r="B156" s="53" t="s">
        <v>1116</v>
      </c>
      <c r="C156" s="53" t="s">
        <v>1117</v>
      </c>
      <c r="D156" s="53" t="s">
        <v>1119</v>
      </c>
      <c r="E156" s="781">
        <v>45870</v>
      </c>
      <c r="F156" s="53" t="s">
        <v>417</v>
      </c>
      <c r="G156" s="784"/>
    </row>
    <row r="157" spans="1:7" s="783" customFormat="1" x14ac:dyDescent="0.25">
      <c r="A157" s="1770" t="s">
        <v>138</v>
      </c>
      <c r="B157" s="53" t="s">
        <v>1172</v>
      </c>
      <c r="C157" s="53" t="s">
        <v>1173</v>
      </c>
      <c r="D157" s="53" t="s">
        <v>1174</v>
      </c>
      <c r="E157" s="781">
        <v>45050</v>
      </c>
      <c r="F157" s="53" t="s">
        <v>9</v>
      </c>
      <c r="G157" s="784"/>
    </row>
    <row r="158" spans="1:7" s="783" customFormat="1" x14ac:dyDescent="0.25">
      <c r="A158" s="1770" t="s">
        <v>138</v>
      </c>
      <c r="B158" s="53" t="s">
        <v>1120</v>
      </c>
      <c r="C158" s="53" t="s">
        <v>1121</v>
      </c>
      <c r="D158" s="53" t="s">
        <v>1122</v>
      </c>
      <c r="E158" s="781">
        <v>47642</v>
      </c>
      <c r="F158" s="53" t="s">
        <v>9</v>
      </c>
      <c r="G158" s="784"/>
    </row>
    <row r="159" spans="1:7" s="783" customFormat="1" x14ac:dyDescent="0.25">
      <c r="A159" s="1770" t="s">
        <v>138</v>
      </c>
      <c r="B159" s="53" t="s">
        <v>726</v>
      </c>
      <c r="C159" s="53" t="s">
        <v>727</v>
      </c>
      <c r="D159" s="53" t="s">
        <v>728</v>
      </c>
      <c r="E159" s="781">
        <v>45143</v>
      </c>
      <c r="F159" s="53" t="s">
        <v>9</v>
      </c>
      <c r="G159" s="784"/>
    </row>
    <row r="160" spans="1:7" s="783" customFormat="1" x14ac:dyDescent="0.25">
      <c r="A160" s="1770" t="s">
        <v>138</v>
      </c>
      <c r="B160" s="53" t="s">
        <v>726</v>
      </c>
      <c r="C160" s="53" t="s">
        <v>727</v>
      </c>
      <c r="D160" s="53" t="s">
        <v>729</v>
      </c>
      <c r="E160" s="781">
        <v>46943</v>
      </c>
      <c r="F160" s="53" t="s">
        <v>9</v>
      </c>
      <c r="G160" s="784"/>
    </row>
    <row r="161" spans="1:7" s="783" customFormat="1" x14ac:dyDescent="0.25">
      <c r="A161" s="1770" t="s">
        <v>138</v>
      </c>
      <c r="B161" s="53" t="s">
        <v>1442</v>
      </c>
      <c r="C161" s="53" t="s">
        <v>588</v>
      </c>
      <c r="D161" s="53" t="s">
        <v>589</v>
      </c>
      <c r="E161" s="781">
        <v>44587</v>
      </c>
      <c r="F161" s="53" t="s">
        <v>9</v>
      </c>
      <c r="G161" s="784"/>
    </row>
    <row r="162" spans="1:7" s="783" customFormat="1" x14ac:dyDescent="0.25">
      <c r="A162" s="1770" t="s">
        <v>138</v>
      </c>
      <c r="B162" s="53" t="s">
        <v>1442</v>
      </c>
      <c r="C162" s="53" t="s">
        <v>588</v>
      </c>
      <c r="D162" s="53" t="s">
        <v>590</v>
      </c>
      <c r="E162" s="781">
        <v>46387</v>
      </c>
      <c r="F162" s="53" t="s">
        <v>9</v>
      </c>
      <c r="G162" s="784"/>
    </row>
    <row r="163" spans="1:7" s="783" customFormat="1" x14ac:dyDescent="0.25">
      <c r="A163" s="1770" t="s">
        <v>138</v>
      </c>
      <c r="B163" s="53" t="s">
        <v>840</v>
      </c>
      <c r="C163" s="53" t="s">
        <v>841</v>
      </c>
      <c r="D163" s="53" t="s">
        <v>842</v>
      </c>
      <c r="E163" s="781">
        <v>47206</v>
      </c>
      <c r="F163" s="53" t="s">
        <v>9</v>
      </c>
      <c r="G163" s="784"/>
    </row>
    <row r="164" spans="1:7" s="783" customFormat="1" x14ac:dyDescent="0.25">
      <c r="A164" s="53" t="s">
        <v>139</v>
      </c>
      <c r="B164" s="53" t="s">
        <v>931</v>
      </c>
      <c r="C164" s="53" t="s">
        <v>715</v>
      </c>
      <c r="D164" s="53" t="s">
        <v>716</v>
      </c>
      <c r="E164" s="781">
        <v>46158</v>
      </c>
      <c r="F164" s="53" t="s">
        <v>1072</v>
      </c>
      <c r="G164" s="784"/>
    </row>
    <row r="165" spans="1:7" s="783" customFormat="1" x14ac:dyDescent="0.25">
      <c r="A165" s="53" t="s">
        <v>197</v>
      </c>
      <c r="B165" s="53" t="s">
        <v>932</v>
      </c>
      <c r="C165" s="53" t="s">
        <v>414</v>
      </c>
      <c r="D165" s="53" t="s">
        <v>415</v>
      </c>
      <c r="E165" s="781">
        <v>44673</v>
      </c>
      <c r="F165" s="53" t="s">
        <v>488</v>
      </c>
      <c r="G165" s="784"/>
    </row>
    <row r="166" spans="1:7" s="783" customFormat="1" x14ac:dyDescent="0.25">
      <c r="A166" s="1770" t="s">
        <v>801</v>
      </c>
      <c r="B166" s="53" t="s">
        <v>933</v>
      </c>
      <c r="C166" s="53" t="s">
        <v>802</v>
      </c>
      <c r="D166" s="53" t="s">
        <v>803</v>
      </c>
      <c r="E166" s="781">
        <v>45353</v>
      </c>
      <c r="F166" s="53" t="s">
        <v>1409</v>
      </c>
      <c r="G166" s="784"/>
    </row>
    <row r="167" spans="1:7" s="783" customFormat="1" x14ac:dyDescent="0.25">
      <c r="A167" s="1770" t="s">
        <v>801</v>
      </c>
      <c r="B167" s="53" t="s">
        <v>933</v>
      </c>
      <c r="C167" s="53" t="s">
        <v>802</v>
      </c>
      <c r="D167" s="53" t="s">
        <v>804</v>
      </c>
      <c r="E167" s="781">
        <v>45713</v>
      </c>
      <c r="F167" s="53" t="s">
        <v>1409</v>
      </c>
      <c r="G167" s="784"/>
    </row>
    <row r="168" spans="1:7" s="783" customFormat="1" x14ac:dyDescent="0.25">
      <c r="A168" s="1770" t="s">
        <v>801</v>
      </c>
      <c r="B168" s="53" t="s">
        <v>933</v>
      </c>
      <c r="C168" s="53" t="s">
        <v>802</v>
      </c>
      <c r="D168" s="53" t="s">
        <v>805</v>
      </c>
      <c r="E168" s="781">
        <v>46073</v>
      </c>
      <c r="F168" s="53" t="s">
        <v>1409</v>
      </c>
      <c r="G168" s="784"/>
    </row>
    <row r="169" spans="1:7" s="783" customFormat="1" x14ac:dyDescent="0.25">
      <c r="A169" s="1770" t="s">
        <v>801</v>
      </c>
      <c r="B169" s="53" t="s">
        <v>1011</v>
      </c>
      <c r="C169" s="780" t="s">
        <v>1012</v>
      </c>
      <c r="D169" s="53" t="s">
        <v>1013</v>
      </c>
      <c r="E169" s="781">
        <v>47362</v>
      </c>
      <c r="F169" s="53" t="s">
        <v>1409</v>
      </c>
      <c r="G169" s="784"/>
    </row>
    <row r="170" spans="1:7" s="783" customFormat="1" x14ac:dyDescent="0.25">
      <c r="A170" s="1771" t="s">
        <v>1041</v>
      </c>
      <c r="B170" s="53" t="s">
        <v>1042</v>
      </c>
      <c r="C170" s="53" t="s">
        <v>1043</v>
      </c>
      <c r="D170" s="53" t="s">
        <v>1044</v>
      </c>
      <c r="E170" s="781">
        <v>46077</v>
      </c>
      <c r="F170" s="53" t="s">
        <v>488</v>
      </c>
      <c r="G170" s="782"/>
    </row>
    <row r="171" spans="1:7" s="783" customFormat="1" x14ac:dyDescent="0.25">
      <c r="A171" s="1771" t="s">
        <v>1041</v>
      </c>
      <c r="B171" s="53" t="s">
        <v>1045</v>
      </c>
      <c r="C171" s="53" t="s">
        <v>1046</v>
      </c>
      <c r="D171" s="53" t="s">
        <v>1047</v>
      </c>
      <c r="E171" s="781">
        <v>46440</v>
      </c>
      <c r="F171" s="53" t="s">
        <v>488</v>
      </c>
      <c r="G171" s="782"/>
    </row>
    <row r="172" spans="1:7" s="783" customFormat="1" x14ac:dyDescent="0.25">
      <c r="A172" s="1771" t="s">
        <v>1041</v>
      </c>
      <c r="B172" s="53" t="s">
        <v>1209</v>
      </c>
      <c r="C172" s="53" t="s">
        <v>1210</v>
      </c>
      <c r="D172" s="53" t="s">
        <v>1211</v>
      </c>
      <c r="E172" s="781">
        <v>47103</v>
      </c>
      <c r="F172" s="53" t="s">
        <v>488</v>
      </c>
      <c r="G172" s="782"/>
    </row>
    <row r="173" spans="1:7" s="783" customFormat="1" x14ac:dyDescent="0.25">
      <c r="A173" s="1771" t="s">
        <v>1041</v>
      </c>
      <c r="B173" s="53" t="s">
        <v>1212</v>
      </c>
      <c r="C173" s="53" t="s">
        <v>1213</v>
      </c>
      <c r="D173" s="53" t="s">
        <v>1214</v>
      </c>
      <c r="E173" s="781">
        <v>47103</v>
      </c>
      <c r="F173" s="53" t="s">
        <v>488</v>
      </c>
      <c r="G173" s="782"/>
    </row>
    <row r="174" spans="1:7" s="783" customFormat="1" x14ac:dyDescent="0.25">
      <c r="A174" s="1771" t="s">
        <v>198</v>
      </c>
      <c r="B174" s="53" t="s">
        <v>934</v>
      </c>
      <c r="C174" s="53" t="s">
        <v>630</v>
      </c>
      <c r="D174" s="53" t="s">
        <v>631</v>
      </c>
      <c r="E174" s="781">
        <v>44716</v>
      </c>
      <c r="F174" s="53" t="s">
        <v>488</v>
      </c>
      <c r="G174" s="782"/>
    </row>
    <row r="175" spans="1:7" s="783" customFormat="1" x14ac:dyDescent="0.25">
      <c r="A175" s="1771" t="s">
        <v>198</v>
      </c>
      <c r="B175" s="53" t="s">
        <v>934</v>
      </c>
      <c r="C175" s="53" t="s">
        <v>630</v>
      </c>
      <c r="D175" s="53" t="s">
        <v>632</v>
      </c>
      <c r="E175" s="781">
        <v>45796</v>
      </c>
      <c r="F175" s="53" t="s">
        <v>488</v>
      </c>
      <c r="G175" s="782"/>
    </row>
    <row r="176" spans="1:7" s="783" customFormat="1" x14ac:dyDescent="0.25">
      <c r="A176" s="1771" t="s">
        <v>198</v>
      </c>
      <c r="B176" s="53" t="s">
        <v>934</v>
      </c>
      <c r="C176" s="53" t="s">
        <v>630</v>
      </c>
      <c r="D176" s="53" t="s">
        <v>633</v>
      </c>
      <c r="E176" s="781">
        <v>46516</v>
      </c>
      <c r="F176" s="53" t="s">
        <v>488</v>
      </c>
      <c r="G176" s="782"/>
    </row>
    <row r="177" spans="1:7" s="783" customFormat="1" x14ac:dyDescent="0.25">
      <c r="A177" s="1770" t="s">
        <v>198</v>
      </c>
      <c r="B177" s="53" t="s">
        <v>935</v>
      </c>
      <c r="C177" s="53" t="s">
        <v>753</v>
      </c>
      <c r="D177" s="53" t="s">
        <v>754</v>
      </c>
      <c r="E177" s="781">
        <v>44902</v>
      </c>
      <c r="F177" s="53" t="s">
        <v>488</v>
      </c>
      <c r="G177" s="782"/>
    </row>
    <row r="178" spans="1:7" s="783" customFormat="1" x14ac:dyDescent="0.25">
      <c r="A178" s="1770" t="s">
        <v>198</v>
      </c>
      <c r="B178" s="53" t="s">
        <v>935</v>
      </c>
      <c r="C178" s="53" t="s">
        <v>753</v>
      </c>
      <c r="D178" s="53" t="s">
        <v>755</v>
      </c>
      <c r="E178" s="781">
        <v>45262</v>
      </c>
      <c r="F178" s="53" t="s">
        <v>488</v>
      </c>
      <c r="G178" s="784"/>
    </row>
    <row r="179" spans="1:7" s="783" customFormat="1" x14ac:dyDescent="0.25">
      <c r="A179" s="1770" t="s">
        <v>198</v>
      </c>
      <c r="B179" s="53" t="s">
        <v>935</v>
      </c>
      <c r="C179" s="53" t="s">
        <v>753</v>
      </c>
      <c r="D179" s="53" t="s">
        <v>756</v>
      </c>
      <c r="E179" s="781">
        <v>45982</v>
      </c>
      <c r="F179" s="53" t="s">
        <v>488</v>
      </c>
      <c r="G179" s="784"/>
    </row>
    <row r="180" spans="1:7" s="783" customFormat="1" x14ac:dyDescent="0.25">
      <c r="A180" s="1770" t="s">
        <v>393</v>
      </c>
      <c r="B180" s="53" t="s">
        <v>936</v>
      </c>
      <c r="C180" s="53" t="s">
        <v>649</v>
      </c>
      <c r="D180" s="53" t="s">
        <v>650</v>
      </c>
      <c r="E180" s="781">
        <v>47292</v>
      </c>
      <c r="F180" s="53" t="s">
        <v>796</v>
      </c>
      <c r="G180" s="784"/>
    </row>
    <row r="181" spans="1:7" s="783" customFormat="1" x14ac:dyDescent="0.25">
      <c r="A181" s="1770" t="s">
        <v>393</v>
      </c>
      <c r="B181" s="53" t="s">
        <v>937</v>
      </c>
      <c r="C181" s="53" t="s">
        <v>651</v>
      </c>
      <c r="D181" s="53" t="s">
        <v>652</v>
      </c>
      <c r="E181" s="781">
        <v>47297</v>
      </c>
      <c r="F181" s="53" t="s">
        <v>796</v>
      </c>
      <c r="G181" s="784"/>
    </row>
    <row r="182" spans="1:7" s="783" customFormat="1" x14ac:dyDescent="0.25">
      <c r="A182" s="1771" t="s">
        <v>1048</v>
      </c>
      <c r="B182" s="53" t="s">
        <v>1049</v>
      </c>
      <c r="C182" s="53" t="s">
        <v>1050</v>
      </c>
      <c r="D182" s="53" t="s">
        <v>1051</v>
      </c>
      <c r="E182" s="781">
        <v>45001</v>
      </c>
      <c r="F182" s="53" t="s">
        <v>541</v>
      </c>
      <c r="G182" s="784"/>
    </row>
    <row r="183" spans="1:7" s="783" customFormat="1" x14ac:dyDescent="0.25">
      <c r="A183" s="1771" t="s">
        <v>1048</v>
      </c>
      <c r="B183" s="53" t="s">
        <v>1049</v>
      </c>
      <c r="C183" s="53" t="s">
        <v>1050</v>
      </c>
      <c r="D183" s="53" t="s">
        <v>1052</v>
      </c>
      <c r="E183" s="781">
        <v>46801</v>
      </c>
      <c r="F183" s="53" t="s">
        <v>541</v>
      </c>
      <c r="G183" s="784"/>
    </row>
    <row r="184" spans="1:7" s="783" customFormat="1" x14ac:dyDescent="0.25">
      <c r="A184" s="1770" t="s">
        <v>806</v>
      </c>
      <c r="B184" s="53" t="s">
        <v>807</v>
      </c>
      <c r="C184" s="53" t="s">
        <v>808</v>
      </c>
      <c r="D184" s="53" t="s">
        <v>809</v>
      </c>
      <c r="E184" s="781">
        <v>45737</v>
      </c>
      <c r="F184" s="53" t="s">
        <v>9</v>
      </c>
      <c r="G184" s="784"/>
    </row>
    <row r="185" spans="1:7" s="783" customFormat="1" x14ac:dyDescent="0.25">
      <c r="A185" s="1770" t="s">
        <v>806</v>
      </c>
      <c r="B185" s="53" t="s">
        <v>821</v>
      </c>
      <c r="C185" s="53" t="s">
        <v>843</v>
      </c>
      <c r="D185" s="53" t="s">
        <v>844</v>
      </c>
      <c r="E185" s="781">
        <v>47152</v>
      </c>
      <c r="F185" s="53" t="s">
        <v>9</v>
      </c>
      <c r="G185" s="782"/>
    </row>
    <row r="186" spans="1:7" s="783" customFormat="1" x14ac:dyDescent="0.25">
      <c r="A186" s="1770" t="s">
        <v>938</v>
      </c>
      <c r="B186" s="53" t="s">
        <v>939</v>
      </c>
      <c r="C186" s="53" t="s">
        <v>940</v>
      </c>
      <c r="D186" s="53" t="s">
        <v>941</v>
      </c>
      <c r="E186" s="781">
        <v>45164</v>
      </c>
      <c r="F186" s="53" t="s">
        <v>1409</v>
      </c>
      <c r="G186" s="784"/>
    </row>
    <row r="187" spans="1:7" s="783" customFormat="1" x14ac:dyDescent="0.25">
      <c r="A187" s="1770" t="s">
        <v>938</v>
      </c>
      <c r="B187" s="53" t="s">
        <v>939</v>
      </c>
      <c r="C187" s="53" t="s">
        <v>940</v>
      </c>
      <c r="D187" s="53" t="s">
        <v>942</v>
      </c>
      <c r="E187" s="781">
        <v>46244</v>
      </c>
      <c r="F187" s="53" t="s">
        <v>1409</v>
      </c>
    </row>
    <row r="188" spans="1:7" s="783" customFormat="1" x14ac:dyDescent="0.25">
      <c r="A188" s="1770" t="s">
        <v>938</v>
      </c>
      <c r="B188" s="53" t="s">
        <v>1063</v>
      </c>
      <c r="C188" s="53" t="s">
        <v>1084</v>
      </c>
      <c r="D188" s="53" t="s">
        <v>1085</v>
      </c>
      <c r="E188" s="781">
        <v>46109</v>
      </c>
      <c r="F188" s="53" t="s">
        <v>1409</v>
      </c>
      <c r="G188" s="784"/>
    </row>
    <row r="189" spans="1:7" s="783" customFormat="1" x14ac:dyDescent="0.25">
      <c r="A189" s="1770" t="s">
        <v>938</v>
      </c>
      <c r="B189" s="53" t="s">
        <v>1063</v>
      </c>
      <c r="C189" s="53" t="s">
        <v>1084</v>
      </c>
      <c r="D189" s="53" t="s">
        <v>1086</v>
      </c>
      <c r="E189" s="781">
        <v>46829</v>
      </c>
      <c r="F189" s="53" t="s">
        <v>1409</v>
      </c>
      <c r="G189" s="784"/>
    </row>
    <row r="190" spans="1:7" s="783" customFormat="1" x14ac:dyDescent="0.25">
      <c r="A190" s="1770" t="s">
        <v>515</v>
      </c>
      <c r="B190" s="53" t="s">
        <v>1123</v>
      </c>
      <c r="C190" s="53" t="s">
        <v>1124</v>
      </c>
      <c r="D190" s="53" t="s">
        <v>1125</v>
      </c>
      <c r="E190" s="781">
        <v>46605</v>
      </c>
      <c r="F190" s="53" t="s">
        <v>488</v>
      </c>
      <c r="G190" s="784"/>
    </row>
    <row r="191" spans="1:7" s="783" customFormat="1" x14ac:dyDescent="0.25">
      <c r="A191" s="1770" t="s">
        <v>515</v>
      </c>
      <c r="B191" s="53" t="s">
        <v>673</v>
      </c>
      <c r="C191" s="53" t="s">
        <v>674</v>
      </c>
      <c r="D191" s="53" t="s">
        <v>675</v>
      </c>
      <c r="E191" s="781">
        <v>44891</v>
      </c>
      <c r="F191" s="53" t="s">
        <v>488</v>
      </c>
      <c r="G191" s="782"/>
    </row>
    <row r="192" spans="1:7" s="783" customFormat="1" x14ac:dyDescent="0.25">
      <c r="A192" s="1770" t="s">
        <v>515</v>
      </c>
      <c r="B192" s="53" t="s">
        <v>673</v>
      </c>
      <c r="C192" s="53" t="s">
        <v>674</v>
      </c>
      <c r="D192" s="53" t="s">
        <v>676</v>
      </c>
      <c r="E192" s="781">
        <v>45791</v>
      </c>
      <c r="F192" s="53" t="s">
        <v>488</v>
      </c>
      <c r="G192" s="782"/>
    </row>
    <row r="193" spans="1:7" s="783" customFormat="1" x14ac:dyDescent="0.25">
      <c r="A193" s="1770" t="s">
        <v>515</v>
      </c>
      <c r="B193" s="53" t="s">
        <v>673</v>
      </c>
      <c r="C193" s="53" t="s">
        <v>674</v>
      </c>
      <c r="D193" s="53" t="s">
        <v>677</v>
      </c>
      <c r="E193" s="781">
        <v>46691</v>
      </c>
      <c r="F193" s="53" t="s">
        <v>488</v>
      </c>
      <c r="G193" s="784"/>
    </row>
    <row r="194" spans="1:7" s="783" customFormat="1" x14ac:dyDescent="0.25">
      <c r="A194" s="1770" t="s">
        <v>793</v>
      </c>
      <c r="B194" s="53" t="s">
        <v>943</v>
      </c>
      <c r="C194" s="53" t="s">
        <v>944</v>
      </c>
      <c r="D194" s="53" t="s">
        <v>945</v>
      </c>
      <c r="E194" s="781">
        <v>44818</v>
      </c>
      <c r="F194" s="53" t="s">
        <v>417</v>
      </c>
      <c r="G194" s="784"/>
    </row>
    <row r="195" spans="1:7" s="783" customFormat="1" x14ac:dyDescent="0.25">
      <c r="A195" s="1770" t="s">
        <v>793</v>
      </c>
      <c r="B195" s="53" t="s">
        <v>943</v>
      </c>
      <c r="C195" s="53" t="s">
        <v>944</v>
      </c>
      <c r="D195" s="53" t="s">
        <v>946</v>
      </c>
      <c r="E195" s="781">
        <v>45538</v>
      </c>
      <c r="F195" s="53" t="s">
        <v>417</v>
      </c>
      <c r="G195" s="784"/>
    </row>
    <row r="196" spans="1:7" s="783" customFormat="1" x14ac:dyDescent="0.25">
      <c r="A196" s="1770" t="s">
        <v>399</v>
      </c>
      <c r="B196" s="53" t="s">
        <v>1053</v>
      </c>
      <c r="C196" s="53" t="s">
        <v>1054</v>
      </c>
      <c r="D196" s="53" t="s">
        <v>1055</v>
      </c>
      <c r="E196" s="781">
        <v>46049</v>
      </c>
      <c r="F196" s="53" t="s">
        <v>486</v>
      </c>
      <c r="G196" s="784"/>
    </row>
    <row r="197" spans="1:7" s="783" customFormat="1" x14ac:dyDescent="0.25">
      <c r="A197" s="1770" t="s">
        <v>399</v>
      </c>
      <c r="B197" s="53" t="s">
        <v>1056</v>
      </c>
      <c r="C197" s="53" t="s">
        <v>1057</v>
      </c>
      <c r="D197" s="53" t="s">
        <v>1058</v>
      </c>
      <c r="E197" s="781">
        <v>46769</v>
      </c>
      <c r="F197" s="53" t="s">
        <v>486</v>
      </c>
      <c r="G197" s="784"/>
    </row>
    <row r="198" spans="1:7" s="783" customFormat="1" x14ac:dyDescent="0.25">
      <c r="A198" s="53" t="s">
        <v>810</v>
      </c>
      <c r="B198" s="53" t="s">
        <v>811</v>
      </c>
      <c r="C198" s="53" t="s">
        <v>812</v>
      </c>
      <c r="D198" s="53" t="s">
        <v>813</v>
      </c>
      <c r="E198" s="781">
        <v>47102</v>
      </c>
      <c r="F198" s="53" t="s">
        <v>9</v>
      </c>
      <c r="G198" s="784"/>
    </row>
    <row r="199" spans="1:7" s="783" customFormat="1" x14ac:dyDescent="0.25">
      <c r="A199" s="53" t="s">
        <v>1059</v>
      </c>
      <c r="B199" s="53" t="s">
        <v>1060</v>
      </c>
      <c r="C199" s="53" t="s">
        <v>1061</v>
      </c>
      <c r="D199" s="53" t="s">
        <v>1062</v>
      </c>
      <c r="E199" s="781">
        <v>45337</v>
      </c>
      <c r="F199" s="53" t="s">
        <v>9</v>
      </c>
      <c r="G199" s="782"/>
    </row>
    <row r="200" spans="1:7" s="783" customFormat="1" x14ac:dyDescent="0.25">
      <c r="A200" s="53" t="s">
        <v>657</v>
      </c>
      <c r="B200" s="53" t="s">
        <v>658</v>
      </c>
      <c r="C200" s="53" t="s">
        <v>659</v>
      </c>
      <c r="D200" s="53" t="s">
        <v>660</v>
      </c>
      <c r="E200" s="781">
        <v>44819</v>
      </c>
      <c r="F200" s="53" t="s">
        <v>9</v>
      </c>
      <c r="G200" s="782"/>
    </row>
    <row r="201" spans="1:7" s="783" customFormat="1" x14ac:dyDescent="0.25">
      <c r="A201" s="1770" t="s">
        <v>730</v>
      </c>
      <c r="B201" s="53" t="s">
        <v>731</v>
      </c>
      <c r="C201" s="53" t="s">
        <v>732</v>
      </c>
      <c r="D201" s="53" t="s">
        <v>733</v>
      </c>
      <c r="E201" s="781">
        <v>44795</v>
      </c>
      <c r="F201" s="53" t="s">
        <v>9</v>
      </c>
      <c r="G201" s="782"/>
    </row>
    <row r="202" spans="1:7" s="783" customFormat="1" x14ac:dyDescent="0.25">
      <c r="A202" s="1770" t="s">
        <v>730</v>
      </c>
      <c r="B202" s="53" t="s">
        <v>731</v>
      </c>
      <c r="C202" s="53" t="s">
        <v>732</v>
      </c>
      <c r="D202" s="53" t="s">
        <v>734</v>
      </c>
      <c r="E202" s="781">
        <v>45160</v>
      </c>
      <c r="F202" s="53" t="s">
        <v>9</v>
      </c>
      <c r="G202" s="784"/>
    </row>
    <row r="203" spans="1:7" s="783" customFormat="1" x14ac:dyDescent="0.25">
      <c r="A203" s="1770" t="s">
        <v>1354</v>
      </c>
      <c r="B203" s="53" t="s">
        <v>1355</v>
      </c>
      <c r="C203" s="53" t="s">
        <v>1356</v>
      </c>
      <c r="D203" s="53" t="s">
        <v>1357</v>
      </c>
      <c r="E203" s="781">
        <v>44764</v>
      </c>
      <c r="F203" s="53" t="s">
        <v>9</v>
      </c>
      <c r="G203" s="784"/>
    </row>
    <row r="204" spans="1:7" s="783" customFormat="1" x14ac:dyDescent="0.25">
      <c r="A204" s="1770" t="s">
        <v>1354</v>
      </c>
      <c r="B204" s="53" t="s">
        <v>1355</v>
      </c>
      <c r="C204" s="53" t="s">
        <v>1356</v>
      </c>
      <c r="D204" s="53" t="s">
        <v>1358</v>
      </c>
      <c r="E204" s="781">
        <v>45129</v>
      </c>
      <c r="F204" s="53" t="s">
        <v>9</v>
      </c>
      <c r="G204" s="784"/>
    </row>
    <row r="205" spans="1:7" s="783" customFormat="1" x14ac:dyDescent="0.25">
      <c r="A205" s="1770" t="s">
        <v>1354</v>
      </c>
      <c r="B205" s="53" t="s">
        <v>1355</v>
      </c>
      <c r="C205" s="53" t="s">
        <v>1356</v>
      </c>
      <c r="D205" s="53" t="s">
        <v>1359</v>
      </c>
      <c r="E205" s="781">
        <v>45495</v>
      </c>
      <c r="F205" s="53" t="s">
        <v>9</v>
      </c>
      <c r="G205" s="784"/>
    </row>
    <row r="206" spans="1:7" s="783" customFormat="1" x14ac:dyDescent="0.25">
      <c r="A206" s="1770" t="s">
        <v>1354</v>
      </c>
      <c r="B206" s="53" t="s">
        <v>1355</v>
      </c>
      <c r="C206" s="53" t="s">
        <v>1356</v>
      </c>
      <c r="D206" s="53" t="s">
        <v>1360</v>
      </c>
      <c r="E206" s="781">
        <v>45891</v>
      </c>
      <c r="F206" s="53" t="s">
        <v>9</v>
      </c>
      <c r="G206" s="784"/>
    </row>
    <row r="207" spans="1:7" s="783" customFormat="1" x14ac:dyDescent="0.25">
      <c r="A207" s="1770" t="s">
        <v>947</v>
      </c>
      <c r="B207" s="53" t="s">
        <v>759</v>
      </c>
      <c r="C207" s="53" t="s">
        <v>760</v>
      </c>
      <c r="D207" s="53" t="s">
        <v>761</v>
      </c>
      <c r="E207" s="781">
        <v>44565</v>
      </c>
      <c r="F207" s="53" t="s">
        <v>488</v>
      </c>
      <c r="G207" s="784"/>
    </row>
    <row r="208" spans="1:7" s="783" customFormat="1" x14ac:dyDescent="0.25">
      <c r="A208" s="1770" t="s">
        <v>758</v>
      </c>
      <c r="B208" s="53" t="s">
        <v>759</v>
      </c>
      <c r="C208" s="53" t="s">
        <v>760</v>
      </c>
      <c r="D208" s="53" t="s">
        <v>762</v>
      </c>
      <c r="E208" s="781">
        <v>45661</v>
      </c>
      <c r="F208" s="53" t="s">
        <v>488</v>
      </c>
      <c r="G208" s="784"/>
    </row>
    <row r="209" spans="1:7" s="783" customFormat="1" x14ac:dyDescent="0.25">
      <c r="A209" s="1770" t="s">
        <v>758</v>
      </c>
      <c r="B209" s="53" t="s">
        <v>759</v>
      </c>
      <c r="C209" s="53" t="s">
        <v>760</v>
      </c>
      <c r="D209" s="53" t="s">
        <v>763</v>
      </c>
      <c r="E209" s="781">
        <v>46756</v>
      </c>
      <c r="F209" s="53" t="s">
        <v>488</v>
      </c>
      <c r="G209" s="784"/>
    </row>
    <row r="210" spans="1:7" s="783" customFormat="1" x14ac:dyDescent="0.25">
      <c r="A210" s="1770" t="s">
        <v>758</v>
      </c>
      <c r="B210" s="53" t="s">
        <v>759</v>
      </c>
      <c r="C210" s="53" t="s">
        <v>760</v>
      </c>
      <c r="D210" s="53" t="s">
        <v>764</v>
      </c>
      <c r="E210" s="781">
        <v>47122</v>
      </c>
      <c r="F210" s="53" t="s">
        <v>488</v>
      </c>
      <c r="G210" s="784"/>
    </row>
    <row r="211" spans="1:7" s="783" customFormat="1" x14ac:dyDescent="0.25">
      <c r="A211" s="53" t="s">
        <v>1175</v>
      </c>
      <c r="B211" s="53" t="s">
        <v>1176</v>
      </c>
      <c r="C211" s="53" t="s">
        <v>1177</v>
      </c>
      <c r="D211" s="53" t="s">
        <v>1178</v>
      </c>
      <c r="E211" s="781">
        <v>47822</v>
      </c>
      <c r="F211" s="53" t="s">
        <v>488</v>
      </c>
      <c r="G211" s="784"/>
    </row>
    <row r="212" spans="1:7" s="783" customFormat="1" x14ac:dyDescent="0.25">
      <c r="A212" s="1770" t="s">
        <v>948</v>
      </c>
      <c r="B212" s="53" t="s">
        <v>814</v>
      </c>
      <c r="C212" s="53" t="s">
        <v>634</v>
      </c>
      <c r="D212" s="53" t="s">
        <v>592</v>
      </c>
      <c r="E212" s="781">
        <v>44921</v>
      </c>
      <c r="F212" s="53" t="s">
        <v>796</v>
      </c>
      <c r="G212" s="784"/>
    </row>
    <row r="213" spans="1:7" s="783" customFormat="1" x14ac:dyDescent="0.25">
      <c r="A213" s="1770" t="s">
        <v>591</v>
      </c>
      <c r="B213" s="53" t="s">
        <v>814</v>
      </c>
      <c r="C213" s="53" t="s">
        <v>634</v>
      </c>
      <c r="D213" s="53" t="s">
        <v>593</v>
      </c>
      <c r="E213" s="781">
        <v>46472</v>
      </c>
      <c r="F213" s="53" t="s">
        <v>796</v>
      </c>
      <c r="G213" s="784"/>
    </row>
    <row r="214" spans="1:7" s="783" customFormat="1" x14ac:dyDescent="0.25">
      <c r="A214" s="53" t="s">
        <v>1154</v>
      </c>
      <c r="B214" s="53" t="s">
        <v>1155</v>
      </c>
      <c r="C214" s="53" t="s">
        <v>1179</v>
      </c>
      <c r="D214" s="53" t="s">
        <v>1180</v>
      </c>
      <c r="E214" s="781">
        <v>47839</v>
      </c>
      <c r="F214" s="53" t="s">
        <v>9</v>
      </c>
      <c r="G214" s="784"/>
    </row>
    <row r="215" spans="1:7" s="783" customFormat="1" x14ac:dyDescent="0.25">
      <c r="A215" s="1770" t="s">
        <v>1126</v>
      </c>
      <c r="B215" s="53" t="s">
        <v>1127</v>
      </c>
      <c r="C215" s="53" t="s">
        <v>1128</v>
      </c>
      <c r="D215" s="53" t="s">
        <v>1129</v>
      </c>
      <c r="E215" s="781">
        <v>44609</v>
      </c>
      <c r="F215" s="53" t="s">
        <v>662</v>
      </c>
      <c r="G215" s="784"/>
    </row>
    <row r="216" spans="1:7" s="783" customFormat="1" x14ac:dyDescent="0.25">
      <c r="A216" s="1770" t="s">
        <v>1126</v>
      </c>
      <c r="B216" s="53" t="s">
        <v>1127</v>
      </c>
      <c r="C216" s="53" t="s">
        <v>1128</v>
      </c>
      <c r="D216" s="53" t="s">
        <v>1130</v>
      </c>
      <c r="E216" s="781">
        <v>44974</v>
      </c>
      <c r="F216" s="53" t="s">
        <v>662</v>
      </c>
      <c r="G216" s="784"/>
    </row>
    <row r="217" spans="1:7" s="783" customFormat="1" x14ac:dyDescent="0.25">
      <c r="A217" s="1770" t="s">
        <v>1126</v>
      </c>
      <c r="B217" s="53" t="s">
        <v>1127</v>
      </c>
      <c r="C217" s="780" t="s">
        <v>1128</v>
      </c>
      <c r="D217" s="53" t="s">
        <v>1131</v>
      </c>
      <c r="E217" s="781">
        <v>45339</v>
      </c>
      <c r="F217" s="53" t="s">
        <v>662</v>
      </c>
      <c r="G217" s="784"/>
    </row>
    <row r="218" spans="1:7" s="783" customFormat="1" x14ac:dyDescent="0.25">
      <c r="A218" s="1770" t="s">
        <v>1126</v>
      </c>
      <c r="B218" s="53" t="s">
        <v>1127</v>
      </c>
      <c r="C218" s="53" t="s">
        <v>1128</v>
      </c>
      <c r="D218" s="53" t="s">
        <v>1132</v>
      </c>
      <c r="E218" s="781">
        <v>45886</v>
      </c>
      <c r="F218" s="53" t="s">
        <v>662</v>
      </c>
      <c r="G218" s="784"/>
    </row>
    <row r="219" spans="1:7" s="783" customFormat="1" x14ac:dyDescent="0.25">
      <c r="A219" s="1771" t="s">
        <v>1126</v>
      </c>
      <c r="B219" s="53" t="s">
        <v>1127</v>
      </c>
      <c r="C219" s="53" t="s">
        <v>1128</v>
      </c>
      <c r="D219" s="53" t="s">
        <v>1133</v>
      </c>
      <c r="E219" s="781">
        <v>46251</v>
      </c>
      <c r="F219" s="53" t="s">
        <v>662</v>
      </c>
      <c r="G219" s="782"/>
    </row>
    <row r="220" spans="1:7" s="783" customFormat="1" x14ac:dyDescent="0.25">
      <c r="A220" s="1771" t="s">
        <v>1126</v>
      </c>
      <c r="B220" s="53" t="s">
        <v>1127</v>
      </c>
      <c r="C220" s="53" t="s">
        <v>1128</v>
      </c>
      <c r="D220" s="53" t="s">
        <v>1134</v>
      </c>
      <c r="E220" s="781">
        <v>46616</v>
      </c>
      <c r="F220" s="53" t="s">
        <v>662</v>
      </c>
      <c r="G220" s="782"/>
    </row>
    <row r="221" spans="1:7" s="783" customFormat="1" x14ac:dyDescent="0.25">
      <c r="A221" s="1771" t="s">
        <v>1126</v>
      </c>
      <c r="B221" s="53" t="s">
        <v>1127</v>
      </c>
      <c r="C221" s="53" t="s">
        <v>1128</v>
      </c>
      <c r="D221" s="53" t="s">
        <v>1135</v>
      </c>
      <c r="E221" s="781">
        <v>46982</v>
      </c>
      <c r="F221" s="53" t="s">
        <v>662</v>
      </c>
      <c r="G221" s="782"/>
    </row>
    <row r="222" spans="1:7" s="783" customFormat="1" x14ac:dyDescent="0.25">
      <c r="A222" s="1771" t="s">
        <v>1126</v>
      </c>
      <c r="B222" s="53" t="s">
        <v>1127</v>
      </c>
      <c r="C222" s="53" t="s">
        <v>1128</v>
      </c>
      <c r="D222" s="53" t="s">
        <v>1136</v>
      </c>
      <c r="E222" s="781">
        <v>47347</v>
      </c>
      <c r="F222" s="53" t="s">
        <v>662</v>
      </c>
      <c r="G222" s="782"/>
    </row>
    <row r="223" spans="1:7" s="783" customFormat="1" x14ac:dyDescent="0.25">
      <c r="A223" s="1771" t="s">
        <v>1183</v>
      </c>
      <c r="B223" s="53" t="s">
        <v>766</v>
      </c>
      <c r="C223" s="53" t="s">
        <v>767</v>
      </c>
      <c r="D223" s="53" t="s">
        <v>768</v>
      </c>
      <c r="E223" s="781">
        <v>44578</v>
      </c>
      <c r="F223" s="53" t="s">
        <v>486</v>
      </c>
      <c r="G223" s="782"/>
    </row>
    <row r="224" spans="1:7" s="783" customFormat="1" x14ac:dyDescent="0.25">
      <c r="A224" s="1771" t="s">
        <v>765</v>
      </c>
      <c r="B224" s="53" t="s">
        <v>766</v>
      </c>
      <c r="C224" s="53" t="s">
        <v>767</v>
      </c>
      <c r="D224" s="53" t="s">
        <v>769</v>
      </c>
      <c r="E224" s="781">
        <v>44943</v>
      </c>
      <c r="F224" s="53" t="s">
        <v>486</v>
      </c>
      <c r="G224" s="782"/>
    </row>
    <row r="225" spans="1:7" s="783" customFormat="1" x14ac:dyDescent="0.25">
      <c r="A225" s="1771" t="s">
        <v>765</v>
      </c>
      <c r="B225" s="53" t="s">
        <v>766</v>
      </c>
      <c r="C225" s="53" t="s">
        <v>767</v>
      </c>
      <c r="D225" s="53" t="s">
        <v>770</v>
      </c>
      <c r="E225" s="781">
        <v>45247</v>
      </c>
      <c r="F225" s="53" t="s">
        <v>486</v>
      </c>
      <c r="G225" s="782"/>
    </row>
    <row r="226" spans="1:7" s="783" customFormat="1" x14ac:dyDescent="0.25">
      <c r="A226" s="780" t="s">
        <v>1184</v>
      </c>
      <c r="B226" s="53" t="s">
        <v>738</v>
      </c>
      <c r="C226" s="53" t="s">
        <v>771</v>
      </c>
      <c r="D226" s="53" t="s">
        <v>772</v>
      </c>
      <c r="E226" s="781">
        <v>44879</v>
      </c>
      <c r="F226" s="53" t="s">
        <v>488</v>
      </c>
      <c r="G226" s="782"/>
    </row>
    <row r="227" spans="1:7" s="783" customFormat="1" x14ac:dyDescent="0.25">
      <c r="A227" s="1771" t="s">
        <v>1185</v>
      </c>
      <c r="B227" s="53" t="s">
        <v>816</v>
      </c>
      <c r="C227" s="53" t="s">
        <v>817</v>
      </c>
      <c r="D227" s="53" t="s">
        <v>818</v>
      </c>
      <c r="E227" s="781">
        <v>44649</v>
      </c>
      <c r="F227" s="53" t="s">
        <v>1072</v>
      </c>
      <c r="G227" s="782"/>
    </row>
    <row r="228" spans="1:7" s="783" customFormat="1" x14ac:dyDescent="0.25">
      <c r="A228" s="1770" t="s">
        <v>815</v>
      </c>
      <c r="B228" s="53" t="s">
        <v>816</v>
      </c>
      <c r="C228" s="53" t="s">
        <v>817</v>
      </c>
      <c r="D228" s="53" t="s">
        <v>819</v>
      </c>
      <c r="E228" s="781">
        <v>45014</v>
      </c>
      <c r="F228" s="53" t="s">
        <v>1072</v>
      </c>
      <c r="G228" s="782"/>
    </row>
    <row r="229" spans="1:7" s="783" customFormat="1" x14ac:dyDescent="0.25">
      <c r="A229" s="1770" t="s">
        <v>815</v>
      </c>
      <c r="B229" s="53" t="s">
        <v>816</v>
      </c>
      <c r="C229" s="53" t="s">
        <v>817</v>
      </c>
      <c r="D229" s="53" t="s">
        <v>820</v>
      </c>
      <c r="E229" s="781">
        <v>45318</v>
      </c>
      <c r="F229" s="53" t="s">
        <v>1072</v>
      </c>
      <c r="G229" s="784"/>
    </row>
    <row r="230" spans="1:7" s="783" customFormat="1" x14ac:dyDescent="0.25">
      <c r="A230" s="53" t="s">
        <v>1186</v>
      </c>
      <c r="B230" s="53" t="s">
        <v>739</v>
      </c>
      <c r="C230" s="53" t="s">
        <v>773</v>
      </c>
      <c r="D230" s="53" t="s">
        <v>774</v>
      </c>
      <c r="E230" s="781">
        <v>44903</v>
      </c>
      <c r="F230" s="53" t="s">
        <v>488</v>
      </c>
      <c r="G230" s="784"/>
    </row>
    <row r="231" spans="1:7" s="783" customFormat="1" x14ac:dyDescent="0.25">
      <c r="A231" s="1770" t="s">
        <v>1187</v>
      </c>
      <c r="B231" s="53" t="s">
        <v>856</v>
      </c>
      <c r="C231" s="53" t="s">
        <v>949</v>
      </c>
      <c r="D231" s="53" t="s">
        <v>950</v>
      </c>
      <c r="E231" s="781">
        <v>44761</v>
      </c>
      <c r="F231" s="53" t="s">
        <v>486</v>
      </c>
      <c r="G231" s="784"/>
    </row>
    <row r="232" spans="1:7" s="783" customFormat="1" x14ac:dyDescent="0.25">
      <c r="A232" s="1770" t="s">
        <v>855</v>
      </c>
      <c r="B232" s="53" t="s">
        <v>856</v>
      </c>
      <c r="C232" s="53" t="s">
        <v>949</v>
      </c>
      <c r="D232" s="53" t="s">
        <v>951</v>
      </c>
      <c r="E232" s="781">
        <v>45126</v>
      </c>
      <c r="F232" s="53" t="s">
        <v>486</v>
      </c>
      <c r="G232" s="784"/>
    </row>
    <row r="233" spans="1:7" s="783" customFormat="1" x14ac:dyDescent="0.25">
      <c r="A233" s="1771" t="s">
        <v>1188</v>
      </c>
      <c r="B233" s="53" t="s">
        <v>952</v>
      </c>
      <c r="C233" s="53" t="s">
        <v>953</v>
      </c>
      <c r="D233" s="53" t="s">
        <v>955</v>
      </c>
      <c r="E233" s="781">
        <v>44874</v>
      </c>
      <c r="F233" s="53" t="s">
        <v>486</v>
      </c>
      <c r="G233" s="784"/>
    </row>
    <row r="234" spans="1:7" s="783" customFormat="1" x14ac:dyDescent="0.25">
      <c r="A234" s="1771" t="s">
        <v>954</v>
      </c>
      <c r="B234" s="53" t="s">
        <v>952</v>
      </c>
      <c r="C234" s="53" t="s">
        <v>953</v>
      </c>
      <c r="D234" s="53" t="s">
        <v>956</v>
      </c>
      <c r="E234" s="781">
        <v>45239</v>
      </c>
      <c r="F234" s="53" t="s">
        <v>486</v>
      </c>
      <c r="G234" s="784"/>
    </row>
    <row r="235" spans="1:7" s="783" customFormat="1" x14ac:dyDescent="0.25">
      <c r="A235" s="1771" t="s">
        <v>954</v>
      </c>
      <c r="B235" s="53" t="s">
        <v>952</v>
      </c>
      <c r="C235" s="53" t="s">
        <v>953</v>
      </c>
      <c r="D235" s="53" t="s">
        <v>957</v>
      </c>
      <c r="E235" s="781">
        <v>45544</v>
      </c>
      <c r="F235" s="53" t="s">
        <v>486</v>
      </c>
      <c r="G235" s="784"/>
    </row>
    <row r="236" spans="1:7" s="783" customFormat="1" x14ac:dyDescent="0.25">
      <c r="A236" s="1771" t="s">
        <v>1189</v>
      </c>
      <c r="B236" s="53" t="s">
        <v>1014</v>
      </c>
      <c r="C236" s="53" t="s">
        <v>1015</v>
      </c>
      <c r="D236" s="53" t="s">
        <v>1017</v>
      </c>
      <c r="E236" s="781">
        <v>44866</v>
      </c>
      <c r="F236" s="53" t="s">
        <v>796</v>
      </c>
      <c r="G236" s="784"/>
    </row>
    <row r="237" spans="1:7" s="783" customFormat="1" x14ac:dyDescent="0.25">
      <c r="A237" s="1770" t="s">
        <v>1016</v>
      </c>
      <c r="B237" s="53" t="s">
        <v>1014</v>
      </c>
      <c r="C237" s="53" t="s">
        <v>1015</v>
      </c>
      <c r="D237" s="53" t="s">
        <v>1018</v>
      </c>
      <c r="E237" s="781">
        <v>45231</v>
      </c>
      <c r="F237" s="53" t="s">
        <v>796</v>
      </c>
      <c r="G237" s="784"/>
    </row>
    <row r="238" spans="1:7" s="783" customFormat="1" x14ac:dyDescent="0.25">
      <c r="A238" s="53" t="s">
        <v>1253</v>
      </c>
      <c r="B238" s="53" t="s">
        <v>1254</v>
      </c>
      <c r="C238" s="53" t="s">
        <v>1255</v>
      </c>
      <c r="D238" s="53" t="s">
        <v>1256</v>
      </c>
      <c r="E238" s="781">
        <v>45852</v>
      </c>
      <c r="F238" s="53" t="s">
        <v>796</v>
      </c>
      <c r="G238" s="782"/>
    </row>
    <row r="239" spans="1:7" s="783" customFormat="1" x14ac:dyDescent="0.25">
      <c r="A239" s="53" t="s">
        <v>1190</v>
      </c>
      <c r="B239" s="53" t="s">
        <v>1137</v>
      </c>
      <c r="C239" s="53" t="s">
        <v>1138</v>
      </c>
      <c r="D239" s="53" t="s">
        <v>1139</v>
      </c>
      <c r="E239" s="781">
        <v>45630</v>
      </c>
      <c r="F239" s="53" t="s">
        <v>486</v>
      </c>
      <c r="G239" s="782"/>
    </row>
    <row r="240" spans="1:7" s="783" customFormat="1" x14ac:dyDescent="0.25">
      <c r="A240" s="53" t="s">
        <v>1443</v>
      </c>
      <c r="B240" s="53" t="s">
        <v>1444</v>
      </c>
      <c r="C240" s="53" t="s">
        <v>1445</v>
      </c>
      <c r="D240" s="53" t="s">
        <v>1446</v>
      </c>
      <c r="E240" s="781">
        <v>45963</v>
      </c>
      <c r="F240" s="53" t="s">
        <v>9</v>
      </c>
      <c r="G240" s="784"/>
    </row>
    <row r="241" spans="1:7" s="783" customFormat="1" x14ac:dyDescent="0.25">
      <c r="A241" s="1770" t="s">
        <v>1140</v>
      </c>
      <c r="B241" s="53" t="s">
        <v>1141</v>
      </c>
      <c r="C241" s="53" t="s">
        <v>1142</v>
      </c>
      <c r="D241" s="53" t="s">
        <v>1143</v>
      </c>
      <c r="E241" s="781">
        <v>45874</v>
      </c>
      <c r="F241" s="53" t="s">
        <v>488</v>
      </c>
      <c r="G241" s="784"/>
    </row>
    <row r="242" spans="1:7" s="783" customFormat="1" x14ac:dyDescent="0.25">
      <c r="A242" s="1770" t="s">
        <v>1144</v>
      </c>
      <c r="B242" s="53" t="s">
        <v>1141</v>
      </c>
      <c r="C242" s="53" t="s">
        <v>1142</v>
      </c>
      <c r="D242" s="53" t="s">
        <v>1145</v>
      </c>
      <c r="E242" s="781">
        <v>46970</v>
      </c>
      <c r="F242" s="53" t="s">
        <v>488</v>
      </c>
      <c r="G242" s="784"/>
    </row>
    <row r="243" spans="1:7" s="783" customFormat="1" x14ac:dyDescent="0.25">
      <c r="A243" s="1770" t="s">
        <v>466</v>
      </c>
      <c r="B243" s="53" t="s">
        <v>958</v>
      </c>
      <c r="C243" s="53" t="s">
        <v>467</v>
      </c>
      <c r="D243" s="53" t="s">
        <v>468</v>
      </c>
      <c r="E243" s="781">
        <v>45154</v>
      </c>
      <c r="F243" s="53" t="s">
        <v>486</v>
      </c>
      <c r="G243" s="784"/>
    </row>
    <row r="244" spans="1:7" s="783" customFormat="1" x14ac:dyDescent="0.25">
      <c r="A244" s="1770" t="s">
        <v>466</v>
      </c>
      <c r="B244" s="53" t="s">
        <v>959</v>
      </c>
      <c r="C244" s="53" t="s">
        <v>469</v>
      </c>
      <c r="D244" s="53" t="s">
        <v>470</v>
      </c>
      <c r="E244" s="781">
        <v>45518</v>
      </c>
      <c r="F244" s="53" t="s">
        <v>486</v>
      </c>
      <c r="G244" s="784"/>
    </row>
    <row r="245" spans="1:7" s="783" customFormat="1" x14ac:dyDescent="0.25">
      <c r="A245" s="1770" t="s">
        <v>466</v>
      </c>
      <c r="B245" s="53" t="s">
        <v>960</v>
      </c>
      <c r="C245" s="53" t="s">
        <v>471</v>
      </c>
      <c r="D245" s="53" t="s">
        <v>472</v>
      </c>
      <c r="E245" s="781">
        <v>45744</v>
      </c>
      <c r="F245" s="53" t="s">
        <v>486</v>
      </c>
    </row>
    <row r="246" spans="1:7" s="783" customFormat="1" x14ac:dyDescent="0.25">
      <c r="A246" s="53" t="s">
        <v>1215</v>
      </c>
      <c r="B246" s="53" t="s">
        <v>1216</v>
      </c>
      <c r="C246" s="53" t="s">
        <v>1217</v>
      </c>
      <c r="D246" s="53" t="s">
        <v>1218</v>
      </c>
      <c r="E246" s="781">
        <v>46385</v>
      </c>
      <c r="F246" s="53" t="s">
        <v>9</v>
      </c>
      <c r="G246" s="784"/>
    </row>
    <row r="247" spans="1:7" s="783" customFormat="1" x14ac:dyDescent="0.25">
      <c r="A247" s="1770" t="s">
        <v>365</v>
      </c>
      <c r="B247" s="53" t="s">
        <v>961</v>
      </c>
      <c r="C247" s="53" t="s">
        <v>516</v>
      </c>
      <c r="D247" s="53" t="s">
        <v>517</v>
      </c>
      <c r="E247" s="781">
        <v>44681</v>
      </c>
      <c r="F247" s="53" t="s">
        <v>486</v>
      </c>
      <c r="G247" s="784"/>
    </row>
    <row r="248" spans="1:7" s="783" customFormat="1" x14ac:dyDescent="0.25">
      <c r="A248" s="1770" t="s">
        <v>365</v>
      </c>
      <c r="B248" s="53" t="s">
        <v>962</v>
      </c>
      <c r="C248" s="53" t="s">
        <v>564</v>
      </c>
      <c r="D248" s="53" t="s">
        <v>565</v>
      </c>
      <c r="E248" s="781">
        <v>46333</v>
      </c>
      <c r="F248" s="53" t="s">
        <v>486</v>
      </c>
      <c r="G248" s="784"/>
    </row>
    <row r="249" spans="1:7" s="783" customFormat="1" x14ac:dyDescent="0.25">
      <c r="A249" s="1770" t="s">
        <v>365</v>
      </c>
      <c r="B249" s="53" t="s">
        <v>435</v>
      </c>
      <c r="C249" s="53" t="s">
        <v>366</v>
      </c>
      <c r="D249" s="53" t="s">
        <v>367</v>
      </c>
      <c r="E249" s="781">
        <v>44708</v>
      </c>
      <c r="F249" s="53" t="s">
        <v>486</v>
      </c>
      <c r="G249" s="782"/>
    </row>
    <row r="250" spans="1:7" s="783" customFormat="1" x14ac:dyDescent="0.25">
      <c r="A250" s="1770" t="s">
        <v>365</v>
      </c>
      <c r="B250" s="53" t="s">
        <v>963</v>
      </c>
      <c r="C250" s="53" t="s">
        <v>635</v>
      </c>
      <c r="D250" s="53" t="s">
        <v>636</v>
      </c>
      <c r="E250" s="781">
        <v>46505</v>
      </c>
      <c r="F250" s="53" t="s">
        <v>486</v>
      </c>
      <c r="G250" s="782"/>
    </row>
    <row r="251" spans="1:7" s="783" customFormat="1" x14ac:dyDescent="0.25">
      <c r="A251" s="1770" t="s">
        <v>365</v>
      </c>
      <c r="B251" s="53" t="s">
        <v>964</v>
      </c>
      <c r="C251" s="53" t="s">
        <v>775</v>
      </c>
      <c r="D251" s="53" t="s">
        <v>776</v>
      </c>
      <c r="E251" s="781">
        <v>47018</v>
      </c>
      <c r="F251" s="53" t="s">
        <v>486</v>
      </c>
      <c r="G251" s="784"/>
    </row>
    <row r="252" spans="1:7" s="783" customFormat="1" x14ac:dyDescent="0.25">
      <c r="A252" s="1770" t="s">
        <v>365</v>
      </c>
      <c r="B252" s="53" t="s">
        <v>965</v>
      </c>
      <c r="C252" s="53" t="s">
        <v>653</v>
      </c>
      <c r="D252" s="53" t="s">
        <v>654</v>
      </c>
      <c r="E252" s="781">
        <v>45527</v>
      </c>
      <c r="F252" s="53" t="s">
        <v>486</v>
      </c>
      <c r="G252" s="784"/>
    </row>
    <row r="253" spans="1:7" s="783" customFormat="1" x14ac:dyDescent="0.25">
      <c r="A253" s="1770" t="s">
        <v>365</v>
      </c>
      <c r="B253" s="53" t="s">
        <v>1146</v>
      </c>
      <c r="C253" s="53" t="s">
        <v>1147</v>
      </c>
      <c r="D253" s="53" t="s">
        <v>1148</v>
      </c>
      <c r="E253" s="781">
        <v>46603</v>
      </c>
      <c r="F253" s="53" t="s">
        <v>488</v>
      </c>
      <c r="G253" s="784"/>
    </row>
    <row r="254" spans="1:7" s="783" customFormat="1" x14ac:dyDescent="0.25">
      <c r="A254" s="1770" t="s">
        <v>365</v>
      </c>
      <c r="B254" s="53" t="s">
        <v>1149</v>
      </c>
      <c r="C254" s="53" t="s">
        <v>1150</v>
      </c>
      <c r="D254" s="53" t="s">
        <v>1151</v>
      </c>
      <c r="E254" s="781">
        <v>47683</v>
      </c>
      <c r="F254" s="53" t="s">
        <v>488</v>
      </c>
      <c r="G254" s="784"/>
    </row>
    <row r="255" spans="1:7" s="783" customFormat="1" x14ac:dyDescent="0.25">
      <c r="A255" s="1770" t="s">
        <v>365</v>
      </c>
      <c r="B255" s="53" t="s">
        <v>1219</v>
      </c>
      <c r="C255" s="53" t="s">
        <v>1220</v>
      </c>
      <c r="D255" s="53" t="s">
        <v>1221</v>
      </c>
      <c r="E255" s="781">
        <v>44630</v>
      </c>
      <c r="F255" s="53" t="s">
        <v>488</v>
      </c>
      <c r="G255" s="784"/>
    </row>
    <row r="256" spans="1:7" s="783" customFormat="1" x14ac:dyDescent="0.25">
      <c r="A256" s="1770" t="s">
        <v>365</v>
      </c>
      <c r="B256" s="53" t="s">
        <v>1361</v>
      </c>
      <c r="C256" s="53" t="s">
        <v>1362</v>
      </c>
      <c r="D256" s="53" t="s">
        <v>1363</v>
      </c>
      <c r="E256" s="781">
        <v>44754</v>
      </c>
      <c r="F256" s="53" t="s">
        <v>488</v>
      </c>
      <c r="G256" s="784"/>
    </row>
    <row r="257" spans="1:7" s="783" customFormat="1" x14ac:dyDescent="0.25">
      <c r="A257" s="1770" t="s">
        <v>365</v>
      </c>
      <c r="B257" s="53" t="s">
        <v>1364</v>
      </c>
      <c r="C257" s="53" t="s">
        <v>1365</v>
      </c>
      <c r="D257" s="53" t="s">
        <v>1366</v>
      </c>
      <c r="E257" s="781">
        <v>44791</v>
      </c>
      <c r="F257" s="53" t="s">
        <v>488</v>
      </c>
      <c r="G257" s="784"/>
    </row>
    <row r="258" spans="1:7" s="783" customFormat="1" x14ac:dyDescent="0.25">
      <c r="A258" s="1770" t="s">
        <v>365</v>
      </c>
      <c r="B258" s="53" t="s">
        <v>1447</v>
      </c>
      <c r="C258" s="53" t="s">
        <v>1448</v>
      </c>
      <c r="D258" s="53" t="s">
        <v>1449</v>
      </c>
      <c r="E258" s="781">
        <v>44856</v>
      </c>
      <c r="F258" s="53" t="s">
        <v>488</v>
      </c>
      <c r="G258" s="782"/>
    </row>
    <row r="259" spans="1:7" s="783" customFormat="1" x14ac:dyDescent="0.25">
      <c r="A259" s="1770" t="s">
        <v>365</v>
      </c>
      <c r="B259" s="53" t="s">
        <v>1222</v>
      </c>
      <c r="C259" s="53" t="s">
        <v>1223</v>
      </c>
      <c r="D259" s="53" t="s">
        <v>1224</v>
      </c>
      <c r="E259" s="781">
        <v>44570</v>
      </c>
      <c r="F259" s="53" t="s">
        <v>488</v>
      </c>
      <c r="G259" s="782"/>
    </row>
    <row r="260" spans="1:7" s="783" customFormat="1" x14ac:dyDescent="0.25">
      <c r="A260" s="1770" t="s">
        <v>365</v>
      </c>
      <c r="B260" s="53" t="s">
        <v>1225</v>
      </c>
      <c r="C260" s="53" t="s">
        <v>1226</v>
      </c>
      <c r="D260" s="53" t="s">
        <v>1227</v>
      </c>
      <c r="E260" s="781">
        <v>44600</v>
      </c>
      <c r="F260" s="53" t="s">
        <v>488</v>
      </c>
      <c r="G260" s="782"/>
    </row>
    <row r="261" spans="1:7" s="783" customFormat="1" x14ac:dyDescent="0.25">
      <c r="A261" s="53" t="s">
        <v>1191</v>
      </c>
      <c r="B261" s="53" t="s">
        <v>1153</v>
      </c>
      <c r="C261" s="53" t="s">
        <v>1192</v>
      </c>
      <c r="D261" s="53" t="s">
        <v>1193</v>
      </c>
      <c r="E261" s="781">
        <v>47712</v>
      </c>
      <c r="F261" s="53" t="s">
        <v>672</v>
      </c>
      <c r="G261" s="784"/>
    </row>
    <row r="262" spans="1:7" s="783" customFormat="1" x14ac:dyDescent="0.25">
      <c r="A262" s="1764" t="s">
        <v>594</v>
      </c>
      <c r="B262" s="53" t="s">
        <v>966</v>
      </c>
      <c r="C262" s="53" t="s">
        <v>595</v>
      </c>
      <c r="D262" s="53" t="s">
        <v>596</v>
      </c>
      <c r="E262" s="781">
        <v>45492</v>
      </c>
      <c r="F262" s="53" t="s">
        <v>488</v>
      </c>
      <c r="G262" s="784"/>
    </row>
    <row r="263" spans="1:7" s="783" customFormat="1" x14ac:dyDescent="0.25">
      <c r="A263" s="1765"/>
      <c r="B263" s="53" t="s">
        <v>967</v>
      </c>
      <c r="C263" s="53" t="s">
        <v>777</v>
      </c>
      <c r="D263" s="53" t="s">
        <v>778</v>
      </c>
      <c r="E263" s="781">
        <v>46314</v>
      </c>
      <c r="F263" s="53" t="s">
        <v>488</v>
      </c>
      <c r="G263" s="784"/>
    </row>
    <row r="264" spans="1:7" s="783" customFormat="1" x14ac:dyDescent="0.25">
      <c r="A264" s="1765"/>
      <c r="B264" s="53" t="s">
        <v>968</v>
      </c>
      <c r="C264" s="53" t="s">
        <v>845</v>
      </c>
      <c r="D264" s="53" t="s">
        <v>846</v>
      </c>
      <c r="E264" s="781">
        <v>46482</v>
      </c>
      <c r="F264" s="53" t="s">
        <v>488</v>
      </c>
      <c r="G264" s="784"/>
    </row>
    <row r="265" spans="1:7" s="783" customFormat="1" x14ac:dyDescent="0.25">
      <c r="A265" s="1765"/>
      <c r="B265" s="53" t="s">
        <v>969</v>
      </c>
      <c r="C265" s="53" t="s">
        <v>847</v>
      </c>
      <c r="D265" s="53" t="s">
        <v>848</v>
      </c>
      <c r="E265" s="781">
        <v>46485</v>
      </c>
      <c r="F265" s="53" t="s">
        <v>488</v>
      </c>
      <c r="G265" s="784"/>
    </row>
    <row r="266" spans="1:7" s="783" customFormat="1" x14ac:dyDescent="0.25">
      <c r="A266" s="1766"/>
      <c r="B266" s="53" t="s">
        <v>1194</v>
      </c>
      <c r="C266" s="780" t="s">
        <v>1195</v>
      </c>
      <c r="D266" s="53" t="s">
        <v>1196</v>
      </c>
      <c r="E266" s="781">
        <v>47014</v>
      </c>
      <c r="F266" s="53" t="s">
        <v>488</v>
      </c>
      <c r="G266" s="784"/>
    </row>
    <row r="267" spans="1:7" s="783" customFormat="1" x14ac:dyDescent="0.25">
      <c r="A267" s="53" t="s">
        <v>779</v>
      </c>
      <c r="B267" s="53" t="s">
        <v>1257</v>
      </c>
      <c r="C267" s="53" t="s">
        <v>1258</v>
      </c>
      <c r="D267" s="53" t="s">
        <v>1259</v>
      </c>
      <c r="E267" s="781">
        <v>44682</v>
      </c>
      <c r="F267" s="53" t="s">
        <v>662</v>
      </c>
      <c r="G267" s="784"/>
    </row>
    <row r="268" spans="1:7" s="783" customFormat="1" x14ac:dyDescent="0.25">
      <c r="A268" s="1764" t="s">
        <v>203</v>
      </c>
      <c r="B268" s="53" t="s">
        <v>970</v>
      </c>
      <c r="C268" s="53" t="s">
        <v>446</v>
      </c>
      <c r="D268" s="53" t="s">
        <v>447</v>
      </c>
      <c r="E268" s="781">
        <v>45139</v>
      </c>
      <c r="F268" s="53" t="s">
        <v>9</v>
      </c>
      <c r="G268" s="784"/>
    </row>
    <row r="269" spans="1:7" s="783" customFormat="1" x14ac:dyDescent="0.25">
      <c r="A269" s="1765"/>
      <c r="B269" s="53" t="s">
        <v>971</v>
      </c>
      <c r="C269" s="53" t="s">
        <v>678</v>
      </c>
      <c r="D269" s="53" t="s">
        <v>679</v>
      </c>
      <c r="E269" s="781">
        <v>44818</v>
      </c>
      <c r="F269" s="53" t="s">
        <v>9</v>
      </c>
      <c r="G269" s="784"/>
    </row>
    <row r="270" spans="1:7" s="783" customFormat="1" x14ac:dyDescent="0.25">
      <c r="A270" s="1765"/>
      <c r="B270" s="53" t="s">
        <v>971</v>
      </c>
      <c r="C270" s="53" t="s">
        <v>678</v>
      </c>
      <c r="D270" s="53" t="s">
        <v>680</v>
      </c>
      <c r="E270" s="781">
        <v>45538</v>
      </c>
      <c r="F270" s="53" t="s">
        <v>9</v>
      </c>
      <c r="G270" s="784"/>
    </row>
    <row r="271" spans="1:7" s="783" customFormat="1" x14ac:dyDescent="0.25">
      <c r="A271" s="1765"/>
      <c r="B271" s="53" t="s">
        <v>971</v>
      </c>
      <c r="C271" s="53" t="s">
        <v>678</v>
      </c>
      <c r="D271" s="53" t="s">
        <v>681</v>
      </c>
      <c r="E271" s="781">
        <v>46258</v>
      </c>
      <c r="F271" s="53" t="s">
        <v>9</v>
      </c>
      <c r="G271" s="784"/>
    </row>
    <row r="272" spans="1:7" s="783" customFormat="1" x14ac:dyDescent="0.25">
      <c r="A272" s="1765"/>
      <c r="B272" s="53" t="s">
        <v>972</v>
      </c>
      <c r="C272" s="53" t="s">
        <v>535</v>
      </c>
      <c r="D272" s="53" t="s">
        <v>536</v>
      </c>
      <c r="E272" s="781">
        <v>45473</v>
      </c>
      <c r="F272" s="53" t="s">
        <v>9</v>
      </c>
      <c r="G272" s="785"/>
    </row>
    <row r="273" spans="1:7" s="783" customFormat="1" x14ac:dyDescent="0.25">
      <c r="A273" s="1765"/>
      <c r="B273" s="53" t="s">
        <v>972</v>
      </c>
      <c r="C273" s="53" t="s">
        <v>535</v>
      </c>
      <c r="D273" s="53" t="s">
        <v>537</v>
      </c>
      <c r="E273" s="781">
        <v>47273</v>
      </c>
      <c r="F273" s="53" t="s">
        <v>9</v>
      </c>
      <c r="G273" s="784"/>
    </row>
    <row r="274" spans="1:7" s="783" customFormat="1" x14ac:dyDescent="0.25">
      <c r="A274" s="1765"/>
      <c r="B274" s="53" t="s">
        <v>849</v>
      </c>
      <c r="C274" s="53" t="s">
        <v>850</v>
      </c>
      <c r="D274" s="53" t="s">
        <v>851</v>
      </c>
      <c r="E274" s="781">
        <v>46243</v>
      </c>
      <c r="F274" s="53" t="s">
        <v>9</v>
      </c>
      <c r="G274" s="782"/>
    </row>
    <row r="275" spans="1:7" s="783" customFormat="1" x14ac:dyDescent="0.25">
      <c r="A275" s="1765"/>
      <c r="B275" s="53" t="s">
        <v>852</v>
      </c>
      <c r="C275" s="53" t="s">
        <v>853</v>
      </c>
      <c r="D275" s="53" t="s">
        <v>854</v>
      </c>
      <c r="E275" s="781">
        <v>45514</v>
      </c>
      <c r="F275" s="53" t="s">
        <v>9</v>
      </c>
      <c r="G275" s="782"/>
    </row>
    <row r="276" spans="1:7" s="783" customFormat="1" x14ac:dyDescent="0.25">
      <c r="A276" s="1766"/>
      <c r="B276" s="53" t="s">
        <v>1197</v>
      </c>
      <c r="C276" s="53" t="s">
        <v>1198</v>
      </c>
      <c r="D276" s="53" t="s">
        <v>1199</v>
      </c>
      <c r="E276" s="781">
        <v>46154</v>
      </c>
      <c r="F276" s="53" t="s">
        <v>488</v>
      </c>
      <c r="G276" s="782"/>
    </row>
    <row r="277" spans="1:7" s="783" customFormat="1" x14ac:dyDescent="0.25">
      <c r="A277" s="1767" t="s">
        <v>160</v>
      </c>
      <c r="B277" s="53" t="s">
        <v>973</v>
      </c>
      <c r="C277" s="53" t="s">
        <v>566</v>
      </c>
      <c r="D277" s="53" t="s">
        <v>567</v>
      </c>
      <c r="E277" s="781">
        <v>44831</v>
      </c>
      <c r="F277" s="53" t="s">
        <v>488</v>
      </c>
      <c r="G277" s="782"/>
    </row>
    <row r="278" spans="1:7" s="783" customFormat="1" x14ac:dyDescent="0.25">
      <c r="A278" s="1768"/>
      <c r="B278" s="53" t="s">
        <v>1228</v>
      </c>
      <c r="C278" s="53" t="s">
        <v>1229</v>
      </c>
      <c r="D278" s="53" t="s">
        <v>1230</v>
      </c>
      <c r="E278" s="781">
        <v>44595</v>
      </c>
      <c r="F278" s="53" t="s">
        <v>488</v>
      </c>
      <c r="G278" s="782"/>
    </row>
    <row r="279" spans="1:7" s="783" customFormat="1" x14ac:dyDescent="0.25">
      <c r="A279" s="1768"/>
      <c r="B279" s="53" t="s">
        <v>1260</v>
      </c>
      <c r="C279" s="53" t="s">
        <v>1261</v>
      </c>
      <c r="D279" s="53" t="s">
        <v>1262</v>
      </c>
      <c r="E279" s="781">
        <v>44651</v>
      </c>
      <c r="F279" s="53" t="s">
        <v>488</v>
      </c>
      <c r="G279" s="782"/>
    </row>
    <row r="280" spans="1:7" s="783" customFormat="1" x14ac:dyDescent="0.25">
      <c r="A280" s="1768"/>
      <c r="B280" s="53" t="s">
        <v>1450</v>
      </c>
      <c r="C280" s="53" t="s">
        <v>1451</v>
      </c>
      <c r="D280" s="53" t="s">
        <v>1452</v>
      </c>
      <c r="E280" s="781">
        <v>44872</v>
      </c>
      <c r="F280" s="53" t="s">
        <v>488</v>
      </c>
      <c r="G280" s="782"/>
    </row>
    <row r="281" spans="1:7" s="783" customFormat="1" x14ac:dyDescent="0.25">
      <c r="A281" s="1769"/>
      <c r="B281" s="53" t="s">
        <v>974</v>
      </c>
      <c r="C281" s="53" t="s">
        <v>655</v>
      </c>
      <c r="D281" s="53" t="s">
        <v>656</v>
      </c>
      <c r="E281" s="781">
        <v>44805</v>
      </c>
      <c r="F281" s="53" t="s">
        <v>488</v>
      </c>
      <c r="G281" s="782"/>
    </row>
    <row r="282" spans="1:7" s="783" customFormat="1" x14ac:dyDescent="0.25">
      <c r="A282" s="1767" t="s">
        <v>597</v>
      </c>
      <c r="B282" s="53" t="s">
        <v>598</v>
      </c>
      <c r="C282" s="53" t="s">
        <v>599</v>
      </c>
      <c r="D282" s="53" t="s">
        <v>600</v>
      </c>
      <c r="E282" s="781">
        <v>45850</v>
      </c>
      <c r="F282" s="53" t="s">
        <v>796</v>
      </c>
      <c r="G282" s="782"/>
    </row>
    <row r="283" spans="1:7" s="783" customFormat="1" x14ac:dyDescent="0.25">
      <c r="A283" s="1768"/>
      <c r="B283" s="53" t="s">
        <v>1087</v>
      </c>
      <c r="C283" s="53" t="s">
        <v>1088</v>
      </c>
      <c r="D283" s="53" t="s">
        <v>1089</v>
      </c>
      <c r="E283" s="781">
        <v>47607</v>
      </c>
      <c r="F283" s="53" t="s">
        <v>796</v>
      </c>
      <c r="G283" s="782"/>
    </row>
    <row r="284" spans="1:7" s="783" customFormat="1" x14ac:dyDescent="0.25">
      <c r="A284" s="1769"/>
      <c r="B284" s="53" t="s">
        <v>1263</v>
      </c>
      <c r="C284" s="53" t="s">
        <v>1264</v>
      </c>
      <c r="D284" s="53" t="s">
        <v>1265</v>
      </c>
      <c r="E284" s="781">
        <v>44694</v>
      </c>
      <c r="F284" s="53" t="s">
        <v>541</v>
      </c>
      <c r="G284" s="784"/>
    </row>
    <row r="285" spans="1:7" s="783" customFormat="1" x14ac:dyDescent="0.25">
      <c r="A285" s="53" t="s">
        <v>518</v>
      </c>
      <c r="B285" s="53" t="s">
        <v>473</v>
      </c>
      <c r="C285" s="53" t="s">
        <v>474</v>
      </c>
      <c r="D285" s="53" t="s">
        <v>475</v>
      </c>
      <c r="E285" s="781">
        <v>44967</v>
      </c>
      <c r="F285" s="53" t="s">
        <v>486</v>
      </c>
      <c r="G285" s="784"/>
    </row>
    <row r="286" spans="1:7" s="783" customFormat="1" x14ac:dyDescent="0.25">
      <c r="A286" s="92"/>
      <c r="B286" s="92"/>
      <c r="C286" s="92"/>
      <c r="D286" s="92"/>
      <c r="E286" s="92"/>
      <c r="F286" s="92"/>
      <c r="G286" s="784"/>
    </row>
    <row r="287" spans="1:7" s="783" customFormat="1" x14ac:dyDescent="0.25">
      <c r="A287" s="92"/>
      <c r="B287" s="92"/>
      <c r="C287" s="92"/>
      <c r="D287" s="92"/>
      <c r="E287" s="92"/>
      <c r="F287" s="92"/>
      <c r="G287" s="784"/>
    </row>
    <row r="288" spans="1:7" s="783" customFormat="1" x14ac:dyDescent="0.25">
      <c r="A288" s="92"/>
      <c r="B288" s="92"/>
      <c r="C288" s="92"/>
      <c r="D288" s="92"/>
      <c r="E288" s="92"/>
      <c r="F288" s="92"/>
      <c r="G288" s="784"/>
    </row>
    <row r="289" spans="1:7" s="783" customFormat="1" x14ac:dyDescent="0.25">
      <c r="A289" s="92"/>
      <c r="B289" s="92"/>
      <c r="C289" s="92"/>
      <c r="D289" s="92"/>
      <c r="E289" s="92"/>
      <c r="F289" s="92"/>
      <c r="G289" s="784"/>
    </row>
    <row r="290" spans="1:7" s="783" customFormat="1" x14ac:dyDescent="0.25">
      <c r="A290" s="92"/>
      <c r="B290" s="92"/>
      <c r="C290" s="92"/>
      <c r="D290" s="92"/>
      <c r="E290" s="92"/>
      <c r="F290" s="92"/>
      <c r="G290" s="784"/>
    </row>
    <row r="291" spans="1:7" s="783" customFormat="1" x14ac:dyDescent="0.25">
      <c r="A291" s="92"/>
      <c r="B291" s="92"/>
      <c r="C291" s="92"/>
      <c r="D291" s="92"/>
      <c r="E291" s="92"/>
      <c r="F291" s="92"/>
      <c r="G291" s="784"/>
    </row>
    <row r="292" spans="1:7" s="783" customFormat="1" x14ac:dyDescent="0.25">
      <c r="A292" s="92"/>
      <c r="B292" s="92"/>
      <c r="C292" s="92"/>
      <c r="D292" s="92"/>
      <c r="E292" s="92"/>
      <c r="F292" s="92"/>
      <c r="G292" s="784"/>
    </row>
    <row r="293" spans="1:7" s="783" customFormat="1" x14ac:dyDescent="0.25">
      <c r="A293" s="92"/>
      <c r="B293" s="92"/>
      <c r="C293" s="92"/>
      <c r="D293" s="92"/>
      <c r="E293" s="92"/>
      <c r="F293" s="92"/>
      <c r="G293" s="782"/>
    </row>
    <row r="294" spans="1:7" s="783" customFormat="1" x14ac:dyDescent="0.25">
      <c r="A294" s="92"/>
      <c r="B294" s="92"/>
      <c r="C294" s="92"/>
      <c r="D294" s="92"/>
      <c r="E294" s="92"/>
      <c r="F294" s="92"/>
      <c r="G294" s="782"/>
    </row>
    <row r="295" spans="1:7" s="783" customFormat="1" x14ac:dyDescent="0.25">
      <c r="A295" s="92"/>
      <c r="B295" s="92"/>
      <c r="C295" s="92"/>
      <c r="D295" s="92"/>
      <c r="E295" s="92"/>
      <c r="F295" s="92"/>
      <c r="G295" s="784"/>
    </row>
    <row r="296" spans="1:7" s="783" customFormat="1" x14ac:dyDescent="0.25">
      <c r="A296" s="92"/>
      <c r="B296" s="92"/>
      <c r="C296" s="92"/>
      <c r="D296" s="92"/>
      <c r="E296" s="92"/>
      <c r="F296" s="92"/>
      <c r="G296" s="784"/>
    </row>
    <row r="297" spans="1:7" s="783" customFormat="1" x14ac:dyDescent="0.25">
      <c r="A297" s="92"/>
      <c r="B297" s="92"/>
      <c r="C297" s="92"/>
      <c r="D297" s="92"/>
      <c r="E297" s="92"/>
      <c r="F297" s="92"/>
      <c r="G297" s="784"/>
    </row>
    <row r="298" spans="1:7" s="783" customFormat="1" x14ac:dyDescent="0.25">
      <c r="A298" s="92"/>
      <c r="B298" s="92"/>
      <c r="C298" s="92"/>
      <c r="D298" s="92"/>
      <c r="E298" s="92"/>
      <c r="F298" s="92"/>
      <c r="G298" s="784"/>
    </row>
    <row r="299" spans="1:7" s="783" customFormat="1" x14ac:dyDescent="0.25">
      <c r="A299" s="92"/>
      <c r="B299" s="92"/>
      <c r="C299" s="92"/>
      <c r="D299" s="92"/>
      <c r="E299" s="92"/>
      <c r="F299" s="92"/>
      <c r="G299" s="784"/>
    </row>
    <row r="300" spans="1:7" s="783" customFormat="1" x14ac:dyDescent="0.25">
      <c r="A300" s="92"/>
      <c r="B300" s="92"/>
      <c r="C300" s="92"/>
      <c r="D300" s="92"/>
      <c r="E300" s="92"/>
      <c r="F300" s="92"/>
    </row>
    <row r="301" spans="1:7" s="783" customFormat="1" x14ac:dyDescent="0.25">
      <c r="A301" s="92"/>
      <c r="B301" s="92"/>
      <c r="C301" s="92"/>
      <c r="D301" s="92"/>
      <c r="E301" s="92"/>
      <c r="F301" s="92"/>
      <c r="G301" s="784"/>
    </row>
    <row r="302" spans="1:7" s="783" customFormat="1" x14ac:dyDescent="0.25">
      <c r="A302" s="92"/>
      <c r="B302" s="92"/>
      <c r="C302" s="92"/>
      <c r="D302" s="92"/>
      <c r="E302" s="92"/>
      <c r="F302" s="92"/>
      <c r="G302" s="784"/>
    </row>
    <row r="303" spans="1:7" s="783" customFormat="1" x14ac:dyDescent="0.25">
      <c r="A303" s="92"/>
      <c r="B303" s="92"/>
      <c r="C303" s="92"/>
      <c r="D303" s="92"/>
      <c r="E303" s="92"/>
      <c r="F303" s="92"/>
      <c r="G303" s="784"/>
    </row>
    <row r="304" spans="1:7" s="783" customFormat="1" x14ac:dyDescent="0.25">
      <c r="A304" s="92"/>
      <c r="B304" s="92"/>
      <c r="C304" s="92"/>
      <c r="D304" s="92"/>
      <c r="E304" s="92"/>
      <c r="F304" s="92"/>
      <c r="G304" s="782"/>
    </row>
    <row r="305" spans="1:7" s="783" customFormat="1" x14ac:dyDescent="0.25">
      <c r="A305" s="92"/>
      <c r="B305" s="92"/>
      <c r="C305" s="92"/>
      <c r="D305" s="92"/>
      <c r="E305" s="92"/>
      <c r="F305" s="92"/>
      <c r="G305" s="782"/>
    </row>
    <row r="306" spans="1:7" s="783" customFormat="1" x14ac:dyDescent="0.25">
      <c r="A306" s="92"/>
      <c r="B306" s="92"/>
      <c r="C306" s="92"/>
      <c r="D306" s="92"/>
      <c r="E306" s="92"/>
      <c r="F306" s="92"/>
      <c r="G306" s="784"/>
    </row>
    <row r="307" spans="1:7" s="783" customFormat="1" x14ac:dyDescent="0.25">
      <c r="A307" s="92"/>
      <c r="B307" s="92"/>
      <c r="C307" s="92"/>
      <c r="D307" s="92"/>
      <c r="E307" s="92"/>
      <c r="F307" s="92"/>
      <c r="G307" s="784"/>
    </row>
    <row r="308" spans="1:7" s="783" customFormat="1" x14ac:dyDescent="0.25">
      <c r="A308" s="92"/>
      <c r="B308" s="92"/>
      <c r="C308" s="92"/>
      <c r="D308" s="92"/>
      <c r="E308" s="92"/>
      <c r="F308" s="92"/>
      <c r="G308" s="784"/>
    </row>
    <row r="309" spans="1:7" s="783" customFormat="1" x14ac:dyDescent="0.25">
      <c r="A309" s="92"/>
      <c r="B309" s="92"/>
      <c r="C309" s="92"/>
      <c r="D309" s="92"/>
      <c r="E309" s="92"/>
      <c r="F309" s="92"/>
      <c r="G309" s="784"/>
    </row>
    <row r="310" spans="1:7" s="783" customFormat="1" x14ac:dyDescent="0.25">
      <c r="A310" s="92"/>
      <c r="B310" s="92"/>
      <c r="C310" s="92"/>
      <c r="D310" s="92"/>
      <c r="E310" s="92"/>
      <c r="F310" s="92"/>
      <c r="G310" s="784"/>
    </row>
    <row r="311" spans="1:7" s="783" customFormat="1" x14ac:dyDescent="0.25">
      <c r="A311" s="92"/>
      <c r="B311" s="92"/>
      <c r="C311" s="92"/>
      <c r="D311" s="92"/>
      <c r="E311" s="92"/>
      <c r="F311" s="92"/>
      <c r="G311" s="784"/>
    </row>
    <row r="312" spans="1:7" s="783" customFormat="1" x14ac:dyDescent="0.25">
      <c r="A312" s="92"/>
      <c r="B312" s="92"/>
      <c r="C312" s="92"/>
      <c r="D312" s="92"/>
      <c r="E312" s="92"/>
      <c r="F312" s="92"/>
      <c r="G312" s="784"/>
    </row>
    <row r="313" spans="1:7" s="783" customFormat="1" x14ac:dyDescent="0.25">
      <c r="A313" s="92"/>
      <c r="B313" s="92"/>
      <c r="C313" s="92"/>
      <c r="D313" s="92"/>
      <c r="E313" s="92"/>
      <c r="F313" s="92"/>
      <c r="G313" s="782"/>
    </row>
    <row r="314" spans="1:7" s="783" customFormat="1" x14ac:dyDescent="0.25">
      <c r="A314" s="92"/>
      <c r="B314" s="92"/>
      <c r="C314" s="92"/>
      <c r="D314" s="92"/>
      <c r="E314" s="92"/>
      <c r="F314" s="92"/>
      <c r="G314" s="782"/>
    </row>
    <row r="315" spans="1:7" s="783" customFormat="1" x14ac:dyDescent="0.25">
      <c r="A315" s="92"/>
      <c r="B315" s="92"/>
      <c r="C315" s="92"/>
      <c r="D315" s="92"/>
      <c r="E315" s="92"/>
      <c r="F315" s="92"/>
      <c r="G315" s="782"/>
    </row>
    <row r="316" spans="1:7" s="783" customFormat="1" x14ac:dyDescent="0.25">
      <c r="A316" s="92"/>
      <c r="B316" s="92"/>
      <c r="C316" s="92"/>
      <c r="D316" s="92"/>
      <c r="E316" s="92"/>
      <c r="F316" s="92"/>
      <c r="G316" s="784"/>
    </row>
    <row r="317" spans="1:7" s="783" customFormat="1" x14ac:dyDescent="0.25">
      <c r="A317" s="92"/>
      <c r="B317" s="92"/>
      <c r="C317" s="92"/>
      <c r="D317" s="92"/>
      <c r="E317" s="92"/>
      <c r="F317" s="92"/>
      <c r="G317" s="784"/>
    </row>
    <row r="318" spans="1:7" s="783" customFormat="1" x14ac:dyDescent="0.25">
      <c r="A318" s="92"/>
      <c r="B318" s="92"/>
      <c r="C318" s="92"/>
      <c r="D318" s="92"/>
      <c r="E318" s="92"/>
      <c r="F318" s="92"/>
      <c r="G318" s="784"/>
    </row>
    <row r="319" spans="1:7" s="783" customFormat="1" x14ac:dyDescent="0.25">
      <c r="A319" s="92"/>
      <c r="B319" s="92"/>
      <c r="C319" s="92"/>
      <c r="D319" s="92"/>
      <c r="E319" s="92"/>
      <c r="F319" s="92"/>
      <c r="G319" s="784"/>
    </row>
    <row r="320" spans="1:7" s="783" customFormat="1" x14ac:dyDescent="0.25">
      <c r="A320" s="92"/>
      <c r="B320" s="92"/>
      <c r="C320" s="92"/>
      <c r="D320" s="92"/>
      <c r="E320" s="92"/>
      <c r="F320" s="92"/>
      <c r="G320" s="784"/>
    </row>
    <row r="321" spans="1:7" s="783" customFormat="1" x14ac:dyDescent="0.25">
      <c r="A321" s="92"/>
      <c r="B321" s="92"/>
      <c r="C321" s="92"/>
      <c r="D321" s="92"/>
      <c r="E321" s="92"/>
      <c r="F321" s="92"/>
      <c r="G321" s="784"/>
    </row>
    <row r="322" spans="1:7" s="783" customFormat="1" x14ac:dyDescent="0.25">
      <c r="A322" s="92"/>
      <c r="B322" s="92"/>
      <c r="C322" s="92"/>
      <c r="D322" s="92"/>
      <c r="E322" s="92"/>
      <c r="F322" s="92"/>
      <c r="G322" s="784"/>
    </row>
    <row r="323" spans="1:7" s="783" customFormat="1" x14ac:dyDescent="0.25">
      <c r="A323" s="92"/>
      <c r="B323" s="92"/>
      <c r="C323" s="92"/>
      <c r="D323" s="92"/>
      <c r="E323" s="92"/>
      <c r="F323" s="92"/>
      <c r="G323" s="784"/>
    </row>
    <row r="324" spans="1:7" s="783" customFormat="1" x14ac:dyDescent="0.25">
      <c r="A324" s="92"/>
      <c r="B324" s="92"/>
      <c r="C324" s="92"/>
      <c r="D324" s="92"/>
      <c r="E324" s="92"/>
      <c r="F324" s="92"/>
      <c r="G324" s="784"/>
    </row>
    <row r="325" spans="1:7" s="783" customFormat="1" x14ac:dyDescent="0.25">
      <c r="A325" s="92"/>
      <c r="B325" s="92"/>
      <c r="C325" s="92"/>
      <c r="D325" s="92"/>
      <c r="E325" s="92"/>
      <c r="F325" s="92"/>
      <c r="G325" s="784"/>
    </row>
    <row r="326" spans="1:7" s="783" customFormat="1" x14ac:dyDescent="0.25">
      <c r="A326" s="92"/>
      <c r="B326" s="92"/>
      <c r="C326" s="92"/>
      <c r="D326" s="92"/>
      <c r="E326" s="92"/>
      <c r="F326" s="92"/>
      <c r="G326" s="784"/>
    </row>
    <row r="327" spans="1:7" s="783" customFormat="1" x14ac:dyDescent="0.25">
      <c r="A327" s="92"/>
      <c r="B327" s="92"/>
      <c r="C327" s="92"/>
      <c r="D327" s="92"/>
      <c r="E327" s="92"/>
      <c r="F327" s="92"/>
      <c r="G327" s="784"/>
    </row>
    <row r="328" spans="1:7" s="783" customFormat="1" x14ac:dyDescent="0.25">
      <c r="A328" s="92"/>
      <c r="B328" s="92"/>
      <c r="C328" s="92"/>
      <c r="D328" s="92"/>
      <c r="E328" s="92"/>
      <c r="F328" s="92"/>
      <c r="G328" s="784"/>
    </row>
    <row r="329" spans="1:7" s="783" customFormat="1" x14ac:dyDescent="0.25">
      <c r="A329" s="92"/>
      <c r="B329" s="92"/>
      <c r="C329" s="92"/>
      <c r="D329" s="92"/>
      <c r="E329" s="92"/>
      <c r="F329" s="92"/>
      <c r="G329" s="784"/>
    </row>
    <row r="330" spans="1:7" s="783" customFormat="1" x14ac:dyDescent="0.25">
      <c r="A330" s="92"/>
      <c r="B330" s="92"/>
      <c r="C330" s="92"/>
      <c r="D330" s="92"/>
      <c r="E330" s="92"/>
      <c r="F330" s="92"/>
      <c r="G330" s="784"/>
    </row>
    <row r="331" spans="1:7" s="783" customFormat="1" x14ac:dyDescent="0.25">
      <c r="A331" s="92"/>
      <c r="B331" s="92"/>
      <c r="C331" s="92"/>
      <c r="D331" s="92"/>
      <c r="E331" s="92"/>
      <c r="F331" s="92"/>
      <c r="G331" s="784"/>
    </row>
    <row r="332" spans="1:7" s="783" customFormat="1" x14ac:dyDescent="0.25">
      <c r="A332" s="92"/>
      <c r="B332" s="92"/>
      <c r="C332" s="92"/>
      <c r="D332" s="92"/>
      <c r="E332" s="92"/>
      <c r="F332" s="92"/>
      <c r="G332" s="784"/>
    </row>
    <row r="333" spans="1:7" s="783" customFormat="1" x14ac:dyDescent="0.25">
      <c r="A333" s="92"/>
      <c r="B333" s="92"/>
      <c r="C333" s="92"/>
      <c r="D333" s="92"/>
      <c r="E333" s="92"/>
      <c r="F333" s="92"/>
      <c r="G333" s="784"/>
    </row>
    <row r="334" spans="1:7" s="783" customFormat="1" x14ac:dyDescent="0.25">
      <c r="A334" s="92"/>
      <c r="B334" s="92"/>
      <c r="C334" s="92"/>
      <c r="D334" s="92"/>
      <c r="E334" s="92"/>
      <c r="F334" s="92"/>
      <c r="G334" s="784"/>
    </row>
    <row r="335" spans="1:7" s="783" customFormat="1" x14ac:dyDescent="0.25">
      <c r="A335" s="92"/>
      <c r="B335" s="92"/>
      <c r="C335" s="92"/>
      <c r="D335" s="92"/>
      <c r="E335" s="92"/>
      <c r="F335" s="92"/>
      <c r="G335" s="784"/>
    </row>
    <row r="336" spans="1:7" s="783" customFormat="1" x14ac:dyDescent="0.25">
      <c r="A336" s="92"/>
      <c r="B336" s="92"/>
      <c r="C336" s="92"/>
      <c r="D336" s="92"/>
      <c r="E336" s="92"/>
      <c r="F336" s="92"/>
      <c r="G336" s="784"/>
    </row>
    <row r="337" spans="1:7" s="783" customFormat="1" x14ac:dyDescent="0.25">
      <c r="A337" s="92"/>
      <c r="B337" s="92"/>
      <c r="C337" s="92"/>
      <c r="D337" s="92"/>
      <c r="E337" s="92"/>
      <c r="F337" s="92"/>
      <c r="G337" s="784"/>
    </row>
    <row r="338" spans="1:7" s="783" customFormat="1" x14ac:dyDescent="0.25">
      <c r="A338" s="92"/>
      <c r="B338" s="92"/>
      <c r="C338" s="92"/>
      <c r="D338" s="92"/>
      <c r="E338" s="92"/>
      <c r="F338" s="92"/>
      <c r="G338" s="785"/>
    </row>
    <row r="339" spans="1:7" s="783" customFormat="1" x14ac:dyDescent="0.25">
      <c r="A339" s="92"/>
      <c r="B339" s="92"/>
      <c r="C339" s="92"/>
      <c r="D339" s="92"/>
      <c r="E339" s="92"/>
      <c r="F339" s="92"/>
      <c r="G339" s="784"/>
    </row>
    <row r="340" spans="1:7" s="783" customFormat="1" x14ac:dyDescent="0.25">
      <c r="A340" s="92"/>
      <c r="B340" s="92"/>
      <c r="C340" s="92"/>
      <c r="D340" s="92"/>
      <c r="E340" s="92"/>
      <c r="F340" s="92"/>
      <c r="G340" s="784"/>
    </row>
    <row r="341" spans="1:7" s="783" customFormat="1" x14ac:dyDescent="0.25">
      <c r="A341" s="92"/>
      <c r="B341" s="92"/>
      <c r="C341" s="92"/>
      <c r="D341" s="92"/>
      <c r="E341" s="92"/>
      <c r="F341" s="92"/>
    </row>
    <row r="342" spans="1:7" s="783" customFormat="1" x14ac:dyDescent="0.25">
      <c r="A342" s="92"/>
      <c r="B342" s="92"/>
      <c r="C342" s="92"/>
      <c r="D342" s="92"/>
      <c r="E342" s="92"/>
      <c r="F342" s="92"/>
    </row>
    <row r="343" spans="1:7" s="783" customFormat="1" x14ac:dyDescent="0.25">
      <c r="A343" s="92"/>
      <c r="B343" s="92"/>
      <c r="C343" s="92"/>
      <c r="D343" s="92"/>
      <c r="E343" s="92"/>
      <c r="F343" s="92"/>
    </row>
    <row r="344" spans="1:7" s="783" customFormat="1" x14ac:dyDescent="0.25">
      <c r="A344" s="92"/>
      <c r="B344" s="92"/>
      <c r="C344" s="92"/>
      <c r="D344" s="92"/>
      <c r="E344" s="92"/>
      <c r="F344" s="92"/>
    </row>
    <row r="345" spans="1:7" s="783" customFormat="1" x14ac:dyDescent="0.25">
      <c r="A345" s="92"/>
      <c r="B345" s="92"/>
      <c r="C345" s="92"/>
      <c r="D345" s="92"/>
      <c r="E345" s="92"/>
      <c r="F345" s="92"/>
    </row>
    <row r="346" spans="1:7" s="783" customFormat="1" x14ac:dyDescent="0.25">
      <c r="A346" s="92"/>
      <c r="B346" s="92"/>
      <c r="C346" s="92"/>
      <c r="D346" s="92"/>
      <c r="E346" s="92"/>
      <c r="F346" s="92"/>
    </row>
    <row r="347" spans="1:7" s="783" customFormat="1" x14ac:dyDescent="0.25">
      <c r="A347" s="92"/>
      <c r="B347" s="92"/>
      <c r="C347" s="92"/>
      <c r="D347" s="92"/>
      <c r="E347" s="92"/>
      <c r="F347" s="92"/>
    </row>
    <row r="348" spans="1:7" s="783" customFormat="1" x14ac:dyDescent="0.25">
      <c r="A348" s="92"/>
      <c r="B348" s="92"/>
      <c r="C348" s="92"/>
      <c r="D348" s="92"/>
      <c r="E348" s="92"/>
      <c r="F348" s="92"/>
    </row>
    <row r="349" spans="1:7" s="783" customFormat="1" x14ac:dyDescent="0.25">
      <c r="A349" s="92"/>
      <c r="B349" s="92"/>
      <c r="C349" s="92"/>
      <c r="D349" s="92"/>
      <c r="E349" s="92"/>
      <c r="F349" s="92"/>
    </row>
    <row r="350" spans="1:7" s="783" customFormat="1" x14ac:dyDescent="0.25">
      <c r="A350" s="92"/>
      <c r="B350" s="92"/>
      <c r="C350" s="92"/>
      <c r="D350" s="92"/>
      <c r="E350" s="92"/>
      <c r="F350" s="92"/>
    </row>
    <row r="351" spans="1:7" s="783" customFormat="1" x14ac:dyDescent="0.25">
      <c r="A351" s="92"/>
      <c r="B351" s="92"/>
      <c r="C351" s="92"/>
      <c r="D351" s="92"/>
      <c r="E351" s="92"/>
      <c r="F351" s="92"/>
    </row>
    <row r="352" spans="1:7" s="783" customFormat="1" x14ac:dyDescent="0.25">
      <c r="A352" s="92"/>
      <c r="B352" s="92"/>
      <c r="C352" s="92"/>
      <c r="D352" s="92"/>
      <c r="E352" s="92"/>
      <c r="F352" s="92"/>
    </row>
    <row r="353" spans="1:7" s="783" customFormat="1" x14ac:dyDescent="0.25">
      <c r="A353" s="92"/>
      <c r="B353" s="92"/>
      <c r="C353" s="92"/>
      <c r="D353" s="92"/>
      <c r="E353" s="92"/>
      <c r="F353" s="92"/>
    </row>
    <row r="354" spans="1:7" s="783" customFormat="1" x14ac:dyDescent="0.25">
      <c r="A354" s="92"/>
      <c r="B354" s="92"/>
      <c r="C354" s="92"/>
      <c r="D354" s="92"/>
      <c r="E354" s="92"/>
      <c r="F354" s="92"/>
    </row>
    <row r="355" spans="1:7" s="783" customFormat="1" x14ac:dyDescent="0.25">
      <c r="A355" s="92"/>
      <c r="B355" s="92"/>
      <c r="C355" s="92"/>
      <c r="D355" s="92"/>
      <c r="E355" s="92"/>
      <c r="F355" s="92"/>
    </row>
    <row r="356" spans="1:7" s="783" customFormat="1" x14ac:dyDescent="0.25">
      <c r="A356" s="92"/>
      <c r="B356" s="92"/>
      <c r="C356" s="92"/>
      <c r="D356" s="92"/>
      <c r="E356" s="92"/>
      <c r="F356" s="92"/>
    </row>
    <row r="357" spans="1:7" s="783" customFormat="1" x14ac:dyDescent="0.25">
      <c r="A357" s="92"/>
      <c r="B357" s="92"/>
      <c r="C357" s="92"/>
      <c r="D357" s="92"/>
      <c r="E357" s="92"/>
      <c r="F357" s="92"/>
    </row>
    <row r="358" spans="1:7" s="783" customFormat="1" x14ac:dyDescent="0.25">
      <c r="A358" s="92"/>
      <c r="B358" s="92"/>
      <c r="C358" s="92"/>
      <c r="D358" s="92"/>
      <c r="E358" s="92"/>
      <c r="F358" s="92"/>
    </row>
    <row r="359" spans="1:7" s="783" customFormat="1" x14ac:dyDescent="0.25">
      <c r="A359" s="92"/>
      <c r="B359" s="92"/>
      <c r="C359" s="92"/>
      <c r="D359" s="92"/>
      <c r="E359" s="92"/>
      <c r="F359" s="92"/>
    </row>
    <row r="360" spans="1:7" s="783" customFormat="1" x14ac:dyDescent="0.25">
      <c r="A360" s="92"/>
      <c r="B360" s="92"/>
      <c r="C360" s="92"/>
      <c r="D360" s="92"/>
      <c r="E360" s="92"/>
      <c r="F360" s="92"/>
    </row>
    <row r="361" spans="1:7" s="783" customFormat="1" x14ac:dyDescent="0.25">
      <c r="A361" s="92"/>
      <c r="B361" s="92"/>
      <c r="C361" s="92"/>
      <c r="D361" s="92"/>
      <c r="E361" s="92"/>
      <c r="F361" s="92"/>
    </row>
    <row r="362" spans="1:7" s="783" customFormat="1" x14ac:dyDescent="0.25">
      <c r="A362" s="92"/>
      <c r="B362" s="92"/>
      <c r="C362" s="92"/>
      <c r="D362" s="92"/>
      <c r="E362" s="92"/>
      <c r="F362" s="92"/>
      <c r="G362" s="782"/>
    </row>
    <row r="363" spans="1:7" s="783" customFormat="1" x14ac:dyDescent="0.25">
      <c r="A363" s="92"/>
      <c r="B363" s="92"/>
      <c r="C363" s="92"/>
      <c r="D363" s="92"/>
      <c r="E363" s="92"/>
      <c r="F363" s="92"/>
      <c r="G363" s="782"/>
    </row>
    <row r="364" spans="1:7" s="783" customFormat="1" x14ac:dyDescent="0.25">
      <c r="A364" s="92"/>
      <c r="B364" s="92"/>
      <c r="C364" s="92"/>
      <c r="D364" s="92"/>
      <c r="E364" s="92"/>
      <c r="F364" s="92"/>
      <c r="G364" s="782"/>
    </row>
    <row r="365" spans="1:7" s="783" customFormat="1" x14ac:dyDescent="0.25">
      <c r="A365" s="92"/>
      <c r="B365" s="92"/>
      <c r="C365" s="92"/>
      <c r="D365" s="92"/>
      <c r="E365" s="92"/>
      <c r="F365" s="92"/>
      <c r="G365" s="784"/>
    </row>
    <row r="366" spans="1:7" s="783" customFormat="1" x14ac:dyDescent="0.25">
      <c r="A366" s="92"/>
      <c r="B366" s="92"/>
      <c r="C366" s="92"/>
      <c r="D366" s="92"/>
      <c r="E366" s="92"/>
      <c r="F366" s="92"/>
      <c r="G366" s="784"/>
    </row>
    <row r="367" spans="1:7" s="783" customFormat="1" x14ac:dyDescent="0.25">
      <c r="A367" s="92"/>
      <c r="B367" s="92"/>
      <c r="C367" s="92"/>
      <c r="D367" s="92"/>
      <c r="E367" s="92"/>
      <c r="F367" s="92"/>
      <c r="G367" s="784"/>
    </row>
    <row r="368" spans="1:7" s="783" customFormat="1" x14ac:dyDescent="0.25">
      <c r="A368" s="92"/>
      <c r="B368" s="92"/>
      <c r="C368" s="92"/>
      <c r="D368" s="92"/>
      <c r="E368" s="92"/>
      <c r="F368" s="92"/>
      <c r="G368" s="784"/>
    </row>
    <row r="369" spans="1:7" s="783" customFormat="1" x14ac:dyDescent="0.25">
      <c r="A369" s="92"/>
      <c r="B369" s="92"/>
      <c r="C369" s="92"/>
      <c r="D369" s="92"/>
      <c r="E369" s="92"/>
      <c r="F369" s="92"/>
      <c r="G369" s="784"/>
    </row>
    <row r="370" spans="1:7" s="783" customFormat="1" x14ac:dyDescent="0.25">
      <c r="A370" s="92"/>
      <c r="B370" s="92"/>
      <c r="C370" s="92"/>
      <c r="D370" s="92"/>
      <c r="E370" s="92"/>
      <c r="F370" s="92"/>
    </row>
    <row r="371" spans="1:7" s="783" customFormat="1" x14ac:dyDescent="0.25">
      <c r="A371" s="92"/>
      <c r="B371" s="92"/>
      <c r="C371" s="92"/>
      <c r="D371" s="92"/>
      <c r="E371" s="92"/>
      <c r="F371" s="92"/>
    </row>
    <row r="372" spans="1:7" s="783" customFormat="1" x14ac:dyDescent="0.25">
      <c r="A372" s="92"/>
      <c r="B372" s="92"/>
      <c r="C372" s="92"/>
      <c r="D372" s="92"/>
      <c r="E372" s="92"/>
      <c r="F372" s="92"/>
    </row>
    <row r="373" spans="1:7" s="783" customFormat="1" x14ac:dyDescent="0.25">
      <c r="A373" s="92"/>
      <c r="B373" s="92"/>
      <c r="C373" s="92"/>
      <c r="D373" s="92"/>
      <c r="E373" s="92"/>
      <c r="F373" s="92"/>
    </row>
    <row r="374" spans="1:7" s="786" customFormat="1" x14ac:dyDescent="0.25">
      <c r="A374" s="92"/>
      <c r="B374" s="92"/>
      <c r="C374" s="92"/>
      <c r="D374" s="92"/>
      <c r="E374" s="92"/>
      <c r="F374" s="92"/>
    </row>
    <row r="375" spans="1:7" s="786" customFormat="1" x14ac:dyDescent="0.25">
      <c r="A375" s="92"/>
      <c r="B375" s="92"/>
      <c r="C375" s="92"/>
      <c r="D375" s="92"/>
      <c r="E375" s="92"/>
      <c r="F375" s="92"/>
    </row>
    <row r="376" spans="1:7" s="786" customFormat="1" x14ac:dyDescent="0.25">
      <c r="A376" s="92"/>
      <c r="B376" s="92"/>
      <c r="C376" s="92"/>
      <c r="D376" s="92"/>
      <c r="E376" s="92"/>
      <c r="F376" s="92"/>
    </row>
    <row r="377" spans="1:7" s="786" customFormat="1" x14ac:dyDescent="0.25">
      <c r="A377" s="92"/>
      <c r="B377" s="92"/>
      <c r="C377" s="92"/>
      <c r="D377" s="92"/>
      <c r="E377" s="92"/>
      <c r="F377" s="92"/>
    </row>
    <row r="378" spans="1:7" s="786" customFormat="1" x14ac:dyDescent="0.25">
      <c r="A378" s="92"/>
      <c r="B378" s="92"/>
      <c r="C378" s="92"/>
      <c r="D378" s="92"/>
      <c r="E378" s="92"/>
      <c r="F378" s="92"/>
    </row>
    <row r="379" spans="1:7" s="783" customFormat="1" x14ac:dyDescent="0.25">
      <c r="A379" s="92"/>
      <c r="B379" s="92"/>
      <c r="C379" s="92"/>
      <c r="D379" s="92"/>
      <c r="E379" s="92"/>
      <c r="F379" s="92"/>
    </row>
    <row r="380" spans="1:7" s="783" customFormat="1" x14ac:dyDescent="0.25">
      <c r="A380" s="92"/>
      <c r="B380" s="92"/>
      <c r="C380" s="92"/>
      <c r="D380" s="92"/>
      <c r="E380" s="92"/>
      <c r="F380" s="92"/>
    </row>
    <row r="381" spans="1:7" s="783" customFormat="1" x14ac:dyDescent="0.25">
      <c r="A381" s="92"/>
      <c r="B381" s="92"/>
      <c r="C381" s="92"/>
      <c r="D381" s="92"/>
      <c r="E381" s="92"/>
      <c r="F381" s="92"/>
    </row>
    <row r="382" spans="1:7" s="783" customFormat="1" x14ac:dyDescent="0.25">
      <c r="A382" s="92"/>
      <c r="B382" s="92"/>
      <c r="C382" s="92"/>
      <c r="D382" s="92"/>
      <c r="E382" s="92"/>
      <c r="F382" s="92"/>
    </row>
    <row r="383" spans="1:7" s="783" customFormat="1" x14ac:dyDescent="0.25">
      <c r="A383" s="92"/>
      <c r="B383" s="92"/>
      <c r="C383" s="92"/>
      <c r="D383" s="92"/>
      <c r="E383" s="92"/>
      <c r="F383" s="92"/>
    </row>
    <row r="384" spans="1:7" s="783" customFormat="1" x14ac:dyDescent="0.25">
      <c r="A384" s="92"/>
      <c r="B384" s="92"/>
      <c r="C384" s="92"/>
      <c r="D384" s="92"/>
      <c r="E384" s="92"/>
      <c r="F384" s="92"/>
    </row>
    <row r="385" spans="1:6" s="783" customFormat="1" x14ac:dyDescent="0.25">
      <c r="A385" s="92"/>
      <c r="B385" s="92"/>
      <c r="C385" s="92"/>
      <c r="D385" s="92"/>
      <c r="E385" s="92"/>
      <c r="F385" s="92"/>
    </row>
    <row r="386" spans="1:6" s="783" customFormat="1" x14ac:dyDescent="0.25">
      <c r="A386" s="92"/>
      <c r="B386" s="92"/>
      <c r="C386" s="92"/>
      <c r="D386" s="92"/>
      <c r="E386" s="92"/>
      <c r="F386" s="92"/>
    </row>
    <row r="387" spans="1:6" s="783" customFormat="1" x14ac:dyDescent="0.25">
      <c r="A387" s="92"/>
      <c r="B387" s="92"/>
      <c r="C387" s="92"/>
      <c r="D387" s="92"/>
      <c r="E387" s="92"/>
      <c r="F387" s="92"/>
    </row>
    <row r="388" spans="1:6" s="783" customFormat="1" x14ac:dyDescent="0.25">
      <c r="A388" s="92"/>
      <c r="B388" s="92"/>
      <c r="C388" s="92"/>
      <c r="D388" s="92"/>
      <c r="E388" s="92"/>
      <c r="F388" s="92"/>
    </row>
    <row r="389" spans="1:6" s="783" customFormat="1" x14ac:dyDescent="0.25">
      <c r="A389" s="92"/>
      <c r="B389" s="92"/>
      <c r="C389" s="92"/>
      <c r="D389" s="92"/>
      <c r="E389" s="92"/>
      <c r="F389" s="92"/>
    </row>
    <row r="390" spans="1:6" s="783" customFormat="1" x14ac:dyDescent="0.25">
      <c r="A390" s="92"/>
      <c r="B390" s="92"/>
      <c r="C390" s="92"/>
      <c r="D390" s="92"/>
      <c r="E390" s="92"/>
      <c r="F390" s="92"/>
    </row>
    <row r="391" spans="1:6" s="783" customFormat="1" x14ac:dyDescent="0.25">
      <c r="A391" s="92"/>
      <c r="B391" s="92"/>
      <c r="C391" s="92"/>
      <c r="D391" s="92"/>
      <c r="E391" s="92"/>
      <c r="F391" s="92"/>
    </row>
    <row r="392" spans="1:6" s="783" customFormat="1" x14ac:dyDescent="0.25">
      <c r="A392" s="92"/>
      <c r="B392" s="92"/>
      <c r="C392" s="92"/>
      <c r="D392" s="92"/>
      <c r="E392" s="92"/>
      <c r="F392" s="92"/>
    </row>
    <row r="393" spans="1:6" s="783" customFormat="1" x14ac:dyDescent="0.25">
      <c r="A393" s="92"/>
      <c r="B393" s="92"/>
      <c r="C393" s="92"/>
      <c r="D393" s="92"/>
      <c r="E393" s="92"/>
      <c r="F393" s="92"/>
    </row>
    <row r="394" spans="1:6" s="783" customFormat="1" x14ac:dyDescent="0.25">
      <c r="A394" s="92"/>
      <c r="B394" s="92"/>
      <c r="C394" s="92"/>
      <c r="D394" s="92"/>
      <c r="E394" s="92"/>
      <c r="F394" s="92"/>
    </row>
    <row r="395" spans="1:6" s="783" customFormat="1" x14ac:dyDescent="0.25">
      <c r="A395" s="92"/>
      <c r="B395" s="92"/>
      <c r="C395" s="92"/>
      <c r="D395" s="92"/>
      <c r="E395" s="92"/>
      <c r="F395" s="92"/>
    </row>
    <row r="396" spans="1:6" s="783" customFormat="1" x14ac:dyDescent="0.25">
      <c r="A396" s="92"/>
      <c r="B396" s="92"/>
      <c r="C396" s="92"/>
      <c r="D396" s="92"/>
      <c r="E396" s="92"/>
      <c r="F396" s="92"/>
    </row>
    <row r="397" spans="1:6" s="783" customFormat="1" x14ac:dyDescent="0.25">
      <c r="A397" s="92"/>
      <c r="B397" s="92"/>
      <c r="C397" s="92"/>
      <c r="D397" s="92"/>
      <c r="E397" s="92"/>
      <c r="F397" s="92"/>
    </row>
    <row r="398" spans="1:6" s="783" customFormat="1" x14ac:dyDescent="0.25">
      <c r="A398" s="92"/>
      <c r="B398" s="92"/>
      <c r="C398" s="92"/>
      <c r="D398" s="92"/>
      <c r="E398" s="92"/>
      <c r="F398" s="92"/>
    </row>
    <row r="399" spans="1:6" s="783" customFormat="1" x14ac:dyDescent="0.25">
      <c r="A399" s="92"/>
      <c r="B399" s="92"/>
      <c r="C399" s="92"/>
      <c r="D399" s="92"/>
      <c r="E399" s="92"/>
      <c r="F399" s="92"/>
    </row>
    <row r="400" spans="1:6" s="783" customFormat="1" x14ac:dyDescent="0.25">
      <c r="A400" s="92"/>
      <c r="B400" s="92"/>
      <c r="C400" s="92"/>
      <c r="D400" s="92"/>
      <c r="E400" s="92"/>
      <c r="F400" s="92"/>
    </row>
    <row r="401" spans="1:7" s="783" customFormat="1" x14ac:dyDescent="0.25">
      <c r="A401" s="92"/>
      <c r="B401" s="92"/>
      <c r="C401" s="92"/>
      <c r="D401" s="92"/>
      <c r="E401" s="92"/>
      <c r="F401" s="92"/>
    </row>
    <row r="402" spans="1:7" s="783" customFormat="1" x14ac:dyDescent="0.25">
      <c r="A402" s="92"/>
      <c r="B402" s="92"/>
      <c r="C402" s="92"/>
      <c r="D402" s="92"/>
      <c r="E402" s="92"/>
      <c r="F402" s="92"/>
    </row>
    <row r="403" spans="1:7" s="783" customFormat="1" x14ac:dyDescent="0.25">
      <c r="A403" s="92"/>
      <c r="B403" s="92"/>
      <c r="C403" s="92"/>
      <c r="D403" s="92"/>
      <c r="E403" s="92"/>
      <c r="F403" s="92"/>
    </row>
    <row r="404" spans="1:7" s="783" customFormat="1" x14ac:dyDescent="0.25">
      <c r="A404" s="92"/>
      <c r="B404" s="92"/>
      <c r="C404" s="92"/>
      <c r="D404" s="92"/>
      <c r="E404" s="92"/>
      <c r="F404" s="92"/>
    </row>
    <row r="405" spans="1:7" s="783" customFormat="1" x14ac:dyDescent="0.25">
      <c r="A405" s="92"/>
      <c r="B405" s="92"/>
      <c r="C405" s="92"/>
      <c r="D405" s="92"/>
      <c r="E405" s="92"/>
      <c r="F405" s="92"/>
    </row>
    <row r="406" spans="1:7" s="783" customFormat="1" x14ac:dyDescent="0.25">
      <c r="A406" s="92"/>
      <c r="B406" s="92"/>
      <c r="C406" s="92"/>
      <c r="D406" s="92"/>
      <c r="E406" s="92"/>
      <c r="F406" s="92"/>
    </row>
    <row r="407" spans="1:7" s="783" customFormat="1" x14ac:dyDescent="0.25">
      <c r="A407" s="92"/>
      <c r="B407" s="92"/>
      <c r="C407" s="92"/>
      <c r="D407" s="92"/>
      <c r="E407" s="92"/>
      <c r="F407" s="92"/>
    </row>
    <row r="408" spans="1:7" s="783" customFormat="1" x14ac:dyDescent="0.25">
      <c r="A408" s="92"/>
      <c r="B408" s="92"/>
      <c r="C408" s="92"/>
      <c r="D408" s="92"/>
      <c r="E408" s="92"/>
      <c r="F408" s="92"/>
    </row>
    <row r="409" spans="1:7" s="783" customFormat="1" x14ac:dyDescent="0.25">
      <c r="A409" s="92"/>
      <c r="B409" s="92"/>
      <c r="C409" s="92"/>
      <c r="D409" s="92"/>
      <c r="E409" s="92"/>
      <c r="F409" s="92"/>
    </row>
    <row r="410" spans="1:7" s="783" customFormat="1" x14ac:dyDescent="0.25">
      <c r="A410" s="92"/>
      <c r="B410" s="92"/>
      <c r="C410" s="92"/>
      <c r="D410" s="92"/>
      <c r="E410" s="92"/>
      <c r="F410" s="92"/>
    </row>
    <row r="411" spans="1:7" s="783" customFormat="1" x14ac:dyDescent="0.25">
      <c r="A411" s="92"/>
      <c r="B411" s="92"/>
      <c r="C411" s="92"/>
      <c r="D411" s="92"/>
      <c r="E411" s="92"/>
      <c r="F411" s="92"/>
    </row>
    <row r="412" spans="1:7" s="783" customFormat="1" x14ac:dyDescent="0.25">
      <c r="A412" s="92"/>
      <c r="B412" s="92"/>
      <c r="C412" s="92"/>
      <c r="D412" s="92"/>
      <c r="E412" s="92"/>
      <c r="F412" s="92"/>
    </row>
    <row r="413" spans="1:7" s="783" customFormat="1" x14ac:dyDescent="0.25">
      <c r="A413" s="92"/>
      <c r="B413" s="92"/>
      <c r="C413" s="92"/>
      <c r="D413" s="92"/>
      <c r="E413" s="92"/>
      <c r="F413" s="92"/>
    </row>
    <row r="414" spans="1:7" s="783" customFormat="1" x14ac:dyDescent="0.25">
      <c r="A414" s="92"/>
      <c r="B414" s="92"/>
      <c r="C414" s="92"/>
      <c r="D414" s="92"/>
      <c r="E414" s="92"/>
      <c r="F414" s="92"/>
      <c r="G414" s="782"/>
    </row>
    <row r="415" spans="1:7" s="783" customFormat="1" x14ac:dyDescent="0.25">
      <c r="A415" s="92"/>
      <c r="B415" s="92"/>
      <c r="C415" s="92"/>
      <c r="D415" s="92"/>
      <c r="E415" s="92"/>
      <c r="F415" s="92"/>
      <c r="G415" s="782"/>
    </row>
    <row r="416" spans="1:7" s="783" customFormat="1" x14ac:dyDescent="0.25">
      <c r="A416" s="92"/>
      <c r="B416" s="92"/>
      <c r="C416" s="92"/>
      <c r="D416" s="92"/>
      <c r="E416" s="92"/>
      <c r="F416" s="92"/>
      <c r="G416" s="784"/>
    </row>
    <row r="417" spans="1:7" s="783" customFormat="1" x14ac:dyDescent="0.25">
      <c r="A417" s="92"/>
      <c r="B417" s="92"/>
      <c r="C417" s="92"/>
      <c r="D417" s="92"/>
      <c r="E417" s="92"/>
      <c r="F417" s="92"/>
      <c r="G417" s="784"/>
    </row>
    <row r="418" spans="1:7" s="783" customFormat="1" x14ac:dyDescent="0.25">
      <c r="A418" s="92"/>
      <c r="B418" s="92"/>
      <c r="C418" s="92"/>
      <c r="D418" s="92"/>
      <c r="E418" s="92"/>
      <c r="F418" s="92"/>
      <c r="G418" s="784"/>
    </row>
    <row r="419" spans="1:7" s="783" customFormat="1" x14ac:dyDescent="0.25">
      <c r="A419" s="92"/>
      <c r="B419" s="92"/>
      <c r="C419" s="92"/>
      <c r="D419" s="92"/>
      <c r="E419" s="92"/>
      <c r="F419" s="92"/>
      <c r="G419" s="784"/>
    </row>
    <row r="420" spans="1:7" s="783" customFormat="1" x14ac:dyDescent="0.25">
      <c r="A420" s="92"/>
      <c r="B420" s="92"/>
      <c r="C420" s="92"/>
      <c r="D420" s="92"/>
      <c r="E420" s="92"/>
      <c r="F420" s="92"/>
      <c r="G420" s="784"/>
    </row>
    <row r="421" spans="1:7" s="783" customFormat="1" x14ac:dyDescent="0.25">
      <c r="A421" s="92"/>
      <c r="B421" s="92"/>
      <c r="C421" s="92"/>
      <c r="D421" s="92"/>
      <c r="E421" s="92"/>
      <c r="F421" s="92"/>
      <c r="G421" s="784"/>
    </row>
    <row r="422" spans="1:7" s="783" customFormat="1" x14ac:dyDescent="0.25">
      <c r="A422" s="92"/>
      <c r="B422" s="92"/>
      <c r="C422" s="92"/>
      <c r="D422" s="92"/>
      <c r="E422" s="92"/>
      <c r="F422" s="92"/>
      <c r="G422" s="784"/>
    </row>
    <row r="423" spans="1:7" s="783" customFormat="1" x14ac:dyDescent="0.25">
      <c r="A423" s="92"/>
      <c r="B423" s="92"/>
      <c r="C423" s="92"/>
      <c r="D423" s="92"/>
      <c r="E423" s="92"/>
      <c r="F423" s="92"/>
      <c r="G423" s="784"/>
    </row>
    <row r="424" spans="1:7" s="783" customFormat="1" x14ac:dyDescent="0.25">
      <c r="A424" s="92"/>
      <c r="B424" s="92"/>
      <c r="C424" s="92"/>
      <c r="D424" s="92"/>
      <c r="E424" s="92"/>
      <c r="F424" s="92"/>
      <c r="G424" s="784"/>
    </row>
    <row r="425" spans="1:7" s="783" customFormat="1" x14ac:dyDescent="0.25">
      <c r="A425" s="92"/>
      <c r="B425" s="92"/>
      <c r="C425" s="92"/>
      <c r="D425" s="92"/>
      <c r="E425" s="92"/>
      <c r="F425" s="92"/>
      <c r="G425" s="784"/>
    </row>
    <row r="426" spans="1:7" s="783" customFormat="1" x14ac:dyDescent="0.25">
      <c r="A426" s="92"/>
      <c r="B426" s="92"/>
      <c r="C426" s="92"/>
      <c r="D426" s="92"/>
      <c r="E426" s="92"/>
      <c r="F426" s="92"/>
      <c r="G426" s="784"/>
    </row>
    <row r="427" spans="1:7" s="783" customFormat="1" x14ac:dyDescent="0.25">
      <c r="A427" s="92"/>
      <c r="B427" s="92"/>
      <c r="C427" s="92"/>
      <c r="D427" s="92"/>
      <c r="E427" s="92"/>
      <c r="F427" s="92"/>
      <c r="G427" s="784"/>
    </row>
    <row r="428" spans="1:7" s="783" customFormat="1" x14ac:dyDescent="0.25">
      <c r="A428" s="92"/>
      <c r="B428" s="92"/>
      <c r="C428" s="92"/>
      <c r="D428" s="92"/>
      <c r="E428" s="92"/>
      <c r="F428" s="92"/>
      <c r="G428" s="784"/>
    </row>
    <row r="429" spans="1:7" s="783" customFormat="1" x14ac:dyDescent="0.25">
      <c r="A429" s="92"/>
      <c r="B429" s="92"/>
      <c r="C429" s="92"/>
      <c r="D429" s="92"/>
      <c r="E429" s="92"/>
      <c r="F429" s="92"/>
      <c r="G429" s="784"/>
    </row>
    <row r="430" spans="1:7" s="783" customFormat="1" x14ac:dyDescent="0.25">
      <c r="A430" s="92"/>
      <c r="B430" s="92"/>
      <c r="C430" s="92"/>
      <c r="D430" s="92"/>
      <c r="E430" s="92"/>
      <c r="F430" s="92"/>
      <c r="G430" s="784"/>
    </row>
    <row r="431" spans="1:7" s="783" customFormat="1" x14ac:dyDescent="0.25">
      <c r="A431" s="92"/>
      <c r="B431" s="92"/>
      <c r="C431" s="92"/>
      <c r="D431" s="92"/>
      <c r="E431" s="92"/>
      <c r="F431" s="92"/>
      <c r="G431" s="784"/>
    </row>
    <row r="432" spans="1:7" s="783" customFormat="1" x14ac:dyDescent="0.25">
      <c r="A432" s="92"/>
      <c r="B432" s="92"/>
      <c r="C432" s="92"/>
      <c r="D432" s="92"/>
      <c r="E432" s="92"/>
      <c r="F432" s="92"/>
      <c r="G432" s="784"/>
    </row>
    <row r="433" spans="1:7" s="783" customFormat="1" x14ac:dyDescent="0.25">
      <c r="A433" s="92"/>
      <c r="B433" s="92"/>
      <c r="C433" s="92"/>
      <c r="D433" s="92"/>
      <c r="E433" s="92"/>
      <c r="F433" s="92"/>
      <c r="G433" s="784"/>
    </row>
    <row r="434" spans="1:7" s="783" customFormat="1" x14ac:dyDescent="0.25">
      <c r="A434" s="92"/>
      <c r="B434" s="92"/>
      <c r="C434" s="92"/>
      <c r="D434" s="92"/>
      <c r="E434" s="92"/>
      <c r="F434" s="92"/>
      <c r="G434" s="784"/>
    </row>
    <row r="435" spans="1:7" s="783" customFormat="1" x14ac:dyDescent="0.25">
      <c r="A435" s="92"/>
      <c r="B435" s="92"/>
      <c r="C435" s="92"/>
      <c r="D435" s="92"/>
      <c r="E435" s="92"/>
      <c r="F435" s="92"/>
      <c r="G435" s="784"/>
    </row>
    <row r="436" spans="1:7" s="783" customFormat="1" x14ac:dyDescent="0.25">
      <c r="A436" s="92"/>
      <c r="B436" s="92"/>
      <c r="C436" s="92"/>
      <c r="D436" s="92"/>
      <c r="E436" s="92"/>
      <c r="F436" s="92"/>
      <c r="G436" s="784"/>
    </row>
    <row r="437" spans="1:7" s="783" customFormat="1" x14ac:dyDescent="0.25">
      <c r="A437" s="92"/>
      <c r="B437" s="92"/>
      <c r="C437" s="92"/>
      <c r="D437" s="92"/>
      <c r="E437" s="92"/>
      <c r="F437" s="92"/>
      <c r="G437" s="784"/>
    </row>
    <row r="438" spans="1:7" s="783" customFormat="1" x14ac:dyDescent="0.25">
      <c r="A438" s="92"/>
      <c r="B438" s="92"/>
      <c r="C438" s="92"/>
      <c r="D438" s="92"/>
      <c r="E438" s="92"/>
      <c r="F438" s="92"/>
      <c r="G438" s="785"/>
    </row>
    <row r="439" spans="1:7" s="783" customFormat="1" x14ac:dyDescent="0.25">
      <c r="A439" s="92"/>
      <c r="B439" s="92"/>
      <c r="C439" s="92"/>
      <c r="D439" s="92"/>
      <c r="E439" s="92"/>
      <c r="F439" s="92"/>
      <c r="G439" s="784"/>
    </row>
    <row r="440" spans="1:7" s="783" customFormat="1" x14ac:dyDescent="0.25">
      <c r="A440" s="92"/>
      <c r="B440" s="92"/>
      <c r="C440" s="92"/>
      <c r="D440" s="92"/>
      <c r="E440" s="92"/>
      <c r="F440" s="92"/>
      <c r="G440" s="784"/>
    </row>
    <row r="441" spans="1:7" s="783" customFormat="1" x14ac:dyDescent="0.25">
      <c r="A441" s="92"/>
      <c r="B441" s="92"/>
      <c r="C441" s="92"/>
      <c r="D441" s="92"/>
      <c r="E441" s="92"/>
      <c r="F441" s="92"/>
    </row>
    <row r="442" spans="1:7" s="783" customFormat="1" x14ac:dyDescent="0.25">
      <c r="A442" s="92"/>
      <c r="B442" s="92"/>
      <c r="C442" s="92"/>
      <c r="D442" s="92"/>
      <c r="E442" s="92"/>
      <c r="F442" s="92"/>
    </row>
    <row r="443" spans="1:7" s="783" customFormat="1" x14ac:dyDescent="0.25">
      <c r="A443" s="92"/>
      <c r="B443" s="92"/>
      <c r="C443" s="92"/>
      <c r="D443" s="92"/>
      <c r="E443" s="92"/>
      <c r="F443" s="92"/>
    </row>
    <row r="444" spans="1:7" s="783" customFormat="1" x14ac:dyDescent="0.25">
      <c r="A444" s="92"/>
      <c r="B444" s="92"/>
      <c r="C444" s="92"/>
      <c r="D444" s="92"/>
      <c r="E444" s="92"/>
      <c r="F444" s="92"/>
    </row>
    <row r="445" spans="1:7" s="783" customFormat="1" x14ac:dyDescent="0.25">
      <c r="A445" s="92"/>
      <c r="B445" s="92"/>
      <c r="C445" s="92"/>
      <c r="D445" s="92"/>
      <c r="E445" s="92"/>
      <c r="F445" s="92"/>
    </row>
    <row r="446" spans="1:7" s="783" customFormat="1" x14ac:dyDescent="0.25">
      <c r="A446" s="92"/>
      <c r="B446" s="92"/>
      <c r="C446" s="92"/>
      <c r="D446" s="92"/>
      <c r="E446" s="92"/>
      <c r="F446" s="92"/>
    </row>
    <row r="447" spans="1:7" s="783" customFormat="1" x14ac:dyDescent="0.25">
      <c r="A447" s="92"/>
      <c r="B447" s="92"/>
      <c r="C447" s="92"/>
      <c r="D447" s="92"/>
      <c r="E447" s="92"/>
      <c r="F447" s="92"/>
    </row>
    <row r="448" spans="1:7" s="783" customFormat="1" x14ac:dyDescent="0.25">
      <c r="A448" s="92"/>
      <c r="B448" s="92"/>
      <c r="C448" s="92"/>
      <c r="D448" s="92"/>
      <c r="E448" s="92"/>
      <c r="F448" s="92"/>
    </row>
    <row r="449" spans="1:7" s="783" customFormat="1" x14ac:dyDescent="0.25">
      <c r="A449" s="92"/>
      <c r="B449" s="92"/>
      <c r="C449" s="92"/>
      <c r="D449" s="92"/>
      <c r="E449" s="92"/>
      <c r="F449" s="92"/>
    </row>
    <row r="450" spans="1:7" s="783" customFormat="1" x14ac:dyDescent="0.25">
      <c r="A450" s="92"/>
      <c r="B450" s="92"/>
      <c r="C450" s="92"/>
      <c r="D450" s="92"/>
      <c r="E450" s="92"/>
      <c r="F450" s="92"/>
    </row>
    <row r="451" spans="1:7" s="783" customFormat="1" x14ac:dyDescent="0.25">
      <c r="A451" s="92"/>
      <c r="B451" s="92"/>
      <c r="C451" s="92"/>
      <c r="D451" s="92"/>
      <c r="E451" s="92"/>
      <c r="F451" s="92"/>
    </row>
    <row r="452" spans="1:7" s="783" customFormat="1" x14ac:dyDescent="0.25">
      <c r="A452" s="92"/>
      <c r="B452" s="92"/>
      <c r="C452" s="92"/>
      <c r="D452" s="92"/>
      <c r="E452" s="92"/>
      <c r="F452" s="92"/>
    </row>
    <row r="453" spans="1:7" s="783" customFormat="1" x14ac:dyDescent="0.25">
      <c r="A453" s="92"/>
      <c r="B453" s="92"/>
      <c r="C453" s="92"/>
      <c r="D453" s="92"/>
      <c r="E453" s="92"/>
      <c r="F453" s="92"/>
    </row>
    <row r="454" spans="1:7" s="783" customFormat="1" x14ac:dyDescent="0.25">
      <c r="A454" s="92"/>
      <c r="B454" s="92"/>
      <c r="C454" s="92"/>
      <c r="D454" s="92"/>
      <c r="E454" s="92"/>
      <c r="F454" s="92"/>
    </row>
    <row r="455" spans="1:7" s="783" customFormat="1" x14ac:dyDescent="0.25">
      <c r="A455" s="92"/>
      <c r="B455" s="92"/>
      <c r="C455" s="92"/>
      <c r="D455" s="92"/>
      <c r="E455" s="92"/>
      <c r="F455" s="92"/>
    </row>
    <row r="456" spans="1:7" s="783" customFormat="1" x14ac:dyDescent="0.25">
      <c r="A456" s="92"/>
      <c r="B456" s="92"/>
      <c r="C456" s="92"/>
      <c r="D456" s="92"/>
      <c r="E456" s="92"/>
      <c r="F456" s="92"/>
    </row>
    <row r="457" spans="1:7" s="783" customFormat="1" x14ac:dyDescent="0.25">
      <c r="A457" s="92"/>
      <c r="B457" s="92"/>
      <c r="C457" s="92"/>
      <c r="D457" s="92"/>
      <c r="E457" s="92"/>
      <c r="F457" s="92"/>
    </row>
    <row r="458" spans="1:7" s="783" customFormat="1" x14ac:dyDescent="0.25">
      <c r="A458" s="92"/>
      <c r="B458" s="92"/>
      <c r="C458" s="92"/>
      <c r="D458" s="92"/>
      <c r="E458" s="92"/>
      <c r="F458" s="92"/>
    </row>
    <row r="459" spans="1:7" s="783" customFormat="1" x14ac:dyDescent="0.25">
      <c r="A459" s="92"/>
      <c r="B459" s="92"/>
      <c r="C459" s="92"/>
      <c r="D459" s="92"/>
      <c r="E459" s="92"/>
      <c r="F459" s="92"/>
    </row>
    <row r="460" spans="1:7" s="783" customFormat="1" x14ac:dyDescent="0.25">
      <c r="A460" s="92"/>
      <c r="B460" s="92"/>
      <c r="C460" s="92"/>
      <c r="D460" s="92"/>
      <c r="E460" s="92"/>
      <c r="F460" s="92"/>
    </row>
    <row r="461" spans="1:7" s="783" customFormat="1" x14ac:dyDescent="0.25">
      <c r="A461" s="92"/>
      <c r="B461" s="92"/>
      <c r="C461" s="92"/>
      <c r="D461" s="92"/>
      <c r="E461" s="92"/>
      <c r="F461" s="92"/>
    </row>
    <row r="462" spans="1:7" s="783" customFormat="1" x14ac:dyDescent="0.25">
      <c r="A462" s="92"/>
      <c r="B462" s="92"/>
      <c r="C462" s="92"/>
      <c r="D462" s="92"/>
      <c r="E462" s="92"/>
      <c r="F462" s="92"/>
      <c r="G462" s="782"/>
    </row>
    <row r="463" spans="1:7" s="783" customFormat="1" x14ac:dyDescent="0.25">
      <c r="A463" s="92"/>
      <c r="B463" s="92"/>
      <c r="C463" s="92"/>
      <c r="D463" s="92"/>
      <c r="E463" s="92"/>
      <c r="F463" s="92"/>
      <c r="G463" s="782"/>
    </row>
    <row r="464" spans="1:7" s="783" customFormat="1" x14ac:dyDescent="0.25">
      <c r="A464" s="92"/>
      <c r="B464" s="92"/>
      <c r="C464" s="92"/>
      <c r="D464" s="92"/>
      <c r="E464" s="92"/>
      <c r="F464" s="92"/>
      <c r="G464" s="782"/>
    </row>
    <row r="465" spans="1:7" s="783" customFormat="1" x14ac:dyDescent="0.25">
      <c r="A465" s="92"/>
      <c r="B465" s="92"/>
      <c r="C465" s="92"/>
      <c r="D465" s="92"/>
      <c r="E465" s="92"/>
      <c r="F465" s="92"/>
      <c r="G465" s="784"/>
    </row>
    <row r="466" spans="1:7" s="783" customFormat="1" x14ac:dyDescent="0.25">
      <c r="A466" s="92"/>
      <c r="B466" s="92"/>
      <c r="C466" s="92"/>
      <c r="D466" s="92"/>
      <c r="E466" s="92"/>
      <c r="F466" s="92"/>
      <c r="G466" s="784"/>
    </row>
    <row r="467" spans="1:7" s="783" customFormat="1" x14ac:dyDescent="0.25">
      <c r="A467" s="92"/>
      <c r="B467" s="92"/>
      <c r="C467" s="92"/>
      <c r="D467" s="92"/>
      <c r="E467" s="92"/>
      <c r="F467" s="92"/>
      <c r="G467" s="784"/>
    </row>
    <row r="468" spans="1:7" s="783" customFormat="1" x14ac:dyDescent="0.25">
      <c r="A468" s="92"/>
      <c r="B468" s="92"/>
      <c r="C468" s="92"/>
      <c r="D468" s="92"/>
      <c r="E468" s="92"/>
      <c r="F468" s="92"/>
      <c r="G468" s="784"/>
    </row>
    <row r="469" spans="1:7" s="783" customFormat="1" x14ac:dyDescent="0.25">
      <c r="A469" s="92"/>
      <c r="B469" s="92"/>
      <c r="C469" s="92"/>
      <c r="D469" s="92"/>
      <c r="E469" s="92"/>
      <c r="F469" s="92"/>
      <c r="G469" s="784"/>
    </row>
    <row r="470" spans="1:7" s="783" customFormat="1" x14ac:dyDescent="0.25">
      <c r="A470" s="92"/>
      <c r="B470" s="92"/>
      <c r="C470" s="92"/>
      <c r="D470" s="92"/>
      <c r="E470" s="92"/>
      <c r="F470" s="92"/>
    </row>
    <row r="471" spans="1:7" s="783" customFormat="1" x14ac:dyDescent="0.25">
      <c r="A471" s="92"/>
      <c r="B471" s="92"/>
      <c r="C471" s="92"/>
      <c r="D471" s="92"/>
      <c r="E471" s="92"/>
      <c r="F471" s="92"/>
    </row>
    <row r="472" spans="1:7" s="783" customFormat="1" x14ac:dyDescent="0.25">
      <c r="A472" s="92"/>
      <c r="B472" s="92"/>
      <c r="C472" s="92"/>
      <c r="D472" s="92"/>
      <c r="E472" s="92"/>
      <c r="F472" s="92"/>
    </row>
    <row r="473" spans="1:7" s="783" customFormat="1" x14ac:dyDescent="0.25">
      <c r="A473" s="92"/>
      <c r="B473" s="92"/>
      <c r="C473" s="92"/>
      <c r="D473" s="92"/>
      <c r="E473" s="92"/>
      <c r="F473" s="92"/>
    </row>
    <row r="474" spans="1:7" s="786" customFormat="1" x14ac:dyDescent="0.25">
      <c r="A474" s="92"/>
      <c r="B474" s="92"/>
      <c r="C474" s="92"/>
      <c r="D474" s="92"/>
      <c r="E474" s="92"/>
      <c r="F474" s="92"/>
    </row>
    <row r="475" spans="1:7" s="786" customFormat="1" x14ac:dyDescent="0.25">
      <c r="A475" s="92"/>
      <c r="B475" s="92"/>
      <c r="C475" s="92"/>
      <c r="D475" s="92"/>
      <c r="E475" s="92"/>
      <c r="F475" s="92"/>
    </row>
    <row r="476" spans="1:7" s="786" customFormat="1" x14ac:dyDescent="0.25">
      <c r="A476" s="92"/>
      <c r="B476" s="92"/>
      <c r="C476" s="92"/>
      <c r="D476" s="92"/>
      <c r="E476" s="92"/>
      <c r="F476" s="92"/>
    </row>
    <row r="477" spans="1:7" s="786" customFormat="1" x14ac:dyDescent="0.25">
      <c r="A477" s="92"/>
      <c r="B477" s="92"/>
      <c r="C477" s="92"/>
      <c r="D477" s="92"/>
      <c r="E477" s="92"/>
      <c r="F477" s="92"/>
    </row>
    <row r="478" spans="1:7" s="786" customFormat="1" x14ac:dyDescent="0.25">
      <c r="A478" s="92"/>
      <c r="B478" s="92"/>
      <c r="C478" s="92"/>
      <c r="D478" s="92"/>
      <c r="E478" s="92"/>
      <c r="F478" s="92"/>
    </row>
    <row r="479" spans="1:7" s="783" customFormat="1" x14ac:dyDescent="0.25">
      <c r="A479" s="92"/>
      <c r="B479" s="92"/>
      <c r="C479" s="92"/>
      <c r="D479" s="92"/>
      <c r="E479" s="92"/>
      <c r="F479" s="92"/>
    </row>
    <row r="480" spans="1:7" s="783" customFormat="1" x14ac:dyDescent="0.25">
      <c r="A480" s="92"/>
      <c r="B480" s="92"/>
      <c r="C480" s="92"/>
      <c r="D480" s="92"/>
      <c r="E480" s="92"/>
      <c r="F480" s="92"/>
    </row>
    <row r="481" spans="1:6" s="783" customFormat="1" x14ac:dyDescent="0.25">
      <c r="A481" s="92"/>
      <c r="B481" s="92"/>
      <c r="C481" s="92"/>
      <c r="D481" s="92"/>
      <c r="E481" s="92"/>
      <c r="F481" s="92"/>
    </row>
    <row r="482" spans="1:6" s="783" customFormat="1" x14ac:dyDescent="0.25">
      <c r="A482" s="92"/>
      <c r="B482" s="92"/>
      <c r="C482" s="92"/>
      <c r="D482" s="92"/>
      <c r="E482" s="92"/>
      <c r="F482" s="92"/>
    </row>
    <row r="483" spans="1:6" s="783" customFormat="1" x14ac:dyDescent="0.25">
      <c r="A483" s="92"/>
      <c r="B483" s="92"/>
      <c r="C483" s="92"/>
      <c r="D483" s="92"/>
      <c r="E483" s="92"/>
      <c r="F483" s="92"/>
    </row>
    <row r="484" spans="1:6" s="783" customFormat="1" x14ac:dyDescent="0.25">
      <c r="A484" s="92"/>
      <c r="B484" s="92"/>
      <c r="C484" s="92"/>
      <c r="D484" s="92"/>
      <c r="E484" s="92"/>
      <c r="F484" s="92"/>
    </row>
    <row r="485" spans="1:6" s="783" customFormat="1" x14ac:dyDescent="0.25">
      <c r="A485" s="92"/>
      <c r="B485" s="92"/>
      <c r="C485" s="92"/>
      <c r="D485" s="92"/>
      <c r="E485" s="92"/>
      <c r="F485" s="92"/>
    </row>
    <row r="486" spans="1:6" s="783" customFormat="1" x14ac:dyDescent="0.25">
      <c r="A486" s="92"/>
      <c r="B486" s="92"/>
      <c r="C486" s="92"/>
      <c r="D486" s="92"/>
      <c r="E486" s="92"/>
      <c r="F486" s="92"/>
    </row>
    <row r="487" spans="1:6" s="783" customFormat="1" x14ac:dyDescent="0.25">
      <c r="A487" s="92"/>
      <c r="B487" s="92"/>
      <c r="C487" s="92"/>
      <c r="D487" s="92"/>
      <c r="E487" s="92"/>
      <c r="F487" s="92"/>
    </row>
    <row r="488" spans="1:6" s="783" customFormat="1" x14ac:dyDescent="0.25">
      <c r="A488" s="92"/>
      <c r="B488" s="92"/>
      <c r="C488" s="92"/>
      <c r="D488" s="92"/>
      <c r="E488" s="92"/>
      <c r="F488" s="92"/>
    </row>
    <row r="489" spans="1:6" s="783" customFormat="1" x14ac:dyDescent="0.25">
      <c r="A489" s="92"/>
      <c r="B489" s="92"/>
      <c r="C489" s="92"/>
      <c r="D489" s="92"/>
      <c r="E489" s="92"/>
      <c r="F489" s="92"/>
    </row>
    <row r="490" spans="1:6" s="783" customFormat="1" x14ac:dyDescent="0.25">
      <c r="A490" s="92"/>
      <c r="B490" s="92"/>
      <c r="C490" s="92"/>
      <c r="D490" s="92"/>
      <c r="E490" s="92"/>
      <c r="F490" s="92"/>
    </row>
    <row r="491" spans="1:6" s="783" customFormat="1" x14ac:dyDescent="0.25">
      <c r="A491" s="92"/>
      <c r="B491" s="92"/>
      <c r="C491" s="92"/>
      <c r="D491" s="92"/>
      <c r="E491" s="92"/>
      <c r="F491" s="92"/>
    </row>
    <row r="492" spans="1:6" s="783" customFormat="1" x14ac:dyDescent="0.25">
      <c r="A492" s="92"/>
      <c r="B492" s="92"/>
      <c r="C492" s="92"/>
      <c r="D492" s="92"/>
      <c r="E492" s="92"/>
      <c r="F492" s="92"/>
    </row>
    <row r="493" spans="1:6" s="783" customFormat="1" x14ac:dyDescent="0.25">
      <c r="A493" s="92"/>
      <c r="B493" s="92"/>
      <c r="C493" s="92"/>
      <c r="D493" s="92"/>
      <c r="E493" s="92"/>
      <c r="F493" s="92"/>
    </row>
    <row r="494" spans="1:6" s="783" customFormat="1" x14ac:dyDescent="0.25">
      <c r="A494" s="92"/>
      <c r="B494" s="92"/>
      <c r="C494" s="92"/>
      <c r="D494" s="92"/>
      <c r="E494" s="92"/>
      <c r="F494" s="92"/>
    </row>
    <row r="495" spans="1:6" s="783" customFormat="1" x14ac:dyDescent="0.25">
      <c r="A495" s="92"/>
      <c r="B495" s="92"/>
      <c r="C495" s="92"/>
      <c r="D495" s="92"/>
      <c r="E495" s="92"/>
      <c r="F495" s="92"/>
    </row>
    <row r="496" spans="1:6" s="783" customFormat="1" x14ac:dyDescent="0.25">
      <c r="A496" s="92"/>
      <c r="B496" s="92"/>
      <c r="C496" s="92"/>
      <c r="D496" s="92"/>
      <c r="E496" s="92"/>
      <c r="F496" s="92"/>
    </row>
    <row r="497" spans="1:6" s="783" customFormat="1" x14ac:dyDescent="0.25">
      <c r="A497" s="92"/>
      <c r="B497" s="92"/>
      <c r="C497" s="92"/>
      <c r="D497" s="92"/>
      <c r="E497" s="92"/>
      <c r="F497" s="92"/>
    </row>
    <row r="498" spans="1:6" s="783" customFormat="1" x14ac:dyDescent="0.25">
      <c r="A498" s="92"/>
      <c r="B498" s="92"/>
      <c r="C498" s="92"/>
      <c r="D498" s="92"/>
      <c r="E498" s="92"/>
      <c r="F498" s="92"/>
    </row>
    <row r="499" spans="1:6" s="783" customFormat="1" x14ac:dyDescent="0.25">
      <c r="A499" s="92"/>
      <c r="B499" s="92"/>
      <c r="C499" s="92"/>
      <c r="D499" s="92"/>
      <c r="E499" s="92"/>
      <c r="F499" s="92"/>
    </row>
    <row r="500" spans="1:6" s="783" customFormat="1" x14ac:dyDescent="0.25">
      <c r="A500" s="92"/>
      <c r="B500" s="92"/>
      <c r="C500" s="92"/>
      <c r="D500" s="92"/>
      <c r="E500" s="92"/>
      <c r="F500" s="92"/>
    </row>
    <row r="501" spans="1:6" s="783" customFormat="1" x14ac:dyDescent="0.25">
      <c r="A501" s="92"/>
      <c r="B501" s="92"/>
      <c r="C501" s="92"/>
      <c r="D501" s="92"/>
      <c r="E501" s="92"/>
      <c r="F501" s="92"/>
    </row>
    <row r="502" spans="1:6" s="783" customFormat="1" x14ac:dyDescent="0.25">
      <c r="A502" s="92"/>
      <c r="B502" s="92"/>
      <c r="C502" s="92"/>
      <c r="D502" s="92"/>
      <c r="E502" s="92"/>
      <c r="F502" s="92"/>
    </row>
    <row r="503" spans="1:6" s="783" customFormat="1" x14ac:dyDescent="0.25">
      <c r="A503" s="92"/>
      <c r="B503" s="92"/>
      <c r="C503" s="92"/>
      <c r="D503" s="92"/>
      <c r="E503" s="92"/>
      <c r="F503" s="92"/>
    </row>
    <row r="504" spans="1:6" s="783" customFormat="1" x14ac:dyDescent="0.25">
      <c r="A504" s="92"/>
      <c r="B504" s="92"/>
      <c r="C504" s="92"/>
      <c r="D504" s="92"/>
      <c r="E504" s="92"/>
      <c r="F504" s="92"/>
    </row>
    <row r="505" spans="1:6" s="783" customFormat="1" x14ac:dyDescent="0.25">
      <c r="A505" s="92"/>
      <c r="B505" s="92"/>
      <c r="C505" s="92"/>
      <c r="D505" s="92"/>
      <c r="E505" s="92"/>
      <c r="F505" s="92"/>
    </row>
    <row r="506" spans="1:6" s="783" customFormat="1" x14ac:dyDescent="0.25">
      <c r="A506" s="92"/>
      <c r="B506" s="92"/>
      <c r="C506" s="92"/>
      <c r="D506" s="92"/>
      <c r="E506" s="92"/>
      <c r="F506" s="92"/>
    </row>
    <row r="507" spans="1:6" s="783" customFormat="1" x14ac:dyDescent="0.25">
      <c r="A507" s="92"/>
      <c r="B507" s="92"/>
      <c r="C507" s="92"/>
      <c r="D507" s="92"/>
      <c r="E507" s="92"/>
      <c r="F507" s="92"/>
    </row>
    <row r="508" spans="1:6" s="783" customFormat="1" x14ac:dyDescent="0.25">
      <c r="A508" s="92"/>
      <c r="B508" s="92"/>
      <c r="C508" s="92"/>
      <c r="D508" s="92"/>
      <c r="E508" s="92"/>
      <c r="F508" s="92"/>
    </row>
    <row r="509" spans="1:6" s="783" customFormat="1" x14ac:dyDescent="0.25">
      <c r="A509" s="92"/>
      <c r="B509" s="92"/>
      <c r="C509" s="92"/>
      <c r="D509" s="92"/>
      <c r="E509" s="92"/>
      <c r="F509" s="92"/>
    </row>
    <row r="510" spans="1:6" s="783" customFormat="1" x14ac:dyDescent="0.25">
      <c r="A510" s="92"/>
      <c r="B510" s="92"/>
      <c r="C510" s="92"/>
      <c r="D510" s="92"/>
      <c r="E510" s="92"/>
      <c r="F510" s="92"/>
    </row>
    <row r="511" spans="1:6" s="783" customFormat="1" x14ac:dyDescent="0.25">
      <c r="A511" s="92"/>
      <c r="B511" s="92"/>
      <c r="C511" s="92"/>
      <c r="D511" s="92"/>
      <c r="E511" s="92"/>
      <c r="F511" s="92"/>
    </row>
    <row r="512" spans="1:6" s="783" customFormat="1" x14ac:dyDescent="0.25">
      <c r="A512" s="92"/>
      <c r="B512" s="92"/>
      <c r="C512" s="92"/>
      <c r="D512" s="92"/>
      <c r="E512" s="92"/>
      <c r="F512" s="92"/>
    </row>
    <row r="513" spans="1:7" s="783" customFormat="1" x14ac:dyDescent="0.25">
      <c r="A513" s="92"/>
      <c r="B513" s="92"/>
      <c r="C513" s="92"/>
      <c r="D513" s="92"/>
      <c r="E513" s="92"/>
      <c r="F513" s="92"/>
    </row>
    <row r="514" spans="1:7" s="783" customFormat="1" x14ac:dyDescent="0.25">
      <c r="A514" s="92"/>
      <c r="B514" s="92"/>
      <c r="C514" s="92"/>
      <c r="D514" s="92"/>
      <c r="E514" s="92"/>
      <c r="F514" s="92"/>
      <c r="G514" s="782"/>
    </row>
    <row r="515" spans="1:7" s="783" customFormat="1" x14ac:dyDescent="0.25">
      <c r="A515" s="92"/>
      <c r="B515" s="92"/>
      <c r="C515" s="92"/>
      <c r="D515" s="92"/>
      <c r="E515" s="92"/>
      <c r="F515" s="92"/>
      <c r="G515" s="782"/>
    </row>
    <row r="516" spans="1:7" s="783" customFormat="1" x14ac:dyDescent="0.25">
      <c r="A516" s="92"/>
      <c r="B516" s="92"/>
      <c r="C516" s="92"/>
      <c r="D516" s="92"/>
      <c r="E516" s="92"/>
      <c r="F516" s="92"/>
      <c r="G516" s="782"/>
    </row>
    <row r="517" spans="1:7" s="783" customFormat="1" x14ac:dyDescent="0.25">
      <c r="A517" s="92"/>
      <c r="B517" s="92"/>
      <c r="C517" s="92"/>
      <c r="D517" s="92"/>
      <c r="E517" s="92"/>
      <c r="F517" s="92"/>
      <c r="G517" s="782"/>
    </row>
    <row r="518" spans="1:7" s="783" customFormat="1" x14ac:dyDescent="0.25">
      <c r="A518" s="92"/>
      <c r="B518" s="92"/>
      <c r="C518" s="92"/>
      <c r="D518" s="92"/>
      <c r="E518" s="92"/>
      <c r="F518" s="92"/>
      <c r="G518" s="782"/>
    </row>
    <row r="519" spans="1:7" s="783" customFormat="1" x14ac:dyDescent="0.25">
      <c r="A519" s="92"/>
      <c r="B519" s="92"/>
      <c r="C519" s="92"/>
      <c r="D519" s="92"/>
      <c r="E519" s="92"/>
      <c r="F519" s="92"/>
      <c r="G519" s="782"/>
    </row>
    <row r="520" spans="1:7" s="783" customFormat="1" x14ac:dyDescent="0.25">
      <c r="A520" s="92"/>
      <c r="B520" s="92"/>
      <c r="C520" s="92"/>
      <c r="D520" s="92"/>
      <c r="E520" s="92"/>
      <c r="F520" s="92"/>
      <c r="G520" s="782"/>
    </row>
    <row r="521" spans="1:7" s="783" customFormat="1" x14ac:dyDescent="0.25">
      <c r="A521" s="92"/>
      <c r="B521" s="92"/>
      <c r="C521" s="92"/>
      <c r="D521" s="92"/>
      <c r="E521" s="92"/>
      <c r="F521" s="92"/>
      <c r="G521" s="782"/>
    </row>
    <row r="522" spans="1:7" s="783" customFormat="1" x14ac:dyDescent="0.25">
      <c r="A522" s="92"/>
      <c r="B522" s="92"/>
      <c r="C522" s="92"/>
      <c r="D522" s="92"/>
      <c r="E522" s="92"/>
      <c r="F522" s="92"/>
      <c r="G522" s="782"/>
    </row>
    <row r="523" spans="1:7" s="783" customFormat="1" x14ac:dyDescent="0.25">
      <c r="A523" s="92"/>
      <c r="B523" s="92"/>
      <c r="C523" s="92"/>
      <c r="D523" s="92"/>
      <c r="E523" s="92"/>
      <c r="F523" s="92"/>
      <c r="G523" s="782"/>
    </row>
    <row r="524" spans="1:7" s="783" customFormat="1" x14ac:dyDescent="0.25">
      <c r="A524" s="92"/>
      <c r="B524" s="92"/>
      <c r="C524" s="92"/>
      <c r="D524" s="92"/>
      <c r="E524" s="92"/>
      <c r="F524" s="92"/>
      <c r="G524" s="784"/>
    </row>
    <row r="525" spans="1:7" s="783" customFormat="1" x14ac:dyDescent="0.25">
      <c r="A525" s="92"/>
      <c r="B525" s="92"/>
      <c r="C525" s="92"/>
      <c r="D525" s="92"/>
      <c r="E525" s="92"/>
      <c r="F525" s="92"/>
      <c r="G525" s="784"/>
    </row>
    <row r="526" spans="1:7" s="783" customFormat="1" x14ac:dyDescent="0.25">
      <c r="A526" s="92"/>
      <c r="B526" s="92"/>
      <c r="C526" s="92"/>
      <c r="D526" s="92"/>
      <c r="E526" s="92"/>
      <c r="F526" s="92"/>
      <c r="G526" s="784"/>
    </row>
    <row r="527" spans="1:7" s="783" customFormat="1" x14ac:dyDescent="0.25">
      <c r="A527" s="92"/>
      <c r="B527" s="92"/>
      <c r="C527" s="92"/>
      <c r="D527" s="92"/>
      <c r="E527" s="92"/>
      <c r="F527" s="92"/>
      <c r="G527" s="784"/>
    </row>
    <row r="528" spans="1:7" s="783" customFormat="1" x14ac:dyDescent="0.25">
      <c r="A528" s="92"/>
      <c r="B528" s="92"/>
      <c r="C528" s="92"/>
      <c r="D528" s="92"/>
      <c r="E528" s="92"/>
      <c r="F528" s="92"/>
      <c r="G528" s="784"/>
    </row>
    <row r="529" spans="1:7" s="783" customFormat="1" x14ac:dyDescent="0.25">
      <c r="A529" s="92"/>
      <c r="B529" s="92"/>
      <c r="C529" s="92"/>
      <c r="D529" s="92"/>
      <c r="E529" s="92"/>
      <c r="F529" s="92"/>
      <c r="G529" s="784"/>
    </row>
    <row r="530" spans="1:7" s="783" customFormat="1" x14ac:dyDescent="0.25">
      <c r="A530" s="92"/>
      <c r="B530" s="92"/>
      <c r="C530" s="92"/>
      <c r="D530" s="92"/>
      <c r="E530" s="92"/>
      <c r="F530" s="92"/>
      <c r="G530" s="784"/>
    </row>
    <row r="531" spans="1:7" s="783" customFormat="1" x14ac:dyDescent="0.25">
      <c r="A531" s="92"/>
      <c r="B531" s="92"/>
      <c r="C531" s="92"/>
      <c r="D531" s="92"/>
      <c r="E531" s="92"/>
      <c r="F531" s="92"/>
      <c r="G531" s="784"/>
    </row>
    <row r="532" spans="1:7" s="783" customFormat="1" x14ac:dyDescent="0.25">
      <c r="A532" s="92"/>
      <c r="B532" s="92"/>
      <c r="C532" s="92"/>
      <c r="D532" s="92"/>
      <c r="E532" s="92"/>
      <c r="F532" s="92"/>
      <c r="G532" s="784"/>
    </row>
    <row r="533" spans="1:7" s="783" customFormat="1" x14ac:dyDescent="0.25">
      <c r="A533" s="92"/>
      <c r="B533" s="92"/>
      <c r="C533" s="92"/>
      <c r="D533" s="92"/>
      <c r="E533" s="92"/>
      <c r="F533" s="92"/>
      <c r="G533" s="782"/>
    </row>
    <row r="534" spans="1:7" s="783" customFormat="1" x14ac:dyDescent="0.25">
      <c r="A534" s="92"/>
      <c r="B534" s="92"/>
      <c r="C534" s="92"/>
      <c r="D534" s="92"/>
      <c r="E534" s="92"/>
      <c r="F534" s="92"/>
      <c r="G534" s="782"/>
    </row>
    <row r="535" spans="1:7" s="783" customFormat="1" x14ac:dyDescent="0.25">
      <c r="A535" s="92"/>
      <c r="B535" s="92"/>
      <c r="C535" s="92"/>
      <c r="D535" s="92"/>
      <c r="E535" s="92"/>
      <c r="F535" s="92"/>
      <c r="G535" s="784"/>
    </row>
    <row r="536" spans="1:7" s="783" customFormat="1" x14ac:dyDescent="0.25">
      <c r="A536" s="92"/>
      <c r="B536" s="92"/>
      <c r="C536" s="92"/>
      <c r="D536" s="92"/>
      <c r="E536" s="92"/>
      <c r="F536" s="92"/>
      <c r="G536" s="784"/>
    </row>
    <row r="537" spans="1:7" s="783" customFormat="1" x14ac:dyDescent="0.25">
      <c r="A537" s="92"/>
      <c r="B537" s="92"/>
      <c r="C537" s="92"/>
      <c r="D537" s="92"/>
      <c r="E537" s="92"/>
      <c r="F537" s="92"/>
      <c r="G537" s="784"/>
    </row>
    <row r="538" spans="1:7" s="783" customFormat="1" x14ac:dyDescent="0.25">
      <c r="A538" s="92"/>
      <c r="B538" s="92"/>
      <c r="C538" s="92"/>
      <c r="D538" s="92"/>
      <c r="E538" s="92"/>
      <c r="F538" s="92"/>
      <c r="G538" s="784"/>
    </row>
    <row r="539" spans="1:7" s="783" customFormat="1" x14ac:dyDescent="0.25">
      <c r="A539" s="92"/>
      <c r="B539" s="92"/>
      <c r="C539" s="92"/>
      <c r="D539" s="92"/>
      <c r="E539" s="92"/>
      <c r="F539" s="92"/>
      <c r="G539" s="784"/>
    </row>
    <row r="540" spans="1:7" s="783" customFormat="1" x14ac:dyDescent="0.25">
      <c r="A540" s="92"/>
      <c r="B540" s="92"/>
      <c r="C540" s="92"/>
      <c r="D540" s="92"/>
      <c r="E540" s="92"/>
      <c r="F540" s="92"/>
    </row>
    <row r="541" spans="1:7" s="783" customFormat="1" x14ac:dyDescent="0.25">
      <c r="A541" s="92"/>
      <c r="B541" s="92"/>
      <c r="C541" s="92"/>
      <c r="D541" s="92"/>
      <c r="E541" s="92"/>
      <c r="F541" s="92"/>
      <c r="G541" s="784"/>
    </row>
    <row r="542" spans="1:7" s="783" customFormat="1" x14ac:dyDescent="0.25">
      <c r="A542" s="92"/>
      <c r="B542" s="92"/>
      <c r="C542" s="92"/>
      <c r="D542" s="92"/>
      <c r="E542" s="92"/>
      <c r="F542" s="92"/>
      <c r="G542" s="784"/>
    </row>
    <row r="543" spans="1:7" s="783" customFormat="1" x14ac:dyDescent="0.25">
      <c r="A543" s="92"/>
      <c r="B543" s="92"/>
      <c r="C543" s="92"/>
      <c r="D543" s="92"/>
      <c r="E543" s="92"/>
      <c r="F543" s="92"/>
      <c r="G543" s="784"/>
    </row>
    <row r="544" spans="1:7" s="783" customFormat="1" x14ac:dyDescent="0.25">
      <c r="A544" s="92"/>
      <c r="B544" s="92"/>
      <c r="C544" s="92"/>
      <c r="D544" s="92"/>
      <c r="E544" s="92"/>
      <c r="F544" s="92"/>
      <c r="G544" s="782"/>
    </row>
    <row r="545" spans="1:7" s="783" customFormat="1" x14ac:dyDescent="0.25">
      <c r="A545" s="92"/>
      <c r="B545" s="92"/>
      <c r="C545" s="92"/>
      <c r="D545" s="92"/>
      <c r="E545" s="92"/>
      <c r="F545" s="92"/>
      <c r="G545" s="782"/>
    </row>
    <row r="546" spans="1:7" s="783" customFormat="1" x14ac:dyDescent="0.25">
      <c r="A546" s="92"/>
      <c r="B546" s="92"/>
      <c r="C546" s="92"/>
      <c r="D546" s="92"/>
      <c r="E546" s="92"/>
      <c r="F546" s="92"/>
      <c r="G546" s="784"/>
    </row>
    <row r="547" spans="1:7" s="783" customFormat="1" x14ac:dyDescent="0.25">
      <c r="A547" s="92"/>
      <c r="B547" s="92"/>
      <c r="C547" s="92"/>
      <c r="D547" s="92"/>
      <c r="E547" s="92"/>
      <c r="F547" s="92"/>
      <c r="G547" s="784"/>
    </row>
    <row r="548" spans="1:7" s="783" customFormat="1" x14ac:dyDescent="0.25">
      <c r="A548" s="92"/>
      <c r="B548" s="92"/>
      <c r="C548" s="92"/>
      <c r="D548" s="92"/>
      <c r="E548" s="92"/>
      <c r="F548" s="92"/>
      <c r="G548" s="784"/>
    </row>
    <row r="549" spans="1:7" s="783" customFormat="1" x14ac:dyDescent="0.25">
      <c r="A549" s="92"/>
      <c r="B549" s="92"/>
      <c r="C549" s="92"/>
      <c r="D549" s="92"/>
      <c r="E549" s="92"/>
      <c r="F549" s="92"/>
      <c r="G549" s="784"/>
    </row>
    <row r="550" spans="1:7" s="783" customFormat="1" x14ac:dyDescent="0.25">
      <c r="A550" s="92"/>
      <c r="B550" s="92"/>
      <c r="C550" s="92"/>
      <c r="D550" s="92"/>
      <c r="E550" s="92"/>
      <c r="F550" s="92"/>
      <c r="G550" s="784"/>
    </row>
    <row r="551" spans="1:7" s="783" customFormat="1" x14ac:dyDescent="0.25">
      <c r="A551" s="92"/>
      <c r="B551" s="92"/>
      <c r="C551" s="92"/>
      <c r="D551" s="92"/>
      <c r="E551" s="92"/>
      <c r="F551" s="92"/>
      <c r="G551" s="784"/>
    </row>
    <row r="552" spans="1:7" s="783" customFormat="1" x14ac:dyDescent="0.25">
      <c r="A552" s="92"/>
      <c r="B552" s="92"/>
      <c r="C552" s="92"/>
      <c r="D552" s="92"/>
      <c r="E552" s="92"/>
      <c r="F552" s="92"/>
      <c r="G552" s="784"/>
    </row>
    <row r="553" spans="1:7" s="783" customFormat="1" x14ac:dyDescent="0.25">
      <c r="A553" s="92"/>
      <c r="B553" s="92"/>
      <c r="C553" s="92"/>
      <c r="D553" s="92"/>
      <c r="E553" s="92"/>
      <c r="F553" s="92"/>
      <c r="G553" s="782"/>
    </row>
    <row r="554" spans="1:7" s="783" customFormat="1" x14ac:dyDescent="0.25">
      <c r="A554" s="92"/>
      <c r="B554" s="92"/>
      <c r="C554" s="92"/>
      <c r="D554" s="92"/>
      <c r="E554" s="92"/>
      <c r="F554" s="92"/>
      <c r="G554" s="782"/>
    </row>
    <row r="555" spans="1:7" s="783" customFormat="1" x14ac:dyDescent="0.25">
      <c r="A555" s="92"/>
      <c r="B555" s="92"/>
      <c r="C555" s="92"/>
      <c r="D555" s="92"/>
      <c r="E555" s="92"/>
      <c r="F555" s="92"/>
      <c r="G555" s="782"/>
    </row>
    <row r="556" spans="1:7" s="783" customFormat="1" x14ac:dyDescent="0.25">
      <c r="A556" s="92"/>
      <c r="B556" s="92"/>
      <c r="C556" s="92"/>
      <c r="D556" s="92"/>
      <c r="E556" s="92"/>
      <c r="F556" s="92"/>
      <c r="G556" s="784"/>
    </row>
    <row r="557" spans="1:7" s="783" customFormat="1" x14ac:dyDescent="0.25">
      <c r="A557" s="92"/>
      <c r="B557" s="92"/>
      <c r="C557" s="92"/>
      <c r="D557" s="92"/>
      <c r="E557" s="92"/>
      <c r="F557" s="92"/>
      <c r="G557" s="784"/>
    </row>
    <row r="558" spans="1:7" s="783" customFormat="1" x14ac:dyDescent="0.25">
      <c r="A558" s="92"/>
      <c r="B558" s="92"/>
      <c r="C558" s="92"/>
      <c r="D558" s="92"/>
      <c r="E558" s="92"/>
      <c r="F558" s="92"/>
      <c r="G558" s="784"/>
    </row>
    <row r="559" spans="1:7" s="783" customFormat="1" x14ac:dyDescent="0.25">
      <c r="A559" s="92"/>
      <c r="B559" s="92"/>
      <c r="C559" s="92"/>
      <c r="D559" s="92"/>
      <c r="E559" s="92"/>
      <c r="F559" s="92"/>
      <c r="G559" s="784"/>
    </row>
    <row r="560" spans="1:7" s="783" customFormat="1" x14ac:dyDescent="0.25">
      <c r="A560" s="92"/>
      <c r="B560" s="92"/>
      <c r="C560" s="92"/>
      <c r="D560" s="92"/>
      <c r="E560" s="92"/>
      <c r="F560" s="92"/>
      <c r="G560" s="784"/>
    </row>
    <row r="561" spans="1:7" s="783" customFormat="1" x14ac:dyDescent="0.25">
      <c r="A561" s="92"/>
      <c r="B561" s="92"/>
      <c r="C561" s="92"/>
      <c r="D561" s="92"/>
      <c r="E561" s="92"/>
      <c r="F561" s="92"/>
      <c r="G561" s="784"/>
    </row>
    <row r="562" spans="1:7" s="783" customFormat="1" x14ac:dyDescent="0.25">
      <c r="A562" s="92"/>
      <c r="B562" s="92"/>
      <c r="C562" s="92"/>
      <c r="D562" s="92"/>
      <c r="E562" s="92"/>
      <c r="F562" s="92"/>
      <c r="G562" s="784"/>
    </row>
    <row r="563" spans="1:7" s="783" customFormat="1" x14ac:dyDescent="0.25">
      <c r="A563" s="92"/>
      <c r="B563" s="92"/>
      <c r="C563" s="92"/>
      <c r="D563" s="92"/>
      <c r="E563" s="92"/>
      <c r="F563" s="92"/>
      <c r="G563" s="784"/>
    </row>
    <row r="564" spans="1:7" s="783" customFormat="1" x14ac:dyDescent="0.25">
      <c r="A564" s="92"/>
      <c r="B564" s="92"/>
      <c r="C564" s="92"/>
      <c r="D564" s="92"/>
      <c r="E564" s="92"/>
      <c r="F564" s="92"/>
      <c r="G564" s="784"/>
    </row>
    <row r="565" spans="1:7" s="783" customFormat="1" x14ac:dyDescent="0.25">
      <c r="A565" s="92"/>
      <c r="B565" s="92"/>
      <c r="C565" s="92"/>
      <c r="D565" s="92"/>
      <c r="E565" s="92"/>
      <c r="F565" s="92"/>
      <c r="G565" s="784"/>
    </row>
    <row r="566" spans="1:7" s="783" customFormat="1" x14ac:dyDescent="0.25">
      <c r="A566" s="92"/>
      <c r="B566" s="92"/>
      <c r="C566" s="92"/>
      <c r="D566" s="92"/>
      <c r="E566" s="92"/>
      <c r="F566" s="92"/>
      <c r="G566" s="784"/>
    </row>
    <row r="567" spans="1:7" s="783" customFormat="1" x14ac:dyDescent="0.25">
      <c r="A567" s="92"/>
      <c r="B567" s="92"/>
      <c r="C567" s="92"/>
      <c r="D567" s="92"/>
      <c r="E567" s="92"/>
      <c r="F567" s="92"/>
      <c r="G567" s="784"/>
    </row>
    <row r="568" spans="1:7" s="783" customFormat="1" x14ac:dyDescent="0.25">
      <c r="A568" s="92"/>
      <c r="B568" s="92"/>
      <c r="C568" s="92"/>
      <c r="D568" s="92"/>
      <c r="E568" s="92"/>
      <c r="F568" s="92"/>
      <c r="G568" s="784"/>
    </row>
    <row r="569" spans="1:7" s="783" customFormat="1" x14ac:dyDescent="0.25">
      <c r="A569" s="92"/>
      <c r="B569" s="92"/>
      <c r="C569" s="92"/>
      <c r="D569" s="92"/>
      <c r="E569" s="92"/>
      <c r="F569" s="92"/>
      <c r="G569" s="784"/>
    </row>
    <row r="570" spans="1:7" s="783" customFormat="1" x14ac:dyDescent="0.25">
      <c r="A570" s="92"/>
      <c r="B570" s="92"/>
      <c r="C570" s="92"/>
      <c r="D570" s="92"/>
      <c r="E570" s="92"/>
      <c r="F570" s="92"/>
      <c r="G570" s="784"/>
    </row>
    <row r="571" spans="1:7" s="783" customFormat="1" x14ac:dyDescent="0.25">
      <c r="A571" s="92"/>
      <c r="B571" s="92"/>
      <c r="C571" s="92"/>
      <c r="D571" s="92"/>
      <c r="E571" s="92"/>
      <c r="F571" s="92"/>
      <c r="G571" s="784"/>
    </row>
    <row r="572" spans="1:7" s="783" customFormat="1" x14ac:dyDescent="0.25">
      <c r="A572" s="92"/>
      <c r="B572" s="92"/>
      <c r="C572" s="92"/>
      <c r="D572" s="92"/>
      <c r="E572" s="92"/>
      <c r="F572" s="92"/>
      <c r="G572" s="784"/>
    </row>
    <row r="573" spans="1:7" s="783" customFormat="1" x14ac:dyDescent="0.25">
      <c r="A573" s="92"/>
      <c r="B573" s="92"/>
      <c r="C573" s="92"/>
      <c r="D573" s="92"/>
      <c r="E573" s="92"/>
      <c r="F573" s="92"/>
      <c r="G573" s="784"/>
    </row>
    <row r="574" spans="1:7" s="783" customFormat="1" x14ac:dyDescent="0.25">
      <c r="A574" s="92"/>
      <c r="B574" s="92"/>
      <c r="C574" s="92"/>
      <c r="D574" s="92"/>
      <c r="E574" s="92"/>
      <c r="F574" s="92"/>
      <c r="G574" s="782"/>
    </row>
    <row r="575" spans="1:7" s="783" customFormat="1" x14ac:dyDescent="0.25">
      <c r="A575" s="92"/>
      <c r="B575" s="92"/>
      <c r="C575" s="92"/>
      <c r="D575" s="92"/>
      <c r="E575" s="92"/>
      <c r="F575" s="92"/>
      <c r="G575" s="782"/>
    </row>
    <row r="576" spans="1:7" s="783" customFormat="1" x14ac:dyDescent="0.25">
      <c r="A576" s="92"/>
      <c r="B576" s="92"/>
      <c r="C576" s="92"/>
      <c r="D576" s="92"/>
      <c r="E576" s="92"/>
      <c r="F576" s="92"/>
      <c r="G576" s="782"/>
    </row>
    <row r="577" spans="1:7" s="783" customFormat="1" x14ac:dyDescent="0.25">
      <c r="A577" s="92"/>
      <c r="B577" s="92"/>
      <c r="C577" s="92"/>
      <c r="D577" s="92"/>
      <c r="E577" s="92"/>
      <c r="F577" s="92"/>
      <c r="G577" s="782"/>
    </row>
    <row r="578" spans="1:7" s="783" customFormat="1" x14ac:dyDescent="0.25">
      <c r="A578" s="92"/>
      <c r="B578" s="92"/>
      <c r="C578" s="92"/>
      <c r="D578" s="92"/>
      <c r="E578" s="92"/>
      <c r="F578" s="92"/>
      <c r="G578" s="782"/>
    </row>
    <row r="579" spans="1:7" s="783" customFormat="1" x14ac:dyDescent="0.25">
      <c r="A579" s="92"/>
      <c r="B579" s="92"/>
      <c r="C579" s="92"/>
      <c r="D579" s="92"/>
      <c r="E579" s="92"/>
      <c r="F579" s="92"/>
      <c r="G579" s="782"/>
    </row>
    <row r="580" spans="1:7" s="783" customFormat="1" x14ac:dyDescent="0.25">
      <c r="A580" s="92"/>
      <c r="B580" s="92"/>
      <c r="C580" s="92"/>
      <c r="D580" s="92"/>
      <c r="E580" s="92"/>
      <c r="F580" s="92"/>
      <c r="G580" s="782"/>
    </row>
    <row r="581" spans="1:7" s="783" customFormat="1" x14ac:dyDescent="0.25">
      <c r="A581" s="92"/>
      <c r="B581" s="92"/>
      <c r="C581" s="92"/>
      <c r="D581" s="92"/>
      <c r="E581" s="92"/>
      <c r="F581" s="92"/>
      <c r="G581" s="782"/>
    </row>
    <row r="582" spans="1:7" s="783" customFormat="1" x14ac:dyDescent="0.25">
      <c r="A582" s="92"/>
      <c r="B582" s="92"/>
      <c r="C582" s="92"/>
      <c r="D582" s="92"/>
      <c r="E582" s="92"/>
      <c r="F582" s="92"/>
      <c r="G582" s="782"/>
    </row>
    <row r="583" spans="1:7" s="783" customFormat="1" x14ac:dyDescent="0.25">
      <c r="A583" s="92"/>
      <c r="B583" s="92"/>
      <c r="C583" s="92"/>
      <c r="D583" s="92"/>
      <c r="E583" s="92"/>
      <c r="F583" s="92"/>
      <c r="G583" s="782"/>
    </row>
    <row r="584" spans="1:7" s="783" customFormat="1" x14ac:dyDescent="0.25">
      <c r="A584" s="92"/>
      <c r="B584" s="92"/>
      <c r="C584" s="92"/>
      <c r="D584" s="92"/>
      <c r="E584" s="92"/>
      <c r="F584" s="92"/>
      <c r="G584" s="784"/>
    </row>
    <row r="585" spans="1:7" s="783" customFormat="1" x14ac:dyDescent="0.25">
      <c r="A585" s="92"/>
      <c r="B585" s="92"/>
      <c r="C585" s="92"/>
      <c r="D585" s="92"/>
      <c r="E585" s="92"/>
      <c r="F585" s="92"/>
      <c r="G585" s="784"/>
    </row>
    <row r="586" spans="1:7" s="783" customFormat="1" x14ac:dyDescent="0.25">
      <c r="A586" s="92"/>
      <c r="B586" s="92"/>
      <c r="C586" s="92"/>
      <c r="D586" s="92"/>
      <c r="E586" s="92"/>
      <c r="F586" s="92"/>
      <c r="G586" s="784"/>
    </row>
    <row r="587" spans="1:7" s="783" customFormat="1" x14ac:dyDescent="0.25">
      <c r="A587" s="92"/>
      <c r="B587" s="92"/>
      <c r="C587" s="92"/>
      <c r="D587" s="92"/>
      <c r="E587" s="92"/>
      <c r="F587" s="92"/>
      <c r="G587" s="784"/>
    </row>
    <row r="588" spans="1:7" s="783" customFormat="1" x14ac:dyDescent="0.25">
      <c r="A588" s="92"/>
      <c r="B588" s="92"/>
      <c r="C588" s="92"/>
      <c r="D588" s="92"/>
      <c r="E588" s="92"/>
      <c r="F588" s="92"/>
      <c r="G588" s="784"/>
    </row>
    <row r="589" spans="1:7" s="783" customFormat="1" x14ac:dyDescent="0.25">
      <c r="A589" s="92"/>
      <c r="B589" s="92"/>
      <c r="C589" s="92"/>
      <c r="D589" s="92"/>
      <c r="E589" s="92"/>
      <c r="F589" s="92"/>
      <c r="G589" s="784"/>
    </row>
    <row r="590" spans="1:7" s="783" customFormat="1" x14ac:dyDescent="0.25">
      <c r="A590" s="92"/>
      <c r="B590" s="92"/>
      <c r="C590" s="92"/>
      <c r="D590" s="92"/>
      <c r="E590" s="92"/>
      <c r="F590" s="92"/>
      <c r="G590" s="784"/>
    </row>
    <row r="591" spans="1:7" s="783" customFormat="1" x14ac:dyDescent="0.25">
      <c r="A591" s="92"/>
      <c r="B591" s="92"/>
      <c r="C591" s="92"/>
      <c r="D591" s="92"/>
      <c r="E591" s="92"/>
      <c r="F591" s="92"/>
      <c r="G591" s="784"/>
    </row>
    <row r="592" spans="1:7" s="783" customFormat="1" x14ac:dyDescent="0.25">
      <c r="A592" s="92"/>
      <c r="B592" s="92"/>
      <c r="C592" s="92"/>
      <c r="D592" s="92"/>
      <c r="E592" s="92"/>
      <c r="F592" s="92"/>
      <c r="G592" s="784"/>
    </row>
    <row r="593" spans="1:7" s="783" customFormat="1" x14ac:dyDescent="0.25">
      <c r="A593" s="92"/>
      <c r="B593" s="92"/>
      <c r="C593" s="92"/>
      <c r="D593" s="92"/>
      <c r="E593" s="92"/>
      <c r="F593" s="92"/>
      <c r="G593" s="782"/>
    </row>
    <row r="594" spans="1:7" s="783" customFormat="1" x14ac:dyDescent="0.25">
      <c r="A594" s="92"/>
      <c r="B594" s="92"/>
      <c r="C594" s="92"/>
      <c r="D594" s="92"/>
      <c r="E594" s="92"/>
      <c r="F594" s="92"/>
      <c r="G594" s="782"/>
    </row>
    <row r="595" spans="1:7" s="783" customFormat="1" x14ac:dyDescent="0.25">
      <c r="A595" s="92"/>
      <c r="B595" s="92"/>
      <c r="C595" s="92"/>
      <c r="D595" s="92"/>
      <c r="E595" s="92"/>
      <c r="F595" s="92"/>
      <c r="G595" s="784"/>
    </row>
    <row r="596" spans="1:7" s="783" customFormat="1" x14ac:dyDescent="0.25">
      <c r="A596" s="92"/>
      <c r="B596" s="92"/>
      <c r="C596" s="92"/>
      <c r="D596" s="92"/>
      <c r="E596" s="92"/>
      <c r="F596" s="92"/>
      <c r="G596" s="784"/>
    </row>
    <row r="597" spans="1:7" s="783" customFormat="1" x14ac:dyDescent="0.25">
      <c r="A597" s="92"/>
      <c r="B597" s="92"/>
      <c r="C597" s="92"/>
      <c r="D597" s="92"/>
      <c r="E597" s="92"/>
      <c r="F597" s="92"/>
      <c r="G597" s="784"/>
    </row>
    <row r="598" spans="1:7" s="783" customFormat="1" x14ac:dyDescent="0.25">
      <c r="A598" s="92"/>
      <c r="B598" s="92"/>
      <c r="C598" s="92"/>
      <c r="D598" s="92"/>
      <c r="E598" s="92"/>
      <c r="F598" s="92"/>
      <c r="G598" s="784"/>
    </row>
    <row r="599" spans="1:7" s="783" customFormat="1" x14ac:dyDescent="0.25">
      <c r="A599" s="92"/>
      <c r="B599" s="92"/>
      <c r="C599" s="92"/>
      <c r="D599" s="92"/>
      <c r="E599" s="92"/>
      <c r="F599" s="92"/>
      <c r="G599" s="784"/>
    </row>
    <row r="600" spans="1:7" s="783" customFormat="1" x14ac:dyDescent="0.25">
      <c r="A600" s="92"/>
      <c r="B600" s="92"/>
      <c r="C600" s="92"/>
      <c r="D600" s="92"/>
      <c r="E600" s="92"/>
      <c r="F600" s="92"/>
    </row>
    <row r="601" spans="1:7" s="783" customFormat="1" x14ac:dyDescent="0.25">
      <c r="A601" s="92"/>
      <c r="B601" s="92"/>
      <c r="C601" s="92"/>
      <c r="D601" s="92"/>
      <c r="E601" s="92"/>
      <c r="F601" s="92"/>
      <c r="G601" s="784"/>
    </row>
    <row r="602" spans="1:7" s="783" customFormat="1" x14ac:dyDescent="0.25">
      <c r="A602" s="92"/>
      <c r="B602" s="92"/>
      <c r="C602" s="92"/>
      <c r="D602" s="92"/>
      <c r="E602" s="92"/>
      <c r="F602" s="92"/>
      <c r="G602" s="784"/>
    </row>
    <row r="603" spans="1:7" s="783" customFormat="1" x14ac:dyDescent="0.25">
      <c r="A603" s="92"/>
      <c r="B603" s="92"/>
      <c r="C603" s="92"/>
      <c r="D603" s="92"/>
      <c r="E603" s="92"/>
      <c r="F603" s="92"/>
      <c r="G603" s="784"/>
    </row>
    <row r="604" spans="1:7" s="783" customFormat="1" x14ac:dyDescent="0.25">
      <c r="A604" s="92"/>
      <c r="B604" s="92"/>
      <c r="C604" s="92"/>
      <c r="D604" s="92"/>
      <c r="E604" s="92"/>
      <c r="F604" s="92"/>
      <c r="G604" s="782"/>
    </row>
    <row r="605" spans="1:7" s="783" customFormat="1" x14ac:dyDescent="0.25">
      <c r="A605" s="92"/>
      <c r="B605" s="92"/>
      <c r="C605" s="92"/>
      <c r="D605" s="92"/>
      <c r="E605" s="92"/>
      <c r="F605" s="92"/>
      <c r="G605" s="782"/>
    </row>
    <row r="606" spans="1:7" s="783" customFormat="1" x14ac:dyDescent="0.25">
      <c r="A606" s="92"/>
      <c r="B606" s="92"/>
      <c r="C606" s="92"/>
      <c r="D606" s="92"/>
      <c r="E606" s="92"/>
      <c r="F606" s="92"/>
      <c r="G606" s="784"/>
    </row>
    <row r="607" spans="1:7" s="783" customFormat="1" x14ac:dyDescent="0.25">
      <c r="A607" s="92"/>
      <c r="B607" s="92"/>
      <c r="C607" s="92"/>
      <c r="D607" s="92"/>
      <c r="E607" s="92"/>
      <c r="F607" s="92"/>
      <c r="G607" s="784"/>
    </row>
    <row r="608" spans="1:7" s="783" customFormat="1" x14ac:dyDescent="0.25">
      <c r="A608" s="92"/>
      <c r="B608" s="92"/>
      <c r="C608" s="92"/>
      <c r="D608" s="92"/>
      <c r="E608" s="92"/>
      <c r="F608" s="92"/>
      <c r="G608" s="784"/>
    </row>
    <row r="609" spans="1:7" s="783" customFormat="1" x14ac:dyDescent="0.25">
      <c r="A609" s="92"/>
      <c r="B609" s="92"/>
      <c r="C609" s="92"/>
      <c r="D609" s="92"/>
      <c r="E609" s="92"/>
      <c r="F609" s="92"/>
      <c r="G609" s="784"/>
    </row>
    <row r="610" spans="1:7" s="783" customFormat="1" x14ac:dyDescent="0.25">
      <c r="A610" s="92"/>
      <c r="B610" s="92"/>
      <c r="C610" s="92"/>
      <c r="D610" s="92"/>
      <c r="E610" s="92"/>
      <c r="F610" s="92"/>
      <c r="G610" s="784"/>
    </row>
    <row r="611" spans="1:7" s="783" customFormat="1" x14ac:dyDescent="0.25">
      <c r="A611" s="92"/>
      <c r="B611" s="92"/>
      <c r="C611" s="92"/>
      <c r="D611" s="92"/>
      <c r="E611" s="92"/>
      <c r="F611" s="92"/>
      <c r="G611" s="784"/>
    </row>
    <row r="612" spans="1:7" s="783" customFormat="1" x14ac:dyDescent="0.25">
      <c r="A612" s="92"/>
      <c r="B612" s="92"/>
      <c r="C612" s="92"/>
      <c r="D612" s="92"/>
      <c r="E612" s="92"/>
      <c r="F612" s="92"/>
      <c r="G612" s="784"/>
    </row>
    <row r="613" spans="1:7" s="783" customFormat="1" x14ac:dyDescent="0.25">
      <c r="A613" s="92"/>
      <c r="B613" s="92"/>
      <c r="C613" s="92"/>
      <c r="D613" s="92"/>
      <c r="E613" s="92"/>
      <c r="F613" s="92"/>
      <c r="G613" s="782"/>
    </row>
    <row r="614" spans="1:7" s="783" customFormat="1" x14ac:dyDescent="0.25">
      <c r="A614" s="92"/>
      <c r="B614" s="92"/>
      <c r="C614" s="92"/>
      <c r="D614" s="92"/>
      <c r="E614" s="92"/>
      <c r="F614" s="92"/>
      <c r="G614" s="782"/>
    </row>
    <row r="615" spans="1:7" s="783" customFormat="1" x14ac:dyDescent="0.25">
      <c r="A615" s="92"/>
      <c r="B615" s="92"/>
      <c r="C615" s="92"/>
      <c r="D615" s="92"/>
      <c r="E615" s="92"/>
      <c r="F615" s="92"/>
      <c r="G615" s="782"/>
    </row>
    <row r="616" spans="1:7" s="783" customFormat="1" x14ac:dyDescent="0.25">
      <c r="A616" s="92"/>
      <c r="B616" s="92"/>
      <c r="C616" s="92"/>
      <c r="D616" s="92"/>
      <c r="E616" s="92"/>
      <c r="F616" s="92"/>
      <c r="G616" s="784"/>
    </row>
    <row r="617" spans="1:7" s="783" customFormat="1" x14ac:dyDescent="0.25">
      <c r="A617" s="92"/>
      <c r="B617" s="92"/>
      <c r="C617" s="92"/>
      <c r="D617" s="92"/>
      <c r="E617" s="92"/>
      <c r="F617" s="92"/>
      <c r="G617" s="784"/>
    </row>
    <row r="618" spans="1:7" s="783" customFormat="1" x14ac:dyDescent="0.25">
      <c r="A618" s="92"/>
      <c r="B618" s="92"/>
      <c r="C618" s="92"/>
      <c r="D618" s="92"/>
      <c r="E618" s="92"/>
      <c r="F618" s="92"/>
      <c r="G618" s="784"/>
    </row>
    <row r="619" spans="1:7" s="783" customFormat="1" x14ac:dyDescent="0.25">
      <c r="A619" s="92"/>
      <c r="B619" s="92"/>
      <c r="C619" s="92"/>
      <c r="D619" s="92"/>
      <c r="E619" s="92"/>
      <c r="F619" s="92"/>
      <c r="G619" s="784"/>
    </row>
    <row r="620" spans="1:7" s="783" customFormat="1" x14ac:dyDescent="0.25">
      <c r="A620" s="92"/>
      <c r="B620" s="92"/>
      <c r="C620" s="92"/>
      <c r="D620" s="92"/>
      <c r="E620" s="92"/>
      <c r="F620" s="92"/>
      <c r="G620" s="784"/>
    </row>
    <row r="621" spans="1:7" s="783" customFormat="1" x14ac:dyDescent="0.25">
      <c r="A621" s="92"/>
      <c r="B621" s="92"/>
      <c r="C621" s="92"/>
      <c r="D621" s="92"/>
      <c r="E621" s="92"/>
      <c r="F621" s="92"/>
      <c r="G621" s="784"/>
    </row>
    <row r="622" spans="1:7" s="783" customFormat="1" x14ac:dyDescent="0.25">
      <c r="A622" s="92"/>
      <c r="B622" s="92"/>
      <c r="C622" s="92"/>
      <c r="D622" s="92"/>
      <c r="E622" s="92"/>
      <c r="F622" s="92"/>
      <c r="G622" s="784"/>
    </row>
    <row r="623" spans="1:7" s="783" customFormat="1" x14ac:dyDescent="0.25">
      <c r="A623" s="92"/>
      <c r="B623" s="92"/>
      <c r="C623" s="92"/>
      <c r="D623" s="92"/>
      <c r="E623" s="92"/>
      <c r="F623" s="92"/>
      <c r="G623" s="784"/>
    </row>
    <row r="624" spans="1:7" s="783" customFormat="1" x14ac:dyDescent="0.25">
      <c r="A624" s="92"/>
      <c r="B624" s="92"/>
      <c r="C624" s="92"/>
      <c r="D624" s="92"/>
      <c r="E624" s="92"/>
      <c r="F624" s="92"/>
      <c r="G624" s="784"/>
    </row>
    <row r="625" spans="1:7" s="783" customFormat="1" x14ac:dyDescent="0.25">
      <c r="A625" s="92"/>
      <c r="B625" s="92"/>
      <c r="C625" s="92"/>
      <c r="D625" s="92"/>
      <c r="E625" s="92"/>
      <c r="F625" s="92"/>
      <c r="G625" s="784"/>
    </row>
    <row r="626" spans="1:7" s="783" customFormat="1" x14ac:dyDescent="0.25">
      <c r="A626" s="92"/>
      <c r="B626" s="92"/>
      <c r="C626" s="92"/>
      <c r="D626" s="92"/>
      <c r="E626" s="92"/>
      <c r="F626" s="92"/>
      <c r="G626" s="784"/>
    </row>
    <row r="627" spans="1:7" s="783" customFormat="1" x14ac:dyDescent="0.25">
      <c r="A627" s="92"/>
      <c r="B627" s="92"/>
      <c r="C627" s="92"/>
      <c r="D627" s="92"/>
      <c r="E627" s="92"/>
      <c r="F627" s="92"/>
      <c r="G627" s="784"/>
    </row>
    <row r="628" spans="1:7" s="783" customFormat="1" x14ac:dyDescent="0.25">
      <c r="A628" s="92"/>
      <c r="B628" s="92"/>
      <c r="C628" s="92"/>
      <c r="D628" s="92"/>
      <c r="E628" s="92"/>
      <c r="F628" s="92"/>
      <c r="G628" s="784"/>
    </row>
    <row r="629" spans="1:7" s="783" customFormat="1" x14ac:dyDescent="0.25">
      <c r="A629" s="92"/>
      <c r="B629" s="92"/>
      <c r="C629" s="92"/>
      <c r="D629" s="92"/>
      <c r="E629" s="92"/>
      <c r="F629" s="92"/>
      <c r="G629" s="784"/>
    </row>
    <row r="630" spans="1:7" s="783" customFormat="1" x14ac:dyDescent="0.25">
      <c r="A630" s="92"/>
      <c r="B630" s="92"/>
      <c r="C630" s="92"/>
      <c r="D630" s="92"/>
      <c r="E630" s="92"/>
      <c r="F630" s="92"/>
      <c r="G630" s="784"/>
    </row>
    <row r="631" spans="1:7" s="783" customFormat="1" x14ac:dyDescent="0.25">
      <c r="A631" s="92"/>
      <c r="B631" s="92"/>
      <c r="C631" s="92"/>
      <c r="D631" s="92"/>
      <c r="E631" s="92"/>
      <c r="F631" s="92"/>
      <c r="G631" s="784"/>
    </row>
    <row r="632" spans="1:7" s="783" customFormat="1" x14ac:dyDescent="0.25">
      <c r="A632" s="92"/>
      <c r="B632" s="92"/>
      <c r="C632" s="92"/>
      <c r="D632" s="92"/>
      <c r="E632" s="92"/>
      <c r="F632" s="92"/>
      <c r="G632" s="784"/>
    </row>
    <row r="633" spans="1:7" s="783" customFormat="1" x14ac:dyDescent="0.25">
      <c r="A633" s="92"/>
      <c r="B633" s="92"/>
      <c r="C633" s="92"/>
      <c r="D633" s="92"/>
      <c r="E633" s="92"/>
      <c r="F633" s="92"/>
      <c r="G633" s="784"/>
    </row>
    <row r="634" spans="1:7" s="783" customFormat="1" x14ac:dyDescent="0.25">
      <c r="A634" s="92"/>
      <c r="B634" s="92"/>
      <c r="C634" s="92"/>
      <c r="D634" s="92"/>
      <c r="E634" s="92"/>
      <c r="F634" s="92"/>
      <c r="G634" s="784"/>
    </row>
    <row r="635" spans="1:7" s="783" customFormat="1" x14ac:dyDescent="0.25">
      <c r="A635" s="92"/>
      <c r="B635" s="92"/>
      <c r="C635" s="92"/>
      <c r="D635" s="92"/>
      <c r="E635" s="92"/>
      <c r="F635" s="92"/>
      <c r="G635" s="782"/>
    </row>
    <row r="636" spans="1:7" s="783" customFormat="1" x14ac:dyDescent="0.25">
      <c r="A636" s="92"/>
      <c r="B636" s="92"/>
      <c r="C636" s="92"/>
      <c r="D636" s="92"/>
      <c r="E636" s="92"/>
      <c r="F636" s="92"/>
      <c r="G636" s="784"/>
    </row>
    <row r="637" spans="1:7" s="783" customFormat="1" x14ac:dyDescent="0.25">
      <c r="A637" s="92"/>
      <c r="B637" s="92"/>
      <c r="C637" s="92"/>
      <c r="D637" s="92"/>
      <c r="E637" s="92"/>
      <c r="F637" s="92"/>
      <c r="G637" s="784"/>
    </row>
    <row r="638" spans="1:7" s="783" customFormat="1" x14ac:dyDescent="0.25">
      <c r="A638" s="92"/>
      <c r="B638" s="92"/>
      <c r="C638" s="92"/>
      <c r="D638" s="92"/>
      <c r="E638" s="92"/>
      <c r="F638" s="92"/>
      <c r="G638" s="784"/>
    </row>
    <row r="639" spans="1:7" s="783" customFormat="1" x14ac:dyDescent="0.25">
      <c r="A639" s="92"/>
      <c r="B639" s="92"/>
      <c r="C639" s="92"/>
      <c r="D639" s="92"/>
      <c r="E639" s="92"/>
      <c r="F639" s="92"/>
      <c r="G639" s="784"/>
    </row>
    <row r="640" spans="1:7" s="783" customFormat="1" x14ac:dyDescent="0.25">
      <c r="A640" s="92"/>
      <c r="B640" s="92"/>
      <c r="C640" s="92"/>
      <c r="D640" s="92"/>
      <c r="E640" s="92"/>
      <c r="F640" s="92"/>
      <c r="G640" s="784"/>
    </row>
    <row r="641" spans="1:7" s="783" customFormat="1" x14ac:dyDescent="0.25">
      <c r="A641" s="92"/>
      <c r="B641" s="92"/>
      <c r="C641" s="92"/>
      <c r="D641" s="92"/>
      <c r="E641" s="92"/>
      <c r="F641" s="92"/>
      <c r="G641" s="784"/>
    </row>
    <row r="642" spans="1:7" s="783" customFormat="1" x14ac:dyDescent="0.25">
      <c r="A642" s="92"/>
      <c r="B642" s="92"/>
      <c r="C642" s="92"/>
      <c r="D642" s="92"/>
      <c r="E642" s="92"/>
      <c r="F642" s="92"/>
      <c r="G642" s="784"/>
    </row>
    <row r="643" spans="1:7" s="783" customFormat="1" x14ac:dyDescent="0.25">
      <c r="A643" s="92"/>
      <c r="B643" s="92"/>
      <c r="C643" s="92"/>
      <c r="D643" s="92"/>
      <c r="E643" s="92"/>
      <c r="F643" s="92"/>
      <c r="G643" s="784"/>
    </row>
    <row r="644" spans="1:7" s="783" customFormat="1" x14ac:dyDescent="0.25">
      <c r="A644" s="92"/>
      <c r="B644" s="92"/>
      <c r="C644" s="92"/>
      <c r="D644" s="92"/>
      <c r="E644" s="92"/>
      <c r="F644" s="92"/>
      <c r="G644" s="784"/>
    </row>
    <row r="645" spans="1:7" s="783" customFormat="1" x14ac:dyDescent="0.25">
      <c r="A645" s="92"/>
      <c r="B645" s="92"/>
      <c r="C645" s="92"/>
      <c r="D645" s="92"/>
      <c r="E645" s="92"/>
      <c r="F645" s="92"/>
      <c r="G645" s="784"/>
    </row>
    <row r="646" spans="1:7" s="783" customFormat="1" x14ac:dyDescent="0.25">
      <c r="A646" s="92"/>
      <c r="B646" s="92"/>
      <c r="C646" s="92"/>
      <c r="D646" s="92"/>
      <c r="E646" s="92"/>
      <c r="F646" s="92"/>
      <c r="G646" s="784"/>
    </row>
    <row r="647" spans="1:7" s="783" customFormat="1" x14ac:dyDescent="0.25">
      <c r="A647" s="92"/>
      <c r="B647" s="92"/>
      <c r="C647" s="92"/>
      <c r="D647" s="92"/>
      <c r="E647" s="92"/>
      <c r="F647" s="92"/>
      <c r="G647" s="784"/>
    </row>
    <row r="648" spans="1:7" s="783" customFormat="1" x14ac:dyDescent="0.25">
      <c r="A648" s="92"/>
      <c r="B648" s="92"/>
      <c r="C648" s="92"/>
      <c r="D648" s="92"/>
      <c r="E648" s="92"/>
      <c r="F648" s="92"/>
      <c r="G648" s="784"/>
    </row>
    <row r="649" spans="1:7" s="783" customFormat="1" x14ac:dyDescent="0.25">
      <c r="A649" s="92"/>
      <c r="B649" s="92"/>
      <c r="C649" s="92"/>
      <c r="D649" s="92"/>
      <c r="E649" s="92"/>
      <c r="F649" s="92"/>
      <c r="G649" s="784"/>
    </row>
    <row r="650" spans="1:7" s="783" customFormat="1" x14ac:dyDescent="0.25">
      <c r="A650" s="92"/>
      <c r="B650" s="92"/>
      <c r="C650" s="92"/>
      <c r="D650" s="92"/>
      <c r="E650" s="92"/>
      <c r="F650" s="92"/>
      <c r="G650" s="784"/>
    </row>
    <row r="651" spans="1:7" s="783" customFormat="1" x14ac:dyDescent="0.25">
      <c r="A651" s="92"/>
      <c r="B651" s="92"/>
      <c r="C651" s="92"/>
      <c r="D651" s="92"/>
      <c r="E651" s="92"/>
      <c r="F651" s="92"/>
      <c r="G651" s="784"/>
    </row>
    <row r="652" spans="1:7" s="783" customFormat="1" x14ac:dyDescent="0.25">
      <c r="A652" s="92"/>
      <c r="B652" s="92"/>
      <c r="C652" s="92"/>
      <c r="D652" s="92"/>
      <c r="E652" s="92"/>
      <c r="F652" s="92"/>
      <c r="G652" s="784"/>
    </row>
    <row r="653" spans="1:7" s="783" customFormat="1" x14ac:dyDescent="0.25">
      <c r="A653" s="92"/>
      <c r="B653" s="92"/>
      <c r="C653" s="92"/>
      <c r="D653" s="92"/>
      <c r="E653" s="92"/>
      <c r="F653" s="92"/>
      <c r="G653" s="784"/>
    </row>
    <row r="654" spans="1:7" s="783" customFormat="1" x14ac:dyDescent="0.25">
      <c r="A654" s="92"/>
      <c r="B654" s="92"/>
      <c r="C654" s="92"/>
      <c r="D654" s="92"/>
      <c r="E654" s="92"/>
      <c r="F654" s="92"/>
      <c r="G654" s="784"/>
    </row>
    <row r="655" spans="1:7" s="783" customFormat="1" x14ac:dyDescent="0.25">
      <c r="A655" s="92"/>
      <c r="B655" s="92"/>
      <c r="C655" s="92"/>
      <c r="D655" s="92"/>
      <c r="E655" s="92"/>
      <c r="F655" s="92"/>
      <c r="G655" s="784"/>
    </row>
    <row r="656" spans="1:7" s="783" customFormat="1" x14ac:dyDescent="0.25">
      <c r="A656" s="92"/>
      <c r="B656" s="92"/>
      <c r="C656" s="92"/>
      <c r="D656" s="92"/>
      <c r="E656" s="92"/>
      <c r="F656" s="92"/>
      <c r="G656" s="784"/>
    </row>
    <row r="657" spans="1:7" s="783" customFormat="1" x14ac:dyDescent="0.25">
      <c r="A657" s="92"/>
      <c r="B657" s="92"/>
      <c r="C657" s="92"/>
      <c r="D657" s="92"/>
      <c r="E657" s="92"/>
      <c r="F657" s="92"/>
      <c r="G657" s="784"/>
    </row>
    <row r="658" spans="1:7" s="783" customFormat="1" x14ac:dyDescent="0.25">
      <c r="A658" s="92"/>
      <c r="B658" s="92"/>
      <c r="C658" s="92"/>
      <c r="D658" s="92"/>
      <c r="E658" s="92"/>
      <c r="F658" s="92"/>
      <c r="G658" s="785"/>
    </row>
    <row r="659" spans="1:7" s="783" customFormat="1" x14ac:dyDescent="0.25">
      <c r="A659" s="92"/>
      <c r="B659" s="92"/>
      <c r="C659" s="92"/>
      <c r="D659" s="92"/>
      <c r="E659" s="92"/>
      <c r="F659" s="92"/>
      <c r="G659" s="784"/>
    </row>
    <row r="660" spans="1:7" s="783" customFormat="1" x14ac:dyDescent="0.25">
      <c r="A660" s="92"/>
      <c r="B660" s="92"/>
      <c r="C660" s="92"/>
      <c r="D660" s="92"/>
      <c r="E660" s="92"/>
      <c r="F660" s="92"/>
      <c r="G660" s="784"/>
    </row>
    <row r="661" spans="1:7" s="783" customFormat="1" x14ac:dyDescent="0.25">
      <c r="A661" s="92"/>
      <c r="B661" s="92"/>
      <c r="C661" s="92"/>
      <c r="D661" s="92"/>
      <c r="E661" s="92"/>
      <c r="F661" s="92"/>
    </row>
    <row r="662" spans="1:7" s="783" customFormat="1" x14ac:dyDescent="0.25">
      <c r="A662" s="92"/>
      <c r="B662" s="92"/>
      <c r="C662" s="92"/>
      <c r="D662" s="92"/>
      <c r="E662" s="92"/>
      <c r="F662" s="92"/>
    </row>
    <row r="663" spans="1:7" s="783" customFormat="1" x14ac:dyDescent="0.25">
      <c r="A663" s="92"/>
      <c r="B663" s="92"/>
      <c r="C663" s="92"/>
      <c r="D663" s="92"/>
      <c r="E663" s="92"/>
      <c r="F663" s="92"/>
    </row>
    <row r="664" spans="1:7" s="783" customFormat="1" x14ac:dyDescent="0.25">
      <c r="A664" s="92"/>
      <c r="B664" s="92"/>
      <c r="C664" s="92"/>
      <c r="D664" s="92"/>
      <c r="E664" s="92"/>
      <c r="F664" s="92"/>
    </row>
    <row r="665" spans="1:7" s="783" customFormat="1" x14ac:dyDescent="0.25">
      <c r="A665" s="92"/>
      <c r="B665" s="92"/>
      <c r="C665" s="92"/>
      <c r="D665" s="92"/>
      <c r="E665" s="92"/>
      <c r="F665" s="92"/>
    </row>
    <row r="666" spans="1:7" s="783" customFormat="1" x14ac:dyDescent="0.25">
      <c r="A666" s="92"/>
      <c r="B666" s="92"/>
      <c r="C666" s="92"/>
      <c r="D666" s="92"/>
      <c r="E666" s="92"/>
      <c r="F666" s="92"/>
    </row>
    <row r="667" spans="1:7" s="783" customFormat="1" x14ac:dyDescent="0.25">
      <c r="A667" s="92"/>
      <c r="B667" s="92"/>
      <c r="C667" s="92"/>
      <c r="D667" s="92"/>
      <c r="E667" s="92"/>
      <c r="F667" s="92"/>
    </row>
    <row r="668" spans="1:7" s="783" customFormat="1" x14ac:dyDescent="0.25">
      <c r="A668" s="92"/>
      <c r="B668" s="92"/>
      <c r="C668" s="92"/>
      <c r="D668" s="92"/>
      <c r="E668" s="92"/>
      <c r="F668" s="92"/>
    </row>
    <row r="669" spans="1:7" s="783" customFormat="1" x14ac:dyDescent="0.25">
      <c r="A669" s="92"/>
      <c r="B669" s="92"/>
      <c r="C669" s="92"/>
      <c r="D669" s="92"/>
      <c r="E669" s="92"/>
      <c r="F669" s="92"/>
    </row>
    <row r="670" spans="1:7" s="783" customFormat="1" x14ac:dyDescent="0.25">
      <c r="A670" s="92"/>
      <c r="B670" s="92"/>
      <c r="C670" s="92"/>
      <c r="D670" s="92"/>
      <c r="E670" s="92"/>
      <c r="F670" s="92"/>
    </row>
    <row r="671" spans="1:7" s="783" customFormat="1" x14ac:dyDescent="0.25">
      <c r="A671" s="92"/>
      <c r="B671" s="92"/>
      <c r="C671" s="92"/>
      <c r="D671" s="92"/>
      <c r="E671" s="92"/>
      <c r="F671" s="92"/>
    </row>
    <row r="672" spans="1:7" s="783" customFormat="1" x14ac:dyDescent="0.25">
      <c r="A672" s="92"/>
      <c r="B672" s="92"/>
      <c r="C672" s="92"/>
      <c r="D672" s="92"/>
      <c r="E672" s="92"/>
      <c r="F672" s="92"/>
    </row>
    <row r="673" spans="1:7" s="783" customFormat="1" x14ac:dyDescent="0.25">
      <c r="A673" s="92"/>
      <c r="B673" s="92"/>
      <c r="C673" s="92"/>
      <c r="D673" s="92"/>
      <c r="E673" s="92"/>
      <c r="F673" s="92"/>
    </row>
    <row r="674" spans="1:7" s="783" customFormat="1" x14ac:dyDescent="0.25">
      <c r="A674" s="92"/>
      <c r="B674" s="92"/>
      <c r="C674" s="92"/>
      <c r="D674" s="92"/>
      <c r="E674" s="92"/>
      <c r="F674" s="92"/>
    </row>
    <row r="675" spans="1:7" s="783" customFormat="1" x14ac:dyDescent="0.25">
      <c r="A675" s="92"/>
      <c r="B675" s="92"/>
      <c r="C675" s="92"/>
      <c r="D675" s="92"/>
      <c r="E675" s="92"/>
      <c r="F675" s="92"/>
    </row>
    <row r="676" spans="1:7" s="783" customFormat="1" x14ac:dyDescent="0.25">
      <c r="A676" s="92"/>
      <c r="B676" s="92"/>
      <c r="C676" s="92"/>
      <c r="D676" s="92"/>
      <c r="E676" s="92"/>
      <c r="F676" s="92"/>
    </row>
    <row r="677" spans="1:7" s="783" customFormat="1" x14ac:dyDescent="0.25">
      <c r="A677" s="92"/>
      <c r="B677" s="92"/>
      <c r="C677" s="92"/>
      <c r="D677" s="92"/>
      <c r="E677" s="92"/>
      <c r="F677" s="92"/>
    </row>
    <row r="678" spans="1:7" s="783" customFormat="1" x14ac:dyDescent="0.25">
      <c r="A678" s="92"/>
      <c r="B678" s="92"/>
      <c r="C678" s="92"/>
      <c r="D678" s="92"/>
      <c r="E678" s="92"/>
      <c r="F678" s="92"/>
    </row>
    <row r="679" spans="1:7" s="783" customFormat="1" x14ac:dyDescent="0.25">
      <c r="A679" s="92"/>
      <c r="B679" s="92"/>
      <c r="C679" s="92"/>
      <c r="D679" s="92"/>
      <c r="E679" s="92"/>
      <c r="F679" s="92"/>
    </row>
    <row r="680" spans="1:7" s="783" customFormat="1" x14ac:dyDescent="0.25">
      <c r="A680" s="92"/>
      <c r="B680" s="92"/>
      <c r="C680" s="92"/>
      <c r="D680" s="92"/>
      <c r="E680" s="92"/>
      <c r="F680" s="92"/>
    </row>
    <row r="681" spans="1:7" s="783" customFormat="1" x14ac:dyDescent="0.25">
      <c r="A681" s="92"/>
      <c r="B681" s="92"/>
      <c r="C681" s="92"/>
      <c r="D681" s="92"/>
      <c r="E681" s="92"/>
      <c r="F681" s="92"/>
    </row>
    <row r="682" spans="1:7" s="783" customFormat="1" x14ac:dyDescent="0.25">
      <c r="A682" s="92"/>
      <c r="B682" s="92"/>
      <c r="C682" s="92"/>
      <c r="D682" s="92"/>
      <c r="E682" s="92"/>
      <c r="F682" s="92"/>
      <c r="G682" s="782"/>
    </row>
    <row r="683" spans="1:7" s="783" customFormat="1" x14ac:dyDescent="0.25">
      <c r="A683" s="92"/>
      <c r="B683" s="92"/>
      <c r="C683" s="92"/>
      <c r="D683" s="92"/>
      <c r="E683" s="92"/>
      <c r="F683" s="92"/>
      <c r="G683" s="782"/>
    </row>
    <row r="684" spans="1:7" s="783" customFormat="1" x14ac:dyDescent="0.25">
      <c r="A684" s="92"/>
      <c r="B684" s="92"/>
      <c r="C684" s="92"/>
      <c r="D684" s="92"/>
      <c r="E684" s="92"/>
      <c r="F684" s="92"/>
    </row>
    <row r="685" spans="1:7" s="783" customFormat="1" x14ac:dyDescent="0.25">
      <c r="A685" s="92"/>
      <c r="B685" s="92"/>
      <c r="C685" s="92"/>
      <c r="D685" s="92"/>
      <c r="E685" s="92"/>
      <c r="F685" s="92"/>
    </row>
    <row r="686" spans="1:7" s="783" customFormat="1" x14ac:dyDescent="0.25">
      <c r="A686" s="92"/>
      <c r="B686" s="92"/>
      <c r="C686" s="92"/>
      <c r="D686" s="92"/>
      <c r="E686" s="92"/>
      <c r="F686" s="92"/>
    </row>
    <row r="687" spans="1:7" s="783" customFormat="1" x14ac:dyDescent="0.25">
      <c r="A687" s="92"/>
      <c r="B687" s="92"/>
      <c r="C687" s="92"/>
      <c r="D687" s="92"/>
      <c r="E687" s="92"/>
      <c r="F687" s="92"/>
    </row>
    <row r="688" spans="1:7" ht="12.75" customHeight="1" x14ac:dyDescent="0.25">
      <c r="B688" s="92"/>
      <c r="C688" s="92"/>
      <c r="D688" s="92"/>
      <c r="E688" s="92"/>
      <c r="F688" s="92"/>
    </row>
    <row r="689" spans="2:6" ht="18" customHeight="1" x14ac:dyDescent="0.25">
      <c r="B689" s="92"/>
      <c r="C689" s="92"/>
      <c r="D689" s="92"/>
      <c r="E689" s="92"/>
      <c r="F689" s="92"/>
    </row>
    <row r="690" spans="2:6" ht="12" customHeight="1" x14ac:dyDescent="0.25">
      <c r="B690" s="92"/>
      <c r="C690" s="92"/>
      <c r="D690" s="92"/>
      <c r="E690" s="92"/>
      <c r="F690" s="92"/>
    </row>
    <row r="691" spans="2:6" x14ac:dyDescent="0.25"/>
    <row r="692" spans="2:6" x14ac:dyDescent="0.25"/>
    <row r="693" spans="2:6" x14ac:dyDescent="0.25"/>
    <row r="694" spans="2:6" x14ac:dyDescent="0.25"/>
    <row r="695" spans="2:6" x14ac:dyDescent="0.25"/>
    <row r="696" spans="2:6" x14ac:dyDescent="0.25"/>
    <row r="697" spans="2:6" x14ac:dyDescent="0.25"/>
    <row r="698" spans="2:6" x14ac:dyDescent="0.25"/>
    <row r="699" spans="2:6" x14ac:dyDescent="0.25"/>
    <row r="700" spans="2:6" x14ac:dyDescent="0.25"/>
    <row r="701" spans="2:6" x14ac:dyDescent="0.25"/>
    <row r="702" spans="2:6" x14ac:dyDescent="0.25"/>
    <row r="703" spans="2:6" x14ac:dyDescent="0.25"/>
    <row r="704" spans="2:6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</sheetData>
  <mergeCells count="52">
    <mergeCell ref="A19:A21"/>
    <mergeCell ref="A1:F1"/>
    <mergeCell ref="A2:F2"/>
    <mergeCell ref="A3:F3"/>
    <mergeCell ref="A7:A11"/>
    <mergeCell ref="A12:A18"/>
    <mergeCell ref="A124:A126"/>
    <mergeCell ref="A22:A28"/>
    <mergeCell ref="A30:A36"/>
    <mergeCell ref="A37:A56"/>
    <mergeCell ref="A57:A68"/>
    <mergeCell ref="A69:A82"/>
    <mergeCell ref="A84:A87"/>
    <mergeCell ref="A88:A101"/>
    <mergeCell ref="A102:A108"/>
    <mergeCell ref="A111:A116"/>
    <mergeCell ref="A117:A118"/>
    <mergeCell ref="A119:A123"/>
    <mergeCell ref="A182:A183"/>
    <mergeCell ref="A127:A138"/>
    <mergeCell ref="A140:A142"/>
    <mergeCell ref="A143:A147"/>
    <mergeCell ref="A148:A150"/>
    <mergeCell ref="A151:A154"/>
    <mergeCell ref="A155:A156"/>
    <mergeCell ref="A157:A163"/>
    <mergeCell ref="A166:A169"/>
    <mergeCell ref="A170:A173"/>
    <mergeCell ref="A174:A179"/>
    <mergeCell ref="A180:A181"/>
    <mergeCell ref="A227:A229"/>
    <mergeCell ref="A184:A185"/>
    <mergeCell ref="A186:A189"/>
    <mergeCell ref="A190:A193"/>
    <mergeCell ref="A194:A195"/>
    <mergeCell ref="A196:A197"/>
    <mergeCell ref="A201:A202"/>
    <mergeCell ref="A203:A206"/>
    <mergeCell ref="A207:A210"/>
    <mergeCell ref="A212:A213"/>
    <mergeCell ref="A215:A222"/>
    <mergeCell ref="A223:A225"/>
    <mergeCell ref="A262:A266"/>
    <mergeCell ref="A268:A276"/>
    <mergeCell ref="A277:A281"/>
    <mergeCell ref="A282:A284"/>
    <mergeCell ref="A231:A232"/>
    <mergeCell ref="A233:A235"/>
    <mergeCell ref="A236:A237"/>
    <mergeCell ref="A241:A242"/>
    <mergeCell ref="A243:A245"/>
    <mergeCell ref="A247:A260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3"/>
  <sheetViews>
    <sheetView zoomScale="85" zoomScaleNormal="85" workbookViewId="0">
      <selection activeCell="P11" sqref="P11"/>
    </sheetView>
  </sheetViews>
  <sheetFormatPr baseColWidth="10" defaultColWidth="11.42578125" defaultRowHeight="15" x14ac:dyDescent="0.25"/>
  <cols>
    <col min="1" max="1" width="51.5703125" style="498" customWidth="1"/>
    <col min="2" max="2" width="57.42578125" style="498" bestFit="1" customWidth="1"/>
    <col min="3" max="16384" width="11.42578125" style="498"/>
  </cols>
  <sheetData>
    <row r="1" spans="1:17" x14ac:dyDescent="0.25">
      <c r="A1" s="2048" t="s">
        <v>1067</v>
      </c>
      <c r="B1" s="2048"/>
      <c r="C1" s="2048"/>
      <c r="D1" s="2048"/>
      <c r="E1" s="2048"/>
      <c r="F1" s="2048"/>
      <c r="G1" s="2048"/>
      <c r="H1" s="2048"/>
      <c r="I1" s="2048"/>
      <c r="J1" s="2048"/>
      <c r="K1" s="2048"/>
      <c r="L1" s="2048"/>
      <c r="M1" s="2048"/>
      <c r="N1" s="2048"/>
      <c r="O1" s="2048"/>
      <c r="P1" s="2048"/>
      <c r="Q1" s="2048"/>
    </row>
    <row r="2" spans="1:17" x14ac:dyDescent="0.25">
      <c r="A2" s="2049" t="s">
        <v>1397</v>
      </c>
      <c r="B2" s="2049"/>
      <c r="C2" s="2049"/>
      <c r="D2" s="2049"/>
      <c r="E2" s="2049"/>
      <c r="F2" s="2049"/>
      <c r="G2" s="2049"/>
      <c r="H2" s="2049"/>
      <c r="I2" s="2049"/>
      <c r="J2" s="2049"/>
      <c r="K2" s="2049"/>
      <c r="L2" s="2049"/>
      <c r="M2" s="2049"/>
      <c r="N2" s="2049"/>
      <c r="O2" s="2049"/>
      <c r="P2" s="2049"/>
      <c r="Q2" s="2049"/>
    </row>
    <row r="3" spans="1:17" x14ac:dyDescent="0.25">
      <c r="A3" s="2047" t="s">
        <v>371</v>
      </c>
      <c r="B3" s="2047"/>
      <c r="C3" s="2047"/>
      <c r="D3" s="2047"/>
      <c r="E3" s="2047"/>
      <c r="F3" s="2047"/>
      <c r="G3" s="2047"/>
      <c r="H3" s="2047"/>
      <c r="I3" s="2047"/>
      <c r="J3" s="2047"/>
      <c r="K3" s="2047"/>
      <c r="L3" s="2047"/>
      <c r="M3" s="2047"/>
      <c r="N3" s="2047"/>
      <c r="O3" s="2047"/>
      <c r="P3" s="2047"/>
      <c r="Q3" s="2047"/>
    </row>
    <row r="4" spans="1:17" ht="5.25" customHeight="1" x14ac:dyDescent="0.25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9"/>
      <c r="M4" s="99"/>
      <c r="N4" s="99"/>
      <c r="O4" s="99"/>
      <c r="P4" s="99"/>
      <c r="Q4" s="99"/>
    </row>
    <row r="5" spans="1:17" ht="27" customHeight="1" thickBot="1" x14ac:dyDescent="0.3">
      <c r="A5" s="96" t="s">
        <v>308</v>
      </c>
      <c r="B5" s="96" t="s">
        <v>322</v>
      </c>
      <c r="C5" s="169">
        <v>44166</v>
      </c>
      <c r="D5" s="169">
        <v>44197</v>
      </c>
      <c r="E5" s="169">
        <v>44228</v>
      </c>
      <c r="F5" s="169">
        <v>44256</v>
      </c>
      <c r="G5" s="169">
        <v>44287</v>
      </c>
      <c r="H5" s="169">
        <v>44317</v>
      </c>
      <c r="I5" s="169">
        <v>44348</v>
      </c>
      <c r="J5" s="169">
        <v>44378</v>
      </c>
      <c r="K5" s="169">
        <v>44409</v>
      </c>
      <c r="L5" s="169">
        <v>44440</v>
      </c>
      <c r="M5" s="169">
        <v>44470</v>
      </c>
      <c r="N5" s="169">
        <v>44501</v>
      </c>
      <c r="O5" s="169">
        <v>44531</v>
      </c>
      <c r="P5" s="97" t="s">
        <v>790</v>
      </c>
      <c r="Q5" s="97" t="s">
        <v>521</v>
      </c>
    </row>
    <row r="6" spans="1:17" x14ac:dyDescent="0.25">
      <c r="A6" s="2050" t="s">
        <v>106</v>
      </c>
      <c r="B6" s="66" t="s">
        <v>880</v>
      </c>
      <c r="C6" s="149">
        <v>1271.2691320000001</v>
      </c>
      <c r="D6" s="149">
        <v>1271.9647359999999</v>
      </c>
      <c r="E6" s="149">
        <v>1272.5402899999999</v>
      </c>
      <c r="F6" s="149">
        <v>1273.1377960000002</v>
      </c>
      <c r="G6" s="149">
        <v>1273.8093900000001</v>
      </c>
      <c r="H6" s="149">
        <v>1275.2252940000001</v>
      </c>
      <c r="I6" s="149">
        <v>1275.73705</v>
      </c>
      <c r="J6" s="149">
        <v>1274.9838219999999</v>
      </c>
      <c r="K6" s="149">
        <v>1275.3076140000001</v>
      </c>
      <c r="L6" s="149">
        <v>1275.8783660000001</v>
      </c>
      <c r="M6" s="149">
        <v>1276.7317500000001</v>
      </c>
      <c r="N6" s="149">
        <v>1277.6242360000001</v>
      </c>
      <c r="O6" s="149">
        <v>1278.149026</v>
      </c>
      <c r="P6" s="809">
        <f>(O6-L6)/L6</f>
        <v>1.7796837539605299E-3</v>
      </c>
      <c r="Q6" s="809">
        <f>(O6-C6)/C6</f>
        <v>5.411831237635935E-3</v>
      </c>
    </row>
    <row r="7" spans="1:17" ht="15.75" thickBot="1" x14ac:dyDescent="0.3">
      <c r="A7" s="2051" t="s">
        <v>106</v>
      </c>
      <c r="B7" s="67" t="s">
        <v>881</v>
      </c>
      <c r="C7" s="150">
        <v>1770.4377180000001</v>
      </c>
      <c r="D7" s="150">
        <v>1771.4399639999999</v>
      </c>
      <c r="E7" s="150">
        <v>1772.398306</v>
      </c>
      <c r="F7" s="150">
        <v>1773.4478860000002</v>
      </c>
      <c r="G7" s="150">
        <v>1774.5008960000002</v>
      </c>
      <c r="H7" s="150">
        <v>1775.4256240000002</v>
      </c>
      <c r="I7" s="150">
        <v>1775.809784</v>
      </c>
      <c r="J7" s="150">
        <v>1776.03342</v>
      </c>
      <c r="K7" s="150">
        <v>1776.8573060000003</v>
      </c>
      <c r="L7" s="150">
        <v>1777.53233</v>
      </c>
      <c r="M7" s="150">
        <v>1778.1771699999999</v>
      </c>
      <c r="N7" s="150">
        <v>1778.7465500000003</v>
      </c>
      <c r="O7" s="150">
        <v>1779.5045800000003</v>
      </c>
      <c r="P7" s="808">
        <f t="shared" ref="P7:P23" si="0">(O7-L7)/L7</f>
        <v>1.1095438134732876E-3</v>
      </c>
      <c r="Q7" s="808">
        <f t="shared" ref="Q7:Q23" si="1">(O7-C7)/C7</f>
        <v>5.1212544264153141E-3</v>
      </c>
    </row>
    <row r="8" spans="1:17" x14ac:dyDescent="0.25">
      <c r="A8" s="2050" t="s">
        <v>606</v>
      </c>
      <c r="B8" s="66" t="s">
        <v>882</v>
      </c>
      <c r="C8" s="149">
        <v>1485.022616</v>
      </c>
      <c r="D8" s="149">
        <v>1486.1696079999999</v>
      </c>
      <c r="E8" s="149">
        <v>1486.7053740000001</v>
      </c>
      <c r="F8" s="149">
        <v>1488.0190640000001</v>
      </c>
      <c r="G8" s="149">
        <v>1489.2778740000001</v>
      </c>
      <c r="H8" s="149">
        <v>1490.4289820000001</v>
      </c>
      <c r="I8" s="149">
        <v>1491.6281100000001</v>
      </c>
      <c r="J8" s="149">
        <v>1493.15446</v>
      </c>
      <c r="K8" s="149">
        <v>1494.4084680000001</v>
      </c>
      <c r="L8" s="149">
        <v>1496.064472</v>
      </c>
      <c r="M8" s="149">
        <v>1497.4200080000001</v>
      </c>
      <c r="N8" s="149">
        <v>1498.3454220000001</v>
      </c>
      <c r="O8" s="149">
        <v>1499.802486</v>
      </c>
      <c r="P8" s="809">
        <f t="shared" si="0"/>
        <v>2.4985647811039129E-3</v>
      </c>
      <c r="Q8" s="809">
        <f t="shared" si="1"/>
        <v>9.9526228360148246E-3</v>
      </c>
    </row>
    <row r="9" spans="1:17" ht="15.75" thickBot="1" x14ac:dyDescent="0.3">
      <c r="A9" s="2051" t="s">
        <v>606</v>
      </c>
      <c r="B9" s="67" t="s">
        <v>883</v>
      </c>
      <c r="C9" s="150">
        <v>1461.796028</v>
      </c>
      <c r="D9" s="150">
        <v>1463.2064440000001</v>
      </c>
      <c r="E9" s="150">
        <v>1463.581686</v>
      </c>
      <c r="F9" s="150">
        <v>1465.2164240000002</v>
      </c>
      <c r="G9" s="150">
        <v>1466.5959700000001</v>
      </c>
      <c r="H9" s="150">
        <v>1468.192978</v>
      </c>
      <c r="I9" s="150">
        <v>1469.6404380000001</v>
      </c>
      <c r="J9" s="150">
        <v>1471.0144960000002</v>
      </c>
      <c r="K9" s="150">
        <v>1472.3487660000001</v>
      </c>
      <c r="L9" s="150">
        <v>1473.5540680000001</v>
      </c>
      <c r="M9" s="150">
        <v>1474.60502</v>
      </c>
      <c r="N9" s="150">
        <v>1475.8261</v>
      </c>
      <c r="O9" s="150">
        <v>1476.6554740000001</v>
      </c>
      <c r="P9" s="808">
        <f t="shared" si="0"/>
        <v>2.1047113691657201E-3</v>
      </c>
      <c r="Q9" s="808">
        <f t="shared" si="1"/>
        <v>1.0165197958794947E-2</v>
      </c>
    </row>
    <row r="10" spans="1:17" x14ac:dyDescent="0.25">
      <c r="A10" s="2052" t="s">
        <v>108</v>
      </c>
      <c r="B10" s="68" t="s">
        <v>1157</v>
      </c>
      <c r="C10" s="149">
        <v>984.06082599999991</v>
      </c>
      <c r="D10" s="149">
        <v>985.00339000000008</v>
      </c>
      <c r="E10" s="149">
        <v>985.78886</v>
      </c>
      <c r="F10" s="149">
        <v>985.20095800000001</v>
      </c>
      <c r="G10" s="149">
        <v>987.30697800000007</v>
      </c>
      <c r="H10" s="149">
        <v>989.3553740000001</v>
      </c>
      <c r="I10" s="149">
        <v>989.81705199999999</v>
      </c>
      <c r="J10" s="149">
        <v>990.39397800000006</v>
      </c>
      <c r="K10" s="149">
        <v>990.97982200000001</v>
      </c>
      <c r="L10" s="149">
        <v>991.56635200000017</v>
      </c>
      <c r="M10" s="149">
        <v>992.16248600000006</v>
      </c>
      <c r="N10" s="149">
        <v>992.81418600000006</v>
      </c>
      <c r="O10" s="149">
        <v>993.67923200000007</v>
      </c>
      <c r="P10" s="809">
        <f>(O10-L10)/L10</f>
        <v>2.1308508459753628E-3</v>
      </c>
      <c r="Q10" s="809">
        <f t="shared" si="1"/>
        <v>9.7741986530415596E-3</v>
      </c>
    </row>
    <row r="11" spans="1:17" ht="16.5" customHeight="1" x14ac:dyDescent="0.25">
      <c r="A11" s="2053"/>
      <c r="B11" s="68" t="s">
        <v>1275</v>
      </c>
      <c r="C11" s="76">
        <v>705.33148000000006</v>
      </c>
      <c r="D11" s="76">
        <v>705.88988400000005</v>
      </c>
      <c r="E11" s="76">
        <v>706.420162</v>
      </c>
      <c r="F11" s="76">
        <v>707.01492400000006</v>
      </c>
      <c r="G11" s="76">
        <v>707.61311599999999</v>
      </c>
      <c r="H11" s="76">
        <v>708.18455400000005</v>
      </c>
      <c r="I11" s="76">
        <v>708.74090000000001</v>
      </c>
      <c r="J11" s="76">
        <v>709.32742999999994</v>
      </c>
      <c r="K11" s="76">
        <v>709.94414399999994</v>
      </c>
      <c r="L11" s="76">
        <v>710.53822000000002</v>
      </c>
      <c r="M11" s="76">
        <v>711.13092400000005</v>
      </c>
      <c r="N11" s="76">
        <v>711.716768</v>
      </c>
      <c r="O11" s="76">
        <v>712.43706800000007</v>
      </c>
      <c r="P11" s="807">
        <f t="shared" si="0"/>
        <v>2.6724079670197663E-3</v>
      </c>
      <c r="Q11" s="807">
        <f t="shared" si="1"/>
        <v>1.0074111536890444E-2</v>
      </c>
    </row>
    <row r="12" spans="1:17" ht="20.25" customHeight="1" thickBot="1" x14ac:dyDescent="0.3">
      <c r="A12" s="2054"/>
      <c r="B12" s="117" t="s">
        <v>689</v>
      </c>
      <c r="C12" s="150">
        <v>1367.6782000000001</v>
      </c>
      <c r="D12" s="150">
        <v>1368.8780140000001</v>
      </c>
      <c r="E12" s="150">
        <v>1369.942</v>
      </c>
      <c r="F12" s="150">
        <v>1370.094292</v>
      </c>
      <c r="G12" s="150">
        <v>1371.9430620000001</v>
      </c>
      <c r="H12" s="150">
        <v>1373.3671979999999</v>
      </c>
      <c r="I12" s="150">
        <v>1374.323482</v>
      </c>
      <c r="J12" s="150">
        <v>1375.36483</v>
      </c>
      <c r="K12" s="150">
        <v>1376.4240140000002</v>
      </c>
      <c r="L12" s="150">
        <v>1377.5044640000001</v>
      </c>
      <c r="M12" s="150">
        <v>1378.6308760000002</v>
      </c>
      <c r="N12" s="150">
        <v>1379.8293180000001</v>
      </c>
      <c r="O12" s="150">
        <v>1381.3220540000002</v>
      </c>
      <c r="P12" s="808">
        <f t="shared" si="0"/>
        <v>2.771381218551252E-3</v>
      </c>
      <c r="Q12" s="808">
        <f t="shared" si="1"/>
        <v>9.9759241611075949E-3</v>
      </c>
    </row>
    <row r="13" spans="1:17" x14ac:dyDescent="0.25">
      <c r="A13" s="2050" t="s">
        <v>109</v>
      </c>
      <c r="B13" s="116" t="s">
        <v>884</v>
      </c>
      <c r="C13" s="149">
        <v>1363.2521280000001</v>
      </c>
      <c r="D13" s="149">
        <v>1363.7076320000001</v>
      </c>
      <c r="E13" s="149">
        <v>1364.0911060000001</v>
      </c>
      <c r="F13" s="149">
        <v>1364.2530020000002</v>
      </c>
      <c r="G13" s="149">
        <v>1365.2909199999999</v>
      </c>
      <c r="H13" s="149">
        <v>1366.1690000000001</v>
      </c>
      <c r="I13" s="149">
        <v>1366.712998</v>
      </c>
      <c r="J13" s="149">
        <v>1367.2323000000001</v>
      </c>
      <c r="K13" s="149">
        <v>1367.8812560000001</v>
      </c>
      <c r="L13" s="149">
        <v>1368.325098</v>
      </c>
      <c r="M13" s="149">
        <v>1369.798626</v>
      </c>
      <c r="N13" s="149">
        <v>1370.4146540000002</v>
      </c>
      <c r="O13" s="149">
        <v>1371.80449</v>
      </c>
      <c r="P13" s="809">
        <f t="shared" si="0"/>
        <v>2.5428109190466382E-3</v>
      </c>
      <c r="Q13" s="809">
        <f t="shared" si="1"/>
        <v>6.2734998349475548E-3</v>
      </c>
    </row>
    <row r="14" spans="1:17" ht="26.25" x14ac:dyDescent="0.25">
      <c r="A14" s="2055" t="s">
        <v>109</v>
      </c>
      <c r="B14" s="118" t="s">
        <v>885</v>
      </c>
      <c r="C14" s="76">
        <v>880.61957200000006</v>
      </c>
      <c r="D14" s="76">
        <v>880.94473600000003</v>
      </c>
      <c r="E14" s="76">
        <v>881.086052</v>
      </c>
      <c r="F14" s="76">
        <v>882.74685799999997</v>
      </c>
      <c r="G14" s="76">
        <v>883.22157000000016</v>
      </c>
      <c r="H14" s="76">
        <v>883.91168600000003</v>
      </c>
      <c r="I14" s="76">
        <v>884.1963760000001</v>
      </c>
      <c r="J14" s="76">
        <v>884.44745200000011</v>
      </c>
      <c r="K14" s="76">
        <v>884.96606800000018</v>
      </c>
      <c r="L14" s="76">
        <v>885.3070100000001</v>
      </c>
      <c r="M14" s="76">
        <v>885.82493999999997</v>
      </c>
      <c r="N14" s="76">
        <v>886.43891000000008</v>
      </c>
      <c r="O14" s="76">
        <v>887.00348800000006</v>
      </c>
      <c r="P14" s="807">
        <f t="shared" si="0"/>
        <v>1.9162595357738739E-3</v>
      </c>
      <c r="Q14" s="807">
        <f t="shared" si="1"/>
        <v>7.2493460320230069E-3</v>
      </c>
    </row>
    <row r="15" spans="1:17" ht="26.25" x14ac:dyDescent="0.25">
      <c r="A15" s="2056" t="s">
        <v>109</v>
      </c>
      <c r="B15" s="118" t="s">
        <v>350</v>
      </c>
      <c r="C15" s="76">
        <v>6.86</v>
      </c>
      <c r="D15" s="76">
        <v>6.86</v>
      </c>
      <c r="E15" s="76">
        <v>6.86</v>
      </c>
      <c r="F15" s="76">
        <v>6.86</v>
      </c>
      <c r="G15" s="76">
        <v>6.8648020000000001</v>
      </c>
      <c r="H15" s="76">
        <v>6.866174</v>
      </c>
      <c r="I15" s="76">
        <v>6.865488</v>
      </c>
      <c r="J15" s="76">
        <v>6.865488</v>
      </c>
      <c r="K15" s="76">
        <v>6.865488</v>
      </c>
      <c r="L15" s="76">
        <v>6.8648020000000001</v>
      </c>
      <c r="M15" s="76">
        <v>6.866174</v>
      </c>
      <c r="N15" s="76">
        <v>6.866174</v>
      </c>
      <c r="O15" s="76">
        <v>6.86686</v>
      </c>
      <c r="P15" s="807">
        <f t="shared" si="0"/>
        <v>2.9979014689715641E-4</v>
      </c>
      <c r="Q15" s="807">
        <f t="shared" si="1"/>
        <v>9.9999999999994798E-4</v>
      </c>
    </row>
    <row r="16" spans="1:17" x14ac:dyDescent="0.25">
      <c r="A16" s="2055" t="s">
        <v>109</v>
      </c>
      <c r="B16" s="118" t="s">
        <v>349</v>
      </c>
      <c r="C16" s="76">
        <v>1787.473156</v>
      </c>
      <c r="D16" s="76">
        <v>1788.718932</v>
      </c>
      <c r="E16" s="76">
        <v>1789.7836040000002</v>
      </c>
      <c r="F16" s="76">
        <v>1792.6874420000001</v>
      </c>
      <c r="G16" s="76">
        <v>1793.6313780000003</v>
      </c>
      <c r="H16" s="76">
        <v>1794.85383</v>
      </c>
      <c r="I16" s="76">
        <v>1795.839612</v>
      </c>
      <c r="J16" s="76">
        <v>1796.924178</v>
      </c>
      <c r="K16" s="76">
        <v>1798.2234620000002</v>
      </c>
      <c r="L16" s="76">
        <v>1798.6707340000003</v>
      </c>
      <c r="M16" s="76">
        <v>1799.9261140000003</v>
      </c>
      <c r="N16" s="76">
        <v>1801.3015440000001</v>
      </c>
      <c r="O16" s="76">
        <v>1802.7874200000003</v>
      </c>
      <c r="P16" s="807">
        <f t="shared" si="0"/>
        <v>2.2887379675351253E-3</v>
      </c>
      <c r="Q16" s="807">
        <f t="shared" si="1"/>
        <v>8.5675490837974419E-3</v>
      </c>
    </row>
    <row r="17" spans="1:20" ht="15.75" thickBot="1" x14ac:dyDescent="0.3">
      <c r="A17" s="2051" t="s">
        <v>109</v>
      </c>
      <c r="B17" s="117" t="s">
        <v>348</v>
      </c>
      <c r="C17" s="150">
        <v>1221.8695860000003</v>
      </c>
      <c r="D17" s="150">
        <v>1222.3717380000001</v>
      </c>
      <c r="E17" s="150">
        <v>1222.7936279999999</v>
      </c>
      <c r="F17" s="150">
        <v>1223.8583000000001</v>
      </c>
      <c r="G17" s="150">
        <v>1224.2616680000001</v>
      </c>
      <c r="H17" s="150">
        <v>1225.0999600000002</v>
      </c>
      <c r="I17" s="150">
        <v>1226.1042640000001</v>
      </c>
      <c r="J17" s="150">
        <v>1227.105824</v>
      </c>
      <c r="K17" s="150">
        <v>1228.0929780000001</v>
      </c>
      <c r="L17" s="150">
        <v>1228.3591460000002</v>
      </c>
      <c r="M17" s="150">
        <v>1229.5376940000001</v>
      </c>
      <c r="N17" s="150">
        <v>1230.5522880000001</v>
      </c>
      <c r="O17" s="150">
        <v>1231.6697820000002</v>
      </c>
      <c r="P17" s="808">
        <f t="shared" si="0"/>
        <v>2.6951694142389937E-3</v>
      </c>
      <c r="Q17" s="808">
        <f t="shared" si="1"/>
        <v>8.0206563059504066E-3</v>
      </c>
    </row>
    <row r="18" spans="1:20" ht="26.25" thickBot="1" x14ac:dyDescent="0.3">
      <c r="A18" s="130" t="s">
        <v>602</v>
      </c>
      <c r="B18" s="69" t="s">
        <v>886</v>
      </c>
      <c r="C18" s="160">
        <v>721.16298800000004</v>
      </c>
      <c r="D18" s="160">
        <v>721.37016000000006</v>
      </c>
      <c r="E18" s="160">
        <v>721.55675200000007</v>
      </c>
      <c r="F18" s="160">
        <v>721.76461000000006</v>
      </c>
      <c r="G18" s="160">
        <v>721.96560800000009</v>
      </c>
      <c r="H18" s="160">
        <v>722.19473200000004</v>
      </c>
      <c r="I18" s="160">
        <v>722.37514999999996</v>
      </c>
      <c r="J18" s="160">
        <v>722.58300800000006</v>
      </c>
      <c r="K18" s="160">
        <v>722.87250000000006</v>
      </c>
      <c r="L18" s="160">
        <v>723.0673240000001</v>
      </c>
      <c r="M18" s="160">
        <v>723.2456840000001</v>
      </c>
      <c r="N18" s="160">
        <v>723.45079800000008</v>
      </c>
      <c r="O18" s="160">
        <v>723.6490520000001</v>
      </c>
      <c r="P18" s="806">
        <f t="shared" si="0"/>
        <v>8.0452812717616065E-4</v>
      </c>
      <c r="Q18" s="806">
        <f t="shared" si="1"/>
        <v>3.4472983796556898E-3</v>
      </c>
    </row>
    <row r="19" spans="1:20" x14ac:dyDescent="0.25">
      <c r="A19" s="2050" t="s">
        <v>603</v>
      </c>
      <c r="B19" s="66" t="s">
        <v>887</v>
      </c>
      <c r="C19" s="149">
        <v>1412.9089240000001</v>
      </c>
      <c r="D19" s="149">
        <v>1413.0783660000002</v>
      </c>
      <c r="E19" s="149">
        <v>1413.2196820000001</v>
      </c>
      <c r="F19" s="149">
        <v>1413.5263240000002</v>
      </c>
      <c r="G19" s="149">
        <v>1413.787004</v>
      </c>
      <c r="H19" s="149">
        <v>1414.1409800000001</v>
      </c>
      <c r="I19" s="149">
        <v>1414.568358</v>
      </c>
      <c r="J19" s="149">
        <v>1414.9168460000001</v>
      </c>
      <c r="K19" s="149">
        <v>1415.2166280000001</v>
      </c>
      <c r="L19" s="149">
        <v>1415.606276</v>
      </c>
      <c r="M19" s="149">
        <v>1416.0281660000001</v>
      </c>
      <c r="N19" s="149">
        <v>1416.5015060000001</v>
      </c>
      <c r="O19" s="149">
        <v>1417.12851</v>
      </c>
      <c r="P19" s="809">
        <f t="shared" si="0"/>
        <v>1.0753230088109795E-3</v>
      </c>
      <c r="Q19" s="809">
        <f t="shared" si="1"/>
        <v>2.986452932899683E-3</v>
      </c>
    </row>
    <row r="20" spans="1:20" x14ac:dyDescent="0.25">
      <c r="A20" s="2056" t="s">
        <v>603</v>
      </c>
      <c r="B20" s="68" t="s">
        <v>888</v>
      </c>
      <c r="C20" s="76">
        <v>1098.37861</v>
      </c>
      <c r="D20" s="76">
        <v>1099.4124119999999</v>
      </c>
      <c r="E20" s="76">
        <v>1100.3138160000001</v>
      </c>
      <c r="F20" s="76">
        <v>1101.2913659999999</v>
      </c>
      <c r="G20" s="76">
        <v>1102.238732</v>
      </c>
      <c r="H20" s="76">
        <v>1103.210108</v>
      </c>
      <c r="I20" s="76">
        <v>1104.1149420000002</v>
      </c>
      <c r="J20" s="76">
        <v>1105.081516</v>
      </c>
      <c r="K20" s="76">
        <v>1106.012418</v>
      </c>
      <c r="L20" s="76">
        <v>1106.935774</v>
      </c>
      <c r="M20" s="76">
        <v>1108.0265140000001</v>
      </c>
      <c r="N20" s="76">
        <v>1108.9711360000001</v>
      </c>
      <c r="O20" s="76">
        <v>1110.015228</v>
      </c>
      <c r="P20" s="807">
        <f t="shared" si="0"/>
        <v>2.7819626687753444E-3</v>
      </c>
      <c r="Q20" s="807">
        <f t="shared" si="1"/>
        <v>1.0594359626140205E-2</v>
      </c>
    </row>
    <row r="21" spans="1:20" ht="15.75" thickBot="1" x14ac:dyDescent="0.3">
      <c r="A21" s="2051" t="s">
        <v>603</v>
      </c>
      <c r="B21" s="67" t="s">
        <v>889</v>
      </c>
      <c r="C21" s="150">
        <v>908.42383800000016</v>
      </c>
      <c r="D21" s="150">
        <v>908.78810400000009</v>
      </c>
      <c r="E21" s="150">
        <v>909.14207999999996</v>
      </c>
      <c r="F21" s="150">
        <v>909.57151599999997</v>
      </c>
      <c r="G21" s="150">
        <v>909.90422600000011</v>
      </c>
      <c r="H21" s="150">
        <v>910.35424200000011</v>
      </c>
      <c r="I21" s="150">
        <v>910.74526200000003</v>
      </c>
      <c r="J21" s="150">
        <v>911.15274600000009</v>
      </c>
      <c r="K21" s="150">
        <v>911.56091599999991</v>
      </c>
      <c r="L21" s="150">
        <v>912.01985000000002</v>
      </c>
      <c r="M21" s="150">
        <v>912.50210800000002</v>
      </c>
      <c r="N21" s="150">
        <v>912.93223</v>
      </c>
      <c r="O21" s="150">
        <v>913.37950200000012</v>
      </c>
      <c r="P21" s="808">
        <f t="shared" si="0"/>
        <v>1.4908140431374344E-3</v>
      </c>
      <c r="Q21" s="808">
        <f t="shared" si="1"/>
        <v>5.4552333312943681E-3</v>
      </c>
    </row>
    <row r="22" spans="1:20" ht="19.5" customHeight="1" x14ac:dyDescent="0.25">
      <c r="A22" s="2057" t="s">
        <v>604</v>
      </c>
      <c r="B22" s="66" t="s">
        <v>890</v>
      </c>
      <c r="C22" s="76">
        <v>1481.259906</v>
      </c>
      <c r="D22" s="76">
        <v>1482.4384539999999</v>
      </c>
      <c r="E22" s="76">
        <v>1482.51117</v>
      </c>
      <c r="F22" s="76">
        <v>1482.6785540000001</v>
      </c>
      <c r="G22" s="76">
        <v>1483.0592840000002</v>
      </c>
      <c r="H22" s="76">
        <v>1485.1865700000001</v>
      </c>
      <c r="I22" s="76">
        <v>1486.2375220000001</v>
      </c>
      <c r="J22" s="76">
        <v>1487.0819880000001</v>
      </c>
      <c r="K22" s="76">
        <v>1488.1967380000001</v>
      </c>
      <c r="L22" s="76">
        <v>1486.93244</v>
      </c>
      <c r="M22" s="76">
        <v>1489.6544880000001</v>
      </c>
      <c r="N22" s="76">
        <v>1490.9249600000001</v>
      </c>
      <c r="O22" s="76">
        <v>1491.5492200000001</v>
      </c>
      <c r="P22" s="807">
        <f t="shared" si="0"/>
        <v>3.1049023316755821E-3</v>
      </c>
      <c r="Q22" s="807">
        <f t="shared" si="1"/>
        <v>6.9463258664614821E-3</v>
      </c>
    </row>
    <row r="23" spans="1:20" ht="23.25" customHeight="1" thickBot="1" x14ac:dyDescent="0.3">
      <c r="A23" s="2058" t="s">
        <v>604</v>
      </c>
      <c r="B23" s="117" t="s">
        <v>891</v>
      </c>
      <c r="C23" s="150">
        <v>738.88991400000009</v>
      </c>
      <c r="D23" s="150">
        <v>739.58483200000001</v>
      </c>
      <c r="E23" s="150">
        <v>740.13568999999995</v>
      </c>
      <c r="F23" s="150">
        <v>740.949972</v>
      </c>
      <c r="G23" s="150">
        <v>741.84863200000007</v>
      </c>
      <c r="H23" s="150">
        <v>742.5435500000001</v>
      </c>
      <c r="I23" s="150">
        <v>743.16438000000005</v>
      </c>
      <c r="J23" s="150">
        <v>743.82156799999996</v>
      </c>
      <c r="K23" s="150">
        <v>744.62350200000003</v>
      </c>
      <c r="L23" s="150">
        <v>745.52902200000005</v>
      </c>
      <c r="M23" s="150">
        <v>748.16463399999998</v>
      </c>
      <c r="N23" s="150">
        <v>749.59563000000003</v>
      </c>
      <c r="O23" s="150">
        <v>728.12794599999995</v>
      </c>
      <c r="P23" s="808">
        <f t="shared" si="0"/>
        <v>-2.3340574929355467E-2</v>
      </c>
      <c r="Q23" s="808">
        <f t="shared" si="1"/>
        <v>-1.4565049266594993E-2</v>
      </c>
    </row>
    <row r="24" spans="1:20" ht="23.25" customHeight="1" thickBot="1" x14ac:dyDescent="0.3">
      <c r="A24" s="800" t="s">
        <v>1458</v>
      </c>
      <c r="B24" s="801" t="s">
        <v>1456</v>
      </c>
      <c r="C24" s="820"/>
      <c r="D24" s="160"/>
      <c r="E24" s="160"/>
      <c r="F24" s="160"/>
      <c r="G24" s="160"/>
      <c r="H24" s="160"/>
      <c r="I24" s="160"/>
      <c r="J24" s="160"/>
      <c r="K24" s="160"/>
      <c r="L24" s="160"/>
      <c r="M24" s="160"/>
      <c r="N24" s="160">
        <v>100.0595</v>
      </c>
      <c r="O24" s="821">
        <v>100.23050000000001</v>
      </c>
      <c r="P24" s="808" t="s">
        <v>607</v>
      </c>
      <c r="Q24" s="808" t="s">
        <v>607</v>
      </c>
    </row>
    <row r="25" spans="1:20" x14ac:dyDescent="0.25">
      <c r="A25" s="499" t="s">
        <v>610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</row>
    <row r="26" spans="1:20" x14ac:dyDescent="0.25">
      <c r="A26" s="50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</row>
    <row r="27" spans="1:20" x14ac:dyDescent="0.25">
      <c r="A27" s="2048" t="s">
        <v>1380</v>
      </c>
      <c r="B27" s="2048"/>
      <c r="C27" s="2048"/>
      <c r="D27" s="2048"/>
      <c r="E27" s="2048"/>
      <c r="F27" s="2048"/>
      <c r="G27" s="2048"/>
      <c r="H27" s="2048"/>
      <c r="I27" s="2048"/>
      <c r="J27" s="2048"/>
      <c r="K27" s="2048"/>
      <c r="L27" s="2048"/>
      <c r="M27" s="2048"/>
      <c r="N27" s="2048"/>
      <c r="O27" s="2048"/>
      <c r="P27" s="2048"/>
      <c r="Q27" s="2048"/>
    </row>
    <row r="28" spans="1:20" x14ac:dyDescent="0.25">
      <c r="A28" s="2049" t="s">
        <v>1397</v>
      </c>
      <c r="B28" s="2049"/>
      <c r="C28" s="2049"/>
      <c r="D28" s="2049"/>
      <c r="E28" s="2049"/>
      <c r="F28" s="2049"/>
      <c r="G28" s="2049"/>
      <c r="H28" s="2049"/>
      <c r="I28" s="2049"/>
      <c r="J28" s="2049"/>
      <c r="K28" s="2049"/>
      <c r="L28" s="2049"/>
      <c r="M28" s="2049"/>
      <c r="N28" s="2049"/>
      <c r="O28" s="2049"/>
      <c r="P28" s="2049"/>
      <c r="Q28" s="2049"/>
    </row>
    <row r="29" spans="1:20" x14ac:dyDescent="0.25">
      <c r="A29" s="2047" t="s">
        <v>371</v>
      </c>
      <c r="B29" s="2047"/>
      <c r="C29" s="2047"/>
      <c r="D29" s="2047"/>
      <c r="E29" s="2047"/>
      <c r="F29" s="2047"/>
      <c r="G29" s="2047"/>
      <c r="H29" s="2047"/>
      <c r="I29" s="2047"/>
      <c r="J29" s="2047"/>
      <c r="K29" s="2047"/>
      <c r="L29" s="2047"/>
      <c r="M29" s="2047"/>
      <c r="N29" s="2047"/>
      <c r="O29" s="2047"/>
      <c r="P29" s="2047"/>
      <c r="Q29" s="2047"/>
    </row>
    <row r="30" spans="1:20" ht="6" customHeight="1" x14ac:dyDescent="0.25">
      <c r="A30" s="501"/>
      <c r="B30" s="501"/>
      <c r="C30" s="501"/>
      <c r="D30" s="501"/>
      <c r="E30" s="501"/>
      <c r="F30" s="501"/>
      <c r="G30" s="501"/>
      <c r="H30" s="501"/>
      <c r="I30" s="501"/>
      <c r="J30" s="501"/>
      <c r="K30" s="501"/>
      <c r="L30" s="501"/>
      <c r="M30" s="501"/>
      <c r="N30" s="501"/>
      <c r="O30" s="501"/>
      <c r="P30" s="501"/>
      <c r="Q30" s="501"/>
    </row>
    <row r="31" spans="1:20" ht="27" customHeight="1" thickBot="1" x14ac:dyDescent="0.3">
      <c r="A31" s="96" t="s">
        <v>308</v>
      </c>
      <c r="B31" s="96" t="s">
        <v>322</v>
      </c>
      <c r="C31" s="169">
        <v>44166</v>
      </c>
      <c r="D31" s="169">
        <v>44197</v>
      </c>
      <c r="E31" s="169">
        <v>44228</v>
      </c>
      <c r="F31" s="169">
        <v>44256</v>
      </c>
      <c r="G31" s="169">
        <v>44287</v>
      </c>
      <c r="H31" s="169">
        <v>44317</v>
      </c>
      <c r="I31" s="169">
        <v>44348</v>
      </c>
      <c r="J31" s="169">
        <v>44378</v>
      </c>
      <c r="K31" s="169">
        <v>44409</v>
      </c>
      <c r="L31" s="169">
        <v>44440</v>
      </c>
      <c r="M31" s="169">
        <v>44470</v>
      </c>
      <c r="N31" s="169">
        <v>44501</v>
      </c>
      <c r="O31" s="169">
        <v>44531</v>
      </c>
      <c r="P31" s="100" t="s">
        <v>790</v>
      </c>
      <c r="Q31" s="100" t="s">
        <v>521</v>
      </c>
    </row>
    <row r="32" spans="1:20" x14ac:dyDescent="0.25">
      <c r="A32" s="2036" t="s">
        <v>106</v>
      </c>
      <c r="B32" s="70" t="s">
        <v>863</v>
      </c>
      <c r="C32" s="149">
        <v>1618.7968000000001</v>
      </c>
      <c r="D32" s="149">
        <v>1623.2886000000001</v>
      </c>
      <c r="E32" s="149">
        <v>1627.9123</v>
      </c>
      <c r="F32" s="149">
        <v>1633.4962</v>
      </c>
      <c r="G32" s="149">
        <v>1637.8657000000001</v>
      </c>
      <c r="H32" s="149">
        <v>1643.7106000000001</v>
      </c>
      <c r="I32" s="149">
        <v>1648.7855999999999</v>
      </c>
      <c r="J32" s="149">
        <v>1654.7629999999999</v>
      </c>
      <c r="K32" s="149">
        <v>1660.1704</v>
      </c>
      <c r="L32" s="149">
        <v>1669.7321999999999</v>
      </c>
      <c r="M32" s="149">
        <v>1669.7321999999999</v>
      </c>
      <c r="N32" s="149">
        <v>1674.0563999999999</v>
      </c>
      <c r="O32" s="149">
        <v>1679.7449999999999</v>
      </c>
      <c r="P32" s="822">
        <f>(O32-L32)/L32</f>
        <v>5.9966502412781945E-3</v>
      </c>
      <c r="Q32" s="822">
        <f>(O32-C32)/C32</f>
        <v>3.7650309167895447E-2</v>
      </c>
      <c r="T32" s="502"/>
    </row>
    <row r="33" spans="1:20" x14ac:dyDescent="0.25">
      <c r="A33" s="2037"/>
      <c r="B33" s="73" t="s">
        <v>1066</v>
      </c>
      <c r="C33" s="76">
        <v>516350.32539999997</v>
      </c>
      <c r="D33" s="76">
        <v>517943.50589999999</v>
      </c>
      <c r="E33" s="76">
        <v>519411.23910000001</v>
      </c>
      <c r="F33" s="76">
        <v>521041.81660000002</v>
      </c>
      <c r="G33" s="76">
        <v>522546.81800000003</v>
      </c>
      <c r="H33" s="76">
        <v>524138.48800000001</v>
      </c>
      <c r="I33" s="76">
        <v>525651.23710000003</v>
      </c>
      <c r="J33" s="76">
        <v>527169.3702</v>
      </c>
      <c r="K33" s="76">
        <v>528600.82449999999</v>
      </c>
      <c r="L33" s="76">
        <v>531528.37410000002</v>
      </c>
      <c r="M33" s="76">
        <v>531528.37410000002</v>
      </c>
      <c r="N33" s="76">
        <v>532845.43940000003</v>
      </c>
      <c r="O33" s="76">
        <v>534340.30480000004</v>
      </c>
      <c r="P33" s="823">
        <f t="shared" ref="P33:P54" si="2">(O33-L33)/L33</f>
        <v>5.2902739289530359E-3</v>
      </c>
      <c r="Q33" s="823">
        <f t="shared" ref="Q33:Q55" si="3">(O33-C33)/C33</f>
        <v>3.4840646969794803E-2</v>
      </c>
      <c r="T33" s="502"/>
    </row>
    <row r="34" spans="1:20" x14ac:dyDescent="0.25">
      <c r="A34" s="2037"/>
      <c r="B34" s="73" t="s">
        <v>862</v>
      </c>
      <c r="C34" s="76">
        <v>5361.0267000000003</v>
      </c>
      <c r="D34" s="76">
        <v>5371.0069999999996</v>
      </c>
      <c r="E34" s="76">
        <v>5383.2039999999997</v>
      </c>
      <c r="F34" s="76">
        <v>5397.2785000000003</v>
      </c>
      <c r="G34" s="76">
        <v>5411.1100999999999</v>
      </c>
      <c r="H34" s="76">
        <v>5425.9161999999997</v>
      </c>
      <c r="I34" s="76">
        <v>5439.9013999999997</v>
      </c>
      <c r="J34" s="76">
        <v>5454.5537999999997</v>
      </c>
      <c r="K34" s="76">
        <v>5470.2474000000002</v>
      </c>
      <c r="L34" s="76">
        <v>5501.8670000000002</v>
      </c>
      <c r="M34" s="76">
        <v>5501.8670000000002</v>
      </c>
      <c r="N34" s="76">
        <v>5520.5316000000003</v>
      </c>
      <c r="O34" s="76">
        <v>5538.6283000000003</v>
      </c>
      <c r="P34" s="823">
        <f t="shared" si="2"/>
        <v>6.6816046262114515E-3</v>
      </c>
      <c r="Q34" s="823">
        <f t="shared" si="3"/>
        <v>3.3128281192854339E-2</v>
      </c>
      <c r="T34" s="502"/>
    </row>
    <row r="35" spans="1:20" ht="15.75" thickBot="1" x14ac:dyDescent="0.3">
      <c r="A35" s="2038" t="s">
        <v>106</v>
      </c>
      <c r="B35" s="71" t="s">
        <v>864</v>
      </c>
      <c r="C35" s="150">
        <v>2130.6873999999998</v>
      </c>
      <c r="D35" s="150">
        <v>2136.3692999999998</v>
      </c>
      <c r="E35" s="150">
        <v>2141.4421000000002</v>
      </c>
      <c r="F35" s="150">
        <v>2147.5783999999999</v>
      </c>
      <c r="G35" s="150">
        <v>2152.9562999999998</v>
      </c>
      <c r="H35" s="150">
        <v>2161.3494999999998</v>
      </c>
      <c r="I35" s="150">
        <v>2167.3089</v>
      </c>
      <c r="J35" s="150">
        <v>2173.9484000000002</v>
      </c>
      <c r="K35" s="150">
        <v>2180.2782999999999</v>
      </c>
      <c r="L35" s="150">
        <v>2193.6219999999998</v>
      </c>
      <c r="M35" s="150">
        <v>2193.6219999999998</v>
      </c>
      <c r="N35" s="150">
        <v>2200.0003000000002</v>
      </c>
      <c r="O35" s="150">
        <v>2207.415</v>
      </c>
      <c r="P35" s="824">
        <f t="shared" si="2"/>
        <v>6.2877742838101189E-3</v>
      </c>
      <c r="Q35" s="824">
        <f t="shared" si="3"/>
        <v>3.6010725928167675E-2</v>
      </c>
      <c r="T35" s="502"/>
    </row>
    <row r="36" spans="1:20" x14ac:dyDescent="0.25">
      <c r="A36" s="2039" t="s">
        <v>606</v>
      </c>
      <c r="B36" s="72" t="s">
        <v>694</v>
      </c>
      <c r="C36" s="149">
        <v>7406.3177999999998</v>
      </c>
      <c r="D36" s="149">
        <v>7435.4171999999999</v>
      </c>
      <c r="E36" s="149">
        <v>7443.7516999999998</v>
      </c>
      <c r="F36" s="149">
        <v>7472.0358999999999</v>
      </c>
      <c r="G36" s="149">
        <v>7503.1805000000004</v>
      </c>
      <c r="H36" s="149">
        <v>7540.4921000000004</v>
      </c>
      <c r="I36" s="149">
        <v>7578.61</v>
      </c>
      <c r="J36" s="149">
        <v>7605.0717000000004</v>
      </c>
      <c r="K36" s="149">
        <v>7639.4175999999998</v>
      </c>
      <c r="L36" s="149">
        <v>7689.4938000000002</v>
      </c>
      <c r="M36" s="149">
        <v>7689.4938000000002</v>
      </c>
      <c r="N36" s="149">
        <v>7724.98</v>
      </c>
      <c r="O36" s="149">
        <v>7766.1121000000003</v>
      </c>
      <c r="P36" s="822">
        <f t="shared" si="2"/>
        <v>9.964023899726674E-3</v>
      </c>
      <c r="Q36" s="822">
        <f t="shared" si="3"/>
        <v>4.8579376380527513E-2</v>
      </c>
      <c r="T36" s="502"/>
    </row>
    <row r="37" spans="1:20" x14ac:dyDescent="0.25">
      <c r="A37" s="2040" t="s">
        <v>606</v>
      </c>
      <c r="B37" s="73" t="s">
        <v>865</v>
      </c>
      <c r="C37" s="76">
        <v>434.0163</v>
      </c>
      <c r="D37" s="76">
        <v>435.67579999999998</v>
      </c>
      <c r="E37" s="76">
        <v>437.3494</v>
      </c>
      <c r="F37" s="76">
        <v>439.0034</v>
      </c>
      <c r="G37" s="76">
        <v>440.62329999999997</v>
      </c>
      <c r="H37" s="76">
        <v>442.20429999999999</v>
      </c>
      <c r="I37" s="76">
        <v>443.95299999999997</v>
      </c>
      <c r="J37" s="76">
        <v>445.74520000000001</v>
      </c>
      <c r="K37" s="76">
        <v>447.35340000000002</v>
      </c>
      <c r="L37" s="76">
        <v>450.7115</v>
      </c>
      <c r="M37" s="76">
        <v>450.7115</v>
      </c>
      <c r="N37" s="76">
        <v>452.2312</v>
      </c>
      <c r="O37" s="76">
        <v>453.8895</v>
      </c>
      <c r="P37" s="823">
        <f t="shared" si="2"/>
        <v>7.0510736912636962E-3</v>
      </c>
      <c r="Q37" s="823">
        <f t="shared" si="3"/>
        <v>4.5789063682631269E-2</v>
      </c>
      <c r="T37" s="502"/>
    </row>
    <row r="38" spans="1:20" x14ac:dyDescent="0.25">
      <c r="A38" s="2037" t="s">
        <v>606</v>
      </c>
      <c r="B38" s="73" t="s">
        <v>866</v>
      </c>
      <c r="C38" s="76">
        <v>2095.0264999999999</v>
      </c>
      <c r="D38" s="76">
        <v>2100.8978000000002</v>
      </c>
      <c r="E38" s="76">
        <v>2107.5236</v>
      </c>
      <c r="F38" s="76">
        <v>2113.9286000000002</v>
      </c>
      <c r="G38" s="76">
        <v>2119.9153000000001</v>
      </c>
      <c r="H38" s="76">
        <v>2126.9427999999998</v>
      </c>
      <c r="I38" s="76">
        <v>2133.3054000000002</v>
      </c>
      <c r="J38" s="76">
        <v>2139.9980999999998</v>
      </c>
      <c r="K38" s="76">
        <v>2146.3209999999999</v>
      </c>
      <c r="L38" s="76">
        <v>2157.6851999999999</v>
      </c>
      <c r="M38" s="76">
        <v>2157.6851999999999</v>
      </c>
      <c r="N38" s="76">
        <v>2163.3332</v>
      </c>
      <c r="O38" s="76">
        <v>2170.5221999999999</v>
      </c>
      <c r="P38" s="823">
        <f t="shared" si="2"/>
        <v>5.9494313628327203E-3</v>
      </c>
      <c r="Q38" s="823">
        <f t="shared" si="3"/>
        <v>3.6035677830328135E-2</v>
      </c>
      <c r="T38" s="502"/>
    </row>
    <row r="39" spans="1:20" ht="15.75" thickBot="1" x14ac:dyDescent="0.3">
      <c r="A39" s="2038" t="s">
        <v>606</v>
      </c>
      <c r="B39" s="71" t="s">
        <v>867</v>
      </c>
      <c r="C39" s="150">
        <v>1635.8009</v>
      </c>
      <c r="D39" s="150">
        <v>1637.6213</v>
      </c>
      <c r="E39" s="150">
        <v>1639.4613999999999</v>
      </c>
      <c r="F39" s="150">
        <v>1642.2555</v>
      </c>
      <c r="G39" s="150">
        <v>1644.3344</v>
      </c>
      <c r="H39" s="150">
        <v>1648.8089</v>
      </c>
      <c r="I39" s="150">
        <v>1653.0115000000001</v>
      </c>
      <c r="J39" s="150">
        <v>1657.7408</v>
      </c>
      <c r="K39" s="150">
        <v>1661.8860999999999</v>
      </c>
      <c r="L39" s="150">
        <v>1670.7554</v>
      </c>
      <c r="M39" s="150">
        <v>1670.7554</v>
      </c>
      <c r="N39" s="150">
        <v>1674.8543</v>
      </c>
      <c r="O39" s="150">
        <v>1680.0298</v>
      </c>
      <c r="P39" s="824">
        <f t="shared" si="2"/>
        <v>5.551022010762326E-3</v>
      </c>
      <c r="Q39" s="824">
        <f t="shared" si="3"/>
        <v>2.7038070464443485E-2</v>
      </c>
      <c r="T39" s="502"/>
    </row>
    <row r="40" spans="1:20" x14ac:dyDescent="0.25">
      <c r="A40" s="2036" t="s">
        <v>108</v>
      </c>
      <c r="B40" s="70" t="s">
        <v>687</v>
      </c>
      <c r="C40" s="149">
        <v>1236.4766</v>
      </c>
      <c r="D40" s="149">
        <v>1238.7326</v>
      </c>
      <c r="E40" s="149">
        <v>1240.057</v>
      </c>
      <c r="F40" s="149">
        <v>1235.3724</v>
      </c>
      <c r="G40" s="149">
        <v>1245.3217999999999</v>
      </c>
      <c r="H40" s="149">
        <v>1248.5501999999999</v>
      </c>
      <c r="I40" s="149">
        <v>1251.2592</v>
      </c>
      <c r="J40" s="149">
        <v>1254.2429999999999</v>
      </c>
      <c r="K40" s="149">
        <v>1257.1463000000001</v>
      </c>
      <c r="L40" s="149">
        <v>1262.9788000000001</v>
      </c>
      <c r="M40" s="149">
        <v>1262.9788000000001</v>
      </c>
      <c r="N40" s="149">
        <v>1266.0745999999999</v>
      </c>
      <c r="O40" s="149">
        <v>1268.9875</v>
      </c>
      <c r="P40" s="822">
        <f t="shared" si="2"/>
        <v>4.7575620430048877E-3</v>
      </c>
      <c r="Q40" s="822">
        <f t="shared" si="3"/>
        <v>2.6293178536496358E-2</v>
      </c>
      <c r="T40" s="502"/>
    </row>
    <row r="41" spans="1:20" x14ac:dyDescent="0.25">
      <c r="A41" s="2037"/>
      <c r="B41" s="73" t="s">
        <v>868</v>
      </c>
      <c r="C41" s="76">
        <v>109.3094</v>
      </c>
      <c r="D41" s="76">
        <v>109.44970000000001</v>
      </c>
      <c r="E41" s="76">
        <v>109.6647</v>
      </c>
      <c r="F41" s="76">
        <v>109.0253</v>
      </c>
      <c r="G41" s="76">
        <v>110.1023</v>
      </c>
      <c r="H41" s="76">
        <v>110.3879</v>
      </c>
      <c r="I41" s="76">
        <v>110.63200000000001</v>
      </c>
      <c r="J41" s="76">
        <v>110.8912</v>
      </c>
      <c r="K41" s="76">
        <v>111.15170000000001</v>
      </c>
      <c r="L41" s="76">
        <v>111.6418</v>
      </c>
      <c r="M41" s="76">
        <v>111.6418</v>
      </c>
      <c r="N41" s="76">
        <v>111.842</v>
      </c>
      <c r="O41" s="76">
        <v>112.05670000000001</v>
      </c>
      <c r="P41" s="823">
        <f t="shared" si="2"/>
        <v>3.7163499692767668E-3</v>
      </c>
      <c r="Q41" s="823">
        <f t="shared" si="3"/>
        <v>2.5133245631208386E-2</v>
      </c>
      <c r="T41" s="502"/>
    </row>
    <row r="42" spans="1:20" ht="15.75" thickBot="1" x14ac:dyDescent="0.3">
      <c r="A42" s="2038" t="s">
        <v>108</v>
      </c>
      <c r="B42" s="71" t="s">
        <v>1156</v>
      </c>
      <c r="C42" s="150">
        <v>1500.9464</v>
      </c>
      <c r="D42" s="150">
        <v>1504.0587</v>
      </c>
      <c r="E42" s="150">
        <v>1505.7389000000001</v>
      </c>
      <c r="F42" s="150">
        <v>1491.0980999999999</v>
      </c>
      <c r="G42" s="150">
        <v>1510.4112</v>
      </c>
      <c r="H42" s="150">
        <v>1513.9582</v>
      </c>
      <c r="I42" s="150">
        <v>1519.4376</v>
      </c>
      <c r="J42" s="150">
        <v>1522.4835</v>
      </c>
      <c r="K42" s="150">
        <v>1526.2107000000001</v>
      </c>
      <c r="L42" s="150">
        <v>1533.2302999999999</v>
      </c>
      <c r="M42" s="150">
        <v>1533.2302999999999</v>
      </c>
      <c r="N42" s="150">
        <v>1537.1428000000001</v>
      </c>
      <c r="O42" s="150">
        <v>1540.6991</v>
      </c>
      <c r="P42" s="824">
        <f t="shared" si="2"/>
        <v>4.8712838508344772E-3</v>
      </c>
      <c r="Q42" s="824">
        <f t="shared" si="3"/>
        <v>2.6485089674088299E-2</v>
      </c>
      <c r="T42" s="502"/>
    </row>
    <row r="43" spans="1:20" x14ac:dyDescent="0.25">
      <c r="A43" s="2036" t="s">
        <v>109</v>
      </c>
      <c r="B43" s="70" t="s">
        <v>869</v>
      </c>
      <c r="C43" s="149">
        <v>549.03930000000003</v>
      </c>
      <c r="D43" s="149">
        <v>550.71360000000004</v>
      </c>
      <c r="E43" s="149">
        <v>552.12049999999999</v>
      </c>
      <c r="F43" s="149">
        <v>553.78769999999997</v>
      </c>
      <c r="G43" s="149">
        <v>555.35130000000004</v>
      </c>
      <c r="H43" s="149">
        <v>556.84379999999999</v>
      </c>
      <c r="I43" s="149">
        <v>558.23050000000001</v>
      </c>
      <c r="J43" s="149">
        <v>560.56600000000003</v>
      </c>
      <c r="K43" s="149">
        <v>561.64260000000002</v>
      </c>
      <c r="L43" s="149">
        <v>564.15089999999998</v>
      </c>
      <c r="M43" s="149">
        <v>564.15089999999998</v>
      </c>
      <c r="N43" s="149">
        <v>565.29219999999998</v>
      </c>
      <c r="O43" s="149">
        <v>566.60900000000004</v>
      </c>
      <c r="P43" s="822">
        <f t="shared" si="2"/>
        <v>4.3571675592471073E-3</v>
      </c>
      <c r="Q43" s="822">
        <f t="shared" si="3"/>
        <v>3.2000805771098734E-2</v>
      </c>
      <c r="T43" s="502"/>
    </row>
    <row r="44" spans="1:20" x14ac:dyDescent="0.25">
      <c r="A44" s="2041" t="s">
        <v>109</v>
      </c>
      <c r="B44" s="73" t="s">
        <v>870</v>
      </c>
      <c r="C44" s="76">
        <v>391.97050000000002</v>
      </c>
      <c r="D44" s="76">
        <v>392.55950000000001</v>
      </c>
      <c r="E44" s="76">
        <v>393.08690000000001</v>
      </c>
      <c r="F44" s="76">
        <v>393.7405</v>
      </c>
      <c r="G44" s="76">
        <v>394.38220000000001</v>
      </c>
      <c r="H44" s="76">
        <v>395.4581</v>
      </c>
      <c r="I44" s="76">
        <v>396.14260000000002</v>
      </c>
      <c r="J44" s="76">
        <v>396.86430000000001</v>
      </c>
      <c r="K44" s="76">
        <v>397.60820000000001</v>
      </c>
      <c r="L44" s="76">
        <v>399.0138</v>
      </c>
      <c r="M44" s="76">
        <v>399.0138</v>
      </c>
      <c r="N44" s="76">
        <v>399.71280000000002</v>
      </c>
      <c r="O44" s="76">
        <v>400.46179999999998</v>
      </c>
      <c r="P44" s="823">
        <f t="shared" si="2"/>
        <v>3.6289471692457229E-3</v>
      </c>
      <c r="Q44" s="823">
        <f t="shared" si="3"/>
        <v>2.1663109851379037E-2</v>
      </c>
      <c r="T44" s="502"/>
    </row>
    <row r="45" spans="1:20" x14ac:dyDescent="0.25">
      <c r="A45" s="2037" t="s">
        <v>109</v>
      </c>
      <c r="B45" s="73" t="s">
        <v>871</v>
      </c>
      <c r="C45" s="76">
        <v>6086.4272000000001</v>
      </c>
      <c r="D45" s="76">
        <v>6092.6265999999996</v>
      </c>
      <c r="E45" s="76">
        <v>6099.1322</v>
      </c>
      <c r="F45" s="76">
        <v>6114.7121999999999</v>
      </c>
      <c r="G45" s="76">
        <v>6124.7397000000001</v>
      </c>
      <c r="H45" s="76">
        <v>6137.8761999999997</v>
      </c>
      <c r="I45" s="76">
        <v>6149.9601000000002</v>
      </c>
      <c r="J45" s="76">
        <v>6162.13</v>
      </c>
      <c r="K45" s="76">
        <v>6175.2604000000001</v>
      </c>
      <c r="L45" s="76">
        <v>6197.2376000000004</v>
      </c>
      <c r="M45" s="76">
        <v>6197.2376000000004</v>
      </c>
      <c r="N45" s="76">
        <v>6208.1139999999996</v>
      </c>
      <c r="O45" s="76">
        <v>6219.6305000000002</v>
      </c>
      <c r="P45" s="823">
        <f t="shared" si="2"/>
        <v>3.6133679947981702E-3</v>
      </c>
      <c r="Q45" s="823">
        <f t="shared" si="3"/>
        <v>2.1885302431613761E-2</v>
      </c>
      <c r="T45" s="502"/>
    </row>
    <row r="46" spans="1:20" ht="15.75" thickBot="1" x14ac:dyDescent="0.3">
      <c r="A46" s="2038" t="s">
        <v>109</v>
      </c>
      <c r="B46" s="71" t="s">
        <v>690</v>
      </c>
      <c r="C46" s="150">
        <v>1627.4084</v>
      </c>
      <c r="D46" s="150">
        <v>1630.8575000000001</v>
      </c>
      <c r="E46" s="150">
        <v>1633.8810000000001</v>
      </c>
      <c r="F46" s="150">
        <v>1638.3590999999999</v>
      </c>
      <c r="G46" s="150">
        <v>1642.0222000000001</v>
      </c>
      <c r="H46" s="150">
        <v>1645.0681999999999</v>
      </c>
      <c r="I46" s="150">
        <v>1648.2650000000001</v>
      </c>
      <c r="J46" s="150">
        <v>1651.5532000000001</v>
      </c>
      <c r="K46" s="150">
        <v>1655.348</v>
      </c>
      <c r="L46" s="150">
        <v>1661.8563999999999</v>
      </c>
      <c r="M46" s="150">
        <v>1661.8563999999999</v>
      </c>
      <c r="N46" s="150">
        <v>1664.8977</v>
      </c>
      <c r="O46" s="150">
        <v>1668.6152</v>
      </c>
      <c r="P46" s="824">
        <f t="shared" si="2"/>
        <v>4.0670180648581097E-3</v>
      </c>
      <c r="Q46" s="824">
        <f t="shared" si="3"/>
        <v>2.5320503445846739E-2</v>
      </c>
      <c r="T46" s="502"/>
    </row>
    <row r="47" spans="1:20" ht="25.5" customHeight="1" thickBot="1" x14ac:dyDescent="0.3">
      <c r="A47" s="131" t="s">
        <v>602</v>
      </c>
      <c r="B47" s="74" t="s">
        <v>872</v>
      </c>
      <c r="C47" s="151">
        <v>107.9713</v>
      </c>
      <c r="D47" s="151">
        <v>108.0382</v>
      </c>
      <c r="E47" s="151">
        <v>108.09869999999999</v>
      </c>
      <c r="F47" s="151">
        <v>108.24979999999999</v>
      </c>
      <c r="G47" s="151">
        <v>108.3244</v>
      </c>
      <c r="H47" s="151">
        <v>108.3993</v>
      </c>
      <c r="I47" s="151">
        <v>108.4641</v>
      </c>
      <c r="J47" s="151">
        <v>108.5183</v>
      </c>
      <c r="K47" s="151">
        <v>108.58459999999999</v>
      </c>
      <c r="L47" s="151">
        <v>108.7792</v>
      </c>
      <c r="M47" s="151">
        <v>108.7792</v>
      </c>
      <c r="N47" s="151">
        <v>108.86450000000001</v>
      </c>
      <c r="O47" s="151">
        <v>108.9592</v>
      </c>
      <c r="P47" s="825">
        <f t="shared" si="2"/>
        <v>1.6547281097856264E-3</v>
      </c>
      <c r="Q47" s="825">
        <f t="shared" si="3"/>
        <v>9.1496536579627752E-3</v>
      </c>
      <c r="T47" s="502"/>
    </row>
    <row r="48" spans="1:20" x14ac:dyDescent="0.25">
      <c r="A48" s="2042" t="s">
        <v>603</v>
      </c>
      <c r="B48" s="115" t="s">
        <v>873</v>
      </c>
      <c r="C48" s="149">
        <v>1078.2547</v>
      </c>
      <c r="D48" s="149">
        <v>1079.8486</v>
      </c>
      <c r="E48" s="149">
        <v>1081.4096999999999</v>
      </c>
      <c r="F48" s="149">
        <v>1083.1089999999999</v>
      </c>
      <c r="G48" s="149">
        <v>1084.5969</v>
      </c>
      <c r="H48" s="149">
        <v>1086.9042999999999</v>
      </c>
      <c r="I48" s="149">
        <v>1088.6498999999999</v>
      </c>
      <c r="J48" s="149">
        <v>1090.6482000000001</v>
      </c>
      <c r="K48" s="149">
        <v>1092.6036999999999</v>
      </c>
      <c r="L48" s="149">
        <v>1096.5704000000001</v>
      </c>
      <c r="M48" s="149">
        <v>1096.5704000000001</v>
      </c>
      <c r="N48" s="149">
        <v>1098.4522999999999</v>
      </c>
      <c r="O48" s="149">
        <v>1101.2184999999999</v>
      </c>
      <c r="P48" s="822">
        <f t="shared" si="2"/>
        <v>4.2387611410994548E-3</v>
      </c>
      <c r="Q48" s="822">
        <f t="shared" si="3"/>
        <v>2.1297194438382686E-2</v>
      </c>
      <c r="T48" s="502"/>
    </row>
    <row r="49" spans="1:20" ht="15" customHeight="1" x14ac:dyDescent="0.25">
      <c r="A49" s="2043"/>
      <c r="B49" s="73" t="s">
        <v>874</v>
      </c>
      <c r="C49" s="76">
        <v>1476.2965999999999</v>
      </c>
      <c r="D49" s="76">
        <v>1479.2333000000001</v>
      </c>
      <c r="E49" s="76">
        <v>1482.1563000000001</v>
      </c>
      <c r="F49" s="76">
        <v>1486.9452000000001</v>
      </c>
      <c r="G49" s="76">
        <v>1488.0050000000001</v>
      </c>
      <c r="H49" s="76">
        <v>1491.6808000000001</v>
      </c>
      <c r="I49" s="76">
        <v>1494.7555</v>
      </c>
      <c r="J49" s="76">
        <v>1497.8506</v>
      </c>
      <c r="K49" s="76">
        <v>1500.7185999999999</v>
      </c>
      <c r="L49" s="76">
        <v>1506.2221</v>
      </c>
      <c r="M49" s="76">
        <v>1506.2221</v>
      </c>
      <c r="N49" s="76">
        <v>1509.1092000000001</v>
      </c>
      <c r="O49" s="76">
        <v>1512.2605000000001</v>
      </c>
      <c r="P49" s="807">
        <f t="shared" si="2"/>
        <v>4.008970523005962E-3</v>
      </c>
      <c r="Q49" s="807">
        <f t="shared" si="3"/>
        <v>2.4360890623198749E-2</v>
      </c>
      <c r="S49" s="187"/>
      <c r="T49" s="502"/>
    </row>
    <row r="50" spans="1:20" ht="15" customHeight="1" thickBot="1" x14ac:dyDescent="0.3">
      <c r="A50" s="2043"/>
      <c r="B50" s="73" t="s">
        <v>1158</v>
      </c>
      <c r="C50" s="76"/>
      <c r="D50" s="76"/>
      <c r="E50" s="76">
        <v>500.20800000000003</v>
      </c>
      <c r="F50" s="76">
        <v>501.71120000000002</v>
      </c>
      <c r="G50" s="76">
        <v>503.0711</v>
      </c>
      <c r="H50" s="76">
        <v>504.44929999999999</v>
      </c>
      <c r="I50" s="76">
        <v>505.81079999999997</v>
      </c>
      <c r="J50" s="76">
        <v>507.18340000000001</v>
      </c>
      <c r="K50" s="76">
        <v>508.32799999999997</v>
      </c>
      <c r="L50" s="76">
        <v>510.51100000000002</v>
      </c>
      <c r="M50" s="76">
        <v>510.51100000000002</v>
      </c>
      <c r="N50" s="76">
        <v>511.46050000000002</v>
      </c>
      <c r="O50" s="76">
        <v>512.29129999999998</v>
      </c>
      <c r="P50" s="807">
        <f t="shared" si="2"/>
        <v>3.4872901857157909E-3</v>
      </c>
      <c r="Q50" s="808" t="s">
        <v>607</v>
      </c>
      <c r="S50" s="187"/>
      <c r="T50" s="502"/>
    </row>
    <row r="51" spans="1:20" x14ac:dyDescent="0.25">
      <c r="A51" s="2043"/>
      <c r="B51" s="73" t="s">
        <v>875</v>
      </c>
      <c r="C51" s="76">
        <v>1072.9229</v>
      </c>
      <c r="D51" s="76">
        <v>1074.9489000000001</v>
      </c>
      <c r="E51" s="76">
        <v>1077.6615999999999</v>
      </c>
      <c r="F51" s="76">
        <v>1079.7889</v>
      </c>
      <c r="G51" s="76">
        <v>1081.9983999999999</v>
      </c>
      <c r="H51" s="76">
        <v>1087.1373000000001</v>
      </c>
      <c r="I51" s="76">
        <v>1091.4735000000001</v>
      </c>
      <c r="J51" s="76">
        <v>1095.3642</v>
      </c>
      <c r="K51" s="76">
        <v>1100.7994000000001</v>
      </c>
      <c r="L51" s="76">
        <v>1105.3525</v>
      </c>
      <c r="M51" s="76">
        <v>1105.3525</v>
      </c>
      <c r="N51" s="76">
        <v>1107.1496</v>
      </c>
      <c r="O51" s="76">
        <v>1109.454</v>
      </c>
      <c r="P51" s="807">
        <f t="shared" si="2"/>
        <v>3.7105810137489964E-3</v>
      </c>
      <c r="Q51" s="807">
        <f t="shared" si="3"/>
        <v>3.4048206073334739E-2</v>
      </c>
      <c r="S51" s="187"/>
      <c r="T51" s="502"/>
    </row>
    <row r="52" spans="1:20" ht="18.75" customHeight="1" thickBot="1" x14ac:dyDescent="0.3">
      <c r="A52" s="2044"/>
      <c r="B52" s="71" t="s">
        <v>876</v>
      </c>
      <c r="C52" s="150">
        <v>2004.8595</v>
      </c>
      <c r="D52" s="150">
        <v>2009.1855</v>
      </c>
      <c r="E52" s="150">
        <v>2014.1297</v>
      </c>
      <c r="F52" s="150">
        <v>2018.1487999999999</v>
      </c>
      <c r="G52" s="150">
        <v>2021.8483000000001</v>
      </c>
      <c r="H52" s="150">
        <v>2027.2379000000001</v>
      </c>
      <c r="I52" s="150">
        <v>2032.7230999999999</v>
      </c>
      <c r="J52" s="150">
        <v>2037.7742000000001</v>
      </c>
      <c r="K52" s="150">
        <v>2042.7544</v>
      </c>
      <c r="L52" s="150">
        <v>2052.4960999999998</v>
      </c>
      <c r="M52" s="150">
        <v>2052.4960999999998</v>
      </c>
      <c r="N52" s="150">
        <v>2057.3544000000002</v>
      </c>
      <c r="O52" s="150">
        <v>2061.8508999999999</v>
      </c>
      <c r="P52" s="808">
        <f t="shared" si="2"/>
        <v>4.5577674910076901E-3</v>
      </c>
      <c r="Q52" s="808">
        <f t="shared" si="3"/>
        <v>2.8426630394798182E-2</v>
      </c>
      <c r="S52" s="187"/>
      <c r="T52" s="502"/>
    </row>
    <row r="53" spans="1:20" x14ac:dyDescent="0.25">
      <c r="A53" s="2045" t="s">
        <v>604</v>
      </c>
      <c r="B53" s="73" t="s">
        <v>877</v>
      </c>
      <c r="C53" s="76">
        <v>1161.0806</v>
      </c>
      <c r="D53" s="76">
        <v>1163.3907999999999</v>
      </c>
      <c r="E53" s="76">
        <v>1165.5890999999999</v>
      </c>
      <c r="F53" s="76">
        <v>1167.8724</v>
      </c>
      <c r="G53" s="76">
        <v>1169.1221</v>
      </c>
      <c r="H53" s="76">
        <v>1171.0233000000001</v>
      </c>
      <c r="I53" s="76">
        <v>1172.4163000000001</v>
      </c>
      <c r="J53" s="76">
        <v>1173.6684</v>
      </c>
      <c r="K53" s="76">
        <v>1175.0028</v>
      </c>
      <c r="L53" s="76">
        <v>1186.4629</v>
      </c>
      <c r="M53" s="76">
        <v>1186.4629</v>
      </c>
      <c r="N53" s="76">
        <v>1187.8596</v>
      </c>
      <c r="O53" s="76">
        <v>1150.2150999999999</v>
      </c>
      <c r="P53" s="807">
        <f t="shared" si="2"/>
        <v>-3.0551144919912874E-2</v>
      </c>
      <c r="Q53" s="807">
        <f t="shared" si="3"/>
        <v>-9.3580927973476707E-3</v>
      </c>
      <c r="S53" s="187"/>
      <c r="T53" s="502"/>
    </row>
    <row r="54" spans="1:20" x14ac:dyDescent="0.25">
      <c r="A54" s="2045"/>
      <c r="B54" s="73" t="s">
        <v>878</v>
      </c>
      <c r="C54" s="76">
        <v>708.41549999999995</v>
      </c>
      <c r="D54" s="76">
        <v>707.55240000000003</v>
      </c>
      <c r="E54" s="76">
        <v>710.08180000000004</v>
      </c>
      <c r="F54" s="76">
        <v>711.47799999999995</v>
      </c>
      <c r="G54" s="76">
        <v>711.85149999999999</v>
      </c>
      <c r="H54" s="76">
        <v>712.56949999999995</v>
      </c>
      <c r="I54" s="76">
        <v>713.06050000000005</v>
      </c>
      <c r="J54" s="76">
        <v>713.61130000000003</v>
      </c>
      <c r="K54" s="76">
        <v>714.1943</v>
      </c>
      <c r="L54" s="76">
        <v>717.36170000000004</v>
      </c>
      <c r="M54" s="76">
        <v>717.36170000000004</v>
      </c>
      <c r="N54" s="76">
        <v>718.99450000000002</v>
      </c>
      <c r="O54" s="76">
        <v>710.67830000000004</v>
      </c>
      <c r="P54" s="807">
        <f t="shared" si="2"/>
        <v>-9.3166390120911196E-3</v>
      </c>
      <c r="Q54" s="807">
        <f t="shared" si="3"/>
        <v>3.1941706526749966E-3</v>
      </c>
      <c r="S54" s="187"/>
      <c r="T54" s="502"/>
    </row>
    <row r="55" spans="1:20" ht="15.75" thickBot="1" x14ac:dyDescent="0.3">
      <c r="A55" s="2046"/>
      <c r="B55" s="71" t="s">
        <v>692</v>
      </c>
      <c r="C55" s="150">
        <v>644.3537</v>
      </c>
      <c r="D55" s="150">
        <v>645.68589999999995</v>
      </c>
      <c r="E55" s="150">
        <v>647.00360000000001</v>
      </c>
      <c r="F55" s="150">
        <v>648.2962</v>
      </c>
      <c r="G55" s="150">
        <v>645.7002</v>
      </c>
      <c r="H55" s="150">
        <v>649.00469999999996</v>
      </c>
      <c r="I55" s="150">
        <v>649.58079999999995</v>
      </c>
      <c r="J55" s="150">
        <v>650.16480000000001</v>
      </c>
      <c r="K55" s="150">
        <v>650.46289999999999</v>
      </c>
      <c r="L55" s="150">
        <v>653.92349999999999</v>
      </c>
      <c r="M55" s="150">
        <v>653.92349999999999</v>
      </c>
      <c r="N55" s="150">
        <v>654.83730000000003</v>
      </c>
      <c r="O55" s="150">
        <v>655.42359999999996</v>
      </c>
      <c r="P55" s="808">
        <f>(O55-L55)/L55</f>
        <v>2.2939992216214509E-3</v>
      </c>
      <c r="Q55" s="808">
        <f t="shared" si="3"/>
        <v>1.717985013510431E-2</v>
      </c>
      <c r="S55" s="187"/>
      <c r="T55" s="502"/>
    </row>
    <row r="56" spans="1:20" x14ac:dyDescent="0.25">
      <c r="S56" s="187"/>
      <c r="T56" s="502"/>
    </row>
    <row r="57" spans="1:20" x14ac:dyDescent="0.25">
      <c r="A57" s="15" t="s">
        <v>480</v>
      </c>
    </row>
    <row r="58" spans="1:20" x14ac:dyDescent="0.25">
      <c r="A58" s="499"/>
    </row>
    <row r="59" spans="1:20" x14ac:dyDescent="0.25">
      <c r="A59" s="2033" t="s">
        <v>1381</v>
      </c>
      <c r="B59" s="2033"/>
      <c r="C59" s="2033"/>
      <c r="D59" s="2033"/>
      <c r="E59" s="2033"/>
      <c r="F59" s="2033"/>
      <c r="G59" s="2033"/>
      <c r="H59" s="2033"/>
      <c r="I59" s="2033"/>
      <c r="J59" s="2033"/>
      <c r="K59" s="2033"/>
      <c r="L59" s="2033"/>
      <c r="M59" s="2033"/>
      <c r="N59" s="2033"/>
      <c r="O59" s="2033"/>
      <c r="P59" s="2033"/>
      <c r="Q59" s="2033"/>
    </row>
    <row r="60" spans="1:20" x14ac:dyDescent="0.25">
      <c r="A60" s="2034" t="s">
        <v>1397</v>
      </c>
      <c r="B60" s="2034"/>
      <c r="C60" s="2034"/>
      <c r="D60" s="2034"/>
      <c r="E60" s="2034"/>
      <c r="F60" s="2034"/>
      <c r="G60" s="2034"/>
      <c r="H60" s="2034"/>
      <c r="I60" s="2034"/>
      <c r="J60" s="2034"/>
      <c r="K60" s="2034"/>
      <c r="L60" s="2034"/>
      <c r="M60" s="2034"/>
      <c r="N60" s="2034"/>
      <c r="O60" s="2034"/>
      <c r="P60" s="2034"/>
      <c r="Q60" s="2034"/>
    </row>
    <row r="61" spans="1:20" ht="15.75" customHeight="1" x14ac:dyDescent="0.25">
      <c r="A61" s="2035" t="s">
        <v>371</v>
      </c>
      <c r="B61" s="2035"/>
      <c r="C61" s="2035"/>
      <c r="D61" s="2035"/>
      <c r="E61" s="2035"/>
      <c r="F61" s="2035"/>
      <c r="G61" s="2035"/>
      <c r="H61" s="2035"/>
      <c r="I61" s="2035"/>
      <c r="J61" s="2035"/>
      <c r="K61" s="2035"/>
      <c r="L61" s="2035"/>
      <c r="M61" s="2035"/>
      <c r="N61" s="2035"/>
      <c r="O61" s="2035"/>
      <c r="P61" s="2035"/>
      <c r="Q61" s="2035"/>
    </row>
    <row r="62" spans="1:20" ht="6.75" customHeight="1" x14ac:dyDescent="0.25">
      <c r="A62" s="501"/>
      <c r="B62" s="501"/>
      <c r="C62" s="501"/>
      <c r="D62" s="501"/>
      <c r="E62" s="501"/>
      <c r="F62" s="501"/>
      <c r="G62" s="501"/>
      <c r="H62" s="501"/>
      <c r="I62" s="501"/>
      <c r="J62" s="501"/>
      <c r="K62" s="501"/>
      <c r="L62" s="501"/>
      <c r="M62" s="501"/>
      <c r="N62" s="501"/>
      <c r="O62" s="501"/>
      <c r="P62" s="501"/>
      <c r="Q62" s="501"/>
    </row>
    <row r="63" spans="1:20" ht="26.25" customHeight="1" thickBot="1" x14ac:dyDescent="0.3">
      <c r="A63" s="96" t="s">
        <v>308</v>
      </c>
      <c r="B63" s="96" t="s">
        <v>322</v>
      </c>
      <c r="C63" s="169">
        <v>44166</v>
      </c>
      <c r="D63" s="169">
        <v>44197</v>
      </c>
      <c r="E63" s="169">
        <v>44228</v>
      </c>
      <c r="F63" s="169">
        <v>44256</v>
      </c>
      <c r="G63" s="169">
        <v>44287</v>
      </c>
      <c r="H63" s="169">
        <v>44317</v>
      </c>
      <c r="I63" s="169">
        <v>44348</v>
      </c>
      <c r="J63" s="169">
        <v>44378</v>
      </c>
      <c r="K63" s="169">
        <v>44409</v>
      </c>
      <c r="L63" s="169">
        <v>44440</v>
      </c>
      <c r="M63" s="169">
        <v>44470</v>
      </c>
      <c r="N63" s="169">
        <v>44501</v>
      </c>
      <c r="O63" s="169">
        <v>44531</v>
      </c>
      <c r="P63" s="100" t="s">
        <v>608</v>
      </c>
      <c r="Q63" s="101" t="s">
        <v>609</v>
      </c>
    </row>
    <row r="64" spans="1:20" ht="25.5" customHeight="1" thickBot="1" x14ac:dyDescent="0.3">
      <c r="A64" s="132" t="s">
        <v>109</v>
      </c>
      <c r="B64" s="385" t="s">
        <v>879</v>
      </c>
      <c r="C64" s="503">
        <v>2103.2041227119998</v>
      </c>
      <c r="D64" s="503">
        <v>2106.265722995</v>
      </c>
      <c r="E64" s="503">
        <v>2109.716645337</v>
      </c>
      <c r="F64" s="503">
        <v>2114.124696118</v>
      </c>
      <c r="G64" s="503">
        <v>2118.5270014080002</v>
      </c>
      <c r="H64" s="503">
        <v>2123.1030414420002</v>
      </c>
      <c r="I64" s="503">
        <v>2127.236449298</v>
      </c>
      <c r="J64" s="503">
        <v>2131.6721847800004</v>
      </c>
      <c r="K64" s="503">
        <v>2137.3233887400002</v>
      </c>
      <c r="L64" s="503">
        <v>2142.2838163580004</v>
      </c>
      <c r="M64" s="503">
        <v>2147.4708887099996</v>
      </c>
      <c r="N64" s="503">
        <v>2152.4723655799999</v>
      </c>
      <c r="O64" s="503">
        <v>2157.4648878079997</v>
      </c>
      <c r="P64" s="152">
        <f>(O64-L64)/L64</f>
        <v>7.086395992015642E-3</v>
      </c>
      <c r="Q64" s="141">
        <f>(O64-C64)/C64</f>
        <v>2.5799096012627032E-2</v>
      </c>
    </row>
    <row r="65" spans="1:17" ht="3" customHeight="1" x14ac:dyDescent="0.25">
      <c r="A65" s="51"/>
      <c r="B65" s="50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19"/>
      <c r="Q65" s="19"/>
    </row>
    <row r="66" spans="1:17" x14ac:dyDescent="0.25">
      <c r="A66" s="499" t="s">
        <v>610</v>
      </c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1"/>
      <c r="M66" s="21"/>
      <c r="N66" s="21"/>
      <c r="O66" s="21"/>
      <c r="P66" s="21"/>
      <c r="Q66" s="21"/>
    </row>
    <row r="67" spans="1:17" x14ac:dyDescent="0.25">
      <c r="A67" s="856" t="s">
        <v>1277</v>
      </c>
    </row>
    <row r="68" spans="1:17" x14ac:dyDescent="0.25">
      <c r="A68" s="499"/>
    </row>
    <row r="69" spans="1:17" x14ac:dyDescent="0.25">
      <c r="A69" s="499"/>
    </row>
    <row r="70" spans="1:17" x14ac:dyDescent="0.25">
      <c r="A70" s="499"/>
    </row>
    <row r="71" spans="1:17" x14ac:dyDescent="0.25">
      <c r="A71" s="161"/>
      <c r="B71" s="162"/>
      <c r="C71" s="162"/>
      <c r="D71" s="162"/>
      <c r="E71" s="162"/>
    </row>
    <row r="72" spans="1:17" x14ac:dyDescent="0.25">
      <c r="A72" s="161"/>
      <c r="B72" s="162"/>
      <c r="C72" s="162"/>
      <c r="D72" s="162"/>
      <c r="E72" s="162"/>
    </row>
    <row r="73" spans="1:17" x14ac:dyDescent="0.25">
      <c r="A73" s="163"/>
      <c r="B73" s="162"/>
      <c r="C73" s="162"/>
      <c r="D73" s="162"/>
      <c r="E73" s="162"/>
    </row>
  </sheetData>
  <mergeCells count="21">
    <mergeCell ref="A29:Q29"/>
    <mergeCell ref="A1:Q1"/>
    <mergeCell ref="A2:Q2"/>
    <mergeCell ref="A3:Q3"/>
    <mergeCell ref="A6:A7"/>
    <mergeCell ref="A8:A9"/>
    <mergeCell ref="A10:A12"/>
    <mergeCell ref="A13:A17"/>
    <mergeCell ref="A19:A21"/>
    <mergeCell ref="A22:A23"/>
    <mergeCell ref="A27:Q27"/>
    <mergeCell ref="A28:Q28"/>
    <mergeCell ref="A59:Q59"/>
    <mergeCell ref="A60:Q60"/>
    <mergeCell ref="A61:Q61"/>
    <mergeCell ref="A32:A35"/>
    <mergeCell ref="A36:A39"/>
    <mergeCell ref="A40:A42"/>
    <mergeCell ref="A43:A46"/>
    <mergeCell ref="A48:A52"/>
    <mergeCell ref="A53:A55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0"/>
  <sheetViews>
    <sheetView zoomScale="80" zoomScaleNormal="80" workbookViewId="0">
      <selection activeCell="F24" sqref="F24"/>
    </sheetView>
  </sheetViews>
  <sheetFormatPr baseColWidth="10" defaultColWidth="11.42578125" defaultRowHeight="15" x14ac:dyDescent="0.25"/>
  <cols>
    <col min="1" max="1" width="81.5703125" style="498" customWidth="1"/>
    <col min="2" max="2" width="60.42578125" style="498" customWidth="1"/>
    <col min="3" max="3" width="18.85546875" style="498" bestFit="1" customWidth="1"/>
    <col min="4" max="4" width="20.28515625" style="498" customWidth="1"/>
    <col min="5" max="5" width="15.42578125" style="498" bestFit="1" customWidth="1"/>
    <col min="6" max="6" width="15" style="498" bestFit="1" customWidth="1"/>
    <col min="7" max="7" width="12.7109375" style="498" bestFit="1" customWidth="1"/>
    <col min="8" max="8" width="15.42578125" style="498" bestFit="1" customWidth="1"/>
    <col min="9" max="9" width="48.5703125" style="498" customWidth="1"/>
    <col min="10" max="10" width="13.42578125" style="498" bestFit="1" customWidth="1"/>
    <col min="11" max="14" width="18.7109375" style="498" bestFit="1" customWidth="1"/>
    <col min="15" max="15" width="11.42578125" style="498"/>
    <col min="16" max="17" width="14" style="498" bestFit="1" customWidth="1"/>
    <col min="18" max="19" width="13" style="498" bestFit="1" customWidth="1"/>
    <col min="20" max="16384" width="11.42578125" style="498"/>
  </cols>
  <sheetData>
    <row r="1" spans="1:21" ht="21.75" customHeight="1" x14ac:dyDescent="0.25">
      <c r="A1" s="2079" t="s">
        <v>320</v>
      </c>
      <c r="B1" s="2080"/>
      <c r="C1" s="2080"/>
      <c r="D1" s="2080"/>
      <c r="E1" s="2080"/>
      <c r="F1" s="2080"/>
      <c r="G1" s="2080"/>
      <c r="H1" s="2081"/>
    </row>
    <row r="2" spans="1:21" ht="15.75" x14ac:dyDescent="0.25">
      <c r="A2" s="2082" t="s">
        <v>1397</v>
      </c>
      <c r="B2" s="2083"/>
      <c r="C2" s="2083"/>
      <c r="D2" s="2083"/>
      <c r="E2" s="2083"/>
      <c r="F2" s="2083"/>
      <c r="G2" s="2083"/>
      <c r="H2" s="2084"/>
    </row>
    <row r="3" spans="1:21" ht="23.25" customHeight="1" x14ac:dyDescent="0.25">
      <c r="A3" s="2082" t="s">
        <v>1278</v>
      </c>
      <c r="B3" s="2083"/>
      <c r="C3" s="2083"/>
      <c r="D3" s="2083"/>
      <c r="E3" s="2083"/>
      <c r="F3" s="2083"/>
      <c r="G3" s="2083"/>
      <c r="H3" s="2084"/>
    </row>
    <row r="4" spans="1:21" ht="8.25" customHeight="1" x14ac:dyDescent="0.25">
      <c r="A4" s="504"/>
      <c r="B4" s="505"/>
      <c r="C4" s="446"/>
      <c r="D4" s="446"/>
      <c r="E4" s="446"/>
      <c r="F4" s="446"/>
      <c r="G4" s="446"/>
      <c r="H4" s="447"/>
    </row>
    <row r="5" spans="1:21" ht="15.75" thickBot="1" x14ac:dyDescent="0.3">
      <c r="A5" s="2085" t="s">
        <v>308</v>
      </c>
      <c r="B5" s="2086" t="s">
        <v>309</v>
      </c>
      <c r="C5" s="2086" t="s">
        <v>1386</v>
      </c>
      <c r="D5" s="2086" t="s">
        <v>310</v>
      </c>
      <c r="E5" s="2087" t="s">
        <v>311</v>
      </c>
      <c r="F5" s="2087"/>
      <c r="G5" s="2087"/>
      <c r="H5" s="2088"/>
      <c r="J5" s="506"/>
      <c r="K5" s="506"/>
      <c r="L5" s="506"/>
      <c r="M5" s="506"/>
      <c r="N5" s="506"/>
      <c r="O5" s="506"/>
      <c r="P5" s="507"/>
      <c r="Q5" s="507"/>
      <c r="R5" s="507"/>
      <c r="S5" s="507"/>
      <c r="T5" s="507"/>
      <c r="U5" s="506"/>
    </row>
    <row r="6" spans="1:21" x14ac:dyDescent="0.25">
      <c r="A6" s="2085"/>
      <c r="B6" s="2086"/>
      <c r="C6" s="2086"/>
      <c r="D6" s="2086"/>
      <c r="E6" s="508" t="s">
        <v>312</v>
      </c>
      <c r="F6" s="508" t="s">
        <v>313</v>
      </c>
      <c r="G6" s="508" t="s">
        <v>314</v>
      </c>
      <c r="H6" s="509" t="s">
        <v>315</v>
      </c>
      <c r="I6" s="38"/>
      <c r="J6" s="510"/>
      <c r="K6" s="510"/>
      <c r="L6" s="510"/>
      <c r="M6" s="510"/>
      <c r="N6" s="510"/>
      <c r="O6" s="510"/>
      <c r="P6" s="507"/>
      <c r="Q6" s="507"/>
      <c r="R6" s="507"/>
      <c r="S6" s="507"/>
      <c r="T6" s="507"/>
      <c r="U6" s="506"/>
    </row>
    <row r="7" spans="1:21" x14ac:dyDescent="0.25">
      <c r="A7" s="2073" t="s">
        <v>1382</v>
      </c>
      <c r="B7" s="2074"/>
      <c r="C7" s="2074"/>
      <c r="D7" s="2074"/>
      <c r="E7" s="2074"/>
      <c r="F7" s="2074"/>
      <c r="G7" s="2074"/>
      <c r="H7" s="2075"/>
      <c r="I7" s="511"/>
      <c r="J7" s="507"/>
      <c r="K7" s="507"/>
      <c r="L7" s="507"/>
      <c r="M7" s="507"/>
      <c r="N7" s="507"/>
      <c r="O7" s="506"/>
      <c r="P7" s="507"/>
      <c r="Q7" s="507"/>
      <c r="R7" s="507"/>
      <c r="S7" s="507"/>
      <c r="T7" s="507"/>
      <c r="U7" s="506"/>
    </row>
    <row r="8" spans="1:21" x14ac:dyDescent="0.25">
      <c r="A8" s="512" t="s">
        <v>353</v>
      </c>
      <c r="B8" s="513" t="s">
        <v>893</v>
      </c>
      <c r="C8" s="1671">
        <v>642.79790141139995</v>
      </c>
      <c r="D8" s="826">
        <v>5</v>
      </c>
      <c r="E8" s="827">
        <v>3.2191999999999998E-2</v>
      </c>
      <c r="F8" s="827">
        <v>2.487E-2</v>
      </c>
      <c r="G8" s="827">
        <v>1.9325000000000002E-2</v>
      </c>
      <c r="H8" s="827">
        <v>-2.1427000000000002E-2</v>
      </c>
      <c r="I8" s="60"/>
      <c r="J8" s="60"/>
      <c r="K8" s="514">
        <v>595770280.34000003</v>
      </c>
      <c r="L8" s="514">
        <v>595770280.34000003</v>
      </c>
      <c r="M8" s="514">
        <v>595770280.34000003</v>
      </c>
      <c r="N8" s="514">
        <v>595770280.34000003</v>
      </c>
      <c r="O8" s="506"/>
      <c r="P8" s="506">
        <v>1.0337594372486817E-3</v>
      </c>
      <c r="Q8" s="506">
        <v>1.0462704024314531E-3</v>
      </c>
      <c r="R8" s="506">
        <v>1.6886395617516582E-3</v>
      </c>
      <c r="S8" s="506">
        <v>1.7730354705729756E-3</v>
      </c>
      <c r="T8" s="506"/>
      <c r="U8" s="507"/>
    </row>
    <row r="9" spans="1:21" x14ac:dyDescent="0.25">
      <c r="A9" s="2089" t="s">
        <v>407</v>
      </c>
      <c r="B9" s="128" t="s">
        <v>695</v>
      </c>
      <c r="C9" s="1672">
        <v>650.90804455600005</v>
      </c>
      <c r="D9" s="828">
        <v>4</v>
      </c>
      <c r="E9" s="829">
        <v>3.6898E-2</v>
      </c>
      <c r="F9" s="829">
        <v>3.6907999999999996E-2</v>
      </c>
      <c r="G9" s="829">
        <v>3.7997999999999997E-2</v>
      </c>
      <c r="H9" s="830">
        <v>3.8810999999999998E-2</v>
      </c>
      <c r="I9" s="60"/>
      <c r="J9" s="60"/>
      <c r="K9" s="514">
        <v>441790733.13999999</v>
      </c>
      <c r="L9" s="514">
        <v>441790733.13999999</v>
      </c>
      <c r="M9" s="514">
        <v>441790733.13999999</v>
      </c>
      <c r="N9" s="514">
        <v>441790733.13999999</v>
      </c>
      <c r="O9" s="506"/>
      <c r="P9" s="506">
        <v>1.1061050891244884E-3</v>
      </c>
      <c r="Q9" s="506">
        <v>1.0034216990661199E-3</v>
      </c>
      <c r="R9" s="506">
        <v>1.1182126608318022E-3</v>
      </c>
      <c r="S9" s="506">
        <v>1.4914859668334625E-3</v>
      </c>
      <c r="T9" s="506"/>
      <c r="U9" s="507"/>
    </row>
    <row r="10" spans="1:21" x14ac:dyDescent="0.25">
      <c r="A10" s="2090"/>
      <c r="B10" s="153" t="s">
        <v>691</v>
      </c>
      <c r="C10" s="1673">
        <v>589.21021613160008</v>
      </c>
      <c r="D10" s="831">
        <v>3</v>
      </c>
      <c r="E10" s="832">
        <v>3.6013000000000003E-2</v>
      </c>
      <c r="F10" s="832">
        <v>3.6749000000000004E-2</v>
      </c>
      <c r="G10" s="832">
        <v>3.7145000000000004E-2</v>
      </c>
      <c r="H10" s="833">
        <v>2.6190000000000002E-3</v>
      </c>
      <c r="I10" s="60"/>
      <c r="J10" s="60"/>
      <c r="K10" s="514">
        <v>557909821.70000005</v>
      </c>
      <c r="L10" s="514">
        <v>557909821.70000005</v>
      </c>
      <c r="M10" s="514">
        <v>557909821.70000005</v>
      </c>
      <c r="N10" s="514">
        <v>557909821.70000005</v>
      </c>
      <c r="O10" s="506"/>
      <c r="P10" s="506">
        <v>1.179687752668507E-3</v>
      </c>
      <c r="Q10" s="506">
        <v>1.575452383503428E-3</v>
      </c>
      <c r="R10" s="506">
        <v>1.6749595130818504E-3</v>
      </c>
      <c r="S10" s="506">
        <v>2.0330328437402644E-3</v>
      </c>
      <c r="T10" s="506"/>
      <c r="U10" s="507"/>
    </row>
    <row r="11" spans="1:21" x14ac:dyDescent="0.25">
      <c r="A11" s="2090"/>
      <c r="B11" s="153" t="s">
        <v>696</v>
      </c>
      <c r="C11" s="1673">
        <v>586.58152388220003</v>
      </c>
      <c r="D11" s="831">
        <v>3</v>
      </c>
      <c r="E11" s="832">
        <v>3.4439999999999998E-2</v>
      </c>
      <c r="F11" s="832">
        <v>3.5291999999999997E-2</v>
      </c>
      <c r="G11" s="832">
        <v>-2.6425000000000001E-2</v>
      </c>
      <c r="H11" s="833">
        <v>4.8820000000000001E-3</v>
      </c>
      <c r="I11" s="60"/>
      <c r="J11" s="60"/>
      <c r="K11" s="514">
        <v>527297336.89999998</v>
      </c>
      <c r="L11" s="514">
        <v>527297336.89999998</v>
      </c>
      <c r="M11" s="514">
        <v>527297336.89999998</v>
      </c>
      <c r="N11" s="514">
        <v>527297336.89999998</v>
      </c>
      <c r="O11" s="506"/>
      <c r="P11" s="506">
        <v>1.2486466717920286E-3</v>
      </c>
      <c r="Q11" s="506">
        <v>2.3759535031132287E-3</v>
      </c>
      <c r="R11" s="506">
        <v>1.7743979389380983E-3</v>
      </c>
      <c r="S11" s="506">
        <v>1.8962463402776306E-3</v>
      </c>
      <c r="T11" s="506"/>
      <c r="U11" s="507"/>
    </row>
    <row r="12" spans="1:21" x14ac:dyDescent="0.25">
      <c r="A12" s="2091"/>
      <c r="B12" s="129" t="s">
        <v>637</v>
      </c>
      <c r="C12" s="1674">
        <v>1330.4042274180001</v>
      </c>
      <c r="D12" s="834">
        <v>5</v>
      </c>
      <c r="E12" s="835">
        <v>0.14952299999999999</v>
      </c>
      <c r="F12" s="835">
        <v>9.2436000000000004E-2</v>
      </c>
      <c r="G12" s="835">
        <v>4.5182E-2</v>
      </c>
      <c r="H12" s="836">
        <v>6.5608E-2</v>
      </c>
      <c r="I12" s="60"/>
      <c r="J12" s="60"/>
      <c r="K12" s="514"/>
      <c r="L12" s="514"/>
      <c r="M12" s="514"/>
      <c r="N12" s="514"/>
      <c r="O12" s="506"/>
      <c r="P12" s="506"/>
      <c r="Q12" s="506"/>
      <c r="R12" s="506"/>
      <c r="S12" s="506"/>
      <c r="T12" s="506"/>
      <c r="U12" s="507"/>
    </row>
    <row r="13" spans="1:21" x14ac:dyDescent="0.25">
      <c r="A13" s="515" t="s">
        <v>354</v>
      </c>
      <c r="B13" s="155" t="s">
        <v>757</v>
      </c>
      <c r="C13" s="1675">
        <v>607.63407916680001</v>
      </c>
      <c r="D13" s="837">
        <v>3</v>
      </c>
      <c r="E13" s="838">
        <v>3.7287000000000001E-2</v>
      </c>
      <c r="F13" s="838">
        <v>3.3791000000000002E-2</v>
      </c>
      <c r="G13" s="838">
        <v>3.4807000000000005E-2</v>
      </c>
      <c r="H13" s="839">
        <v>3.5435000000000001E-2</v>
      </c>
      <c r="I13" s="60"/>
      <c r="J13" s="60"/>
      <c r="K13" s="514"/>
      <c r="L13" s="514"/>
      <c r="M13" s="514"/>
      <c r="N13" s="514"/>
      <c r="O13" s="506"/>
      <c r="P13" s="506"/>
      <c r="Q13" s="506"/>
      <c r="R13" s="506"/>
      <c r="S13" s="506"/>
      <c r="T13" s="506"/>
      <c r="U13" s="507"/>
    </row>
    <row r="14" spans="1:21" x14ac:dyDescent="0.25">
      <c r="A14" s="2089" t="s">
        <v>109</v>
      </c>
      <c r="B14" s="128" t="s">
        <v>693</v>
      </c>
      <c r="C14" s="1672">
        <v>551.03251339220003</v>
      </c>
      <c r="D14" s="828">
        <v>3</v>
      </c>
      <c r="E14" s="829">
        <v>5.8041999999999996E-2</v>
      </c>
      <c r="F14" s="829">
        <v>3.2010000000000004E-2</v>
      </c>
      <c r="G14" s="829">
        <v>3.1621000000000003E-2</v>
      </c>
      <c r="H14" s="830">
        <v>2.9191999999999999E-2</v>
      </c>
      <c r="I14" s="60"/>
      <c r="J14" s="60"/>
      <c r="K14" s="514">
        <v>530822589.73000002</v>
      </c>
      <c r="L14" s="514">
        <v>530822589.73000002</v>
      </c>
      <c r="M14" s="514">
        <v>530822589.73000002</v>
      </c>
      <c r="N14" s="514">
        <v>530822589.73000002</v>
      </c>
      <c r="O14" s="506"/>
      <c r="P14" s="506">
        <v>4.8831242931459003E-4</v>
      </c>
      <c r="Q14" s="506">
        <v>6.9456271319145871E-4</v>
      </c>
      <c r="R14" s="506">
        <v>5.5322727462903695E-4</v>
      </c>
      <c r="S14" s="506">
        <v>7.6268072127699468E-4</v>
      </c>
      <c r="T14" s="506"/>
      <c r="U14" s="507"/>
    </row>
    <row r="15" spans="1:21" x14ac:dyDescent="0.25">
      <c r="A15" s="2090"/>
      <c r="B15" s="153" t="s">
        <v>857</v>
      </c>
      <c r="C15" s="1673">
        <v>594.69860234960004</v>
      </c>
      <c r="D15" s="831">
        <v>3</v>
      </c>
      <c r="E15" s="832">
        <v>3.8643000000000004E-2</v>
      </c>
      <c r="F15" s="832">
        <v>4.3265999999999999E-2</v>
      </c>
      <c r="G15" s="832">
        <v>3.8510000000000003E-2</v>
      </c>
      <c r="H15" s="833">
        <v>3.5390000000000005E-2</v>
      </c>
      <c r="I15" s="60"/>
      <c r="J15" s="60"/>
      <c r="K15" s="514"/>
      <c r="L15" s="514"/>
      <c r="M15" s="514"/>
      <c r="N15" s="514"/>
      <c r="O15" s="506"/>
      <c r="P15" s="506"/>
      <c r="Q15" s="506"/>
      <c r="R15" s="506"/>
      <c r="S15" s="506"/>
      <c r="T15" s="506"/>
      <c r="U15" s="507"/>
    </row>
    <row r="16" spans="1:21" x14ac:dyDescent="0.25">
      <c r="A16" s="2090"/>
      <c r="B16" s="153" t="s">
        <v>1159</v>
      </c>
      <c r="C16" s="1673">
        <v>294.47940535720005</v>
      </c>
      <c r="D16" s="831">
        <v>3</v>
      </c>
      <c r="E16" s="832">
        <v>4.6554999999999999E-2</v>
      </c>
      <c r="F16" s="832">
        <v>4.3572E-2</v>
      </c>
      <c r="G16" s="832">
        <v>4.2252999999999999E-2</v>
      </c>
      <c r="H16" s="833">
        <v>4.6334999999999994E-2</v>
      </c>
      <c r="I16" s="60"/>
      <c r="J16" s="60"/>
      <c r="K16" s="514"/>
      <c r="L16" s="514"/>
      <c r="M16" s="514"/>
      <c r="N16" s="514"/>
      <c r="O16" s="506"/>
      <c r="P16" s="506"/>
      <c r="Q16" s="506"/>
      <c r="R16" s="506"/>
      <c r="S16" s="506"/>
      <c r="T16" s="506"/>
      <c r="U16" s="507"/>
    </row>
    <row r="17" spans="1:21" x14ac:dyDescent="0.25">
      <c r="A17" s="2091"/>
      <c r="B17" s="516" t="s">
        <v>894</v>
      </c>
      <c r="C17" s="1674">
        <v>355.00696490979999</v>
      </c>
      <c r="D17" s="834">
        <v>4</v>
      </c>
      <c r="E17" s="835">
        <v>5.271E-2</v>
      </c>
      <c r="F17" s="835">
        <v>3.8426000000000002E-2</v>
      </c>
      <c r="G17" s="835">
        <v>3.6171000000000002E-2</v>
      </c>
      <c r="H17" s="836">
        <v>3.4120999999999999E-2</v>
      </c>
      <c r="I17" s="60"/>
      <c r="J17" s="60"/>
      <c r="K17" s="514">
        <v>289774794.56</v>
      </c>
      <c r="L17" s="514">
        <v>289774794.56</v>
      </c>
      <c r="M17" s="514">
        <v>289774794.56</v>
      </c>
      <c r="N17" s="514">
        <v>289774794.56</v>
      </c>
      <c r="O17" s="506"/>
      <c r="P17" s="506">
        <v>8.875743504596959E-4</v>
      </c>
      <c r="Q17" s="506">
        <v>1.1893477180448296E-3</v>
      </c>
      <c r="R17" s="506">
        <v>1.0087758361232001E-3</v>
      </c>
      <c r="S17" s="506">
        <v>1.1747035941009241E-3</v>
      </c>
      <c r="T17" s="506"/>
      <c r="U17" s="507"/>
    </row>
    <row r="18" spans="1:21" x14ac:dyDescent="0.25">
      <c r="A18" s="1617" t="s">
        <v>484</v>
      </c>
      <c r="B18" s="516" t="s">
        <v>686</v>
      </c>
      <c r="C18" s="1675">
        <v>605.32603052040008</v>
      </c>
      <c r="D18" s="837">
        <v>3</v>
      </c>
      <c r="E18" s="838">
        <v>8.5846999999999993E-2</v>
      </c>
      <c r="F18" s="838">
        <v>3.0085000000000001E-2</v>
      </c>
      <c r="G18" s="838">
        <v>1.8214999999999999E-2</v>
      </c>
      <c r="H18" s="839">
        <v>1.3401000000000001E-2</v>
      </c>
      <c r="I18" s="60"/>
      <c r="J18" s="60"/>
      <c r="K18" s="514">
        <v>222282673.61000001</v>
      </c>
      <c r="L18" s="514">
        <v>222282673.61000001</v>
      </c>
      <c r="M18" s="514">
        <v>222282673.61000001</v>
      </c>
      <c r="N18" s="514">
        <v>222282673.61000001</v>
      </c>
      <c r="O18" s="506"/>
      <c r="P18" s="506">
        <v>5.588231953959071E-4</v>
      </c>
      <c r="Q18" s="506">
        <v>4.7753893282760542E-4</v>
      </c>
      <c r="R18" s="506">
        <v>5.1105126007309077E-4</v>
      </c>
      <c r="S18" s="506">
        <v>5.8547656553246876E-4</v>
      </c>
      <c r="T18" s="506"/>
      <c r="U18" s="507"/>
    </row>
    <row r="19" spans="1:21" x14ac:dyDescent="0.25">
      <c r="A19" s="512" t="s">
        <v>611</v>
      </c>
      <c r="B19" s="154" t="s">
        <v>514</v>
      </c>
      <c r="C19" s="1672">
        <v>524.78246380980011</v>
      </c>
      <c r="D19" s="828">
        <v>4</v>
      </c>
      <c r="E19" s="829">
        <v>-2.0213000000000002E-2</v>
      </c>
      <c r="F19" s="829">
        <v>-3.1719999999999999E-3</v>
      </c>
      <c r="G19" s="829">
        <v>6.6049999999999998E-3</v>
      </c>
      <c r="H19" s="830">
        <v>-4.4736000000000005E-2</v>
      </c>
      <c r="I19" s="60"/>
      <c r="J19" s="60"/>
      <c r="K19" s="514">
        <v>550196457.37</v>
      </c>
      <c r="L19" s="514">
        <v>550196457.37</v>
      </c>
      <c r="M19" s="514">
        <v>550196457.37</v>
      </c>
      <c r="N19" s="514">
        <v>0</v>
      </c>
      <c r="O19" s="506"/>
      <c r="P19" s="506">
        <v>-9.1826530292554007E-5</v>
      </c>
      <c r="Q19" s="506">
        <v>-8.148848416146214E-4</v>
      </c>
      <c r="R19" s="506">
        <v>-2.3618226675540242E-4</v>
      </c>
      <c r="S19" s="506">
        <v>0</v>
      </c>
      <c r="T19" s="506"/>
      <c r="U19" s="507"/>
    </row>
    <row r="20" spans="1:21" x14ac:dyDescent="0.25">
      <c r="A20" s="2089" t="s">
        <v>602</v>
      </c>
      <c r="B20" s="1618" t="s">
        <v>2157</v>
      </c>
      <c r="C20" s="1672">
        <v>929.78807560099995</v>
      </c>
      <c r="D20" s="828">
        <v>3</v>
      </c>
      <c r="E20" s="829">
        <v>2.3727999999999999E-2</v>
      </c>
      <c r="F20" s="829">
        <v>2.3774000000000003E-2</v>
      </c>
      <c r="G20" s="829">
        <v>2.3531E-2</v>
      </c>
      <c r="H20" s="830">
        <v>2.3251000000000001E-2</v>
      </c>
      <c r="I20" s="60"/>
      <c r="J20" s="60"/>
      <c r="K20" s="514"/>
      <c r="L20" s="514"/>
      <c r="M20" s="514"/>
      <c r="N20" s="514"/>
      <c r="O20" s="506"/>
      <c r="P20" s="506"/>
      <c r="Q20" s="506"/>
      <c r="R20" s="506"/>
      <c r="S20" s="506"/>
      <c r="T20" s="506"/>
      <c r="U20" s="507"/>
    </row>
    <row r="21" spans="1:21" x14ac:dyDescent="0.25">
      <c r="A21" s="2090"/>
      <c r="B21" s="1619" t="s">
        <v>895</v>
      </c>
      <c r="C21" s="1673">
        <v>550.03063433360001</v>
      </c>
      <c r="D21" s="831">
        <v>2</v>
      </c>
      <c r="E21" s="832">
        <v>5.0842999999999999E-2</v>
      </c>
      <c r="F21" s="832">
        <v>2.6716000000000004E-2</v>
      </c>
      <c r="G21" s="832">
        <v>3.1634999999999996E-2</v>
      </c>
      <c r="H21" s="833">
        <v>3.0533000000000001E-2</v>
      </c>
      <c r="I21" s="60"/>
      <c r="J21" s="60"/>
      <c r="K21" s="514">
        <v>496087107.63</v>
      </c>
      <c r="L21" s="514">
        <v>496087107.63</v>
      </c>
      <c r="M21" s="514">
        <v>496087107.63</v>
      </c>
      <c r="N21" s="514">
        <v>496087107.63</v>
      </c>
      <c r="O21" s="506"/>
      <c r="P21" s="506">
        <v>6.5069429298191732E-5</v>
      </c>
      <c r="Q21" s="506">
        <v>1.0649460243480247E-3</v>
      </c>
      <c r="R21" s="506">
        <v>1.0300103974656913E-3</v>
      </c>
      <c r="S21" s="506">
        <v>-7.63973275507777E-4</v>
      </c>
      <c r="T21" s="506"/>
      <c r="U21" s="507"/>
    </row>
    <row r="22" spans="1:21" x14ac:dyDescent="0.25">
      <c r="A22" s="2091"/>
      <c r="B22" s="1619" t="s">
        <v>896</v>
      </c>
      <c r="C22" s="1674">
        <v>1798.4061334414</v>
      </c>
      <c r="D22" s="834">
        <v>4</v>
      </c>
      <c r="E22" s="835">
        <v>6.9467000000000001E-2</v>
      </c>
      <c r="F22" s="835">
        <v>3.1973000000000001E-2</v>
      </c>
      <c r="G22" s="835">
        <v>2.1911E-2</v>
      </c>
      <c r="H22" s="836">
        <v>2.87E-2</v>
      </c>
      <c r="I22" s="60"/>
      <c r="J22" s="60"/>
      <c r="K22" s="514">
        <v>480935227.20999998</v>
      </c>
      <c r="L22" s="514">
        <v>480935227.20999998</v>
      </c>
      <c r="M22" s="514">
        <v>480935227.20999998</v>
      </c>
      <c r="N22" s="514">
        <v>480935227.20999998</v>
      </c>
      <c r="O22" s="506"/>
      <c r="P22" s="506">
        <v>1.7798861199623569E-3</v>
      </c>
      <c r="Q22" s="506">
        <v>1.9203797898099545E-3</v>
      </c>
      <c r="R22" s="506">
        <v>7.8034773471158999E-4</v>
      </c>
      <c r="S22" s="506">
        <v>1.212184835917681E-3</v>
      </c>
      <c r="T22" s="506"/>
      <c r="U22" s="507"/>
    </row>
    <row r="23" spans="1:21" x14ac:dyDescent="0.25">
      <c r="A23" s="2063" t="s">
        <v>603</v>
      </c>
      <c r="B23" s="128" t="s">
        <v>740</v>
      </c>
      <c r="C23" s="1673">
        <v>696.20745945099998</v>
      </c>
      <c r="D23" s="831">
        <v>5</v>
      </c>
      <c r="E23" s="832">
        <v>3.4026000000000001E-2</v>
      </c>
      <c r="F23" s="832">
        <v>2.9100000000000001E-2</v>
      </c>
      <c r="G23" s="832">
        <v>2.7788E-2</v>
      </c>
      <c r="H23" s="833">
        <v>2.5728000000000001E-2</v>
      </c>
      <c r="I23" s="60"/>
      <c r="J23" s="93"/>
      <c r="K23" s="514"/>
      <c r="L23" s="514"/>
      <c r="M23" s="514"/>
      <c r="N23" s="514"/>
      <c r="O23" s="506"/>
      <c r="P23" s="506"/>
      <c r="Q23" s="506"/>
      <c r="R23" s="506"/>
      <c r="S23" s="506"/>
      <c r="T23" s="506"/>
      <c r="U23" s="507"/>
    </row>
    <row r="24" spans="1:21" x14ac:dyDescent="0.25">
      <c r="A24" s="2065"/>
      <c r="B24" s="156" t="s">
        <v>897</v>
      </c>
      <c r="C24" s="1674">
        <v>189.24097164419999</v>
      </c>
      <c r="D24" s="834">
        <v>3</v>
      </c>
      <c r="E24" s="835">
        <v>2.8980000000000002E-2</v>
      </c>
      <c r="F24" s="835">
        <v>2.9601000000000002E-2</v>
      </c>
      <c r="G24" s="835">
        <v>3.0051999999999999E-2</v>
      </c>
      <c r="H24" s="836">
        <v>3.0758999999999998E-2</v>
      </c>
      <c r="I24" s="60"/>
      <c r="J24" s="93"/>
      <c r="K24" s="514">
        <v>1502608556.4300001</v>
      </c>
      <c r="L24" s="514">
        <v>1502608556.4300001</v>
      </c>
      <c r="M24" s="514">
        <v>1502608556.4300001</v>
      </c>
      <c r="N24" s="514">
        <v>1502608556.4300001</v>
      </c>
      <c r="O24" s="506"/>
      <c r="P24" s="506">
        <v>3.1329568797702888E-3</v>
      </c>
      <c r="Q24" s="506">
        <v>5.6526709870396647E-3</v>
      </c>
      <c r="R24" s="506">
        <v>7.662144909771163E-3</v>
      </c>
      <c r="S24" s="506">
        <v>6.0203805494462442E-3</v>
      </c>
      <c r="T24" s="506"/>
      <c r="U24" s="507"/>
    </row>
    <row r="25" spans="1:21" x14ac:dyDescent="0.25">
      <c r="A25" s="2061" t="s">
        <v>616</v>
      </c>
      <c r="B25" s="128" t="s">
        <v>898</v>
      </c>
      <c r="C25" s="2076">
        <v>256.82247409839999</v>
      </c>
      <c r="D25" s="826">
        <v>3</v>
      </c>
      <c r="E25" s="827">
        <v>8.1765000000000004E-2</v>
      </c>
      <c r="F25" s="827">
        <v>8.2012000000000002E-2</v>
      </c>
      <c r="G25" s="827">
        <v>8.3073999999999995E-2</v>
      </c>
      <c r="H25" s="827">
        <v>-1.6350000000000002E-3</v>
      </c>
      <c r="I25" s="93"/>
      <c r="J25" s="507"/>
      <c r="K25" s="514">
        <v>204147444.31</v>
      </c>
      <c r="L25" s="514">
        <v>204147444.31</v>
      </c>
      <c r="M25" s="514">
        <v>204147444.31</v>
      </c>
      <c r="N25" s="514">
        <v>0</v>
      </c>
      <c r="O25" s="506"/>
      <c r="P25" s="506">
        <v>9.7907999783468564E-4</v>
      </c>
      <c r="Q25" s="506">
        <v>9.5670218077773645E-4</v>
      </c>
      <c r="R25" s="506">
        <v>9.1098981580982666E-4</v>
      </c>
      <c r="S25" s="506">
        <v>0</v>
      </c>
      <c r="T25" s="506"/>
      <c r="U25" s="507"/>
    </row>
    <row r="26" spans="1:21" ht="17.25" customHeight="1" x14ac:dyDescent="0.25">
      <c r="A26" s="2062"/>
      <c r="B26" s="153" t="s">
        <v>899</v>
      </c>
      <c r="C26" s="2077"/>
      <c r="D26" s="826">
        <v>4</v>
      </c>
      <c r="E26" s="827">
        <v>4.6146E-2</v>
      </c>
      <c r="F26" s="827">
        <v>4.5603999999999999E-2</v>
      </c>
      <c r="G26" s="827">
        <v>4.5475000000000002E-2</v>
      </c>
      <c r="H26" s="827">
        <v>-1.6950000000000001E-3</v>
      </c>
      <c r="I26" s="93"/>
      <c r="J26" s="507"/>
      <c r="K26" s="514">
        <v>204147444.31</v>
      </c>
      <c r="L26" s="514">
        <v>204147444.31</v>
      </c>
      <c r="M26" s="514">
        <v>204147444.31</v>
      </c>
      <c r="N26" s="514">
        <v>0</v>
      </c>
      <c r="O26" s="506"/>
      <c r="P26" s="506">
        <v>7.2121212962618217E-3</v>
      </c>
      <c r="Q26" s="506">
        <v>2.7857352140312312E-3</v>
      </c>
      <c r="R26" s="506">
        <v>5.9537470495875649E-4</v>
      </c>
      <c r="S26" s="506">
        <v>0</v>
      </c>
      <c r="T26" s="506"/>
      <c r="U26" s="507"/>
    </row>
    <row r="27" spans="1:21" ht="17.25" customHeight="1" x14ac:dyDescent="0.25">
      <c r="A27" s="2063" t="s">
        <v>108</v>
      </c>
      <c r="B27" s="128" t="s">
        <v>1091</v>
      </c>
      <c r="C27" s="1672">
        <v>444.528379358</v>
      </c>
      <c r="D27" s="828">
        <v>5</v>
      </c>
      <c r="E27" s="829">
        <v>3.6533999999999997E-2</v>
      </c>
      <c r="F27" s="829">
        <v>5.1699999999999996E-2</v>
      </c>
      <c r="G27" s="829">
        <v>3.9886999999999999E-2</v>
      </c>
      <c r="H27" s="830">
        <v>5.6986000000000002E-2</v>
      </c>
      <c r="I27" s="60"/>
      <c r="J27" s="507"/>
      <c r="K27" s="514"/>
      <c r="L27" s="514"/>
      <c r="M27" s="514"/>
      <c r="N27" s="514"/>
      <c r="O27" s="506"/>
      <c r="P27" s="506"/>
      <c r="Q27" s="506"/>
      <c r="R27" s="506"/>
      <c r="S27" s="506"/>
      <c r="T27" s="506"/>
      <c r="U27" s="507"/>
    </row>
    <row r="28" spans="1:21" ht="14.25" customHeight="1" x14ac:dyDescent="0.25">
      <c r="A28" s="2064"/>
      <c r="B28" s="153" t="s">
        <v>900</v>
      </c>
      <c r="C28" s="2078">
        <v>322.51459432360002</v>
      </c>
      <c r="D28" s="831">
        <v>7</v>
      </c>
      <c r="E28" s="832">
        <v>5.2610999999999998E-2</v>
      </c>
      <c r="F28" s="832">
        <v>5.2637000000000003E-2</v>
      </c>
      <c r="G28" s="832">
        <v>5.2723000000000006E-2</v>
      </c>
      <c r="H28" s="833">
        <v>5.2469999999999996E-2</v>
      </c>
      <c r="I28" s="60"/>
      <c r="J28" s="507"/>
      <c r="K28" s="514">
        <v>210771849.19999999</v>
      </c>
      <c r="L28" s="514">
        <v>210771849.19999999</v>
      </c>
      <c r="M28" s="514">
        <v>210771849.19999999</v>
      </c>
      <c r="N28" s="514">
        <v>210771849.19999999</v>
      </c>
      <c r="O28" s="506"/>
      <c r="P28" s="506">
        <v>-3.6294301179015166E-4</v>
      </c>
      <c r="Q28" s="506">
        <v>8.0319274605073775E-5</v>
      </c>
      <c r="R28" s="506">
        <v>1.3756296805667078E-4</v>
      </c>
      <c r="S28" s="506">
        <v>4.7241091531760604E-4</v>
      </c>
      <c r="T28" s="506"/>
      <c r="U28" s="507"/>
    </row>
    <row r="29" spans="1:21" ht="14.25" customHeight="1" x14ac:dyDescent="0.25">
      <c r="A29" s="2065"/>
      <c r="B29" s="129" t="s">
        <v>901</v>
      </c>
      <c r="C29" s="2077"/>
      <c r="D29" s="834">
        <v>4</v>
      </c>
      <c r="E29" s="835">
        <v>9.5833000000000002E-2</v>
      </c>
      <c r="F29" s="835">
        <v>0.115207</v>
      </c>
      <c r="G29" s="835">
        <v>0.10548400000000001</v>
      </c>
      <c r="H29" s="836">
        <v>0.11852700000000001</v>
      </c>
      <c r="I29" s="60"/>
      <c r="J29" s="507"/>
      <c r="K29" s="514">
        <v>210771849.19999999</v>
      </c>
      <c r="L29" s="514">
        <v>210771849.19999999</v>
      </c>
      <c r="M29" s="514">
        <v>210771849.19999999</v>
      </c>
      <c r="N29" s="514">
        <v>210771849.19999999</v>
      </c>
      <c r="O29" s="506"/>
      <c r="P29" s="506">
        <v>8.6926033171117216E-4</v>
      </c>
      <c r="Q29" s="506">
        <v>3.1849628106524354E-4</v>
      </c>
      <c r="R29" s="506">
        <v>5.9260969501178545E-4</v>
      </c>
      <c r="S29" s="506">
        <v>8.2164946744308124E-4</v>
      </c>
      <c r="T29" s="506"/>
      <c r="U29" s="507"/>
    </row>
    <row r="30" spans="1:21" x14ac:dyDescent="0.25">
      <c r="A30" s="2066" t="s">
        <v>611</v>
      </c>
      <c r="B30" s="517" t="s">
        <v>903</v>
      </c>
      <c r="C30" s="2076">
        <v>234.75397353100001</v>
      </c>
      <c r="D30" s="826">
        <v>3</v>
      </c>
      <c r="E30" s="827">
        <v>0.12890499999999999</v>
      </c>
      <c r="F30" s="827">
        <v>6.8117999999999998E-2</v>
      </c>
      <c r="G30" s="827">
        <v>5.3754999999999997E-2</v>
      </c>
      <c r="H30" s="827">
        <v>3.3418000000000003E-2</v>
      </c>
      <c r="I30" s="60"/>
      <c r="J30" s="507"/>
      <c r="K30" s="514">
        <v>0</v>
      </c>
      <c r="L30" s="514">
        <v>0</v>
      </c>
      <c r="M30" s="514">
        <v>0</v>
      </c>
      <c r="N30" s="514">
        <v>0</v>
      </c>
      <c r="O30" s="506"/>
      <c r="P30" s="506">
        <v>0</v>
      </c>
      <c r="Q30" s="506">
        <v>0</v>
      </c>
      <c r="R30" s="506">
        <v>0</v>
      </c>
      <c r="S30" s="506">
        <v>0</v>
      </c>
      <c r="T30" s="506"/>
      <c r="U30" s="507"/>
    </row>
    <row r="31" spans="1:21" x14ac:dyDescent="0.25">
      <c r="A31" s="2067"/>
      <c r="B31" s="516" t="s">
        <v>902</v>
      </c>
      <c r="C31" s="2078"/>
      <c r="D31" s="826">
        <v>4</v>
      </c>
      <c r="E31" s="827">
        <v>3.2851999999999999E-2</v>
      </c>
      <c r="F31" s="827">
        <v>3.5341999999999998E-2</v>
      </c>
      <c r="G31" s="827">
        <v>3.6766E-2</v>
      </c>
      <c r="H31" s="827">
        <v>2.5467E-2</v>
      </c>
      <c r="I31" s="93"/>
      <c r="J31" s="506"/>
      <c r="K31" s="514">
        <v>133644057.64</v>
      </c>
      <c r="L31" s="514">
        <v>133644057.64</v>
      </c>
      <c r="M31" s="514">
        <v>0</v>
      </c>
      <c r="N31" s="514">
        <v>0</v>
      </c>
      <c r="O31" s="506"/>
      <c r="P31" s="506">
        <v>-7.2410069699527501E-5</v>
      </c>
      <c r="Q31" s="506">
        <v>2.5872494059847405E-4</v>
      </c>
      <c r="R31" s="506">
        <v>0</v>
      </c>
      <c r="S31" s="506">
        <v>0</v>
      </c>
      <c r="T31" s="506"/>
      <c r="U31" s="506"/>
    </row>
    <row r="32" spans="1:21" ht="15.75" thickBot="1" x14ac:dyDescent="0.3">
      <c r="A32" s="2068" t="s">
        <v>612</v>
      </c>
      <c r="B32" s="2069"/>
      <c r="C32" s="1676">
        <v>12755.154668687203</v>
      </c>
      <c r="D32" s="518">
        <v>90</v>
      </c>
      <c r="E32" s="519"/>
      <c r="F32" s="519"/>
      <c r="G32" s="519"/>
      <c r="H32" s="520"/>
      <c r="I32" s="521"/>
      <c r="J32" s="506"/>
      <c r="K32" s="522">
        <v>9095391273.3800011</v>
      </c>
      <c r="L32" s="522">
        <v>9095391273.3800011</v>
      </c>
      <c r="M32" s="522">
        <v>8961747215.7400017</v>
      </c>
      <c r="N32" s="522">
        <v>8003255869.749999</v>
      </c>
      <c r="O32" s="506"/>
      <c r="P32" s="506"/>
      <c r="Q32" s="506"/>
      <c r="R32" s="506"/>
      <c r="S32" s="506"/>
      <c r="T32" s="506"/>
      <c r="U32" s="506"/>
    </row>
    <row r="33" spans="1:21" ht="15.75" thickBot="1" x14ac:dyDescent="0.3">
      <c r="A33" s="2059" t="s">
        <v>613</v>
      </c>
      <c r="B33" s="2060"/>
      <c r="C33" s="2060"/>
      <c r="D33" s="2060"/>
      <c r="E33" s="527">
        <v>5.715334141279016E-2</v>
      </c>
      <c r="F33" s="527">
        <v>4.1756200482742312E-2</v>
      </c>
      <c r="G33" s="527">
        <v>3.1810152900562078E-2</v>
      </c>
      <c r="H33" s="527">
        <v>2.7963744365204574E-2</v>
      </c>
      <c r="I33" s="511"/>
      <c r="J33" s="506"/>
      <c r="K33" s="514"/>
      <c r="L33" s="514"/>
      <c r="M33" s="514"/>
      <c r="N33" s="514"/>
      <c r="O33" s="506"/>
      <c r="P33" s="506"/>
      <c r="Q33" s="506"/>
      <c r="R33" s="506"/>
      <c r="S33" s="506"/>
      <c r="T33" s="506"/>
      <c r="U33" s="506"/>
    </row>
    <row r="34" spans="1:21" ht="3.75" customHeight="1" x14ac:dyDescent="0.25">
      <c r="A34" s="2070"/>
      <c r="B34" s="2071"/>
      <c r="C34" s="2071"/>
      <c r="D34" s="2071"/>
      <c r="E34" s="2071"/>
      <c r="F34" s="2071"/>
      <c r="G34" s="2071"/>
      <c r="H34" s="2072"/>
      <c r="I34" s="511"/>
      <c r="J34" s="506"/>
      <c r="K34" s="514"/>
      <c r="L34" s="514"/>
      <c r="M34" s="514"/>
      <c r="N34" s="514"/>
      <c r="O34" s="506"/>
      <c r="P34" s="506"/>
      <c r="Q34" s="506"/>
      <c r="R34" s="506"/>
      <c r="S34" s="506"/>
      <c r="T34" s="506"/>
      <c r="U34" s="506"/>
    </row>
    <row r="35" spans="1:21" x14ac:dyDescent="0.25">
      <c r="A35" s="2073" t="s">
        <v>1383</v>
      </c>
      <c r="B35" s="2074"/>
      <c r="C35" s="2074"/>
      <c r="D35" s="2074"/>
      <c r="E35" s="2074"/>
      <c r="F35" s="2074"/>
      <c r="G35" s="2074"/>
      <c r="H35" s="2075"/>
      <c r="I35" s="511"/>
      <c r="J35" s="506"/>
      <c r="K35" s="514"/>
      <c r="L35" s="514"/>
      <c r="M35" s="514"/>
      <c r="N35" s="514"/>
      <c r="O35" s="506"/>
      <c r="P35" s="506"/>
      <c r="Q35" s="506"/>
      <c r="R35" s="506"/>
      <c r="S35" s="506"/>
      <c r="T35" s="506"/>
      <c r="U35" s="506"/>
    </row>
    <row r="36" spans="1:21" x14ac:dyDescent="0.25">
      <c r="A36" s="515" t="s">
        <v>107</v>
      </c>
      <c r="B36" s="523" t="s">
        <v>904</v>
      </c>
      <c r="C36" s="1677">
        <v>775.40509155480004</v>
      </c>
      <c r="D36" s="828">
        <v>3</v>
      </c>
      <c r="E36" s="847">
        <v>3.6901000000000003E-2</v>
      </c>
      <c r="F36" s="847">
        <v>4.6160000000000003E-3</v>
      </c>
      <c r="G36" s="847">
        <v>2.4320000000000001E-3</v>
      </c>
      <c r="H36" s="846">
        <v>2.6939999999999998E-3</v>
      </c>
      <c r="I36" s="102"/>
      <c r="J36" s="61"/>
      <c r="K36" s="506">
        <v>105330398.06</v>
      </c>
      <c r="L36" s="506">
        <v>105330398.06</v>
      </c>
      <c r="M36" s="506">
        <v>105330398.06</v>
      </c>
      <c r="N36" s="506">
        <v>105330398.06</v>
      </c>
      <c r="O36" s="506"/>
      <c r="P36" s="506">
        <v>7.692008822599382E-3</v>
      </c>
      <c r="Q36" s="506">
        <v>1.8166224185210255E-2</v>
      </c>
      <c r="R36" s="506">
        <v>2.0111024620592135E-2</v>
      </c>
      <c r="S36" s="506">
        <v>4.4278069084115433E-3</v>
      </c>
      <c r="T36" s="506"/>
      <c r="U36" s="506"/>
    </row>
    <row r="37" spans="1:21" x14ac:dyDescent="0.25">
      <c r="A37" s="515" t="s">
        <v>980</v>
      </c>
      <c r="B37" s="523" t="s">
        <v>981</v>
      </c>
      <c r="C37" s="1678">
        <v>268.72866149219999</v>
      </c>
      <c r="D37" s="837">
        <v>5</v>
      </c>
      <c r="E37" s="843">
        <v>3.4786000000000004E-2</v>
      </c>
      <c r="F37" s="843">
        <v>3.5028999999999998E-2</v>
      </c>
      <c r="G37" s="843">
        <v>3.5654999999999999E-2</v>
      </c>
      <c r="H37" s="842">
        <v>3.3216000000000002E-2</v>
      </c>
      <c r="I37" s="102"/>
      <c r="J37" s="61"/>
      <c r="K37" s="506"/>
      <c r="L37" s="506"/>
      <c r="M37" s="506"/>
      <c r="N37" s="506"/>
      <c r="O37" s="506"/>
      <c r="P37" s="506"/>
      <c r="Q37" s="506"/>
      <c r="R37" s="506"/>
      <c r="S37" s="506"/>
      <c r="T37" s="506"/>
      <c r="U37" s="506"/>
    </row>
    <row r="38" spans="1:21" x14ac:dyDescent="0.25">
      <c r="A38" s="524" t="s">
        <v>484</v>
      </c>
      <c r="B38" s="523" t="s">
        <v>201</v>
      </c>
      <c r="C38" s="1679">
        <v>578.76645842400001</v>
      </c>
      <c r="D38" s="834">
        <v>2</v>
      </c>
      <c r="E38" s="845">
        <v>-8.907E-3</v>
      </c>
      <c r="F38" s="845">
        <v>8.4219999999999989E-3</v>
      </c>
      <c r="G38" s="845">
        <v>1.0619E-2</v>
      </c>
      <c r="H38" s="844">
        <v>4.0109999999999998E-3</v>
      </c>
      <c r="I38" s="102"/>
      <c r="J38" s="61"/>
      <c r="K38" s="506">
        <v>76398950.060000002</v>
      </c>
      <c r="L38" s="506">
        <v>76398950.060000002</v>
      </c>
      <c r="M38" s="506">
        <v>76398950.060000002</v>
      </c>
      <c r="N38" s="506">
        <v>76398950.060000002</v>
      </c>
      <c r="O38" s="506"/>
      <c r="P38" s="506">
        <v>-1.4311617460734023E-3</v>
      </c>
      <c r="Q38" s="506">
        <v>1.3024920224694951E-2</v>
      </c>
      <c r="R38" s="506">
        <v>1.2964566162725052E-2</v>
      </c>
      <c r="S38" s="506">
        <v>4.8446976020622961E-3</v>
      </c>
      <c r="T38" s="506"/>
      <c r="U38" s="506"/>
    </row>
    <row r="39" spans="1:21" ht="15.75" thickBot="1" x14ac:dyDescent="0.3">
      <c r="A39" s="2068" t="s">
        <v>614</v>
      </c>
      <c r="B39" s="2069"/>
      <c r="C39" s="1680">
        <f>SUM(C36:C38)</f>
        <v>1622.9002114710001</v>
      </c>
      <c r="D39" s="518">
        <f>SUM(D36:D38)</f>
        <v>10</v>
      </c>
      <c r="E39" s="525"/>
      <c r="F39" s="525"/>
      <c r="G39" s="525"/>
      <c r="H39" s="526"/>
      <c r="I39" s="510"/>
      <c r="J39" s="522"/>
      <c r="K39" s="522">
        <v>237979054.63999999</v>
      </c>
      <c r="L39" s="522">
        <v>237979054.63999999</v>
      </c>
      <c r="M39" s="522">
        <v>237979054.63999999</v>
      </c>
      <c r="N39" s="522">
        <v>237979054.63999999</v>
      </c>
      <c r="O39" s="506"/>
      <c r="P39" s="506"/>
      <c r="Q39" s="506"/>
      <c r="R39" s="506"/>
      <c r="S39" s="506"/>
      <c r="T39" s="506"/>
      <c r="U39" s="506"/>
    </row>
    <row r="40" spans="1:21" ht="15.75" thickBot="1" x14ac:dyDescent="0.3">
      <c r="A40" s="2059" t="s">
        <v>615</v>
      </c>
      <c r="B40" s="2060"/>
      <c r="C40" s="2060"/>
      <c r="D40" s="2060"/>
      <c r="E40" s="841">
        <v>2.0214518073919791E-2</v>
      </c>
      <c r="F40" s="841">
        <v>1.1009264261959474E-2</v>
      </c>
      <c r="G40" s="841">
        <v>1.0852932611429913E-2</v>
      </c>
      <c r="H40" s="840">
        <v>8.217673956320462E-3</v>
      </c>
      <c r="I40" s="510"/>
      <c r="J40" s="506"/>
      <c r="K40" s="506"/>
      <c r="L40" s="506"/>
      <c r="M40" s="506"/>
      <c r="N40" s="506"/>
      <c r="O40" s="506"/>
      <c r="P40" s="506"/>
      <c r="Q40" s="506"/>
      <c r="R40" s="506"/>
      <c r="S40" s="506"/>
      <c r="T40" s="506"/>
      <c r="U40" s="506"/>
    </row>
    <row r="41" spans="1:21" ht="24.75" customHeight="1" thickBot="1" x14ac:dyDescent="0.3">
      <c r="A41" s="1668" t="s">
        <v>2160</v>
      </c>
      <c r="B41" s="1669"/>
      <c r="C41" s="1681">
        <f>C39+C32</f>
        <v>14378.054880158203</v>
      </c>
      <c r="D41" s="1670">
        <f>D39+D32</f>
        <v>100</v>
      </c>
      <c r="E41" s="525"/>
      <c r="F41" s="525"/>
      <c r="G41" s="525"/>
      <c r="H41" s="525"/>
      <c r="J41" s="506"/>
      <c r="K41" s="506"/>
      <c r="L41" s="506"/>
      <c r="M41" s="506"/>
      <c r="N41" s="506"/>
      <c r="O41" s="506"/>
      <c r="P41" s="506"/>
      <c r="Q41" s="506"/>
      <c r="R41" s="506"/>
      <c r="S41" s="506"/>
      <c r="T41" s="506"/>
    </row>
    <row r="42" spans="1:21" ht="6.75" customHeight="1" x14ac:dyDescent="0.25">
      <c r="A42" s="528"/>
      <c r="B42" s="529"/>
      <c r="C42" s="530"/>
      <c r="D42" s="531"/>
      <c r="E42" s="532"/>
      <c r="F42" s="532"/>
      <c r="G42" s="532"/>
      <c r="H42" s="532"/>
      <c r="J42" s="506"/>
      <c r="K42" s="506"/>
      <c r="L42" s="506"/>
      <c r="M42" s="506"/>
      <c r="N42" s="506"/>
      <c r="O42" s="506"/>
      <c r="P42" s="506"/>
      <c r="Q42" s="506"/>
      <c r="R42" s="506"/>
      <c r="S42" s="506"/>
      <c r="T42" s="506"/>
    </row>
    <row r="43" spans="1:21" x14ac:dyDescent="0.25">
      <c r="A43" s="499" t="s">
        <v>539</v>
      </c>
      <c r="B43" s="533"/>
      <c r="C43" s="533"/>
      <c r="D43" s="534"/>
      <c r="E43" s="535"/>
      <c r="F43" s="536"/>
      <c r="G43" s="536"/>
      <c r="H43" s="536"/>
      <c r="J43" s="506"/>
      <c r="K43" s="506"/>
      <c r="L43" s="506"/>
      <c r="M43" s="506"/>
      <c r="N43" s="506"/>
      <c r="O43" s="506"/>
      <c r="P43" s="506"/>
      <c r="Q43" s="506"/>
      <c r="R43" s="506"/>
      <c r="S43" s="506"/>
      <c r="T43" s="506"/>
    </row>
    <row r="44" spans="1:21" x14ac:dyDescent="0.25">
      <c r="A44" s="856" t="s">
        <v>1277</v>
      </c>
      <c r="B44" s="533"/>
      <c r="C44" s="859"/>
      <c r="D44" s="534"/>
      <c r="E44" s="534"/>
      <c r="F44" s="534"/>
      <c r="G44" s="534"/>
      <c r="H44" s="534"/>
      <c r="J44" s="506"/>
      <c r="K44" s="506"/>
      <c r="L44" s="506"/>
      <c r="M44" s="506"/>
      <c r="N44" s="506"/>
      <c r="O44" s="506"/>
      <c r="P44" s="506"/>
      <c r="Q44" s="506"/>
      <c r="R44" s="506"/>
      <c r="S44" s="506"/>
      <c r="T44" s="506"/>
    </row>
    <row r="45" spans="1:21" x14ac:dyDescent="0.25">
      <c r="A45" s="500"/>
      <c r="B45" s="533"/>
      <c r="C45" s="45"/>
      <c r="D45" s="45"/>
      <c r="E45" s="534"/>
      <c r="F45" s="534"/>
      <c r="G45" s="534"/>
      <c r="H45" s="534"/>
      <c r="I45" s="534"/>
      <c r="J45" s="506"/>
      <c r="K45" s="506"/>
      <c r="L45" s="506"/>
      <c r="M45" s="506"/>
      <c r="N45" s="506"/>
      <c r="O45" s="506"/>
      <c r="P45" s="506"/>
      <c r="Q45" s="506"/>
      <c r="R45" s="506"/>
      <c r="S45" s="506"/>
      <c r="T45" s="506"/>
    </row>
    <row r="46" spans="1:21" x14ac:dyDescent="0.25">
      <c r="C46" s="537"/>
      <c r="D46" s="534"/>
      <c r="E46" s="171"/>
      <c r="F46" s="172"/>
      <c r="G46" s="173"/>
      <c r="H46" s="173"/>
      <c r="I46" s="173"/>
      <c r="J46" s="506"/>
      <c r="K46" s="506"/>
      <c r="L46" s="506"/>
      <c r="M46" s="506"/>
      <c r="N46" s="506"/>
      <c r="O46" s="506"/>
      <c r="P46" s="506"/>
      <c r="Q46" s="506"/>
      <c r="R46" s="506"/>
      <c r="S46" s="506"/>
      <c r="T46" s="506"/>
    </row>
    <row r="47" spans="1:21" x14ac:dyDescent="0.25">
      <c r="D47" s="534"/>
      <c r="E47" s="171"/>
      <c r="F47" s="172"/>
      <c r="G47" s="173"/>
      <c r="H47" s="173"/>
      <c r="I47" s="173"/>
      <c r="J47" s="506"/>
      <c r="K47" s="506"/>
      <c r="L47" s="506"/>
      <c r="M47" s="506"/>
      <c r="N47" s="506"/>
      <c r="O47" s="506"/>
      <c r="P47" s="506"/>
      <c r="Q47" s="506"/>
      <c r="R47" s="506"/>
      <c r="S47" s="506"/>
      <c r="T47" s="506"/>
    </row>
    <row r="48" spans="1:21" x14ac:dyDescent="0.25">
      <c r="D48" s="49"/>
      <c r="E48" s="48"/>
      <c r="F48" s="47"/>
      <c r="G48" s="47"/>
      <c r="H48" s="47"/>
      <c r="J48" s="506"/>
      <c r="K48" s="506"/>
      <c r="L48" s="506"/>
      <c r="M48" s="506"/>
      <c r="N48" s="506"/>
      <c r="O48" s="506"/>
      <c r="P48" s="506"/>
      <c r="Q48" s="506"/>
      <c r="R48" s="506"/>
      <c r="S48" s="506"/>
      <c r="T48" s="506"/>
    </row>
    <row r="49" spans="1:20" ht="3" customHeight="1" x14ac:dyDescent="0.25">
      <c r="J49" s="506"/>
      <c r="K49" s="506"/>
      <c r="L49" s="506"/>
      <c r="M49" s="506"/>
      <c r="N49" s="506"/>
      <c r="O49" s="506"/>
      <c r="P49" s="506"/>
      <c r="Q49" s="506"/>
      <c r="R49" s="506"/>
      <c r="S49" s="506"/>
      <c r="T49" s="506"/>
    </row>
    <row r="50" spans="1:20" x14ac:dyDescent="0.25">
      <c r="J50" s="506"/>
      <c r="K50" s="506"/>
      <c r="L50" s="506"/>
      <c r="M50" s="506"/>
      <c r="N50" s="506"/>
      <c r="O50" s="506"/>
    </row>
    <row r="51" spans="1:20" x14ac:dyDescent="0.25">
      <c r="A51" s="538"/>
      <c r="B51" s="538"/>
      <c r="C51" s="538"/>
      <c r="D51" s="539"/>
      <c r="E51" s="539"/>
      <c r="F51" s="540"/>
      <c r="G51" s="540"/>
      <c r="H51" s="539"/>
      <c r="I51" s="540"/>
      <c r="J51" s="541"/>
      <c r="K51" s="542"/>
      <c r="L51" s="506"/>
      <c r="M51" s="506"/>
      <c r="N51" s="506"/>
      <c r="O51" s="506"/>
    </row>
    <row r="52" spans="1:20" x14ac:dyDescent="0.25">
      <c r="A52" s="543"/>
      <c r="B52" s="543"/>
      <c r="C52" s="544"/>
      <c r="D52" s="545"/>
      <c r="E52" s="545"/>
      <c r="F52" s="546"/>
      <c r="G52" s="546"/>
      <c r="H52" s="545"/>
      <c r="I52" s="546"/>
      <c r="J52" s="547"/>
      <c r="K52" s="548"/>
      <c r="L52" s="506"/>
      <c r="M52" s="506"/>
      <c r="N52" s="506"/>
      <c r="O52" s="506"/>
    </row>
    <row r="53" spans="1:20" x14ac:dyDescent="0.25">
      <c r="A53" s="543"/>
      <c r="B53" s="543"/>
      <c r="C53" s="544"/>
      <c r="D53" s="545"/>
      <c r="E53" s="545"/>
      <c r="F53" s="546"/>
      <c r="G53" s="546"/>
      <c r="H53" s="545"/>
      <c r="I53" s="546"/>
      <c r="J53" s="547"/>
      <c r="K53" s="548"/>
      <c r="L53" s="506"/>
      <c r="M53" s="506"/>
      <c r="N53" s="506"/>
      <c r="O53" s="506"/>
    </row>
    <row r="54" spans="1:20" x14ac:dyDescent="0.25">
      <c r="A54" s="543"/>
      <c r="B54" s="543"/>
      <c r="C54" s="544"/>
      <c r="D54" s="545"/>
      <c r="E54" s="545"/>
      <c r="F54" s="546"/>
      <c r="G54" s="546"/>
      <c r="H54" s="545"/>
      <c r="I54" s="546"/>
      <c r="J54" s="547"/>
      <c r="K54" s="548"/>
      <c r="L54" s="506"/>
      <c r="M54" s="506"/>
      <c r="N54" s="506"/>
      <c r="O54" s="506"/>
    </row>
    <row r="55" spans="1:20" x14ac:dyDescent="0.25">
      <c r="A55" s="543"/>
      <c r="B55" s="543"/>
      <c r="C55" s="544"/>
      <c r="D55" s="545"/>
      <c r="E55" s="545"/>
      <c r="F55" s="546"/>
      <c r="G55" s="546"/>
      <c r="H55" s="545"/>
      <c r="I55" s="546"/>
      <c r="J55" s="547"/>
      <c r="K55" s="548"/>
      <c r="L55" s="506"/>
      <c r="M55" s="506"/>
      <c r="N55" s="506"/>
      <c r="O55" s="506"/>
    </row>
    <row r="56" spans="1:20" x14ac:dyDescent="0.25">
      <c r="A56" s="543"/>
      <c r="B56" s="543"/>
      <c r="C56" s="544"/>
      <c r="D56" s="545"/>
      <c r="E56" s="545"/>
      <c r="F56" s="546"/>
      <c r="G56" s="546"/>
      <c r="H56" s="545"/>
      <c r="I56" s="546"/>
      <c r="J56" s="547"/>
      <c r="K56" s="548"/>
      <c r="L56" s="506"/>
      <c r="M56" s="506"/>
      <c r="N56" s="506"/>
      <c r="O56" s="506"/>
    </row>
    <row r="57" spans="1:20" x14ac:dyDescent="0.25">
      <c r="A57" s="543"/>
      <c r="B57" s="543"/>
      <c r="C57" s="544"/>
      <c r="D57" s="545"/>
      <c r="E57" s="545"/>
      <c r="F57" s="546"/>
      <c r="G57" s="546"/>
      <c r="H57" s="545"/>
      <c r="I57" s="546"/>
      <c r="J57" s="547"/>
      <c r="K57" s="548"/>
      <c r="L57" s="506"/>
      <c r="M57" s="506"/>
      <c r="N57" s="506"/>
      <c r="O57" s="506"/>
    </row>
    <row r="58" spans="1:20" x14ac:dyDescent="0.25">
      <c r="A58" s="543"/>
      <c r="B58" s="543"/>
      <c r="C58" s="544"/>
      <c r="D58" s="545"/>
      <c r="E58" s="545"/>
      <c r="F58" s="546"/>
      <c r="G58" s="546"/>
      <c r="H58" s="545"/>
      <c r="I58" s="546"/>
      <c r="J58" s="547"/>
      <c r="K58" s="548"/>
      <c r="L58" s="506"/>
      <c r="M58" s="506"/>
      <c r="N58" s="506"/>
      <c r="O58" s="506"/>
    </row>
    <row r="59" spans="1:20" x14ac:dyDescent="0.25">
      <c r="A59" s="549"/>
      <c r="B59" s="549"/>
      <c r="C59" s="550"/>
      <c r="D59" s="551"/>
      <c r="E59" s="550"/>
      <c r="F59" s="550"/>
      <c r="G59" s="550"/>
      <c r="H59" s="550"/>
      <c r="I59" s="550"/>
      <c r="J59" s="547"/>
      <c r="K59" s="548"/>
      <c r="L59" s="506"/>
      <c r="M59" s="506"/>
      <c r="N59" s="506"/>
      <c r="O59" s="506"/>
    </row>
    <row r="60" spans="1:20" x14ac:dyDescent="0.25">
      <c r="A60" s="552"/>
      <c r="B60" s="552"/>
      <c r="C60" s="550"/>
      <c r="D60" s="551"/>
      <c r="E60" s="551"/>
      <c r="F60" s="551"/>
      <c r="G60" s="551"/>
      <c r="H60" s="551"/>
      <c r="I60" s="551"/>
      <c r="J60" s="547"/>
      <c r="K60" s="548"/>
      <c r="L60" s="506"/>
      <c r="M60" s="506"/>
      <c r="N60" s="506"/>
      <c r="O60" s="506"/>
    </row>
    <row r="61" spans="1:20" x14ac:dyDescent="0.25">
      <c r="A61" s="552"/>
      <c r="B61" s="552"/>
      <c r="C61" s="553"/>
      <c r="D61" s="551"/>
      <c r="E61" s="551"/>
      <c r="F61" s="551"/>
      <c r="G61" s="551"/>
      <c r="H61" s="551"/>
      <c r="I61" s="551"/>
      <c r="J61" s="547"/>
      <c r="K61" s="548"/>
      <c r="L61" s="506"/>
      <c r="M61" s="506"/>
      <c r="N61" s="506"/>
      <c r="O61" s="506"/>
    </row>
    <row r="62" spans="1:20" x14ac:dyDescent="0.25">
      <c r="A62" s="549"/>
      <c r="B62" s="549"/>
      <c r="C62" s="550"/>
      <c r="D62" s="550"/>
      <c r="E62" s="550"/>
      <c r="F62" s="550"/>
      <c r="G62" s="550"/>
      <c r="H62" s="550"/>
      <c r="I62" s="550"/>
      <c r="J62" s="547"/>
      <c r="K62" s="548"/>
      <c r="L62" s="506"/>
      <c r="M62" s="506"/>
      <c r="N62" s="506"/>
      <c r="O62" s="506"/>
    </row>
    <row r="63" spans="1:20" x14ac:dyDescent="0.25">
      <c r="A63" s="552"/>
      <c r="B63" s="552"/>
      <c r="C63" s="550"/>
      <c r="D63" s="550"/>
      <c r="E63" s="550"/>
      <c r="F63" s="550"/>
      <c r="G63" s="550"/>
      <c r="H63" s="550"/>
      <c r="I63" s="550"/>
      <c r="J63" s="547"/>
      <c r="K63" s="548"/>
      <c r="L63" s="506"/>
      <c r="M63" s="506"/>
      <c r="N63" s="506"/>
      <c r="O63" s="506"/>
    </row>
    <row r="64" spans="1:20" x14ac:dyDescent="0.25">
      <c r="A64" s="549"/>
      <c r="B64" s="549"/>
      <c r="C64" s="550"/>
      <c r="D64" s="551"/>
      <c r="E64" s="550"/>
      <c r="F64" s="550"/>
      <c r="G64" s="550"/>
      <c r="H64" s="550"/>
      <c r="I64" s="550"/>
      <c r="J64" s="547"/>
      <c r="K64" s="548"/>
      <c r="L64" s="506"/>
      <c r="M64" s="506"/>
      <c r="N64" s="506"/>
      <c r="O64" s="506"/>
    </row>
    <row r="65" spans="1:15" x14ac:dyDescent="0.25">
      <c r="A65" s="552"/>
      <c r="B65" s="552"/>
      <c r="C65" s="550"/>
      <c r="D65" s="551"/>
      <c r="E65" s="551"/>
      <c r="F65" s="551"/>
      <c r="G65" s="551"/>
      <c r="H65" s="551"/>
      <c r="I65" s="551"/>
      <c r="J65" s="547"/>
      <c r="K65" s="548"/>
      <c r="L65" s="506"/>
      <c r="M65" s="506"/>
      <c r="N65" s="506"/>
      <c r="O65" s="506"/>
    </row>
    <row r="66" spans="1:15" x14ac:dyDescent="0.25">
      <c r="A66" s="552"/>
      <c r="B66" s="552"/>
      <c r="C66" s="553"/>
      <c r="D66" s="551"/>
      <c r="E66" s="551"/>
      <c r="F66" s="551"/>
      <c r="G66" s="551"/>
      <c r="H66" s="551"/>
      <c r="I66" s="551"/>
      <c r="J66" s="547"/>
      <c r="K66" s="548"/>
      <c r="L66" s="506"/>
      <c r="M66" s="506"/>
      <c r="N66" s="506"/>
      <c r="O66" s="506"/>
    </row>
    <row r="67" spans="1:15" x14ac:dyDescent="0.25">
      <c r="A67" s="549"/>
      <c r="B67" s="549"/>
      <c r="C67" s="550"/>
      <c r="D67" s="550"/>
      <c r="E67" s="550"/>
      <c r="F67" s="550"/>
      <c r="G67" s="550"/>
      <c r="H67" s="550"/>
      <c r="I67" s="550"/>
      <c r="J67" s="547"/>
      <c r="K67" s="548"/>
      <c r="L67" s="506"/>
      <c r="M67" s="506"/>
      <c r="N67" s="506"/>
      <c r="O67" s="506"/>
    </row>
    <row r="68" spans="1:15" x14ac:dyDescent="0.25">
      <c r="A68" s="552"/>
      <c r="B68" s="552"/>
      <c r="C68" s="550"/>
      <c r="D68" s="550"/>
      <c r="E68" s="550"/>
      <c r="F68" s="550"/>
      <c r="G68" s="550"/>
      <c r="H68" s="550"/>
      <c r="I68" s="550"/>
      <c r="J68" s="547"/>
      <c r="K68" s="548"/>
      <c r="L68" s="506"/>
      <c r="M68" s="506"/>
      <c r="N68" s="506"/>
      <c r="O68" s="506"/>
    </row>
    <row r="69" spans="1:15" x14ac:dyDescent="0.25">
      <c r="A69" s="549"/>
      <c r="B69" s="549"/>
      <c r="C69" s="550"/>
      <c r="D69" s="550"/>
      <c r="E69" s="550"/>
      <c r="F69" s="550"/>
      <c r="G69" s="550"/>
      <c r="H69" s="550"/>
      <c r="I69" s="550"/>
      <c r="J69" s="554"/>
      <c r="K69" s="555"/>
    </row>
    <row r="70" spans="1:15" x14ac:dyDescent="0.25">
      <c r="A70" s="552"/>
      <c r="B70" s="552"/>
      <c r="C70" s="550"/>
      <c r="D70" s="550"/>
      <c r="E70" s="550"/>
      <c r="F70" s="550"/>
      <c r="G70" s="550"/>
      <c r="H70" s="550"/>
      <c r="I70" s="550"/>
      <c r="J70" s="554"/>
      <c r="K70" s="555"/>
    </row>
    <row r="71" spans="1:15" x14ac:dyDescent="0.25">
      <c r="A71" s="552"/>
      <c r="B71" s="552"/>
      <c r="C71" s="550"/>
      <c r="D71" s="550"/>
      <c r="E71" s="550"/>
      <c r="F71" s="550"/>
      <c r="G71" s="550"/>
      <c r="H71" s="550"/>
      <c r="I71" s="550"/>
      <c r="J71" s="554"/>
      <c r="K71" s="555"/>
    </row>
    <row r="72" spans="1:15" x14ac:dyDescent="0.25">
      <c r="A72" s="549"/>
      <c r="B72" s="549"/>
      <c r="C72" s="550"/>
      <c r="D72" s="550"/>
      <c r="E72" s="550"/>
      <c r="F72" s="550"/>
      <c r="G72" s="550"/>
      <c r="H72" s="550"/>
      <c r="I72" s="550"/>
      <c r="J72" s="554"/>
      <c r="K72" s="555"/>
    </row>
    <row r="73" spans="1:15" x14ac:dyDescent="0.25">
      <c r="A73" s="556"/>
      <c r="B73" s="557"/>
      <c r="C73" s="558"/>
      <c r="D73" s="558"/>
      <c r="E73" s="558"/>
      <c r="F73" s="558"/>
      <c r="G73" s="558"/>
      <c r="H73" s="558"/>
      <c r="I73" s="558"/>
      <c r="J73" s="559"/>
      <c r="K73" s="560"/>
    </row>
    <row r="74" spans="1:15" x14ac:dyDescent="0.25">
      <c r="A74" s="538"/>
      <c r="B74" s="538"/>
      <c r="C74" s="544"/>
      <c r="D74" s="550"/>
      <c r="E74" s="550"/>
      <c r="F74" s="550"/>
      <c r="G74" s="550"/>
      <c r="H74" s="550"/>
      <c r="I74" s="550"/>
      <c r="J74" s="559"/>
      <c r="K74" s="560"/>
    </row>
    <row r="75" spans="1:15" x14ac:dyDescent="0.25">
      <c r="A75" s="543"/>
      <c r="B75" s="543"/>
      <c r="C75" s="544"/>
      <c r="D75" s="550"/>
      <c r="E75" s="550"/>
      <c r="F75" s="550"/>
      <c r="G75" s="550"/>
      <c r="H75" s="550"/>
      <c r="I75" s="550"/>
      <c r="J75" s="554"/>
      <c r="K75" s="555"/>
    </row>
    <row r="76" spans="1:15" x14ac:dyDescent="0.25">
      <c r="A76" s="543"/>
      <c r="B76" s="543"/>
      <c r="C76" s="544"/>
      <c r="D76" s="550"/>
      <c r="E76" s="550"/>
      <c r="F76" s="550"/>
      <c r="G76" s="550"/>
      <c r="H76" s="550"/>
      <c r="I76" s="550"/>
      <c r="J76" s="554"/>
      <c r="K76" s="555"/>
    </row>
    <row r="77" spans="1:15" x14ac:dyDescent="0.25">
      <c r="A77" s="543"/>
      <c r="B77" s="543"/>
      <c r="C77" s="544"/>
      <c r="D77" s="550"/>
      <c r="E77" s="550"/>
      <c r="F77" s="550"/>
      <c r="G77" s="550"/>
      <c r="H77" s="550"/>
      <c r="I77" s="550"/>
      <c r="J77" s="554"/>
      <c r="K77" s="555"/>
    </row>
    <row r="78" spans="1:15" x14ac:dyDescent="0.25">
      <c r="A78" s="543"/>
      <c r="B78" s="543"/>
      <c r="C78" s="544"/>
      <c r="D78" s="550"/>
      <c r="E78" s="550"/>
      <c r="F78" s="550"/>
      <c r="G78" s="550"/>
      <c r="H78" s="550"/>
      <c r="I78" s="550"/>
      <c r="J78" s="554"/>
      <c r="K78" s="555"/>
    </row>
    <row r="79" spans="1:15" x14ac:dyDescent="0.25">
      <c r="A79" s="543"/>
      <c r="B79" s="543"/>
      <c r="C79" s="544"/>
      <c r="D79" s="550"/>
      <c r="E79" s="550"/>
      <c r="F79" s="550"/>
      <c r="G79" s="550"/>
      <c r="H79" s="550"/>
      <c r="I79" s="550"/>
      <c r="J79" s="554"/>
      <c r="K79" s="555"/>
    </row>
    <row r="80" spans="1:15" x14ac:dyDescent="0.25">
      <c r="A80" s="543"/>
      <c r="B80" s="543"/>
      <c r="C80" s="544"/>
      <c r="D80" s="550"/>
      <c r="E80" s="550"/>
      <c r="F80" s="550"/>
      <c r="G80" s="550"/>
      <c r="H80" s="550"/>
      <c r="I80" s="550"/>
      <c r="J80" s="554"/>
      <c r="K80" s="555"/>
    </row>
    <row r="81" spans="1:11" x14ac:dyDescent="0.25">
      <c r="A81" s="543"/>
      <c r="B81" s="543"/>
      <c r="C81" s="544"/>
      <c r="D81" s="550"/>
      <c r="E81" s="550"/>
      <c r="F81" s="550"/>
      <c r="G81" s="550"/>
      <c r="H81" s="550"/>
      <c r="I81" s="550"/>
      <c r="J81" s="554"/>
      <c r="K81" s="555"/>
    </row>
    <row r="82" spans="1:11" ht="409.6" hidden="1" customHeight="1" x14ac:dyDescent="0.25">
      <c r="A82" s="543"/>
      <c r="B82" s="543"/>
      <c r="C82" s="544"/>
      <c r="D82" s="550"/>
      <c r="E82" s="550"/>
      <c r="F82" s="550"/>
      <c r="G82" s="550"/>
      <c r="H82" s="550"/>
      <c r="I82" s="550"/>
      <c r="J82" s="554"/>
      <c r="K82" s="555"/>
    </row>
    <row r="83" spans="1:11" ht="409.6" hidden="1" customHeight="1" x14ac:dyDescent="0.25">
      <c r="A83" s="549"/>
      <c r="B83" s="549"/>
      <c r="C83" s="550"/>
      <c r="D83" s="550"/>
      <c r="E83" s="550"/>
      <c r="F83" s="550"/>
      <c r="G83" s="550"/>
      <c r="H83" s="550"/>
      <c r="I83" s="550"/>
      <c r="J83" s="554"/>
      <c r="K83" s="555"/>
    </row>
    <row r="84" spans="1:11" ht="409.6" hidden="1" customHeight="1" x14ac:dyDescent="0.25">
      <c r="A84" s="549"/>
      <c r="B84" s="549"/>
      <c r="C84" s="550"/>
      <c r="D84" s="550"/>
      <c r="E84" s="550"/>
      <c r="F84" s="550"/>
      <c r="G84" s="550"/>
      <c r="H84" s="550"/>
      <c r="I84" s="550"/>
      <c r="J84" s="554"/>
      <c r="K84" s="555"/>
    </row>
    <row r="85" spans="1:11" ht="409.6" hidden="1" customHeight="1" x14ac:dyDescent="0.25">
      <c r="A85" s="549"/>
      <c r="B85" s="549"/>
      <c r="C85" s="550"/>
      <c r="D85" s="550"/>
      <c r="E85" s="550"/>
      <c r="F85" s="550"/>
      <c r="G85" s="561"/>
      <c r="H85" s="561"/>
      <c r="I85" s="561"/>
      <c r="J85" s="554"/>
      <c r="K85" s="555"/>
    </row>
    <row r="86" spans="1:11" ht="409.6" hidden="1" customHeight="1" x14ac:dyDescent="0.25">
      <c r="A86" s="549"/>
      <c r="B86" s="549"/>
      <c r="C86" s="550"/>
      <c r="D86" s="550"/>
      <c r="E86" s="550"/>
      <c r="F86" s="550"/>
      <c r="G86" s="561"/>
      <c r="H86" s="561"/>
      <c r="I86" s="561"/>
      <c r="J86" s="554"/>
      <c r="K86" s="555"/>
    </row>
    <row r="87" spans="1:11" ht="409.6" hidden="1" customHeight="1" x14ac:dyDescent="0.25">
      <c r="A87" s="549"/>
      <c r="B87" s="549"/>
      <c r="C87" s="550"/>
      <c r="D87" s="550"/>
      <c r="E87" s="550"/>
      <c r="F87" s="550"/>
      <c r="G87" s="550"/>
      <c r="H87" s="550"/>
      <c r="I87" s="550"/>
      <c r="J87" s="554"/>
      <c r="K87" s="555"/>
    </row>
    <row r="88" spans="1:11" x14ac:dyDescent="0.25">
      <c r="A88" s="556"/>
      <c r="B88" s="557"/>
      <c r="C88" s="558"/>
      <c r="D88" s="558"/>
      <c r="E88" s="558"/>
      <c r="F88" s="558"/>
      <c r="G88" s="558"/>
      <c r="H88" s="558"/>
      <c r="I88" s="558"/>
      <c r="J88" s="559"/>
      <c r="K88" s="560"/>
    </row>
    <row r="89" spans="1:11" x14ac:dyDescent="0.25">
      <c r="A89" s="543"/>
      <c r="B89" s="543"/>
      <c r="C89" s="543"/>
      <c r="D89" s="543"/>
      <c r="E89" s="543"/>
      <c r="F89" s="543"/>
      <c r="G89" s="543"/>
      <c r="H89" s="543"/>
      <c r="I89" s="543"/>
      <c r="J89" s="543"/>
      <c r="K89" s="543"/>
    </row>
    <row r="90" spans="1:11" x14ac:dyDescent="0.25">
      <c r="A90" s="499"/>
      <c r="B90" s="562"/>
      <c r="C90" s="562"/>
      <c r="D90" s="563"/>
      <c r="E90" s="563"/>
      <c r="F90" s="563"/>
      <c r="G90" s="563"/>
      <c r="H90" s="563"/>
      <c r="I90" s="563"/>
      <c r="J90" s="563"/>
      <c r="K90" s="536"/>
    </row>
  </sheetData>
  <mergeCells count="25">
    <mergeCell ref="A23:A24"/>
    <mergeCell ref="A1:H1"/>
    <mergeCell ref="A2:H2"/>
    <mergeCell ref="A3:H3"/>
    <mergeCell ref="A5:A6"/>
    <mergeCell ref="B5:B6"/>
    <mergeCell ref="C5:C6"/>
    <mergeCell ref="D5:D6"/>
    <mergeCell ref="E5:H5"/>
    <mergeCell ref="A7:H7"/>
    <mergeCell ref="A9:A12"/>
    <mergeCell ref="A14:A17"/>
    <mergeCell ref="A20:A22"/>
    <mergeCell ref="A40:D40"/>
    <mergeCell ref="A25:A26"/>
    <mergeCell ref="A27:A29"/>
    <mergeCell ref="A30:A31"/>
    <mergeCell ref="A32:B32"/>
    <mergeCell ref="A33:D33"/>
    <mergeCell ref="A34:H34"/>
    <mergeCell ref="A35:H35"/>
    <mergeCell ref="A39:B39"/>
    <mergeCell ref="C25:C26"/>
    <mergeCell ref="C28:C29"/>
    <mergeCell ref="C30:C31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64"/>
  <sheetViews>
    <sheetView workbookViewId="0">
      <selection activeCell="B5" sqref="B5"/>
    </sheetView>
  </sheetViews>
  <sheetFormatPr baseColWidth="10" defaultColWidth="0" defaultRowHeight="15" zeroHeight="1" x14ac:dyDescent="0.25"/>
  <cols>
    <col min="1" max="1" width="32.5703125" style="1426" customWidth="1"/>
    <col min="2" max="2" width="32.140625" style="1426" customWidth="1"/>
    <col min="3" max="3" width="33.140625" style="1426" customWidth="1"/>
    <col min="4" max="16382" width="11.42578125" style="1426" hidden="1"/>
    <col min="16383" max="16383" width="6.5703125" style="1426" hidden="1" customWidth="1"/>
    <col min="16384" max="16384" width="10" style="1426" hidden="1" customWidth="1"/>
  </cols>
  <sheetData>
    <row r="1" spans="1:3" ht="36.75" customHeight="1" x14ac:dyDescent="0.25">
      <c r="A1" s="2092" t="s">
        <v>2119</v>
      </c>
      <c r="B1" s="2092"/>
      <c r="C1" s="2092"/>
    </row>
    <row r="2" spans="1:3" x14ac:dyDescent="0.25">
      <c r="A2" s="2093" t="s">
        <v>1397</v>
      </c>
      <c r="B2" s="2093"/>
      <c r="C2" s="2093"/>
    </row>
    <row r="3" spans="1:3" x14ac:dyDescent="0.25">
      <c r="A3" s="2094" t="s">
        <v>2042</v>
      </c>
      <c r="B3" s="2094"/>
      <c r="C3" s="2094"/>
    </row>
    <row r="4" spans="1:3" ht="5.25" customHeight="1" x14ac:dyDescent="0.25">
      <c r="A4" s="1521"/>
      <c r="B4" s="1521"/>
      <c r="C4" s="1521"/>
    </row>
    <row r="5" spans="1:3" x14ac:dyDescent="0.25">
      <c r="A5" s="1520" t="s">
        <v>1477</v>
      </c>
      <c r="B5" s="1519" t="s">
        <v>2034</v>
      </c>
      <c r="C5" s="1518" t="s">
        <v>2035</v>
      </c>
    </row>
    <row r="6" spans="1:3" ht="15" hidden="1" customHeight="1" x14ac:dyDescent="0.25">
      <c r="A6" s="1517"/>
      <c r="B6" s="1516"/>
      <c r="C6" s="1515"/>
    </row>
    <row r="7" spans="1:3" x14ac:dyDescent="0.25">
      <c r="A7" s="1514" t="s">
        <v>1276</v>
      </c>
      <c r="B7" s="1510">
        <v>31.937276742000002</v>
      </c>
      <c r="C7" s="1513">
        <v>2.2212515540999378E-3</v>
      </c>
    </row>
    <row r="8" spans="1:3" x14ac:dyDescent="0.25">
      <c r="A8" s="1514" t="s">
        <v>52</v>
      </c>
      <c r="B8" s="1510">
        <v>123.32871587120003</v>
      </c>
      <c r="C8" s="1513">
        <v>8.5775660838920235E-3</v>
      </c>
    </row>
    <row r="9" spans="1:3" x14ac:dyDescent="0.25">
      <c r="A9" s="1514" t="s">
        <v>61</v>
      </c>
      <c r="B9" s="1510">
        <v>196.4494319298</v>
      </c>
      <c r="C9" s="1513">
        <v>1.3663143839758453E-2</v>
      </c>
    </row>
    <row r="10" spans="1:3" x14ac:dyDescent="0.25">
      <c r="A10" s="1514" t="s">
        <v>60</v>
      </c>
      <c r="B10" s="1510">
        <v>51.732397936800005</v>
      </c>
      <c r="C10" s="1513">
        <v>3.5980108837306399E-3</v>
      </c>
    </row>
    <row r="11" spans="1:3" x14ac:dyDescent="0.25">
      <c r="A11" s="1514" t="s">
        <v>62</v>
      </c>
      <c r="B11" s="1510">
        <v>233.16549443180003</v>
      </c>
      <c r="C11" s="1513">
        <v>1.6216762031811317E-2</v>
      </c>
    </row>
    <row r="12" spans="1:3" x14ac:dyDescent="0.25">
      <c r="A12" s="1514" t="s">
        <v>53</v>
      </c>
      <c r="B12" s="1510">
        <v>1170.9446776342002</v>
      </c>
      <c r="C12" s="1513">
        <v>8.1439714036092181E-2</v>
      </c>
    </row>
    <row r="13" spans="1:3" x14ac:dyDescent="0.25">
      <c r="A13" s="1514" t="s">
        <v>54</v>
      </c>
      <c r="B13" s="1510">
        <v>519.295718298</v>
      </c>
      <c r="C13" s="1513">
        <v>3.6117244141544221E-2</v>
      </c>
    </row>
    <row r="14" spans="1:3" x14ac:dyDescent="0.25">
      <c r="A14" s="1514" t="s">
        <v>323</v>
      </c>
      <c r="B14" s="1510">
        <v>24.740490941600001</v>
      </c>
      <c r="C14" s="1513">
        <v>1.7207119566633098E-3</v>
      </c>
    </row>
    <row r="15" spans="1:3" x14ac:dyDescent="0.25">
      <c r="A15" s="1514" t="s">
        <v>27</v>
      </c>
      <c r="B15" s="1510">
        <v>18.456015923800003</v>
      </c>
      <c r="C15" s="1513">
        <v>1.2836239728392918E-3</v>
      </c>
    </row>
    <row r="16" spans="1:3" x14ac:dyDescent="0.25">
      <c r="A16" s="1514" t="s">
        <v>55</v>
      </c>
      <c r="B16" s="1510">
        <v>303.76766857500002</v>
      </c>
      <c r="C16" s="1513">
        <v>2.1127174096850665E-2</v>
      </c>
    </row>
    <row r="17" spans="1:3" x14ac:dyDescent="0.25">
      <c r="A17" s="1514" t="s">
        <v>255</v>
      </c>
      <c r="B17" s="1510">
        <v>538.65563505600005</v>
      </c>
      <c r="C17" s="1513">
        <v>3.7463734812409735E-2</v>
      </c>
    </row>
    <row r="18" spans="1:3" x14ac:dyDescent="0.25">
      <c r="A18" s="1514" t="s">
        <v>56</v>
      </c>
      <c r="B18" s="1510">
        <v>680.2906592188001</v>
      </c>
      <c r="C18" s="1513">
        <v>4.7314512637898813E-2</v>
      </c>
    </row>
    <row r="19" spans="1:3" x14ac:dyDescent="0.25">
      <c r="A19" s="1514" t="s">
        <v>783</v>
      </c>
      <c r="B19" s="1510">
        <v>4.7974911964000002</v>
      </c>
      <c r="C19" s="1513">
        <v>3.3366760922888051E-4</v>
      </c>
    </row>
    <row r="20" spans="1:3" x14ac:dyDescent="0.25">
      <c r="A20" s="1514" t="s">
        <v>1161</v>
      </c>
      <c r="B20" s="1510">
        <v>4.0299970032000001</v>
      </c>
      <c r="C20" s="1513">
        <v>2.802880526943612E-4</v>
      </c>
    </row>
    <row r="21" spans="1:3" x14ac:dyDescent="0.25">
      <c r="A21" s="1514" t="s">
        <v>46</v>
      </c>
      <c r="B21" s="1510">
        <v>24.662649218200002</v>
      </c>
      <c r="C21" s="1513">
        <v>1.7152980307837535E-3</v>
      </c>
    </row>
    <row r="22" spans="1:3" x14ac:dyDescent="0.25">
      <c r="A22" s="1514" t="s">
        <v>41</v>
      </c>
      <c r="B22" s="1510">
        <v>12.6711256882</v>
      </c>
      <c r="C22" s="1513">
        <v>8.812823289374587E-4</v>
      </c>
    </row>
    <row r="23" spans="1:3" x14ac:dyDescent="0.25">
      <c r="A23" s="1514" t="s">
        <v>369</v>
      </c>
      <c r="B23" s="1510">
        <v>4.4170401240000006</v>
      </c>
      <c r="C23" s="1513">
        <v>3.072070708851042E-4</v>
      </c>
    </row>
    <row r="24" spans="1:3" x14ac:dyDescent="0.25">
      <c r="A24" s="1514" t="s">
        <v>63</v>
      </c>
      <c r="B24" s="1510">
        <v>102.77393748440001</v>
      </c>
      <c r="C24" s="1513">
        <v>7.147972264585056E-3</v>
      </c>
    </row>
    <row r="25" spans="1:3" x14ac:dyDescent="0.25">
      <c r="A25" s="1514" t="s">
        <v>64</v>
      </c>
      <c r="B25" s="1510">
        <v>143.53539384800001</v>
      </c>
      <c r="C25" s="1513">
        <v>9.9829493675624766E-3</v>
      </c>
    </row>
    <row r="26" spans="1:3" x14ac:dyDescent="0.25">
      <c r="A26" s="1514" t="s">
        <v>58</v>
      </c>
      <c r="B26" s="1510">
        <v>260.1726953854</v>
      </c>
      <c r="C26" s="1513">
        <v>1.8095124660368875E-2</v>
      </c>
    </row>
    <row r="27" spans="1:3" x14ac:dyDescent="0.25">
      <c r="A27" s="1514" t="s">
        <v>73</v>
      </c>
      <c r="B27" s="1510">
        <v>13.438366267200001</v>
      </c>
      <c r="C27" s="1513">
        <v>9.3464424649353792E-4</v>
      </c>
    </row>
    <row r="28" spans="1:3" x14ac:dyDescent="0.25">
      <c r="A28" s="1514" t="s">
        <v>50</v>
      </c>
      <c r="B28" s="1510">
        <v>11.800753309800001</v>
      </c>
      <c r="C28" s="1513">
        <v>8.2074754966417782E-4</v>
      </c>
    </row>
    <row r="29" spans="1:3" x14ac:dyDescent="0.25">
      <c r="A29" s="1514" t="s">
        <v>59</v>
      </c>
      <c r="B29" s="1510">
        <v>13.965942936399999</v>
      </c>
      <c r="C29" s="1513">
        <v>9.713374343891186E-4</v>
      </c>
    </row>
    <row r="30" spans="1:3" x14ac:dyDescent="0.25">
      <c r="A30" s="1514" t="s">
        <v>51</v>
      </c>
      <c r="B30" s="1510">
        <v>273.25321551499997</v>
      </c>
      <c r="C30" s="1513">
        <v>1.9004880551612403E-2</v>
      </c>
    </row>
    <row r="31" spans="1:3" x14ac:dyDescent="0.25">
      <c r="A31" s="1514" t="s">
        <v>661</v>
      </c>
      <c r="B31" s="1510">
        <v>2.8257827247999998</v>
      </c>
      <c r="C31" s="1513">
        <v>1.9653442338608384E-4</v>
      </c>
    </row>
    <row r="32" spans="1:3" x14ac:dyDescent="0.25">
      <c r="A32" s="1514" t="s">
        <v>31</v>
      </c>
      <c r="B32" s="1510">
        <v>3.4883443000000001</v>
      </c>
      <c r="C32" s="1513">
        <v>2.4261587048280775E-4</v>
      </c>
    </row>
    <row r="33" spans="1:3" x14ac:dyDescent="0.25">
      <c r="A33" s="1514" t="s">
        <v>742</v>
      </c>
      <c r="B33" s="1510">
        <v>3.9538739841999999</v>
      </c>
      <c r="C33" s="1513">
        <v>2.7499366345690423E-4</v>
      </c>
    </row>
    <row r="34" spans="1:3" x14ac:dyDescent="0.25">
      <c r="A34" s="1514" t="s">
        <v>2120</v>
      </c>
      <c r="B34" s="1510">
        <v>4.0154302048000003</v>
      </c>
      <c r="C34" s="1513">
        <v>2.7927492549990293E-4</v>
      </c>
    </row>
    <row r="35" spans="1:3" x14ac:dyDescent="0.25">
      <c r="A35" s="1514" t="s">
        <v>822</v>
      </c>
      <c r="B35" s="1510">
        <v>1.0020659936000003</v>
      </c>
      <c r="C35" s="1513">
        <v>6.9694127760979246E-5</v>
      </c>
    </row>
    <row r="36" spans="1:3" x14ac:dyDescent="0.25">
      <c r="A36" s="1514" t="s">
        <v>125</v>
      </c>
      <c r="B36" s="1510">
        <v>467.71949018200002</v>
      </c>
      <c r="C36" s="1513">
        <v>3.2530094937096944E-2</v>
      </c>
    </row>
    <row r="37" spans="1:3" x14ac:dyDescent="0.25">
      <c r="A37" s="1514" t="s">
        <v>538</v>
      </c>
      <c r="B37" s="1510">
        <v>3.4846586964000004</v>
      </c>
      <c r="C37" s="1513">
        <v>2.42359535141807E-4</v>
      </c>
    </row>
    <row r="38" spans="1:3" x14ac:dyDescent="0.25">
      <c r="A38" s="1514" t="s">
        <v>205</v>
      </c>
      <c r="B38" s="1510">
        <v>9.5909362961999989</v>
      </c>
      <c r="C38" s="1513">
        <v>6.6705381067107359E-4</v>
      </c>
    </row>
    <row r="39" spans="1:3" x14ac:dyDescent="0.25">
      <c r="A39" s="1514" t="s">
        <v>448</v>
      </c>
      <c r="B39" s="1510">
        <v>4.2902270558</v>
      </c>
      <c r="C39" s="1513">
        <v>2.9838716657407078E-4</v>
      </c>
    </row>
    <row r="40" spans="1:3" x14ac:dyDescent="0.25">
      <c r="A40" s="1514" t="s">
        <v>34</v>
      </c>
      <c r="B40" s="1510">
        <v>0.55138670020000002</v>
      </c>
      <c r="C40" s="1513">
        <v>3.8349185956691819E-5</v>
      </c>
    </row>
    <row r="41" spans="1:3" x14ac:dyDescent="0.25">
      <c r="A41" s="1514" t="s">
        <v>2039</v>
      </c>
      <c r="B41" s="1510">
        <v>1.3659106524</v>
      </c>
      <c r="C41" s="1513">
        <v>9.4999682781818812E-5</v>
      </c>
    </row>
    <row r="42" spans="1:3" x14ac:dyDescent="0.25">
      <c r="A42" s="1514" t="s">
        <v>1455</v>
      </c>
      <c r="B42" s="1510">
        <v>3.0144120076000003</v>
      </c>
      <c r="C42" s="1513">
        <v>2.0965367243643414E-4</v>
      </c>
    </row>
    <row r="43" spans="1:3" x14ac:dyDescent="0.25">
      <c r="A43" s="1514" t="s">
        <v>368</v>
      </c>
      <c r="B43" s="1510">
        <v>38.294415418</v>
      </c>
      <c r="C43" s="1513">
        <v>2.6633933271060211E-3</v>
      </c>
    </row>
    <row r="44" spans="1:3" x14ac:dyDescent="0.25">
      <c r="A44" s="1514" t="s">
        <v>30</v>
      </c>
      <c r="B44" s="1510">
        <v>44.323479944799999</v>
      </c>
      <c r="C44" s="1513">
        <v>3.0827173996657736E-3</v>
      </c>
    </row>
    <row r="45" spans="1:3" x14ac:dyDescent="0.25">
      <c r="A45" s="1514" t="s">
        <v>251</v>
      </c>
      <c r="B45" s="1510">
        <v>0.2840500306</v>
      </c>
      <c r="C45" s="1513">
        <v>1.9755803759017472E-5</v>
      </c>
    </row>
    <row r="46" spans="1:3" x14ac:dyDescent="0.25">
      <c r="A46" s="1514" t="s">
        <v>156</v>
      </c>
      <c r="B46" s="1510">
        <v>41.8407912706</v>
      </c>
      <c r="C46" s="1513">
        <v>2.9100453174321361E-3</v>
      </c>
    </row>
    <row r="47" spans="1:3" x14ac:dyDescent="0.25">
      <c r="A47" s="1514" t="s">
        <v>26</v>
      </c>
      <c r="B47" s="1510">
        <v>6.0556139616000006</v>
      </c>
      <c r="C47" s="1513">
        <v>4.2117059735228201E-4</v>
      </c>
    </row>
    <row r="48" spans="1:3" x14ac:dyDescent="0.25">
      <c r="A48" s="1514" t="s">
        <v>253</v>
      </c>
      <c r="B48" s="1510">
        <v>158.29427012139999</v>
      </c>
      <c r="C48" s="1513">
        <v>1.1009435662054392E-2</v>
      </c>
    </row>
    <row r="49" spans="1:3" x14ac:dyDescent="0.25">
      <c r="A49" s="1514" t="s">
        <v>206</v>
      </c>
      <c r="B49" s="1510">
        <v>23.259963409200001</v>
      </c>
      <c r="C49" s="1513">
        <v>1.6177406197895416E-3</v>
      </c>
    </row>
    <row r="50" spans="1:3" x14ac:dyDescent="0.25">
      <c r="A50" s="1514" t="s">
        <v>158</v>
      </c>
      <c r="B50" s="1510">
        <v>14.056135198000002</v>
      </c>
      <c r="C50" s="1513">
        <v>9.7761034559771046E-4</v>
      </c>
    </row>
    <row r="51" spans="1:3" x14ac:dyDescent="0.25">
      <c r="A51" s="1514" t="s">
        <v>2008</v>
      </c>
      <c r="B51" s="1510">
        <v>957.79208566160014</v>
      </c>
      <c r="C51" s="1513">
        <v>6.6614858116021705E-2</v>
      </c>
    </row>
    <row r="52" spans="1:3" x14ac:dyDescent="0.25">
      <c r="A52" s="1514" t="s">
        <v>2040</v>
      </c>
      <c r="B52" s="1510">
        <v>2920.1515548492002</v>
      </c>
      <c r="C52" s="1513">
        <v>0.20309781675549149</v>
      </c>
    </row>
    <row r="53" spans="1:3" x14ac:dyDescent="0.25">
      <c r="A53" s="1514" t="s">
        <v>2041</v>
      </c>
      <c r="B53" s="1510">
        <v>4547.0782701428006</v>
      </c>
      <c r="C53" s="1513">
        <v>0.31625128077642883</v>
      </c>
    </row>
    <row r="54" spans="1:3" x14ac:dyDescent="0.25">
      <c r="A54" s="1514" t="s">
        <v>234</v>
      </c>
      <c r="B54" s="1510">
        <v>359.03893834759998</v>
      </c>
      <c r="C54" s="1513">
        <v>2.4971315063259697E-2</v>
      </c>
    </row>
    <row r="55" spans="1:3" ht="15.75" thickBot="1" x14ac:dyDescent="0.3">
      <c r="A55" s="1439" t="s">
        <v>316</v>
      </c>
      <c r="B55" s="1446">
        <v>14378.054877688603</v>
      </c>
      <c r="C55" s="1441">
        <v>0.99999999999999978</v>
      </c>
    </row>
    <row r="56" spans="1:3" ht="3" customHeight="1" x14ac:dyDescent="0.25">
      <c r="A56" s="1512"/>
      <c r="B56" s="1512"/>
      <c r="C56" s="1512"/>
    </row>
    <row r="57" spans="1:3" x14ac:dyDescent="0.25">
      <c r="A57" s="1511"/>
    </row>
    <row r="58" spans="1:3" x14ac:dyDescent="0.25"/>
    <row r="59" spans="1:3" x14ac:dyDescent="0.25"/>
    <row r="60" spans="1:3" x14ac:dyDescent="0.25"/>
    <row r="61" spans="1:3" x14ac:dyDescent="0.25"/>
    <row r="62" spans="1:3" x14ac:dyDescent="0.25"/>
    <row r="63" spans="1:3" x14ac:dyDescent="0.25"/>
    <row r="64" spans="1:3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</sheetData>
  <mergeCells count="3">
    <mergeCell ref="A1:C1"/>
    <mergeCell ref="A2:C2"/>
    <mergeCell ref="A3:C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113"/>
  <sheetViews>
    <sheetView zoomScale="90" zoomScaleNormal="90" workbookViewId="0">
      <selection activeCell="IW104" sqref="IW104"/>
    </sheetView>
  </sheetViews>
  <sheetFormatPr baseColWidth="10" defaultColWidth="0" defaultRowHeight="15" customHeight="1" zeroHeight="1" x14ac:dyDescent="0.25"/>
  <cols>
    <col min="1" max="1" width="53" style="1426" customWidth="1"/>
    <col min="2" max="2" width="31.28515625" style="1426" customWidth="1"/>
    <col min="3" max="3" width="26.7109375" style="1426" customWidth="1"/>
    <col min="4" max="255" width="11.42578125" style="1426" hidden="1"/>
    <col min="256" max="256" width="4.85546875" style="1426" hidden="1" customWidth="1"/>
    <col min="257" max="257" width="27.140625" style="1426" customWidth="1"/>
    <col min="258" max="259" width="46.42578125" style="1426" customWidth="1"/>
    <col min="260" max="512" width="11.42578125" style="1426" hidden="1"/>
    <col min="513" max="513" width="27.140625" style="1426" customWidth="1"/>
    <col min="514" max="515" width="46.42578125" style="1426" customWidth="1"/>
    <col min="516" max="768" width="11.42578125" style="1426" hidden="1"/>
    <col min="769" max="769" width="27.140625" style="1426" customWidth="1"/>
    <col min="770" max="771" width="46.42578125" style="1426" customWidth="1"/>
    <col min="772" max="1024" width="11.42578125" style="1426" hidden="1"/>
    <col min="1025" max="1025" width="27.140625" style="1426" customWidth="1"/>
    <col min="1026" max="1027" width="46.42578125" style="1426" customWidth="1"/>
    <col min="1028" max="1280" width="11.42578125" style="1426" hidden="1"/>
    <col min="1281" max="1281" width="27.140625" style="1426" customWidth="1"/>
    <col min="1282" max="1283" width="46.42578125" style="1426" customWidth="1"/>
    <col min="1284" max="1536" width="11.42578125" style="1426" hidden="1"/>
    <col min="1537" max="1537" width="27.140625" style="1426" customWidth="1"/>
    <col min="1538" max="1539" width="46.42578125" style="1426" customWidth="1"/>
    <col min="1540" max="1792" width="11.42578125" style="1426" hidden="1"/>
    <col min="1793" max="1793" width="27.140625" style="1426" customWidth="1"/>
    <col min="1794" max="1795" width="46.42578125" style="1426" customWidth="1"/>
    <col min="1796" max="2048" width="11.42578125" style="1426" hidden="1"/>
    <col min="2049" max="2049" width="27.140625" style="1426" customWidth="1"/>
    <col min="2050" max="2051" width="46.42578125" style="1426" customWidth="1"/>
    <col min="2052" max="2304" width="11.42578125" style="1426" hidden="1"/>
    <col min="2305" max="2305" width="27.140625" style="1426" customWidth="1"/>
    <col min="2306" max="2307" width="46.42578125" style="1426" customWidth="1"/>
    <col min="2308" max="2560" width="11.42578125" style="1426" hidden="1"/>
    <col min="2561" max="2561" width="27.140625" style="1426" customWidth="1"/>
    <col min="2562" max="2563" width="46.42578125" style="1426" customWidth="1"/>
    <col min="2564" max="2816" width="11.42578125" style="1426" hidden="1"/>
    <col min="2817" max="2817" width="27.140625" style="1426" customWidth="1"/>
    <col min="2818" max="2819" width="46.42578125" style="1426" customWidth="1"/>
    <col min="2820" max="3072" width="11.42578125" style="1426" hidden="1"/>
    <col min="3073" max="3073" width="27.140625" style="1426" customWidth="1"/>
    <col min="3074" max="3075" width="46.42578125" style="1426" customWidth="1"/>
    <col min="3076" max="3328" width="11.42578125" style="1426" hidden="1"/>
    <col min="3329" max="3329" width="27.140625" style="1426" customWidth="1"/>
    <col min="3330" max="3331" width="46.42578125" style="1426" customWidth="1"/>
    <col min="3332" max="3584" width="11.42578125" style="1426" hidden="1"/>
    <col min="3585" max="3585" width="27.140625" style="1426" customWidth="1"/>
    <col min="3586" max="3587" width="46.42578125" style="1426" customWidth="1"/>
    <col min="3588" max="3840" width="11.42578125" style="1426" hidden="1"/>
    <col min="3841" max="3841" width="27.140625" style="1426" customWidth="1"/>
    <col min="3842" max="3843" width="46.42578125" style="1426" customWidth="1"/>
    <col min="3844" max="4096" width="11.42578125" style="1426" hidden="1"/>
    <col min="4097" max="4097" width="27.140625" style="1426" customWidth="1"/>
    <col min="4098" max="4099" width="46.42578125" style="1426" customWidth="1"/>
    <col min="4100" max="4352" width="11.42578125" style="1426" hidden="1"/>
    <col min="4353" max="4353" width="27.140625" style="1426" customWidth="1"/>
    <col min="4354" max="4355" width="46.42578125" style="1426" customWidth="1"/>
    <col min="4356" max="4608" width="11.42578125" style="1426" hidden="1"/>
    <col min="4609" max="4609" width="27.140625" style="1426" customWidth="1"/>
    <col min="4610" max="4611" width="46.42578125" style="1426" customWidth="1"/>
    <col min="4612" max="4864" width="11.42578125" style="1426" hidden="1"/>
    <col min="4865" max="4865" width="27.140625" style="1426" customWidth="1"/>
    <col min="4866" max="4867" width="46.42578125" style="1426" customWidth="1"/>
    <col min="4868" max="5120" width="11.42578125" style="1426" hidden="1"/>
    <col min="5121" max="5121" width="27.140625" style="1426" customWidth="1"/>
    <col min="5122" max="5123" width="46.42578125" style="1426" customWidth="1"/>
    <col min="5124" max="5376" width="11.42578125" style="1426" hidden="1"/>
    <col min="5377" max="5377" width="27.140625" style="1426" customWidth="1"/>
    <col min="5378" max="5379" width="46.42578125" style="1426" customWidth="1"/>
    <col min="5380" max="5632" width="11.42578125" style="1426" hidden="1"/>
    <col min="5633" max="5633" width="27.140625" style="1426" customWidth="1"/>
    <col min="5634" max="5635" width="46.42578125" style="1426" customWidth="1"/>
    <col min="5636" max="5888" width="11.42578125" style="1426" hidden="1"/>
    <col min="5889" max="5889" width="27.140625" style="1426" customWidth="1"/>
    <col min="5890" max="5891" width="46.42578125" style="1426" customWidth="1"/>
    <col min="5892" max="6144" width="11.42578125" style="1426" hidden="1"/>
    <col min="6145" max="6145" width="27.140625" style="1426" customWidth="1"/>
    <col min="6146" max="6147" width="46.42578125" style="1426" customWidth="1"/>
    <col min="6148" max="6400" width="11.42578125" style="1426" hidden="1"/>
    <col min="6401" max="6401" width="27.140625" style="1426" customWidth="1"/>
    <col min="6402" max="6403" width="46.42578125" style="1426" customWidth="1"/>
    <col min="6404" max="6656" width="11.42578125" style="1426" hidden="1"/>
    <col min="6657" max="6657" width="27.140625" style="1426" customWidth="1"/>
    <col min="6658" max="6659" width="46.42578125" style="1426" customWidth="1"/>
    <col min="6660" max="6912" width="11.42578125" style="1426" hidden="1"/>
    <col min="6913" max="6913" width="27.140625" style="1426" customWidth="1"/>
    <col min="6914" max="6915" width="46.42578125" style="1426" customWidth="1"/>
    <col min="6916" max="7168" width="11.42578125" style="1426" hidden="1"/>
    <col min="7169" max="7169" width="27.140625" style="1426" customWidth="1"/>
    <col min="7170" max="7171" width="46.42578125" style="1426" customWidth="1"/>
    <col min="7172" max="7424" width="11.42578125" style="1426" hidden="1"/>
    <col min="7425" max="7425" width="27.140625" style="1426" customWidth="1"/>
    <col min="7426" max="7427" width="46.42578125" style="1426" customWidth="1"/>
    <col min="7428" max="7680" width="11.42578125" style="1426" hidden="1"/>
    <col min="7681" max="7681" width="27.140625" style="1426" customWidth="1"/>
    <col min="7682" max="7683" width="46.42578125" style="1426" customWidth="1"/>
    <col min="7684" max="7936" width="11.42578125" style="1426" hidden="1"/>
    <col min="7937" max="7937" width="27.140625" style="1426" customWidth="1"/>
    <col min="7938" max="7939" width="46.42578125" style="1426" customWidth="1"/>
    <col min="7940" max="8192" width="11.42578125" style="1426" hidden="1"/>
    <col min="8193" max="8193" width="27.140625" style="1426" customWidth="1"/>
    <col min="8194" max="8195" width="46.42578125" style="1426" customWidth="1"/>
    <col min="8196" max="8448" width="11.42578125" style="1426" hidden="1"/>
    <col min="8449" max="8449" width="27.140625" style="1426" customWidth="1"/>
    <col min="8450" max="8451" width="46.42578125" style="1426" customWidth="1"/>
    <col min="8452" max="8704" width="11.42578125" style="1426" hidden="1"/>
    <col min="8705" max="8705" width="27.140625" style="1426" customWidth="1"/>
    <col min="8706" max="8707" width="46.42578125" style="1426" customWidth="1"/>
    <col min="8708" max="8960" width="11.42578125" style="1426" hidden="1"/>
    <col min="8961" max="8961" width="27.140625" style="1426" customWidth="1"/>
    <col min="8962" max="8963" width="46.42578125" style="1426" customWidth="1"/>
    <col min="8964" max="9216" width="11.42578125" style="1426" hidden="1"/>
    <col min="9217" max="9217" width="27.140625" style="1426" customWidth="1"/>
    <col min="9218" max="9219" width="46.42578125" style="1426" customWidth="1"/>
    <col min="9220" max="9472" width="11.42578125" style="1426" hidden="1"/>
    <col min="9473" max="9473" width="27.140625" style="1426" customWidth="1"/>
    <col min="9474" max="9475" width="46.42578125" style="1426" customWidth="1"/>
    <col min="9476" max="9728" width="11.42578125" style="1426" hidden="1"/>
    <col min="9729" max="9729" width="27.140625" style="1426" customWidth="1"/>
    <col min="9730" max="9731" width="46.42578125" style="1426" customWidth="1"/>
    <col min="9732" max="9984" width="11.42578125" style="1426" hidden="1"/>
    <col min="9985" max="9985" width="27.140625" style="1426" customWidth="1"/>
    <col min="9986" max="9987" width="46.42578125" style="1426" customWidth="1"/>
    <col min="9988" max="10240" width="11.42578125" style="1426" hidden="1"/>
    <col min="10241" max="10241" width="27.140625" style="1426" customWidth="1"/>
    <col min="10242" max="10243" width="46.42578125" style="1426" customWidth="1"/>
    <col min="10244" max="10496" width="11.42578125" style="1426" hidden="1"/>
    <col min="10497" max="10497" width="27.140625" style="1426" customWidth="1"/>
    <col min="10498" max="10499" width="46.42578125" style="1426" customWidth="1"/>
    <col min="10500" max="10752" width="11.42578125" style="1426" hidden="1"/>
    <col min="10753" max="10753" width="27.140625" style="1426" customWidth="1"/>
    <col min="10754" max="10755" width="46.42578125" style="1426" customWidth="1"/>
    <col min="10756" max="11008" width="11.42578125" style="1426" hidden="1"/>
    <col min="11009" max="11009" width="27.140625" style="1426" customWidth="1"/>
    <col min="11010" max="11011" width="46.42578125" style="1426" customWidth="1"/>
    <col min="11012" max="11264" width="11.42578125" style="1426" hidden="1"/>
    <col min="11265" max="11265" width="27.140625" style="1426" customWidth="1"/>
    <col min="11266" max="11267" width="46.42578125" style="1426" customWidth="1"/>
    <col min="11268" max="11520" width="11.42578125" style="1426" hidden="1"/>
    <col min="11521" max="11521" width="27.140625" style="1426" customWidth="1"/>
    <col min="11522" max="11523" width="46.42578125" style="1426" customWidth="1"/>
    <col min="11524" max="11776" width="11.42578125" style="1426" hidden="1"/>
    <col min="11777" max="11777" width="27.140625" style="1426" customWidth="1"/>
    <col min="11778" max="11779" width="46.42578125" style="1426" customWidth="1"/>
    <col min="11780" max="12032" width="11.42578125" style="1426" hidden="1"/>
    <col min="12033" max="12033" width="27.140625" style="1426" customWidth="1"/>
    <col min="12034" max="12035" width="46.42578125" style="1426" customWidth="1"/>
    <col min="12036" max="12288" width="11.42578125" style="1426" hidden="1"/>
    <col min="12289" max="12289" width="27.140625" style="1426" customWidth="1"/>
    <col min="12290" max="12291" width="46.42578125" style="1426" customWidth="1"/>
    <col min="12292" max="12544" width="11.42578125" style="1426" hidden="1"/>
    <col min="12545" max="12545" width="27.140625" style="1426" customWidth="1"/>
    <col min="12546" max="12547" width="46.42578125" style="1426" customWidth="1"/>
    <col min="12548" max="12800" width="11.42578125" style="1426" hidden="1"/>
    <col min="12801" max="12801" width="27.140625" style="1426" customWidth="1"/>
    <col min="12802" max="12803" width="46.42578125" style="1426" customWidth="1"/>
    <col min="12804" max="13056" width="11.42578125" style="1426" hidden="1"/>
    <col min="13057" max="13057" width="27.140625" style="1426" customWidth="1"/>
    <col min="13058" max="13059" width="46.42578125" style="1426" customWidth="1"/>
    <col min="13060" max="13312" width="11.42578125" style="1426" hidden="1"/>
    <col min="13313" max="13313" width="27.140625" style="1426" customWidth="1"/>
    <col min="13314" max="13315" width="46.42578125" style="1426" customWidth="1"/>
    <col min="13316" max="13568" width="11.42578125" style="1426" hidden="1"/>
    <col min="13569" max="13569" width="27.140625" style="1426" customWidth="1"/>
    <col min="13570" max="13571" width="46.42578125" style="1426" customWidth="1"/>
    <col min="13572" max="13824" width="11.42578125" style="1426" hidden="1"/>
    <col min="13825" max="13825" width="27.140625" style="1426" customWidth="1"/>
    <col min="13826" max="13827" width="46.42578125" style="1426" customWidth="1"/>
    <col min="13828" max="14080" width="11.42578125" style="1426" hidden="1"/>
    <col min="14081" max="14081" width="27.140625" style="1426" customWidth="1"/>
    <col min="14082" max="14083" width="46.42578125" style="1426" customWidth="1"/>
    <col min="14084" max="14336" width="11.42578125" style="1426" hidden="1"/>
    <col min="14337" max="14337" width="27.140625" style="1426" customWidth="1"/>
    <col min="14338" max="14339" width="46.42578125" style="1426" customWidth="1"/>
    <col min="14340" max="14592" width="11.42578125" style="1426" hidden="1"/>
    <col min="14593" max="14593" width="27.140625" style="1426" customWidth="1"/>
    <col min="14594" max="14595" width="46.42578125" style="1426" customWidth="1"/>
    <col min="14596" max="14848" width="11.42578125" style="1426" hidden="1"/>
    <col min="14849" max="14849" width="27.140625" style="1426" customWidth="1"/>
    <col min="14850" max="14851" width="46.42578125" style="1426" customWidth="1"/>
    <col min="14852" max="15104" width="11.42578125" style="1426" hidden="1"/>
    <col min="15105" max="15105" width="27.140625" style="1426" customWidth="1"/>
    <col min="15106" max="15107" width="46.42578125" style="1426" customWidth="1"/>
    <col min="15108" max="15360" width="11.42578125" style="1426" hidden="1"/>
    <col min="15361" max="15361" width="27.140625" style="1426" customWidth="1"/>
    <col min="15362" max="15363" width="46.42578125" style="1426" customWidth="1"/>
    <col min="15364" max="15616" width="11.42578125" style="1426" hidden="1"/>
    <col min="15617" max="15617" width="27.140625" style="1426" customWidth="1"/>
    <col min="15618" max="15619" width="46.42578125" style="1426" customWidth="1"/>
    <col min="15620" max="15872" width="11.42578125" style="1426" hidden="1"/>
    <col min="15873" max="15873" width="27.140625" style="1426" customWidth="1"/>
    <col min="15874" max="15875" width="46.42578125" style="1426" customWidth="1"/>
    <col min="15876" max="16128" width="11.42578125" style="1426" hidden="1"/>
    <col min="16129" max="16129" width="27.140625" style="1426" customWidth="1"/>
    <col min="16130" max="16131" width="46.42578125" style="1426" customWidth="1"/>
    <col min="16132" max="16384" width="11.42578125" style="1426" hidden="1"/>
  </cols>
  <sheetData>
    <row r="1" spans="1:515" ht="15" customHeight="1" x14ac:dyDescent="0.25">
      <c r="A1" s="2095" t="s">
        <v>2121</v>
      </c>
      <c r="B1" s="2096"/>
      <c r="C1" s="2097"/>
    </row>
    <row r="2" spans="1:515" ht="18" customHeight="1" x14ac:dyDescent="0.25">
      <c r="A2" s="2098" t="s">
        <v>2044</v>
      </c>
      <c r="B2" s="2099"/>
      <c r="C2" s="2100"/>
    </row>
    <row r="3" spans="1:515" x14ac:dyDescent="0.25">
      <c r="A3" s="2093" t="s">
        <v>1397</v>
      </c>
      <c r="B3" s="2093"/>
      <c r="C3" s="2093"/>
    </row>
    <row r="4" spans="1:515" x14ac:dyDescent="0.25">
      <c r="A4" s="2094" t="s">
        <v>2042</v>
      </c>
      <c r="B4" s="2094"/>
      <c r="C4" s="2094"/>
    </row>
    <row r="5" spans="1:515" ht="5.25" customHeight="1" x14ac:dyDescent="0.25">
      <c r="A5" s="1522"/>
      <c r="B5" s="1523"/>
      <c r="C5" s="1524"/>
    </row>
    <row r="6" spans="1:515" ht="16.5" thickBot="1" x14ac:dyDescent="0.3">
      <c r="A6" s="1682" t="s">
        <v>786</v>
      </c>
      <c r="B6" s="1683" t="s">
        <v>2034</v>
      </c>
      <c r="C6" s="1684" t="s">
        <v>2035</v>
      </c>
    </row>
    <row r="7" spans="1:515" x14ac:dyDescent="0.25">
      <c r="A7" s="1525" t="s">
        <v>2045</v>
      </c>
      <c r="B7" s="1537">
        <v>107.767340128</v>
      </c>
      <c r="C7" s="1526">
        <v>7.4952656005806357E-3</v>
      </c>
      <c r="IW7" s="1527"/>
      <c r="IX7" s="1528"/>
      <c r="SS7" s="1527"/>
      <c r="ST7" s="1528"/>
      <c r="SU7" s="1529"/>
    </row>
    <row r="8" spans="1:515" x14ac:dyDescent="0.25">
      <c r="A8" s="1530" t="s">
        <v>2046</v>
      </c>
      <c r="B8" s="1537">
        <v>451.73808864380004</v>
      </c>
      <c r="C8" s="1526">
        <v>3.1418581476190671E-2</v>
      </c>
      <c r="IW8" s="1527"/>
      <c r="IX8" s="1528"/>
      <c r="SS8" s="1527"/>
      <c r="ST8" s="1528"/>
      <c r="SU8" s="1529"/>
    </row>
    <row r="9" spans="1:515" x14ac:dyDescent="0.25">
      <c r="A9" s="1530" t="s">
        <v>2047</v>
      </c>
      <c r="B9" s="1537">
        <v>313.6676564462</v>
      </c>
      <c r="C9" s="1526">
        <v>2.1815722579619532E-2</v>
      </c>
      <c r="IW9" s="1527"/>
      <c r="IX9" s="1528"/>
      <c r="SS9" s="1527"/>
      <c r="ST9" s="1528"/>
      <c r="SU9" s="1529"/>
    </row>
    <row r="10" spans="1:515" x14ac:dyDescent="0.25">
      <c r="A10" s="1530" t="s">
        <v>224</v>
      </c>
      <c r="B10" s="1537">
        <v>29.021796293000001</v>
      </c>
      <c r="C10" s="1526">
        <v>2.0184786147975468E-3</v>
      </c>
      <c r="IW10" s="1527"/>
      <c r="IX10" s="1528"/>
      <c r="SS10" s="1527"/>
      <c r="ST10" s="1528"/>
      <c r="SU10" s="1529"/>
    </row>
    <row r="11" spans="1:515" x14ac:dyDescent="0.25">
      <c r="A11" s="1530" t="s">
        <v>227</v>
      </c>
      <c r="B11" s="1537">
        <v>129.27247382840002</v>
      </c>
      <c r="C11" s="1526">
        <v>8.9909570472568468E-3</v>
      </c>
      <c r="IW11" s="1527"/>
      <c r="IX11" s="1528"/>
      <c r="SS11" s="1527"/>
      <c r="ST11" s="1528"/>
      <c r="SU11" s="1529"/>
    </row>
    <row r="12" spans="1:515" x14ac:dyDescent="0.25">
      <c r="A12" s="1530" t="s">
        <v>2051</v>
      </c>
      <c r="B12" s="1537">
        <v>4475.8586748022008</v>
      </c>
      <c r="C12" s="1526">
        <v>0.31129792679729529</v>
      </c>
      <c r="IW12" s="1527"/>
      <c r="IX12" s="1528"/>
      <c r="SS12" s="1527"/>
      <c r="ST12" s="1528"/>
      <c r="SU12" s="1529"/>
    </row>
    <row r="13" spans="1:515" ht="30" x14ac:dyDescent="0.25">
      <c r="A13" s="1531" t="s">
        <v>2122</v>
      </c>
      <c r="B13" s="1537">
        <v>31.937276742000002</v>
      </c>
      <c r="C13" s="1526">
        <v>2.2212515540999378E-3</v>
      </c>
      <c r="IW13" s="1527"/>
      <c r="IX13" s="1528"/>
      <c r="SS13" s="1527"/>
      <c r="ST13" s="1528"/>
      <c r="SU13" s="1529"/>
    </row>
    <row r="14" spans="1:515" x14ac:dyDescent="0.25">
      <c r="A14" s="1530" t="s">
        <v>2052</v>
      </c>
      <c r="B14" s="1537">
        <v>50.350399143800004</v>
      </c>
      <c r="C14" s="1526">
        <v>3.501892263739521E-3</v>
      </c>
      <c r="IW14" s="1527"/>
      <c r="IX14" s="1528"/>
      <c r="SS14" s="1527"/>
      <c r="ST14" s="1528"/>
      <c r="SU14" s="1529"/>
    </row>
    <row r="15" spans="1:515" x14ac:dyDescent="0.25">
      <c r="A15" s="1530" t="s">
        <v>2053</v>
      </c>
      <c r="B15" s="1537">
        <v>4.38032266</v>
      </c>
      <c r="C15" s="1526">
        <v>3.0465335521825292E-4</v>
      </c>
      <c r="IW15" s="1527"/>
      <c r="IX15" s="1528"/>
      <c r="SS15" s="1527"/>
      <c r="ST15" s="1528"/>
      <c r="SU15" s="1529"/>
    </row>
    <row r="16" spans="1:515" x14ac:dyDescent="0.25">
      <c r="A16" s="1530" t="s">
        <v>2008</v>
      </c>
      <c r="B16" s="1537">
        <v>957.79208566160014</v>
      </c>
      <c r="C16" s="1526">
        <v>6.6614858116021705E-2</v>
      </c>
      <c r="IW16" s="1527"/>
      <c r="IX16" s="1528"/>
      <c r="SS16" s="1527"/>
      <c r="ST16" s="1528"/>
      <c r="SU16" s="1529"/>
    </row>
    <row r="17" spans="1:515" x14ac:dyDescent="0.25">
      <c r="A17" s="1530" t="s">
        <v>2054</v>
      </c>
      <c r="B17" s="1537">
        <v>2920.1515548492002</v>
      </c>
      <c r="C17" s="1526">
        <v>0.20309781675549149</v>
      </c>
      <c r="IW17" s="1527"/>
      <c r="IX17" s="1528"/>
      <c r="SS17" s="1527"/>
      <c r="ST17" s="1528"/>
      <c r="SU17" s="1529"/>
    </row>
    <row r="18" spans="1:515" x14ac:dyDescent="0.25">
      <c r="A18" s="1530" t="s">
        <v>2041</v>
      </c>
      <c r="B18" s="1537">
        <v>4547.0782701428006</v>
      </c>
      <c r="C18" s="1526">
        <v>0.31625128077642883</v>
      </c>
      <c r="IW18" s="1527"/>
      <c r="IX18" s="1528"/>
      <c r="SS18" s="1527"/>
      <c r="ST18" s="1528"/>
      <c r="SU18" s="1529"/>
    </row>
    <row r="19" spans="1:515" ht="15.75" thickBot="1" x14ac:dyDescent="0.3">
      <c r="A19" s="1532" t="s">
        <v>234</v>
      </c>
      <c r="B19" s="1537">
        <v>359.03893834759998</v>
      </c>
      <c r="C19" s="1526">
        <v>2.4971315063259697E-2</v>
      </c>
      <c r="IW19" s="1527"/>
      <c r="IX19" s="1528"/>
      <c r="SS19" s="1527"/>
      <c r="ST19" s="1528"/>
      <c r="SU19" s="1529"/>
    </row>
    <row r="20" spans="1:515" ht="0" hidden="1" customHeight="1" x14ac:dyDescent="0.25">
      <c r="A20" s="1533"/>
      <c r="B20" s="1537">
        <v>443.60804518800001</v>
      </c>
      <c r="C20" s="1526">
        <v>3.0853133400984337E-2</v>
      </c>
      <c r="IX20" s="1528"/>
      <c r="SS20" s="1527"/>
      <c r="ST20" s="1528"/>
      <c r="SU20" s="1529"/>
    </row>
    <row r="21" spans="1:515" ht="0" hidden="1" customHeight="1" x14ac:dyDescent="0.25">
      <c r="A21" s="1533"/>
      <c r="B21" s="1537"/>
      <c r="C21" s="1526"/>
    </row>
    <row r="22" spans="1:515" ht="0" hidden="1" customHeight="1" x14ac:dyDescent="0.25">
      <c r="A22" s="1533"/>
      <c r="B22" s="1537"/>
      <c r="C22" s="1526"/>
    </row>
    <row r="23" spans="1:515" ht="0" hidden="1" customHeight="1" x14ac:dyDescent="0.25">
      <c r="A23" s="1533"/>
      <c r="B23" s="1537"/>
      <c r="C23" s="1526"/>
    </row>
    <row r="24" spans="1:515" ht="0" hidden="1" customHeight="1" x14ac:dyDescent="0.25">
      <c r="A24" s="1533"/>
      <c r="B24" s="1537"/>
      <c r="C24" s="1526"/>
    </row>
    <row r="25" spans="1:515" ht="0" hidden="1" customHeight="1" x14ac:dyDescent="0.25">
      <c r="A25" s="1533"/>
      <c r="B25" s="1537"/>
      <c r="C25" s="1526"/>
    </row>
    <row r="26" spans="1:515" ht="0" hidden="1" customHeight="1" x14ac:dyDescent="0.25">
      <c r="A26" s="1533"/>
      <c r="B26" s="1537"/>
      <c r="C26" s="1526"/>
    </row>
    <row r="27" spans="1:515" ht="0" hidden="1" customHeight="1" x14ac:dyDescent="0.25">
      <c r="A27" s="1533"/>
      <c r="B27" s="1537"/>
      <c r="C27" s="1526"/>
    </row>
    <row r="28" spans="1:515" ht="0" hidden="1" customHeight="1" x14ac:dyDescent="0.25">
      <c r="A28" s="1533"/>
      <c r="B28" s="1537"/>
      <c r="C28" s="1526"/>
    </row>
    <row r="29" spans="1:515" ht="0" hidden="1" customHeight="1" x14ac:dyDescent="0.25">
      <c r="A29" s="1533"/>
      <c r="B29" s="1537"/>
      <c r="C29" s="1526"/>
    </row>
    <row r="30" spans="1:515" ht="0" hidden="1" customHeight="1" x14ac:dyDescent="0.25">
      <c r="A30" s="1533"/>
      <c r="B30" s="1537"/>
      <c r="C30" s="1526"/>
    </row>
    <row r="31" spans="1:515" ht="0" hidden="1" customHeight="1" x14ac:dyDescent="0.25">
      <c r="A31" s="1533"/>
      <c r="B31" s="1537"/>
      <c r="C31" s="1526"/>
    </row>
    <row r="32" spans="1:515" ht="0" hidden="1" customHeight="1" x14ac:dyDescent="0.25">
      <c r="A32" s="1533"/>
      <c r="B32" s="1537"/>
      <c r="C32" s="1526"/>
    </row>
    <row r="33" spans="1:3" ht="0" hidden="1" customHeight="1" x14ac:dyDescent="0.25">
      <c r="A33" s="1533"/>
      <c r="B33" s="1537"/>
      <c r="C33" s="1526"/>
    </row>
    <row r="34" spans="1:3" ht="0" hidden="1" customHeight="1" x14ac:dyDescent="0.25">
      <c r="A34" s="1533"/>
      <c r="B34" s="1537"/>
      <c r="C34" s="1526"/>
    </row>
    <row r="35" spans="1:3" ht="0" hidden="1" customHeight="1" x14ac:dyDescent="0.25">
      <c r="A35" s="1533"/>
      <c r="B35" s="1537"/>
      <c r="C35" s="1526"/>
    </row>
    <row r="36" spans="1:3" ht="0" hidden="1" customHeight="1" x14ac:dyDescent="0.25">
      <c r="A36" s="1533"/>
      <c r="B36" s="1537"/>
      <c r="C36" s="1526"/>
    </row>
    <row r="37" spans="1:3" ht="0" hidden="1" customHeight="1" x14ac:dyDescent="0.25">
      <c r="A37" s="1533"/>
      <c r="B37" s="1537"/>
      <c r="C37" s="1526"/>
    </row>
    <row r="38" spans="1:3" ht="0" hidden="1" customHeight="1" x14ac:dyDescent="0.25">
      <c r="A38" s="1533"/>
      <c r="B38" s="1537"/>
      <c r="C38" s="1526"/>
    </row>
    <row r="39" spans="1:3" ht="0" hidden="1" customHeight="1" x14ac:dyDescent="0.25">
      <c r="A39" s="1533"/>
      <c r="B39" s="1537"/>
      <c r="C39" s="1526"/>
    </row>
    <row r="40" spans="1:3" ht="0" hidden="1" customHeight="1" x14ac:dyDescent="0.25">
      <c r="A40" s="1533"/>
      <c r="B40" s="1537"/>
      <c r="C40" s="1526"/>
    </row>
    <row r="41" spans="1:3" ht="0" hidden="1" customHeight="1" x14ac:dyDescent="0.25">
      <c r="A41" s="1533"/>
      <c r="B41" s="1537"/>
      <c r="C41" s="1526"/>
    </row>
    <row r="42" spans="1:3" ht="0" hidden="1" customHeight="1" x14ac:dyDescent="0.25">
      <c r="A42" s="1533"/>
      <c r="B42" s="1537"/>
      <c r="C42" s="1526"/>
    </row>
    <row r="43" spans="1:3" ht="0" hidden="1" customHeight="1" x14ac:dyDescent="0.25">
      <c r="A43" s="1533"/>
      <c r="B43" s="1537"/>
      <c r="C43" s="1526"/>
    </row>
    <row r="44" spans="1:3" ht="0" hidden="1" customHeight="1" x14ac:dyDescent="0.25">
      <c r="A44" s="1533"/>
      <c r="B44" s="1537"/>
      <c r="C44" s="1526"/>
    </row>
    <row r="45" spans="1:3" ht="0" hidden="1" customHeight="1" x14ac:dyDescent="0.25">
      <c r="A45" s="1533"/>
      <c r="B45" s="1537"/>
      <c r="C45" s="1526"/>
    </row>
    <row r="46" spans="1:3" ht="0" hidden="1" customHeight="1" x14ac:dyDescent="0.25">
      <c r="A46" s="1533"/>
      <c r="B46" s="1537"/>
      <c r="C46" s="1526"/>
    </row>
    <row r="47" spans="1:3" ht="0" hidden="1" customHeight="1" x14ac:dyDescent="0.25">
      <c r="A47" s="1533"/>
      <c r="B47" s="1537"/>
      <c r="C47" s="1526"/>
    </row>
    <row r="48" spans="1:3" ht="0" hidden="1" customHeight="1" x14ac:dyDescent="0.25">
      <c r="A48" s="1533"/>
      <c r="B48" s="1537"/>
      <c r="C48" s="1526"/>
    </row>
    <row r="49" spans="1:3" ht="0" hidden="1" customHeight="1" x14ac:dyDescent="0.25">
      <c r="A49" s="1533"/>
      <c r="B49" s="1537"/>
      <c r="C49" s="1526"/>
    </row>
    <row r="50" spans="1:3" ht="0" hidden="1" customHeight="1" x14ac:dyDescent="0.25">
      <c r="A50" s="1533"/>
      <c r="B50" s="1537"/>
      <c r="C50" s="1526"/>
    </row>
    <row r="51" spans="1:3" ht="0" hidden="1" customHeight="1" x14ac:dyDescent="0.25">
      <c r="A51" s="1533"/>
      <c r="B51" s="1537"/>
      <c r="C51" s="1526"/>
    </row>
    <row r="52" spans="1:3" ht="0" hidden="1" customHeight="1" x14ac:dyDescent="0.25">
      <c r="A52" s="1533"/>
      <c r="B52" s="1537"/>
      <c r="C52" s="1526"/>
    </row>
    <row r="53" spans="1:3" ht="0" hidden="1" customHeight="1" x14ac:dyDescent="0.25">
      <c r="A53" s="1533"/>
      <c r="B53" s="1537"/>
      <c r="C53" s="1526"/>
    </row>
    <row r="54" spans="1:3" ht="0" hidden="1" customHeight="1" x14ac:dyDescent="0.25">
      <c r="A54" s="1533"/>
      <c r="B54" s="1537"/>
      <c r="C54" s="1526"/>
    </row>
    <row r="55" spans="1:3" ht="0" hidden="1" customHeight="1" x14ac:dyDescent="0.25">
      <c r="A55" s="1533"/>
      <c r="B55" s="1537"/>
      <c r="C55" s="1526"/>
    </row>
    <row r="56" spans="1:3" ht="0" hidden="1" customHeight="1" x14ac:dyDescent="0.25">
      <c r="A56" s="1533"/>
      <c r="B56" s="1537"/>
      <c r="C56" s="1526"/>
    </row>
    <row r="57" spans="1:3" ht="0" hidden="1" customHeight="1" x14ac:dyDescent="0.25">
      <c r="A57" s="1533"/>
      <c r="B57" s="1537"/>
      <c r="C57" s="1526"/>
    </row>
    <row r="58" spans="1:3" ht="0" hidden="1" customHeight="1" x14ac:dyDescent="0.25">
      <c r="A58" s="1533"/>
      <c r="B58" s="1537"/>
      <c r="C58" s="1526"/>
    </row>
    <row r="59" spans="1:3" ht="0" hidden="1" customHeight="1" x14ac:dyDescent="0.25">
      <c r="A59" s="1533"/>
      <c r="B59" s="1537"/>
      <c r="C59" s="1526"/>
    </row>
    <row r="60" spans="1:3" ht="0" hidden="1" customHeight="1" x14ac:dyDescent="0.25">
      <c r="A60" s="1533"/>
      <c r="B60" s="1537"/>
      <c r="C60" s="1526"/>
    </row>
    <row r="61" spans="1:3" ht="0" hidden="1" customHeight="1" x14ac:dyDescent="0.25">
      <c r="A61" s="1533"/>
      <c r="B61" s="1537"/>
      <c r="C61" s="1526"/>
    </row>
    <row r="62" spans="1:3" ht="0" hidden="1" customHeight="1" x14ac:dyDescent="0.25">
      <c r="A62" s="1533"/>
      <c r="B62" s="1537"/>
      <c r="C62" s="1526"/>
    </row>
    <row r="63" spans="1:3" ht="0" hidden="1" customHeight="1" x14ac:dyDescent="0.25">
      <c r="A63" s="1533"/>
      <c r="B63" s="1537"/>
      <c r="C63" s="1526"/>
    </row>
    <row r="64" spans="1:3" ht="0" hidden="1" customHeight="1" x14ac:dyDescent="0.25">
      <c r="A64" s="1533"/>
      <c r="B64" s="1537"/>
      <c r="C64" s="1526"/>
    </row>
    <row r="65" spans="1:3" ht="0" hidden="1" customHeight="1" x14ac:dyDescent="0.25">
      <c r="A65" s="1533"/>
      <c r="B65" s="1537"/>
      <c r="C65" s="1526"/>
    </row>
    <row r="66" spans="1:3" ht="0" hidden="1" customHeight="1" x14ac:dyDescent="0.25">
      <c r="A66" s="1533"/>
      <c r="B66" s="1537"/>
      <c r="C66" s="1526"/>
    </row>
    <row r="67" spans="1:3" ht="0" hidden="1" customHeight="1" x14ac:dyDescent="0.25">
      <c r="A67" s="1533"/>
      <c r="B67" s="1537"/>
      <c r="C67" s="1526"/>
    </row>
    <row r="68" spans="1:3" ht="0" hidden="1" customHeight="1" x14ac:dyDescent="0.25">
      <c r="A68" s="1533"/>
      <c r="B68" s="1537"/>
      <c r="C68" s="1526"/>
    </row>
    <row r="69" spans="1:3" ht="0" hidden="1" customHeight="1" x14ac:dyDescent="0.25">
      <c r="A69" s="1533"/>
      <c r="B69" s="1537"/>
      <c r="C69" s="1526"/>
    </row>
    <row r="70" spans="1:3" ht="0" hidden="1" customHeight="1" x14ac:dyDescent="0.25">
      <c r="A70" s="1533"/>
      <c r="B70" s="1537"/>
      <c r="C70" s="1526"/>
    </row>
    <row r="71" spans="1:3" ht="0" hidden="1" customHeight="1" x14ac:dyDescent="0.25">
      <c r="A71" s="1533"/>
      <c r="B71" s="1537"/>
      <c r="C71" s="1526"/>
    </row>
    <row r="72" spans="1:3" ht="0" hidden="1" customHeight="1" x14ac:dyDescent="0.25">
      <c r="A72" s="1533"/>
      <c r="B72" s="1537"/>
      <c r="C72" s="1526"/>
    </row>
    <row r="73" spans="1:3" ht="0" hidden="1" customHeight="1" x14ac:dyDescent="0.25">
      <c r="A73" s="1533"/>
      <c r="B73" s="1537"/>
      <c r="C73" s="1526"/>
    </row>
    <row r="74" spans="1:3" ht="0" hidden="1" customHeight="1" x14ac:dyDescent="0.25">
      <c r="A74" s="1533"/>
      <c r="B74" s="1537"/>
      <c r="C74" s="1526"/>
    </row>
    <row r="75" spans="1:3" ht="0" hidden="1" customHeight="1" x14ac:dyDescent="0.25">
      <c r="A75" s="1533"/>
      <c r="B75" s="1537"/>
      <c r="C75" s="1526"/>
    </row>
    <row r="76" spans="1:3" ht="0" hidden="1" customHeight="1" x14ac:dyDescent="0.25">
      <c r="A76" s="1533"/>
      <c r="B76" s="1537"/>
      <c r="C76" s="1526"/>
    </row>
    <row r="77" spans="1:3" ht="0" hidden="1" customHeight="1" x14ac:dyDescent="0.25">
      <c r="A77" s="1533"/>
      <c r="B77" s="1537"/>
      <c r="C77" s="1526"/>
    </row>
    <row r="78" spans="1:3" ht="0" hidden="1" customHeight="1" x14ac:dyDescent="0.25">
      <c r="A78" s="1533"/>
      <c r="B78" s="1537"/>
      <c r="C78" s="1526"/>
    </row>
    <row r="79" spans="1:3" ht="0" hidden="1" customHeight="1" x14ac:dyDescent="0.25">
      <c r="A79" s="1533"/>
      <c r="B79" s="1537"/>
      <c r="C79" s="1526"/>
    </row>
    <row r="80" spans="1:3" ht="0" hidden="1" customHeight="1" x14ac:dyDescent="0.25">
      <c r="A80" s="1533"/>
      <c r="B80" s="1537"/>
      <c r="C80" s="1526"/>
    </row>
    <row r="81" spans="1:3" ht="0" hidden="1" customHeight="1" x14ac:dyDescent="0.25">
      <c r="A81" s="1533"/>
      <c r="B81" s="1537"/>
      <c r="C81" s="1526"/>
    </row>
    <row r="82" spans="1:3" ht="0" hidden="1" customHeight="1" x14ac:dyDescent="0.25">
      <c r="A82" s="1533"/>
      <c r="B82" s="1537"/>
      <c r="C82" s="1526"/>
    </row>
    <row r="83" spans="1:3" ht="0" hidden="1" customHeight="1" x14ac:dyDescent="0.25">
      <c r="A83" s="1533"/>
      <c r="B83" s="1537"/>
      <c r="C83" s="1526"/>
    </row>
    <row r="84" spans="1:3" ht="0" hidden="1" customHeight="1" x14ac:dyDescent="0.25">
      <c r="A84" s="1533"/>
      <c r="B84" s="1537"/>
      <c r="C84" s="1526"/>
    </row>
    <row r="85" spans="1:3" ht="0" hidden="1" customHeight="1" x14ac:dyDescent="0.25">
      <c r="A85" s="1533"/>
      <c r="B85" s="1537"/>
      <c r="C85" s="1526"/>
    </row>
    <row r="86" spans="1:3" ht="0" hidden="1" customHeight="1" x14ac:dyDescent="0.25">
      <c r="A86" s="1533"/>
      <c r="B86" s="1537"/>
      <c r="C86" s="1526"/>
    </row>
    <row r="87" spans="1:3" ht="0" hidden="1" customHeight="1" x14ac:dyDescent="0.25">
      <c r="A87" s="1533"/>
      <c r="B87" s="1537"/>
      <c r="C87" s="1526"/>
    </row>
    <row r="88" spans="1:3" ht="0" hidden="1" customHeight="1" x14ac:dyDescent="0.25">
      <c r="A88" s="1533"/>
      <c r="B88" s="1537"/>
      <c r="C88" s="1526"/>
    </row>
    <row r="89" spans="1:3" ht="0" hidden="1" customHeight="1" x14ac:dyDescent="0.25">
      <c r="A89" s="1533"/>
      <c r="B89" s="1537"/>
      <c r="C89" s="1526"/>
    </row>
    <row r="90" spans="1:3" ht="0" hidden="1" customHeight="1" x14ac:dyDescent="0.25">
      <c r="A90" s="1533"/>
      <c r="B90" s="1537"/>
      <c r="C90" s="1526"/>
    </row>
    <row r="91" spans="1:3" ht="0" hidden="1" customHeight="1" x14ac:dyDescent="0.25">
      <c r="A91" s="1533"/>
      <c r="B91" s="1537"/>
      <c r="C91" s="1526"/>
    </row>
    <row r="92" spans="1:3" ht="0" hidden="1" customHeight="1" x14ac:dyDescent="0.25">
      <c r="A92" s="1533"/>
      <c r="B92" s="1537"/>
      <c r="C92" s="1526"/>
    </row>
    <row r="93" spans="1:3" ht="0" hidden="1" customHeight="1" x14ac:dyDescent="0.25">
      <c r="A93" s="1533"/>
      <c r="B93" s="1537"/>
      <c r="C93" s="1526"/>
    </row>
    <row r="94" spans="1:3" ht="0" hidden="1" customHeight="1" x14ac:dyDescent="0.25">
      <c r="A94" s="1533"/>
      <c r="B94" s="1537"/>
      <c r="C94" s="1526"/>
    </row>
    <row r="95" spans="1:3" ht="0" hidden="1" customHeight="1" x14ac:dyDescent="0.25">
      <c r="A95" s="1533"/>
      <c r="B95" s="1537"/>
      <c r="C95" s="1526"/>
    </row>
    <row r="96" spans="1:3" ht="0" hidden="1" customHeight="1" x14ac:dyDescent="0.25">
      <c r="A96" s="1533"/>
      <c r="B96" s="1537"/>
      <c r="C96" s="1526"/>
    </row>
    <row r="97" spans="1:3" ht="0" hidden="1" customHeight="1" x14ac:dyDescent="0.25">
      <c r="A97" s="1533"/>
      <c r="B97" s="1537"/>
      <c r="C97" s="1526"/>
    </row>
    <row r="98" spans="1:3" ht="0" hidden="1" customHeight="1" x14ac:dyDescent="0.25">
      <c r="A98" s="1533"/>
      <c r="B98" s="1537"/>
      <c r="C98" s="1526"/>
    </row>
    <row r="99" spans="1:3" ht="0" hidden="1" customHeight="1" x14ac:dyDescent="0.25">
      <c r="A99" s="1533"/>
      <c r="B99" s="1537"/>
      <c r="C99" s="1526"/>
    </row>
    <row r="100" spans="1:3" ht="0" hidden="1" customHeight="1" x14ac:dyDescent="0.25">
      <c r="A100" s="1533"/>
      <c r="B100" s="1537"/>
      <c r="C100" s="1526"/>
    </row>
    <row r="101" spans="1:3" ht="15.75" thickBot="1" x14ac:dyDescent="0.3">
      <c r="A101" s="1534" t="s">
        <v>316</v>
      </c>
      <c r="B101" s="1538">
        <v>14378.054877688603</v>
      </c>
      <c r="C101" s="1536">
        <v>0.99999999999999989</v>
      </c>
    </row>
    <row r="102" spans="1:3" ht="4.5" customHeight="1" x14ac:dyDescent="0.25">
      <c r="A102" s="1512"/>
      <c r="B102" s="1512"/>
      <c r="C102" s="1512"/>
    </row>
    <row r="103" spans="1:3" x14ac:dyDescent="0.25">
      <c r="A103" s="2101" t="s">
        <v>2055</v>
      </c>
      <c r="B103" s="2101"/>
      <c r="C103" s="2101"/>
    </row>
    <row r="104" spans="1:3" x14ac:dyDescent="0.25">
      <c r="A104" s="1462"/>
      <c r="B104" s="1463"/>
    </row>
    <row r="105" spans="1:3" x14ac:dyDescent="0.25">
      <c r="B105" s="1463"/>
    </row>
    <row r="106" spans="1:3" x14ac:dyDescent="0.25">
      <c r="B106" s="1463"/>
      <c r="C106" s="1463"/>
    </row>
    <row r="107" spans="1:3" ht="15" customHeight="1" x14ac:dyDescent="0.25"/>
    <row r="108" spans="1:3" ht="15" customHeight="1" x14ac:dyDescent="0.25"/>
    <row r="109" spans="1:3" ht="15" customHeight="1" x14ac:dyDescent="0.25"/>
    <row r="110" spans="1:3" ht="15" customHeight="1" x14ac:dyDescent="0.25"/>
    <row r="111" spans="1:3" ht="15" customHeight="1" x14ac:dyDescent="0.25"/>
    <row r="112" spans="1:3" ht="15" customHeight="1" x14ac:dyDescent="0.25"/>
    <row r="113" ht="15" customHeight="1" x14ac:dyDescent="0.25"/>
  </sheetData>
  <mergeCells count="5">
    <mergeCell ref="A1:C1"/>
    <mergeCell ref="A2:C2"/>
    <mergeCell ref="A3:C3"/>
    <mergeCell ref="A4:C4"/>
    <mergeCell ref="A103:C10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44"/>
  <sheetViews>
    <sheetView workbookViewId="0">
      <selection activeCell="K31" sqref="K31"/>
    </sheetView>
  </sheetViews>
  <sheetFormatPr baseColWidth="10" defaultRowHeight="15" x14ac:dyDescent="0.25"/>
  <cols>
    <col min="1" max="1" width="32.85546875" style="1713" customWidth="1"/>
    <col min="2" max="2" width="14.85546875" style="1713" bestFit="1" customWidth="1"/>
    <col min="3" max="3" width="13.5703125" style="1713" customWidth="1"/>
    <col min="4" max="5" width="13.85546875" style="1713" bestFit="1" customWidth="1"/>
    <col min="6" max="8" width="13.85546875" style="1713" customWidth="1"/>
    <col min="9" max="9" width="12.7109375" style="1713" customWidth="1"/>
    <col min="10" max="10" width="13.140625" style="1713" customWidth="1"/>
    <col min="11" max="11" width="14" style="1713" customWidth="1"/>
    <col min="12" max="13" width="11.42578125" style="1713"/>
    <col min="14" max="14" width="13.85546875" style="1713" bestFit="1" customWidth="1"/>
    <col min="15" max="16384" width="11.42578125" style="1713"/>
  </cols>
  <sheetData>
    <row r="2" spans="1:14" ht="15.75" customHeight="1" x14ac:dyDescent="0.25">
      <c r="A2" s="2102" t="s">
        <v>2173</v>
      </c>
      <c r="B2" s="2102"/>
      <c r="C2" s="2102"/>
      <c r="D2" s="2102"/>
      <c r="E2" s="2102"/>
      <c r="F2" s="2102"/>
      <c r="G2" s="2102"/>
      <c r="H2" s="2102"/>
      <c r="I2" s="2102"/>
      <c r="J2" s="2102"/>
      <c r="K2" s="2102"/>
      <c r="N2" s="38"/>
    </row>
    <row r="3" spans="1:14" ht="15.75" x14ac:dyDescent="0.25">
      <c r="A3" s="2103" t="s">
        <v>1397</v>
      </c>
      <c r="B3" s="2103"/>
      <c r="C3" s="2103"/>
      <c r="D3" s="2103"/>
      <c r="E3" s="2103"/>
      <c r="F3" s="2103"/>
      <c r="G3" s="2103"/>
      <c r="H3" s="2103"/>
      <c r="I3" s="2103"/>
      <c r="J3" s="2103"/>
      <c r="K3" s="2103"/>
    </row>
    <row r="4" spans="1:14" ht="15.75" thickBot="1" x14ac:dyDescent="0.3">
      <c r="A4" s="2104" t="s">
        <v>1279</v>
      </c>
      <c r="B4" s="2104"/>
      <c r="C4" s="2104"/>
      <c r="D4" s="2104"/>
      <c r="E4" s="2104"/>
      <c r="F4" s="2104"/>
      <c r="G4" s="2104"/>
      <c r="H4" s="2104"/>
      <c r="I4" s="2104"/>
      <c r="J4" s="2104"/>
      <c r="K4" s="2104"/>
    </row>
    <row r="5" spans="1:14" ht="6.75" customHeight="1" thickBot="1" x14ac:dyDescent="0.3">
      <c r="A5" s="1714"/>
      <c r="B5" s="1714"/>
      <c r="C5" s="1714"/>
      <c r="D5" s="1714"/>
      <c r="E5" s="1714"/>
      <c r="F5" s="1714"/>
      <c r="G5" s="1714"/>
      <c r="H5" s="1714"/>
      <c r="I5" s="1714"/>
      <c r="J5" s="1714"/>
      <c r="K5" s="1714"/>
    </row>
    <row r="6" spans="1:14" ht="26.25" thickBot="1" x14ac:dyDescent="0.3">
      <c r="A6" s="1715" t="s">
        <v>2163</v>
      </c>
      <c r="B6" s="1716">
        <v>44182</v>
      </c>
      <c r="C6" s="1716">
        <v>44272</v>
      </c>
      <c r="D6" s="1716">
        <v>44364</v>
      </c>
      <c r="E6" s="1716">
        <v>44456</v>
      </c>
      <c r="F6" s="1716">
        <v>44486</v>
      </c>
      <c r="G6" s="1716">
        <v>44517</v>
      </c>
      <c r="H6" s="1727">
        <v>44547</v>
      </c>
      <c r="I6" s="1728" t="s">
        <v>2164</v>
      </c>
      <c r="J6" s="1717" t="s">
        <v>2165</v>
      </c>
      <c r="K6" s="1718" t="s">
        <v>2166</v>
      </c>
    </row>
    <row r="7" spans="1:14" x14ac:dyDescent="0.25">
      <c r="A7" s="1724" t="s">
        <v>2056</v>
      </c>
      <c r="B7" s="1732">
        <v>791.28757978200008</v>
      </c>
      <c r="C7" s="1733">
        <v>733.91048298120006</v>
      </c>
      <c r="D7" s="1733">
        <v>763.39297341299994</v>
      </c>
      <c r="E7" s="1733">
        <v>762.95535542240009</v>
      </c>
      <c r="F7" s="1733">
        <v>772.18193180519995</v>
      </c>
      <c r="G7" s="1733">
        <v>770.71613200680008</v>
      </c>
      <c r="H7" s="1734">
        <v>765.90080631959995</v>
      </c>
      <c r="I7" s="1729">
        <f>(H7-G7)/G7</f>
        <v>-6.2478589551018295E-3</v>
      </c>
      <c r="J7" s="1696">
        <f>(H7-E7)/E7</f>
        <v>3.8605809321164701E-3</v>
      </c>
      <c r="K7" s="1696">
        <f>(H7-B7)/B7</f>
        <v>-3.2082866091989203E-2</v>
      </c>
    </row>
    <row r="8" spans="1:14" x14ac:dyDescent="0.25">
      <c r="A8" s="1724" t="s">
        <v>2174</v>
      </c>
      <c r="B8" s="1695">
        <v>0.26936544293658282</v>
      </c>
      <c r="C8" s="1695">
        <v>0.25586461908477015</v>
      </c>
      <c r="D8" s="1695">
        <v>0.26359862868132711</v>
      </c>
      <c r="E8" s="1695">
        <v>0.26634456794599182</v>
      </c>
      <c r="F8" s="1695">
        <f>F7/F21</f>
        <v>0.26496174765382768</v>
      </c>
      <c r="G8" s="1695">
        <f t="shared" ref="G8:H8" si="0">G7/G21</f>
        <v>0.26622787421389599</v>
      </c>
      <c r="H8" s="1695">
        <f t="shared" si="0"/>
        <v>0.26228118367615061</v>
      </c>
      <c r="I8" s="1729"/>
      <c r="J8" s="1696"/>
      <c r="K8" s="1696"/>
    </row>
    <row r="9" spans="1:14" x14ac:dyDescent="0.25">
      <c r="A9" s="1724" t="s">
        <v>2057</v>
      </c>
      <c r="B9" s="1737">
        <v>846.84278502320001</v>
      </c>
      <c r="C9" s="1738">
        <v>844.68259647380012</v>
      </c>
      <c r="D9" s="1738">
        <v>745.84484185679992</v>
      </c>
      <c r="E9" s="1738">
        <v>752.92311903059999</v>
      </c>
      <c r="F9" s="1738">
        <v>744.78192004860011</v>
      </c>
      <c r="G9" s="1738">
        <v>743.28888447240001</v>
      </c>
      <c r="H9" s="1739">
        <v>744.46597094940012</v>
      </c>
      <c r="I9" s="1729">
        <f t="shared" ref="I9:I19" si="1">(H9-G9)/G9</f>
        <v>1.5836191036754437E-3</v>
      </c>
      <c r="J9" s="1696">
        <f t="shared" ref="J9:J21" si="2">(H9-E9)/E9</f>
        <v>-1.1232419177257544E-2</v>
      </c>
      <c r="K9" s="1696">
        <f t="shared" ref="K9:K17" si="3">(H9-B9)/B9</f>
        <v>-0.12089234965967761</v>
      </c>
    </row>
    <row r="10" spans="1:14" x14ac:dyDescent="0.25">
      <c r="A10" s="1724" t="s">
        <v>2174</v>
      </c>
      <c r="B10" s="1695">
        <v>0.28827721768142517</v>
      </c>
      <c r="C10" s="1695">
        <v>0.29448331343679657</v>
      </c>
      <c r="D10" s="1695">
        <v>0.2575392810383258</v>
      </c>
      <c r="E10" s="1695">
        <v>0.26284235559724084</v>
      </c>
      <c r="F10" s="1695">
        <f>F9/F21</f>
        <v>0.25555987653805079</v>
      </c>
      <c r="G10" s="1695">
        <f t="shared" ref="G10:H10" si="4">G9/G21</f>
        <v>0.25675370142396242</v>
      </c>
      <c r="H10" s="1695">
        <f t="shared" si="4"/>
        <v>0.25494086761118301</v>
      </c>
      <c r="I10" s="1729"/>
      <c r="J10" s="1696"/>
      <c r="K10" s="1696"/>
    </row>
    <row r="11" spans="1:14" ht="26.25" x14ac:dyDescent="0.25">
      <c r="A11" s="1725" t="s">
        <v>2170</v>
      </c>
      <c r="B11" s="1737">
        <v>1133.5967313398</v>
      </c>
      <c r="C11" s="1738">
        <v>1118.0276994935998</v>
      </c>
      <c r="D11" s="1738">
        <v>1165.5297823904</v>
      </c>
      <c r="E11" s="1738">
        <v>1151.2276296877999</v>
      </c>
      <c r="F11" s="1738">
        <v>1172.3256597066002</v>
      </c>
      <c r="G11" s="1738">
        <v>1155.7452283566001</v>
      </c>
      <c r="H11" s="1739">
        <v>1167.1720785325999</v>
      </c>
      <c r="I11" s="1729">
        <f t="shared" si="1"/>
        <v>9.8869974935982038E-3</v>
      </c>
      <c r="J11" s="1696">
        <f t="shared" si="2"/>
        <v>1.3849953244367486E-2</v>
      </c>
      <c r="K11" s="1696">
        <f t="shared" si="3"/>
        <v>2.9618422728792733E-2</v>
      </c>
    </row>
    <row r="12" spans="1:14" x14ac:dyDescent="0.25">
      <c r="A12" s="1724" t="s">
        <v>2174</v>
      </c>
      <c r="B12" s="1695">
        <v>0.38589230192761559</v>
      </c>
      <c r="C12" s="1695">
        <v>0.38978014089012503</v>
      </c>
      <c r="D12" s="1695">
        <v>0.40245596046263415</v>
      </c>
      <c r="E12" s="1695">
        <v>0.40188881755332523</v>
      </c>
      <c r="F12" s="1695">
        <f>F11/F21</f>
        <v>0.40226459959911159</v>
      </c>
      <c r="G12" s="1695">
        <f t="shared" ref="G12:H12" si="5">G11/G21</f>
        <v>0.3992281755891891</v>
      </c>
      <c r="H12" s="1695">
        <f t="shared" si="5"/>
        <v>0.39969572010548404</v>
      </c>
      <c r="I12" s="1729"/>
      <c r="J12" s="1696"/>
      <c r="K12" s="1696"/>
    </row>
    <row r="13" spans="1:14" x14ac:dyDescent="0.25">
      <c r="A13" s="1724" t="s">
        <v>2123</v>
      </c>
      <c r="B13" s="1737">
        <v>15.09785158</v>
      </c>
      <c r="C13" s="1738">
        <v>3.4211746100000004</v>
      </c>
      <c r="D13" s="1738">
        <v>15.6256533944</v>
      </c>
      <c r="E13" s="1738">
        <v>0.92572956000000006</v>
      </c>
      <c r="F13" s="1738">
        <v>0.92582217</v>
      </c>
      <c r="G13" s="1738">
        <v>0.92582217</v>
      </c>
      <c r="H13" s="1739">
        <v>5.2472826000000001</v>
      </c>
      <c r="I13" s="1729">
        <f t="shared" si="1"/>
        <v>4.6677003100930277</v>
      </c>
      <c r="J13" s="1696">
        <f t="shared" si="2"/>
        <v>4.6682673069227691</v>
      </c>
      <c r="K13" s="1696">
        <f t="shared" si="3"/>
        <v>-0.65244839160089296</v>
      </c>
    </row>
    <row r="14" spans="1:14" x14ac:dyDescent="0.25">
      <c r="A14" s="1724" t="s">
        <v>2174</v>
      </c>
      <c r="B14" s="1695">
        <v>5.1395214358828968E-3</v>
      </c>
      <c r="C14" s="1695">
        <v>1.1927306649911424E-3</v>
      </c>
      <c r="D14" s="1695">
        <v>5.3955183640198578E-3</v>
      </c>
      <c r="E14" s="1695">
        <v>3.2316837143967197E-4</v>
      </c>
      <c r="F14" s="1695">
        <f>F13/F21</f>
        <v>3.1768091181100494E-4</v>
      </c>
      <c r="G14" s="1695">
        <f t="shared" ref="G14:H14" si="6">G13/G21</f>
        <v>3.1980603231621666E-4</v>
      </c>
      <c r="H14" s="1695">
        <f t="shared" si="6"/>
        <v>1.7969213246094603E-3</v>
      </c>
      <c r="I14" s="1729"/>
      <c r="J14" s="1696"/>
      <c r="K14" s="1696"/>
    </row>
    <row r="15" spans="1:14" x14ac:dyDescent="0.25">
      <c r="A15" s="1724" t="s">
        <v>2059</v>
      </c>
      <c r="B15" s="1737">
        <v>51.301130797000006</v>
      </c>
      <c r="C15" s="1738">
        <v>51.689994013000003</v>
      </c>
      <c r="D15" s="1738">
        <v>51.293103019199997</v>
      </c>
      <c r="E15" s="1738">
        <v>59.299953291600005</v>
      </c>
      <c r="F15" s="1738">
        <v>60.816857003000003</v>
      </c>
      <c r="G15" s="1738">
        <v>60.964238683600001</v>
      </c>
      <c r="H15" s="1739">
        <v>63.737060836400005</v>
      </c>
      <c r="I15" s="1729">
        <f t="shared" si="1"/>
        <v>4.5482765186173328E-2</v>
      </c>
      <c r="J15" s="1696">
        <f t="shared" si="2"/>
        <v>7.4824806741096164E-2</v>
      </c>
      <c r="K15" s="1696">
        <f t="shared" si="3"/>
        <v>0.24241044683029148</v>
      </c>
    </row>
    <row r="16" spans="1:14" x14ac:dyDescent="0.25">
      <c r="A16" s="1724" t="s">
        <v>2174</v>
      </c>
      <c r="B16" s="1695">
        <v>1.7463627855865686E-2</v>
      </c>
      <c r="C16" s="1695">
        <v>1.8020781737449424E-2</v>
      </c>
      <c r="D16" s="1695">
        <v>1.7711443630692596E-2</v>
      </c>
      <c r="E16" s="1695">
        <v>2.0701369125228092E-2</v>
      </c>
      <c r="F16" s="1695">
        <f>F15/F21</f>
        <v>2.0868321382056063E-2</v>
      </c>
      <c r="G16" s="1695">
        <f t="shared" ref="G16:H16" si="7">G15/G21</f>
        <v>2.1058829566136798E-2</v>
      </c>
      <c r="H16" s="1695">
        <f t="shared" si="7"/>
        <v>2.1826627707236056E-2</v>
      </c>
      <c r="I16" s="1729"/>
      <c r="J16" s="1696"/>
      <c r="K16" s="1696"/>
    </row>
    <row r="17" spans="1:11" x14ac:dyDescent="0.25">
      <c r="A17" s="1726" t="s">
        <v>2171</v>
      </c>
      <c r="B17" s="1737">
        <v>99.472639247800004</v>
      </c>
      <c r="C17" s="1738">
        <v>116.62275346680001</v>
      </c>
      <c r="D17" s="1738">
        <v>154.35668390379999</v>
      </c>
      <c r="E17" s="1738">
        <v>137.21079146600002</v>
      </c>
      <c r="F17" s="1738">
        <v>157.79239409920001</v>
      </c>
      <c r="G17" s="1738">
        <v>157.790357914</v>
      </c>
      <c r="H17" s="1739">
        <v>168.08053202080004</v>
      </c>
      <c r="I17" s="1729">
        <f t="shared" si="1"/>
        <v>6.5214213611255387E-2</v>
      </c>
      <c r="J17" s="1696">
        <f t="shared" si="2"/>
        <v>0.22498041316560255</v>
      </c>
      <c r="K17" s="1696">
        <f t="shared" si="3"/>
        <v>0.6897162203778302</v>
      </c>
    </row>
    <row r="18" spans="1:11" x14ac:dyDescent="0.25">
      <c r="A18" s="1726" t="s">
        <v>217</v>
      </c>
      <c r="B18" s="1695">
        <v>3.3861888162627869E-2</v>
      </c>
      <c r="C18" s="1695">
        <v>4.06584141858677E-2</v>
      </c>
      <c r="D18" s="1695">
        <v>5.3299167823000385E-2</v>
      </c>
      <c r="E18" s="1695">
        <v>4.7899721406774204E-2</v>
      </c>
      <c r="F18" s="1695">
        <f>F17/F21</f>
        <v>5.4143909336579504E-2</v>
      </c>
      <c r="G18" s="1695">
        <f t="shared" ref="G18:H18" si="8">G17/G21</f>
        <v>5.4505400645387524E-2</v>
      </c>
      <c r="H18" s="1695">
        <f t="shared" si="8"/>
        <v>5.7558838595786477E-2</v>
      </c>
      <c r="I18" s="1729"/>
      <c r="J18" s="1696"/>
      <c r="K18" s="1696"/>
    </row>
    <row r="19" spans="1:11" x14ac:dyDescent="0.25">
      <c r="A19" s="1724" t="s">
        <v>2058</v>
      </c>
      <c r="B19" s="1735"/>
      <c r="C19" s="1735"/>
      <c r="D19" s="1736"/>
      <c r="E19" s="1736"/>
      <c r="F19" s="1738">
        <v>5.4901743455999998</v>
      </c>
      <c r="G19" s="1738">
        <v>5.518388153600001</v>
      </c>
      <c r="H19" s="1739">
        <v>5.5478235904000002</v>
      </c>
      <c r="I19" s="1729">
        <f t="shared" si="1"/>
        <v>5.33406421960306E-3</v>
      </c>
      <c r="J19" s="1723" t="s">
        <v>607</v>
      </c>
      <c r="K19" s="1723" t="s">
        <v>607</v>
      </c>
    </row>
    <row r="20" spans="1:11" ht="15.75" thickBot="1" x14ac:dyDescent="0.3">
      <c r="A20" s="1724" t="s">
        <v>217</v>
      </c>
      <c r="B20" s="1735"/>
      <c r="C20" s="1735"/>
      <c r="D20" s="1736"/>
      <c r="E20" s="1736"/>
      <c r="F20" s="1695">
        <f>F19/F21</f>
        <v>1.8838645785632844E-3</v>
      </c>
      <c r="G20" s="1695">
        <f t="shared" ref="G20:H20" si="9">G19/G21</f>
        <v>1.9062125291119667E-3</v>
      </c>
      <c r="H20" s="1695">
        <f t="shared" si="9"/>
        <v>1.8998409795502878E-3</v>
      </c>
      <c r="I20" s="1730"/>
      <c r="J20" s="1696"/>
      <c r="K20" s="1696"/>
    </row>
    <row r="21" spans="1:11" ht="15.75" thickBot="1" x14ac:dyDescent="0.3">
      <c r="A21" s="1719" t="s">
        <v>2113</v>
      </c>
      <c r="B21" s="1740">
        <v>2937.5987177698003</v>
      </c>
      <c r="C21" s="1740">
        <v>2868.3547010384</v>
      </c>
      <c r="D21" s="1741">
        <v>2896.0430379776003</v>
      </c>
      <c r="E21" s="1742">
        <v>2864.5425784584004</v>
      </c>
      <c r="F21" s="1740">
        <f>F7+F9+F11+F13+F15+F17+F19</f>
        <v>2914.3147591782003</v>
      </c>
      <c r="G21" s="1740">
        <f t="shared" ref="G21:H21" si="10">G7+G9+G11+G13+G15+G17+G19</f>
        <v>2894.9490517570002</v>
      </c>
      <c r="H21" s="1743">
        <f t="shared" si="10"/>
        <v>2920.1515548492002</v>
      </c>
      <c r="I21" s="1731">
        <f>(H21-G21)/G21</f>
        <v>8.7056810470996435E-3</v>
      </c>
      <c r="J21" s="1720">
        <f t="shared" si="2"/>
        <v>1.9412864311734796E-2</v>
      </c>
      <c r="K21" s="1720">
        <f>(H21-B21)/B21</f>
        <v>-5.9392601225826238E-3</v>
      </c>
    </row>
    <row r="22" spans="1:11" ht="15.75" thickBot="1" x14ac:dyDescent="0.3">
      <c r="A22" s="1721" t="s">
        <v>2172</v>
      </c>
      <c r="B22" s="1744">
        <v>1</v>
      </c>
      <c r="C22" s="1744">
        <v>1.0000000000000002</v>
      </c>
      <c r="D22" s="1744">
        <v>0.99999999999999978</v>
      </c>
      <c r="E22" s="1744">
        <v>0.99999999999999978</v>
      </c>
      <c r="F22" s="1744">
        <f>F8+F10+F12+F14+F16+F18+F20</f>
        <v>1</v>
      </c>
      <c r="G22" s="1744">
        <f>G8+G10+G12+G14+G16+G18+G20</f>
        <v>1</v>
      </c>
      <c r="H22" s="1745">
        <f t="shared" ref="H22" si="11">H8+H10+H12+H14+H16+H18+H20</f>
        <v>1</v>
      </c>
      <c r="I22" s="1722"/>
      <c r="J22" s="1722"/>
      <c r="K22" s="1722"/>
    </row>
    <row r="29" spans="1:11" x14ac:dyDescent="0.25">
      <c r="A29" s="1433"/>
      <c r="B29" s="1434"/>
      <c r="C29" s="1434"/>
      <c r="D29" s="1434"/>
    </row>
    <row r="30" spans="1:11" x14ac:dyDescent="0.25">
      <c r="A30" s="1433"/>
      <c r="B30" s="1434"/>
      <c r="C30" s="1434"/>
      <c r="D30" s="1434"/>
    </row>
    <row r="31" spans="1:11" x14ac:dyDescent="0.25">
      <c r="A31" s="1433"/>
      <c r="B31" s="1434"/>
      <c r="C31" s="1434"/>
      <c r="D31" s="1434"/>
    </row>
    <row r="32" spans="1:11" x14ac:dyDescent="0.25">
      <c r="A32" s="1433"/>
      <c r="B32" s="1434"/>
      <c r="C32" s="1434"/>
      <c r="D32" s="1434"/>
    </row>
    <row r="33" spans="1:4" x14ac:dyDescent="0.25">
      <c r="A33" s="1433"/>
      <c r="B33" s="1434"/>
      <c r="C33" s="1434"/>
      <c r="D33" s="1434"/>
    </row>
    <row r="34" spans="1:4" x14ac:dyDescent="0.25">
      <c r="A34" s="1433"/>
      <c r="B34" s="1434"/>
      <c r="C34" s="1434"/>
      <c r="D34" s="1434"/>
    </row>
    <row r="35" spans="1:4" x14ac:dyDescent="0.25">
      <c r="A35" s="1433"/>
      <c r="B35" s="1434"/>
      <c r="C35" s="1434"/>
      <c r="D35" s="1434"/>
    </row>
    <row r="38" spans="1:4" x14ac:dyDescent="0.25">
      <c r="A38" s="1433"/>
    </row>
    <row r="39" spans="1:4" x14ac:dyDescent="0.25">
      <c r="A39" s="1433"/>
    </row>
    <row r="40" spans="1:4" x14ac:dyDescent="0.25">
      <c r="A40" s="1433"/>
    </row>
    <row r="41" spans="1:4" x14ac:dyDescent="0.25">
      <c r="A41" s="1433"/>
    </row>
    <row r="42" spans="1:4" x14ac:dyDescent="0.25">
      <c r="A42" s="1433"/>
    </row>
    <row r="43" spans="1:4" x14ac:dyDescent="0.25">
      <c r="A43" s="1433"/>
    </row>
    <row r="44" spans="1:4" x14ac:dyDescent="0.25">
      <c r="A44" s="1433"/>
    </row>
  </sheetData>
  <mergeCells count="3">
    <mergeCell ref="A2:K2"/>
    <mergeCell ref="A3:K3"/>
    <mergeCell ref="A4:K4"/>
  </mergeCells>
  <pageMargins left="0.7" right="0.7" top="0.75" bottom="0.75" header="0.3" footer="0.3"/>
  <pageSetup scale="7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3"/>
  <sheetViews>
    <sheetView showGridLines="0" zoomScaleNormal="100" workbookViewId="0">
      <selection activeCell="C20" sqref="C20"/>
    </sheetView>
  </sheetViews>
  <sheetFormatPr baseColWidth="10" defaultColWidth="11.42578125" defaultRowHeight="15" x14ac:dyDescent="0.25"/>
  <cols>
    <col min="1" max="1" width="15.5703125" style="1426" customWidth="1"/>
    <col min="2" max="2" width="17.5703125" style="1426" customWidth="1"/>
    <col min="3" max="3" width="27.5703125" style="1426" customWidth="1"/>
    <col min="4" max="4" width="25.42578125" style="1426" customWidth="1"/>
    <col min="5" max="5" width="18.42578125" style="1426" customWidth="1"/>
    <col min="6" max="7" width="11.42578125" style="1426"/>
    <col min="8" max="9" width="13.5703125" style="1426" bestFit="1" customWidth="1"/>
    <col min="10" max="10" width="11.42578125" style="1426"/>
    <col min="11" max="11" width="13.5703125" style="1426" bestFit="1" customWidth="1"/>
    <col min="12" max="16384" width="11.42578125" style="1426"/>
  </cols>
  <sheetData>
    <row r="1" spans="1:7" ht="15.75" x14ac:dyDescent="0.25">
      <c r="A1" s="1996" t="s">
        <v>2124</v>
      </c>
      <c r="B1" s="1997"/>
      <c r="C1" s="1997"/>
      <c r="D1" s="1997"/>
      <c r="E1" s="1998"/>
    </row>
    <row r="2" spans="1:7" ht="15.75" x14ac:dyDescent="0.25">
      <c r="A2" s="1999" t="s">
        <v>2125</v>
      </c>
      <c r="B2" s="2000"/>
      <c r="C2" s="2000"/>
      <c r="D2" s="2000"/>
      <c r="E2" s="2001"/>
    </row>
    <row r="3" spans="1:7" x14ac:dyDescent="0.25">
      <c r="A3" s="2107" t="s">
        <v>1397</v>
      </c>
      <c r="B3" s="2108"/>
      <c r="C3" s="2108"/>
      <c r="D3" s="2108"/>
      <c r="E3" s="2109"/>
    </row>
    <row r="4" spans="1:7" x14ac:dyDescent="0.25">
      <c r="A4" s="2107" t="s">
        <v>2133</v>
      </c>
      <c r="B4" s="2108"/>
      <c r="C4" s="2108"/>
      <c r="D4" s="2108"/>
      <c r="E4" s="2109"/>
    </row>
    <row r="5" spans="1:7" ht="3.75" customHeight="1" x14ac:dyDescent="0.3">
      <c r="A5" s="1539"/>
      <c r="B5" s="1540"/>
      <c r="C5" s="1540"/>
      <c r="D5" s="1540"/>
      <c r="E5" s="1541"/>
    </row>
    <row r="6" spans="1:7" ht="25.5" customHeight="1" x14ac:dyDescent="0.25">
      <c r="A6" s="2110" t="s">
        <v>2126</v>
      </c>
      <c r="B6" s="2111"/>
      <c r="C6" s="2112" t="s">
        <v>2031</v>
      </c>
      <c r="D6" s="2112" t="s">
        <v>2127</v>
      </c>
      <c r="E6" s="2113" t="s">
        <v>218</v>
      </c>
    </row>
    <row r="7" spans="1:7" x14ac:dyDescent="0.25">
      <c r="A7" s="1542" t="s">
        <v>2128</v>
      </c>
      <c r="B7" s="1543" t="s">
        <v>2129</v>
      </c>
      <c r="C7" s="2112"/>
      <c r="D7" s="2112"/>
      <c r="E7" s="2113"/>
    </row>
    <row r="8" spans="1:7" x14ac:dyDescent="0.25">
      <c r="A8" s="1544">
        <v>0</v>
      </c>
      <c r="B8" s="1544">
        <v>30</v>
      </c>
      <c r="C8" s="1545">
        <v>251.72288873899998</v>
      </c>
      <c r="D8" s="1545">
        <v>542.10051172060003</v>
      </c>
      <c r="E8" s="1546">
        <v>793.82340045959995</v>
      </c>
      <c r="F8" s="1547"/>
      <c r="G8" s="1462"/>
    </row>
    <row r="9" spans="1:7" x14ac:dyDescent="0.25">
      <c r="A9" s="1544">
        <v>31</v>
      </c>
      <c r="B9" s="1544">
        <v>60</v>
      </c>
      <c r="C9" s="1545">
        <v>267.54701771140003</v>
      </c>
      <c r="D9" s="1545">
        <v>366.83077001480001</v>
      </c>
      <c r="E9" s="1546">
        <v>634.37778772620004</v>
      </c>
      <c r="F9" s="1547"/>
    </row>
    <row r="10" spans="1:7" x14ac:dyDescent="0.25">
      <c r="A10" s="1544">
        <v>61</v>
      </c>
      <c r="B10" s="1544">
        <v>90</v>
      </c>
      <c r="C10" s="1545">
        <v>181.56911081260003</v>
      </c>
      <c r="D10" s="1545">
        <v>492.33271412920004</v>
      </c>
      <c r="E10" s="1546">
        <v>673.9018249418001</v>
      </c>
      <c r="F10" s="1547"/>
    </row>
    <row r="11" spans="1:7" x14ac:dyDescent="0.25">
      <c r="A11" s="1544">
        <v>91</v>
      </c>
      <c r="B11" s="1544">
        <v>120</v>
      </c>
      <c r="C11" s="1545">
        <v>140.2346889328</v>
      </c>
      <c r="D11" s="1545">
        <v>222.67193374160001</v>
      </c>
      <c r="E11" s="1546">
        <v>362.90662267440001</v>
      </c>
      <c r="F11" s="1547"/>
    </row>
    <row r="12" spans="1:7" x14ac:dyDescent="0.25">
      <c r="A12" s="1544">
        <v>121</v>
      </c>
      <c r="B12" s="1544">
        <v>150</v>
      </c>
      <c r="C12" s="1545">
        <v>232.3156816792</v>
      </c>
      <c r="D12" s="1545">
        <v>168.95036643800003</v>
      </c>
      <c r="E12" s="1546">
        <v>401.26604811720006</v>
      </c>
      <c r="F12" s="1547"/>
    </row>
    <row r="13" spans="1:7" x14ac:dyDescent="0.25">
      <c r="A13" s="1544">
        <v>151</v>
      </c>
      <c r="B13" s="1544">
        <v>180</v>
      </c>
      <c r="C13" s="1545">
        <v>269.9246283356</v>
      </c>
      <c r="D13" s="1545">
        <v>133.3273381944</v>
      </c>
      <c r="E13" s="1546">
        <v>403.25196653</v>
      </c>
      <c r="F13" s="1547"/>
    </row>
    <row r="14" spans="1:7" x14ac:dyDescent="0.25">
      <c r="A14" s="1544">
        <v>181</v>
      </c>
      <c r="B14" s="1544">
        <v>210</v>
      </c>
      <c r="C14" s="1545">
        <v>228.42006164879999</v>
      </c>
      <c r="D14" s="1545">
        <v>236.50613236740006</v>
      </c>
      <c r="E14" s="1546">
        <v>464.92619401620004</v>
      </c>
      <c r="F14" s="1547"/>
    </row>
    <row r="15" spans="1:7" x14ac:dyDescent="0.25">
      <c r="A15" s="1544">
        <v>211</v>
      </c>
      <c r="B15" s="1544">
        <v>240</v>
      </c>
      <c r="C15" s="1545">
        <v>219.2033829426</v>
      </c>
      <c r="D15" s="1545">
        <v>357.37405030460002</v>
      </c>
      <c r="E15" s="1546">
        <v>576.57743324720002</v>
      </c>
      <c r="F15" s="1547"/>
    </row>
    <row r="16" spans="1:7" x14ac:dyDescent="0.25">
      <c r="A16" s="1544">
        <v>241</v>
      </c>
      <c r="B16" s="1544">
        <v>270</v>
      </c>
      <c r="C16" s="1545">
        <v>234.68500350259998</v>
      </c>
      <c r="D16" s="1545">
        <v>187.07247837880001</v>
      </c>
      <c r="E16" s="1546">
        <v>421.7574818814</v>
      </c>
      <c r="F16" s="1547"/>
    </row>
    <row r="17" spans="1:6" x14ac:dyDescent="0.25">
      <c r="A17" s="1544">
        <v>271</v>
      </c>
      <c r="B17" s="1544">
        <v>300</v>
      </c>
      <c r="C17" s="1545">
        <v>125.8840708104</v>
      </c>
      <c r="D17" s="1545">
        <v>114.0767495308</v>
      </c>
      <c r="E17" s="1546">
        <v>239.96082034120002</v>
      </c>
      <c r="F17" s="1547"/>
    </row>
    <row r="18" spans="1:6" x14ac:dyDescent="0.25">
      <c r="A18" s="1544">
        <v>301</v>
      </c>
      <c r="B18" s="1544">
        <v>330</v>
      </c>
      <c r="C18" s="1545">
        <v>132.52766593639998</v>
      </c>
      <c r="D18" s="1545">
        <v>174.53465778840001</v>
      </c>
      <c r="E18" s="1546">
        <v>307.06232372479997</v>
      </c>
      <c r="F18" s="1547"/>
    </row>
    <row r="19" spans="1:6" x14ac:dyDescent="0.25">
      <c r="A19" s="1544">
        <v>331</v>
      </c>
      <c r="B19" s="1544">
        <v>360</v>
      </c>
      <c r="C19" s="1545">
        <v>155.16604412820001</v>
      </c>
      <c r="D19" s="1545">
        <v>180.48783377100003</v>
      </c>
      <c r="E19" s="1546">
        <v>335.65387789920004</v>
      </c>
      <c r="F19" s="1547"/>
    </row>
    <row r="20" spans="1:6" x14ac:dyDescent="0.25">
      <c r="A20" s="1544">
        <v>361</v>
      </c>
      <c r="B20" s="1544">
        <v>420</v>
      </c>
      <c r="C20" s="1545">
        <v>285.22837609279998</v>
      </c>
      <c r="D20" s="1545">
        <v>126.50797717740001</v>
      </c>
      <c r="E20" s="1546">
        <v>411.73635327019997</v>
      </c>
      <c r="F20" s="1547"/>
    </row>
    <row r="21" spans="1:6" x14ac:dyDescent="0.25">
      <c r="A21" s="1544">
        <v>421</v>
      </c>
      <c r="B21" s="1544">
        <v>480</v>
      </c>
      <c r="C21" s="1545">
        <v>136.63653613260001</v>
      </c>
      <c r="D21" s="1545">
        <v>70.052210549999998</v>
      </c>
      <c r="E21" s="1546">
        <v>206.68874668260003</v>
      </c>
      <c r="F21" s="1547"/>
    </row>
    <row r="22" spans="1:6" x14ac:dyDescent="0.25">
      <c r="A22" s="1544">
        <v>481</v>
      </c>
      <c r="B22" s="1544">
        <v>540</v>
      </c>
      <c r="C22" s="1545">
        <v>201.24955997300003</v>
      </c>
      <c r="D22" s="1545">
        <v>252.11024680240001</v>
      </c>
      <c r="E22" s="1546">
        <v>453.35980677540005</v>
      </c>
      <c r="F22" s="1547"/>
    </row>
    <row r="23" spans="1:6" x14ac:dyDescent="0.25">
      <c r="A23" s="1544">
        <v>541</v>
      </c>
      <c r="B23" s="1544">
        <v>600</v>
      </c>
      <c r="C23" s="1545">
        <v>201.36126622360004</v>
      </c>
      <c r="D23" s="1545">
        <v>94.106403081600007</v>
      </c>
      <c r="E23" s="1546">
        <v>295.46766930520005</v>
      </c>
      <c r="F23" s="1547"/>
    </row>
    <row r="24" spans="1:6" x14ac:dyDescent="0.25">
      <c r="A24" s="1544">
        <v>601</v>
      </c>
      <c r="B24" s="1544">
        <v>660</v>
      </c>
      <c r="C24" s="1545">
        <v>103.60057160040002</v>
      </c>
      <c r="D24" s="1545">
        <v>126.0359186254</v>
      </c>
      <c r="E24" s="1546">
        <v>229.6364902258</v>
      </c>
      <c r="F24" s="1547"/>
    </row>
    <row r="25" spans="1:6" x14ac:dyDescent="0.25">
      <c r="A25" s="1544">
        <v>661</v>
      </c>
      <c r="B25" s="1544">
        <v>720</v>
      </c>
      <c r="C25" s="1545">
        <v>259.81982377680004</v>
      </c>
      <c r="D25" s="1545">
        <v>117.03123724320002</v>
      </c>
      <c r="E25" s="1546">
        <v>376.85106102000009</v>
      </c>
      <c r="F25" s="1547"/>
    </row>
    <row r="26" spans="1:6" x14ac:dyDescent="0.25">
      <c r="A26" s="1544">
        <v>721</v>
      </c>
      <c r="B26" s="1544">
        <v>810</v>
      </c>
      <c r="C26" s="1545">
        <v>170.41379384260003</v>
      </c>
      <c r="D26" s="1545">
        <v>62.1650063608</v>
      </c>
      <c r="E26" s="1546">
        <v>232.57880020340002</v>
      </c>
      <c r="F26" s="1547"/>
    </row>
    <row r="27" spans="1:6" x14ac:dyDescent="0.25">
      <c r="A27" s="1544">
        <v>811</v>
      </c>
      <c r="B27" s="1544">
        <v>900</v>
      </c>
      <c r="C27" s="1545">
        <v>83.624315809999999</v>
      </c>
      <c r="D27" s="1545">
        <v>81.473099248800011</v>
      </c>
      <c r="E27" s="1546">
        <v>165.09741505880001</v>
      </c>
      <c r="F27" s="1547"/>
    </row>
    <row r="28" spans="1:6" x14ac:dyDescent="0.25">
      <c r="A28" s="1544">
        <v>901</v>
      </c>
      <c r="B28" s="1544">
        <v>990</v>
      </c>
      <c r="C28" s="1545">
        <v>181.9568791726</v>
      </c>
      <c r="D28" s="1545">
        <v>112.64964376819999</v>
      </c>
      <c r="E28" s="1546">
        <v>294.60652294080001</v>
      </c>
      <c r="F28" s="1547"/>
    </row>
    <row r="29" spans="1:6" x14ac:dyDescent="0.25">
      <c r="A29" s="1544">
        <v>991</v>
      </c>
      <c r="B29" s="1544">
        <v>1080</v>
      </c>
      <c r="C29" s="1545">
        <v>141.8415769792</v>
      </c>
      <c r="D29" s="1545">
        <v>94.952297882400003</v>
      </c>
      <c r="E29" s="1546">
        <v>236.79387486159999</v>
      </c>
      <c r="F29" s="1547"/>
    </row>
    <row r="30" spans="1:6" x14ac:dyDescent="0.25">
      <c r="A30" s="1544">
        <v>1081</v>
      </c>
      <c r="B30" s="1544">
        <v>1260</v>
      </c>
      <c r="C30" s="1545">
        <v>160.59237903940002</v>
      </c>
      <c r="D30" s="1545">
        <v>59.744714188600007</v>
      </c>
      <c r="E30" s="1546">
        <v>220.33709322800001</v>
      </c>
      <c r="F30" s="1547"/>
    </row>
    <row r="31" spans="1:6" x14ac:dyDescent="0.25">
      <c r="A31" s="1544">
        <v>1261</v>
      </c>
      <c r="B31" s="1544">
        <v>1440</v>
      </c>
      <c r="C31" s="1545">
        <v>251.9396090358</v>
      </c>
      <c r="D31" s="1545">
        <v>209.5466667238</v>
      </c>
      <c r="E31" s="1546">
        <v>461.48627575960001</v>
      </c>
      <c r="F31" s="1547"/>
    </row>
    <row r="32" spans="1:6" x14ac:dyDescent="0.25">
      <c r="A32" s="1544">
        <v>1441</v>
      </c>
      <c r="B32" s="1544">
        <v>1620</v>
      </c>
      <c r="C32" s="1545">
        <v>161.13355627600004</v>
      </c>
      <c r="D32" s="1545">
        <v>143.51243898460001</v>
      </c>
      <c r="E32" s="1546">
        <v>304.64599526060005</v>
      </c>
      <c r="F32" s="1547"/>
    </row>
    <row r="33" spans="1:6" x14ac:dyDescent="0.25">
      <c r="A33" s="1544">
        <v>1621</v>
      </c>
      <c r="B33" s="1544">
        <v>1800</v>
      </c>
      <c r="C33" s="1545">
        <v>191.56197560639998</v>
      </c>
      <c r="D33" s="1545">
        <v>169.27382950100002</v>
      </c>
      <c r="E33" s="1546">
        <v>360.83580510740001</v>
      </c>
      <c r="F33" s="1547"/>
    </row>
    <row r="34" spans="1:6" x14ac:dyDescent="0.25">
      <c r="A34" s="1544">
        <v>1801</v>
      </c>
      <c r="B34" s="1544">
        <v>1980</v>
      </c>
      <c r="C34" s="1545">
        <v>82.985402850000014</v>
      </c>
      <c r="D34" s="1545">
        <v>37.231454164800006</v>
      </c>
      <c r="E34" s="1546">
        <v>120.21685701480001</v>
      </c>
      <c r="F34" s="1547"/>
    </row>
    <row r="35" spans="1:6" x14ac:dyDescent="0.25">
      <c r="A35" s="1544">
        <v>1981</v>
      </c>
      <c r="B35" s="1544">
        <v>2160</v>
      </c>
      <c r="C35" s="1545">
        <v>145.85553537100003</v>
      </c>
      <c r="D35" s="1545">
        <v>85.358507277400008</v>
      </c>
      <c r="E35" s="1546">
        <v>231.21404264840004</v>
      </c>
      <c r="F35" s="1547"/>
    </row>
    <row r="36" spans="1:6" x14ac:dyDescent="0.25">
      <c r="A36" s="1544">
        <v>2161</v>
      </c>
      <c r="B36" s="1544">
        <v>2340</v>
      </c>
      <c r="C36" s="1545">
        <v>147.46122264300001</v>
      </c>
      <c r="D36" s="1545">
        <v>79.109942781800001</v>
      </c>
      <c r="E36" s="1546">
        <v>226.57116542480003</v>
      </c>
      <c r="F36" s="1547"/>
    </row>
    <row r="37" spans="1:6" x14ac:dyDescent="0.25">
      <c r="A37" s="1544">
        <v>2341</v>
      </c>
      <c r="B37" s="1544">
        <v>2520</v>
      </c>
      <c r="C37" s="1545">
        <v>50.736461559000006</v>
      </c>
      <c r="D37" s="1545">
        <v>130.71045372</v>
      </c>
      <c r="E37" s="1546">
        <v>181.446915279</v>
      </c>
      <c r="F37" s="1547"/>
    </row>
    <row r="38" spans="1:6" x14ac:dyDescent="0.25">
      <c r="A38" s="1544">
        <v>2521</v>
      </c>
      <c r="B38" s="1544">
        <v>2700</v>
      </c>
      <c r="C38" s="1545">
        <v>7.2176620152000011</v>
      </c>
      <c r="D38" s="1545">
        <v>0.53922220520000008</v>
      </c>
      <c r="E38" s="1546">
        <v>7.7568842204000008</v>
      </c>
      <c r="F38" s="1547"/>
    </row>
    <row r="39" spans="1:6" x14ac:dyDescent="0.25">
      <c r="A39" s="1544">
        <v>2701</v>
      </c>
      <c r="B39" s="1544">
        <v>2880</v>
      </c>
      <c r="C39" s="1545">
        <v>132.3382504976</v>
      </c>
      <c r="D39" s="1545">
        <v>35.677345174800003</v>
      </c>
      <c r="E39" s="1546">
        <v>168.0155956724</v>
      </c>
      <c r="F39" s="1547"/>
    </row>
    <row r="40" spans="1:6" x14ac:dyDescent="0.25">
      <c r="A40" s="1544">
        <v>2881</v>
      </c>
      <c r="B40" s="1544">
        <v>3060</v>
      </c>
      <c r="C40" s="1545">
        <v>55.663800001599995</v>
      </c>
      <c r="D40" s="1545">
        <v>11.9621020876</v>
      </c>
      <c r="E40" s="1546">
        <v>67.625902089199997</v>
      </c>
      <c r="F40" s="1547"/>
    </row>
    <row r="41" spans="1:6" x14ac:dyDescent="0.25">
      <c r="A41" s="1544">
        <v>3061</v>
      </c>
      <c r="B41" s="1544">
        <v>3240</v>
      </c>
      <c r="C41" s="1545">
        <v>35.985256206200006</v>
      </c>
      <c r="D41" s="1545">
        <v>69.749478681400007</v>
      </c>
      <c r="E41" s="1546">
        <v>105.73473488760001</v>
      </c>
      <c r="F41" s="1547"/>
    </row>
    <row r="42" spans="1:6" x14ac:dyDescent="0.25">
      <c r="A42" s="1544">
        <v>3241</v>
      </c>
      <c r="B42" s="1544">
        <v>3510</v>
      </c>
      <c r="C42" s="1545">
        <v>130.30004001980001</v>
      </c>
      <c r="D42" s="1545">
        <v>9.3517523120000003</v>
      </c>
      <c r="E42" s="1546">
        <v>139.65179233180001</v>
      </c>
      <c r="F42" s="1547"/>
    </row>
    <row r="43" spans="1:6" x14ac:dyDescent="0.25">
      <c r="A43" s="1544">
        <v>3511</v>
      </c>
      <c r="B43" s="1544">
        <v>3780</v>
      </c>
      <c r="C43" s="1545">
        <v>81.552890995799999</v>
      </c>
      <c r="D43" s="1545">
        <v>58.157674660400005</v>
      </c>
      <c r="E43" s="1546">
        <v>139.7105656562</v>
      </c>
      <c r="F43" s="1547"/>
    </row>
    <row r="44" spans="1:6" x14ac:dyDescent="0.25">
      <c r="A44" s="1544">
        <v>3781</v>
      </c>
      <c r="B44" s="1544">
        <v>4050</v>
      </c>
      <c r="C44" s="1545">
        <v>65.931219762800012</v>
      </c>
      <c r="D44" s="1545">
        <v>203.04941638939999</v>
      </c>
      <c r="E44" s="1546">
        <v>268.98063615220002</v>
      </c>
      <c r="F44" s="1547"/>
    </row>
    <row r="45" spans="1:6" x14ac:dyDescent="0.25">
      <c r="A45" s="1544">
        <v>4051</v>
      </c>
      <c r="B45" s="1544">
        <v>4320</v>
      </c>
      <c r="C45" s="1545">
        <v>112.53974999819999</v>
      </c>
      <c r="D45" s="1545">
        <v>149.22237850659999</v>
      </c>
      <c r="E45" s="1546">
        <v>261.76212850479999</v>
      </c>
      <c r="F45" s="1547"/>
    </row>
    <row r="46" spans="1:6" ht="15.75" thickBot="1" x14ac:dyDescent="0.3">
      <c r="A46" s="1544">
        <v>4321</v>
      </c>
      <c r="B46" s="1544">
        <v>4590</v>
      </c>
      <c r="C46" s="1545">
        <v>0</v>
      </c>
      <c r="D46" s="1545">
        <v>79.718672427800001</v>
      </c>
      <c r="E46" s="1546">
        <v>79.718672427800001</v>
      </c>
      <c r="F46" s="1547"/>
    </row>
    <row r="47" spans="1:6" ht="15.75" thickBot="1" x14ac:dyDescent="0.3">
      <c r="A47" s="2105" t="s">
        <v>218</v>
      </c>
      <c r="B47" s="2106"/>
      <c r="C47" s="1548">
        <v>6018.7279566609996</v>
      </c>
      <c r="D47" s="1549">
        <v>5845.2656269070003</v>
      </c>
      <c r="E47" s="1550">
        <v>11863.993583568001</v>
      </c>
    </row>
    <row r="48" spans="1:6" x14ac:dyDescent="0.25">
      <c r="A48" s="1551"/>
      <c r="B48" s="1551"/>
      <c r="C48" s="1552"/>
      <c r="D48" s="1552"/>
      <c r="E48" s="1552"/>
    </row>
    <row r="49" spans="1:5" x14ac:dyDescent="0.25">
      <c r="A49" s="1553" t="s">
        <v>2130</v>
      </c>
      <c r="B49" s="1553"/>
      <c r="C49" s="1553"/>
      <c r="D49" s="1554"/>
      <c r="E49" s="1555"/>
    </row>
    <row r="50" spans="1:5" x14ac:dyDescent="0.25">
      <c r="A50" s="1553" t="s">
        <v>2131</v>
      </c>
      <c r="B50" s="1553"/>
      <c r="C50" s="1553"/>
      <c r="D50" s="1554"/>
      <c r="E50" s="1555"/>
    </row>
    <row r="51" spans="1:5" x14ac:dyDescent="0.25">
      <c r="A51" s="1553"/>
      <c r="B51" s="1553"/>
      <c r="C51" s="1553"/>
      <c r="D51" s="1554"/>
      <c r="E51" s="1555"/>
    </row>
    <row r="52" spans="1:5" x14ac:dyDescent="0.25">
      <c r="A52" s="1553"/>
      <c r="B52" s="1553"/>
      <c r="C52" s="1556"/>
      <c r="D52" s="1556"/>
      <c r="E52" s="1555"/>
    </row>
    <row r="53" spans="1:5" x14ac:dyDescent="0.25">
      <c r="A53" s="1553"/>
      <c r="B53" s="1553"/>
      <c r="C53" s="1452"/>
      <c r="E53" s="1555"/>
    </row>
    <row r="54" spans="1:5" x14ac:dyDescent="0.25">
      <c r="A54" s="1553"/>
      <c r="B54" s="1553"/>
      <c r="C54" s="1452"/>
      <c r="D54" s="1528"/>
      <c r="E54" s="1555"/>
    </row>
    <row r="55" spans="1:5" x14ac:dyDescent="0.25">
      <c r="A55" s="1553"/>
      <c r="B55" s="1553"/>
      <c r="C55" s="1452"/>
      <c r="D55" s="1528"/>
      <c r="E55" s="1555"/>
    </row>
    <row r="56" spans="1:5" x14ac:dyDescent="0.25">
      <c r="A56" s="1553"/>
      <c r="B56" s="1553"/>
      <c r="C56" s="1452"/>
      <c r="D56" s="1528"/>
      <c r="E56" s="1555"/>
    </row>
    <row r="57" spans="1:5" x14ac:dyDescent="0.25">
      <c r="A57" s="1553"/>
      <c r="B57" s="1553"/>
      <c r="C57" s="1556"/>
      <c r="D57" s="1554"/>
      <c r="E57" s="1555"/>
    </row>
    <row r="58" spans="1:5" x14ac:dyDescent="0.25">
      <c r="A58" s="1553"/>
      <c r="B58" s="1553"/>
      <c r="C58" s="1553"/>
      <c r="D58" s="1554"/>
      <c r="E58" s="1555"/>
    </row>
    <row r="59" spans="1:5" x14ac:dyDescent="0.25">
      <c r="A59" s="1553"/>
      <c r="B59" s="1553"/>
      <c r="D59" s="1554"/>
      <c r="E59" s="1555"/>
    </row>
    <row r="60" spans="1:5" x14ac:dyDescent="0.25">
      <c r="A60" s="1553"/>
      <c r="B60" s="1553"/>
      <c r="C60" s="1553"/>
      <c r="D60" s="1554"/>
      <c r="E60" s="1555"/>
    </row>
    <row r="61" spans="1:5" x14ac:dyDescent="0.25">
      <c r="A61" s="1553"/>
      <c r="B61" s="1553"/>
      <c r="C61" s="1553"/>
      <c r="D61" s="1554"/>
      <c r="E61" s="1555"/>
    </row>
    <row r="62" spans="1:5" x14ac:dyDescent="0.25">
      <c r="A62" s="1553"/>
      <c r="B62" s="1553"/>
      <c r="C62" s="1553"/>
      <c r="D62" s="1554"/>
      <c r="E62" s="1555"/>
    </row>
    <row r="63" spans="1:5" x14ac:dyDescent="0.25">
      <c r="A63" s="1553"/>
      <c r="B63" s="1553"/>
      <c r="C63" s="1553"/>
      <c r="D63" s="1554"/>
      <c r="E63" s="1555"/>
    </row>
    <row r="64" spans="1:5" x14ac:dyDescent="0.25">
      <c r="A64" s="1553"/>
      <c r="B64" s="1553"/>
      <c r="C64" s="1553"/>
      <c r="D64" s="1554"/>
      <c r="E64" s="1555"/>
    </row>
    <row r="65" spans="1:5" x14ac:dyDescent="0.25">
      <c r="A65" s="1553"/>
      <c r="B65" s="1553"/>
      <c r="C65" s="1553"/>
      <c r="D65" s="1554"/>
      <c r="E65" s="1555"/>
    </row>
    <row r="66" spans="1:5" x14ac:dyDescent="0.25">
      <c r="A66" s="1553"/>
      <c r="B66" s="1553"/>
      <c r="C66" s="1553"/>
      <c r="D66" s="1554"/>
      <c r="E66" s="1555"/>
    </row>
    <row r="67" spans="1:5" x14ac:dyDescent="0.25">
      <c r="A67" s="1553"/>
      <c r="B67" s="1553"/>
      <c r="C67" s="1553"/>
      <c r="D67" s="1554"/>
      <c r="E67" s="1555"/>
    </row>
    <row r="68" spans="1:5" x14ac:dyDescent="0.25">
      <c r="A68" s="1553"/>
      <c r="B68" s="1553"/>
      <c r="C68" s="1553"/>
      <c r="D68" s="1554"/>
      <c r="E68" s="1555"/>
    </row>
    <row r="69" spans="1:5" x14ac:dyDescent="0.25">
      <c r="A69" s="1553"/>
      <c r="B69" s="1553"/>
      <c r="C69" s="1553"/>
      <c r="D69" s="1554"/>
      <c r="E69" s="1555"/>
    </row>
    <row r="70" spans="1:5" x14ac:dyDescent="0.25">
      <c r="A70" s="1553"/>
      <c r="B70" s="1553"/>
      <c r="C70" s="1553"/>
      <c r="D70" s="1554"/>
      <c r="E70" s="1555"/>
    </row>
    <row r="71" spans="1:5" x14ac:dyDescent="0.25">
      <c r="A71" s="1553"/>
      <c r="B71" s="1553"/>
      <c r="C71" s="1553"/>
      <c r="D71" s="1554"/>
      <c r="E71" s="1555"/>
    </row>
    <row r="72" spans="1:5" x14ac:dyDescent="0.25">
      <c r="A72" s="1553"/>
      <c r="B72" s="1553"/>
      <c r="C72" s="1553"/>
      <c r="D72" s="1554"/>
      <c r="E72" s="1555"/>
    </row>
    <row r="73" spans="1:5" x14ac:dyDescent="0.25">
      <c r="A73" s="1553"/>
      <c r="B73" s="1553"/>
      <c r="C73" s="1553"/>
      <c r="D73" s="1554"/>
      <c r="E73" s="1555"/>
    </row>
    <row r="74" spans="1:5" x14ac:dyDescent="0.25">
      <c r="A74" s="1553"/>
      <c r="B74" s="1553"/>
      <c r="C74" s="1553"/>
      <c r="D74" s="1554"/>
      <c r="E74" s="1555"/>
    </row>
    <row r="75" spans="1:5" x14ac:dyDescent="0.25">
      <c r="A75" s="1553"/>
      <c r="B75" s="1553"/>
      <c r="C75" s="1553"/>
      <c r="D75" s="1554"/>
      <c r="E75" s="1555"/>
    </row>
    <row r="76" spans="1:5" x14ac:dyDescent="0.25">
      <c r="A76" s="1553"/>
      <c r="B76" s="1553"/>
      <c r="C76" s="1553"/>
      <c r="D76" s="1554"/>
      <c r="E76" s="1555"/>
    </row>
    <row r="77" spans="1:5" x14ac:dyDescent="0.25">
      <c r="A77" s="1553"/>
      <c r="B77" s="1553"/>
      <c r="C77" s="1553"/>
      <c r="D77" s="1554"/>
      <c r="E77" s="1555"/>
    </row>
    <row r="78" spans="1:5" x14ac:dyDescent="0.25">
      <c r="A78" s="1553"/>
      <c r="B78" s="1553"/>
      <c r="C78" s="1553"/>
      <c r="D78" s="1554"/>
      <c r="E78" s="1555"/>
    </row>
    <row r="79" spans="1:5" x14ac:dyDescent="0.25">
      <c r="A79" s="1553"/>
      <c r="B79" s="1553"/>
      <c r="C79" s="1553"/>
      <c r="D79" s="1554"/>
      <c r="E79" s="1555"/>
    </row>
    <row r="80" spans="1:5" x14ac:dyDescent="0.25">
      <c r="A80" s="1553"/>
      <c r="B80" s="1553"/>
      <c r="C80" s="1553"/>
      <c r="D80" s="1554"/>
      <c r="E80" s="1555"/>
    </row>
    <row r="81" spans="1:5" x14ac:dyDescent="0.25">
      <c r="A81" s="1553"/>
      <c r="B81" s="1553"/>
      <c r="C81" s="1553"/>
      <c r="D81" s="1554"/>
      <c r="E81" s="1555"/>
    </row>
    <row r="82" spans="1:5" x14ac:dyDescent="0.25">
      <c r="A82" s="1553"/>
      <c r="B82" s="1553"/>
      <c r="C82" s="1553"/>
      <c r="D82" s="1554"/>
      <c r="E82" s="1555"/>
    </row>
    <row r="83" spans="1:5" x14ac:dyDescent="0.25">
      <c r="A83" s="1553"/>
      <c r="B83" s="1553"/>
      <c r="C83" s="1553"/>
      <c r="D83" s="1554"/>
      <c r="E83" s="1555"/>
    </row>
    <row r="84" spans="1:5" x14ac:dyDescent="0.25">
      <c r="A84" s="1553"/>
      <c r="B84" s="1553"/>
      <c r="C84" s="1553"/>
      <c r="D84" s="1554"/>
      <c r="E84" s="1555"/>
    </row>
    <row r="85" spans="1:5" x14ac:dyDescent="0.25">
      <c r="A85" s="1553"/>
      <c r="B85" s="1553"/>
      <c r="C85" s="1553"/>
      <c r="D85" s="1554"/>
      <c r="E85" s="1555"/>
    </row>
    <row r="86" spans="1:5" x14ac:dyDescent="0.25">
      <c r="A86" s="1553"/>
      <c r="B86" s="1553"/>
      <c r="C86" s="1553"/>
      <c r="D86" s="1554"/>
      <c r="E86" s="1555"/>
    </row>
    <row r="87" spans="1:5" x14ac:dyDescent="0.25">
      <c r="A87" s="1553"/>
      <c r="B87" s="1553"/>
      <c r="C87" s="1553"/>
      <c r="D87" s="1554"/>
      <c r="E87" s="1555"/>
    </row>
    <row r="88" spans="1:5" x14ac:dyDescent="0.25">
      <c r="A88" s="1553"/>
      <c r="B88" s="1553"/>
      <c r="C88" s="1553"/>
      <c r="D88" s="1554"/>
      <c r="E88" s="1555"/>
    </row>
    <row r="89" spans="1:5" x14ac:dyDescent="0.25">
      <c r="A89" s="1553"/>
      <c r="B89" s="1553"/>
      <c r="C89" s="1553"/>
      <c r="D89" s="1554"/>
      <c r="E89" s="1555"/>
    </row>
    <row r="90" spans="1:5" x14ac:dyDescent="0.25">
      <c r="A90" s="1553"/>
      <c r="B90" s="1553"/>
      <c r="C90" s="1553"/>
      <c r="D90" s="1554"/>
      <c r="E90" s="1555"/>
    </row>
    <row r="91" spans="1:5" x14ac:dyDescent="0.25">
      <c r="A91" s="1553"/>
      <c r="B91" s="1553"/>
      <c r="C91" s="1553"/>
      <c r="D91" s="1554"/>
      <c r="E91" s="1555"/>
    </row>
    <row r="92" spans="1:5" x14ac:dyDescent="0.25">
      <c r="A92" s="1553"/>
      <c r="B92" s="1553"/>
      <c r="C92" s="1553"/>
      <c r="D92" s="1554"/>
      <c r="E92" s="1555"/>
    </row>
    <row r="93" spans="1:5" x14ac:dyDescent="0.25">
      <c r="A93" s="1553"/>
      <c r="B93" s="1553"/>
      <c r="C93" s="1553"/>
      <c r="D93" s="1554"/>
      <c r="E93" s="1555"/>
    </row>
    <row r="94" spans="1:5" x14ac:dyDescent="0.25">
      <c r="A94" s="1553"/>
      <c r="B94" s="1553"/>
      <c r="C94" s="1553"/>
      <c r="D94" s="1554"/>
      <c r="E94" s="1555"/>
    </row>
    <row r="95" spans="1:5" x14ac:dyDescent="0.25">
      <c r="A95" s="1553"/>
      <c r="B95" s="1553"/>
      <c r="C95" s="1553"/>
      <c r="D95" s="1554"/>
      <c r="E95" s="1555"/>
    </row>
    <row r="96" spans="1:5" x14ac:dyDescent="0.25">
      <c r="A96" s="1553"/>
      <c r="B96" s="1553"/>
      <c r="C96" s="1553"/>
      <c r="D96" s="1554"/>
      <c r="E96" s="1555"/>
    </row>
    <row r="97" spans="1:5" x14ac:dyDescent="0.25">
      <c r="A97" s="1553"/>
      <c r="B97" s="1553"/>
      <c r="C97" s="1553"/>
      <c r="D97" s="1553"/>
      <c r="E97" s="1557"/>
    </row>
    <row r="99" spans="1:5" x14ac:dyDescent="0.25">
      <c r="A99" s="1558"/>
      <c r="B99" s="1558"/>
      <c r="C99" s="1558"/>
      <c r="D99" s="1559"/>
      <c r="E99" s="1560"/>
    </row>
    <row r="100" spans="1:5" x14ac:dyDescent="0.25">
      <c r="A100" s="1561"/>
      <c r="B100" s="1561"/>
      <c r="C100" s="1561"/>
      <c r="D100" s="1562"/>
      <c r="E100" s="1563"/>
    </row>
    <row r="101" spans="1:5" x14ac:dyDescent="0.25">
      <c r="A101" s="1558"/>
      <c r="B101" s="1558"/>
      <c r="C101" s="1558"/>
      <c r="D101" s="1559"/>
      <c r="E101" s="1560"/>
    </row>
    <row r="102" spans="1:5" x14ac:dyDescent="0.25">
      <c r="A102" s="1511" t="s">
        <v>2132</v>
      </c>
      <c r="B102" s="1511"/>
      <c r="C102" s="1511"/>
      <c r="D102" s="1514"/>
      <c r="E102" s="1514"/>
    </row>
    <row r="103" spans="1:5" x14ac:dyDescent="0.25">
      <c r="A103" s="1511" t="s">
        <v>1277</v>
      </c>
      <c r="B103" s="1511"/>
      <c r="C103" s="1511"/>
    </row>
  </sheetData>
  <mergeCells count="9">
    <mergeCell ref="A47:B47"/>
    <mergeCell ref="A1:E1"/>
    <mergeCell ref="A2:E2"/>
    <mergeCell ref="A3:E3"/>
    <mergeCell ref="A4:E4"/>
    <mergeCell ref="A6:B6"/>
    <mergeCell ref="C6:C7"/>
    <mergeCell ref="D6:D7"/>
    <mergeCell ref="E6:E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3"/>
  <sheetViews>
    <sheetView showGridLines="0" topLeftCell="B1" zoomScale="90" zoomScaleNormal="90" workbookViewId="0">
      <selection activeCell="K64" sqref="K64"/>
    </sheetView>
  </sheetViews>
  <sheetFormatPr baseColWidth="10" defaultColWidth="9.140625" defaultRowHeight="15" x14ac:dyDescent="0.25"/>
  <cols>
    <col min="1" max="1" width="6.7109375" style="565" hidden="1" customWidth="1"/>
    <col min="2" max="2" width="56.140625" style="565" customWidth="1"/>
    <col min="3" max="3" width="16.7109375" style="565" bestFit="1" customWidth="1"/>
    <col min="4" max="4" width="17.42578125" style="565" bestFit="1" customWidth="1"/>
    <col min="5" max="5" width="18" style="565" bestFit="1" customWidth="1"/>
    <col min="6" max="8" width="16.7109375" style="565" bestFit="1" customWidth="1"/>
    <col min="9" max="9" width="15.28515625" style="565" bestFit="1" customWidth="1"/>
    <col min="10" max="11" width="16.7109375" style="565" bestFit="1" customWidth="1"/>
    <col min="12" max="14" width="16" style="565" customWidth="1"/>
    <col min="15" max="15" width="18.140625" style="565" bestFit="1" customWidth="1"/>
    <col min="16" max="16" width="15.28515625" style="565" bestFit="1" customWidth="1"/>
    <col min="17" max="18" width="11.5703125" style="565" bestFit="1" customWidth="1"/>
    <col min="19" max="16384" width="9.140625" style="565"/>
  </cols>
  <sheetData>
    <row r="1" spans="1:17" ht="18" customHeight="1" x14ac:dyDescent="0.25">
      <c r="A1" s="2119" t="s">
        <v>305</v>
      </c>
      <c r="B1" s="2119"/>
      <c r="C1" s="2119"/>
      <c r="D1" s="2119"/>
      <c r="E1" s="2119"/>
      <c r="F1" s="2119"/>
      <c r="G1" s="2119"/>
      <c r="H1" s="2119"/>
      <c r="I1" s="2119"/>
      <c r="J1" s="2119"/>
      <c r="K1" s="2119"/>
      <c r="L1" s="2119"/>
      <c r="M1" s="2119"/>
      <c r="N1" s="2119"/>
      <c r="O1" s="2119"/>
      <c r="Q1" s="565">
        <v>1000</v>
      </c>
    </row>
    <row r="2" spans="1:17" ht="18" customHeight="1" x14ac:dyDescent="0.25">
      <c r="A2" s="2119" t="s">
        <v>327</v>
      </c>
      <c r="B2" s="2119"/>
      <c r="C2" s="2119"/>
      <c r="D2" s="2119"/>
      <c r="E2" s="2119"/>
      <c r="F2" s="2119"/>
      <c r="G2" s="2119"/>
      <c r="H2" s="2119"/>
      <c r="I2" s="2119"/>
      <c r="J2" s="2119"/>
      <c r="K2" s="2119"/>
      <c r="L2" s="2119"/>
      <c r="M2" s="2119"/>
      <c r="N2" s="2119"/>
      <c r="O2" s="2119"/>
    </row>
    <row r="3" spans="1:17" ht="15.75" x14ac:dyDescent="0.25">
      <c r="A3" s="2120" t="s">
        <v>1397</v>
      </c>
      <c r="B3" s="2120"/>
      <c r="C3" s="2120"/>
      <c r="D3" s="2120"/>
      <c r="E3" s="2120"/>
      <c r="F3" s="2120"/>
      <c r="G3" s="2120"/>
      <c r="H3" s="2120"/>
      <c r="I3" s="2120"/>
      <c r="J3" s="2120"/>
      <c r="K3" s="2120"/>
      <c r="L3" s="2120"/>
      <c r="M3" s="2120"/>
      <c r="N3" s="2120"/>
      <c r="O3" s="2120"/>
    </row>
    <row r="4" spans="1:17" ht="15.75" x14ac:dyDescent="0.25">
      <c r="A4" s="2119" t="s">
        <v>454</v>
      </c>
      <c r="B4" s="2119"/>
      <c r="C4" s="2119"/>
      <c r="D4" s="2119"/>
      <c r="E4" s="2119"/>
      <c r="F4" s="2119"/>
      <c r="G4" s="2119"/>
      <c r="H4" s="2119"/>
      <c r="I4" s="2119"/>
      <c r="J4" s="2119"/>
      <c r="K4" s="2119"/>
      <c r="L4" s="2119"/>
      <c r="M4" s="2119"/>
      <c r="N4" s="2119"/>
      <c r="O4" s="2119"/>
    </row>
    <row r="5" spans="1:17" ht="22.5" customHeight="1" x14ac:dyDescent="0.25">
      <c r="A5" s="566"/>
      <c r="B5" s="567"/>
      <c r="C5" s="568" t="s">
        <v>65</v>
      </c>
      <c r="D5" s="568" t="s">
        <v>66</v>
      </c>
      <c r="E5" s="568" t="s">
        <v>67</v>
      </c>
      <c r="F5" s="568" t="s">
        <v>68</v>
      </c>
      <c r="G5" s="568" t="s">
        <v>69</v>
      </c>
      <c r="H5" s="568" t="s">
        <v>70</v>
      </c>
      <c r="I5" s="568" t="s">
        <v>71</v>
      </c>
      <c r="J5" s="568" t="s">
        <v>86</v>
      </c>
      <c r="K5" s="568" t="s">
        <v>72</v>
      </c>
      <c r="L5" s="568" t="s">
        <v>404</v>
      </c>
      <c r="M5" s="568" t="s">
        <v>540</v>
      </c>
      <c r="N5" s="568" t="s">
        <v>697</v>
      </c>
      <c r="O5" s="569" t="s">
        <v>218</v>
      </c>
    </row>
    <row r="6" spans="1:17" ht="6" customHeight="1" x14ac:dyDescent="0.25">
      <c r="A6" s="570"/>
      <c r="B6" s="571"/>
      <c r="C6" s="572"/>
      <c r="D6" s="572"/>
      <c r="E6" s="572"/>
      <c r="F6" s="572"/>
      <c r="G6" s="572"/>
      <c r="H6" s="572"/>
      <c r="I6" s="848"/>
      <c r="J6" s="572"/>
      <c r="K6" s="572" t="s">
        <v>698</v>
      </c>
      <c r="L6" s="572"/>
      <c r="M6" s="572"/>
      <c r="N6" s="572"/>
      <c r="O6" s="573"/>
    </row>
    <row r="7" spans="1:17" x14ac:dyDescent="0.25">
      <c r="A7" s="25"/>
      <c r="B7" s="78" t="s">
        <v>207</v>
      </c>
      <c r="C7" s="79"/>
      <c r="D7" s="79"/>
      <c r="E7" s="79"/>
      <c r="F7" s="79"/>
      <c r="G7" s="79"/>
      <c r="H7" s="79"/>
      <c r="I7" s="849"/>
      <c r="J7" s="79"/>
      <c r="K7" s="79"/>
      <c r="L7" s="79"/>
      <c r="M7" s="79"/>
      <c r="N7" s="79"/>
      <c r="O7" s="79"/>
    </row>
    <row r="8" spans="1:17" x14ac:dyDescent="0.25">
      <c r="A8" s="574">
        <v>1010000</v>
      </c>
      <c r="B8" s="575" t="s">
        <v>265</v>
      </c>
      <c r="C8" s="159">
        <v>54625.987000000001</v>
      </c>
      <c r="D8" s="159">
        <v>70376.850000000006</v>
      </c>
      <c r="E8" s="159">
        <v>22122.359</v>
      </c>
      <c r="F8" s="159">
        <v>9970.36</v>
      </c>
      <c r="G8" s="159">
        <v>36783.822</v>
      </c>
      <c r="H8" s="159">
        <v>8931.8320000000003</v>
      </c>
      <c r="I8" s="159">
        <v>2919.2979999999998</v>
      </c>
      <c r="J8" s="159">
        <v>9753.6659999999993</v>
      </c>
      <c r="K8" s="159">
        <v>24913.575000000001</v>
      </c>
      <c r="L8" s="159">
        <v>6979.54</v>
      </c>
      <c r="M8" s="159">
        <v>16233.721</v>
      </c>
      <c r="N8" s="159">
        <v>3818.6390000000001</v>
      </c>
      <c r="O8" s="159">
        <f>SUM(C8:N8)</f>
        <v>267429.64900000003</v>
      </c>
    </row>
    <row r="9" spans="1:17" ht="27" customHeight="1" x14ac:dyDescent="0.25">
      <c r="A9" s="574">
        <v>1020000</v>
      </c>
      <c r="B9" s="575" t="s">
        <v>641</v>
      </c>
      <c r="C9" s="1571">
        <v>55096.076999999997</v>
      </c>
      <c r="D9" s="1571">
        <v>52.058999999999997</v>
      </c>
      <c r="E9" s="1571">
        <v>135.988</v>
      </c>
      <c r="F9" s="1571">
        <v>10264.659</v>
      </c>
      <c r="G9" s="1571">
        <v>25847.401000000002</v>
      </c>
      <c r="H9" s="1571">
        <v>5539.8329999999996</v>
      </c>
      <c r="I9" s="1571">
        <v>400.00900000000001</v>
      </c>
      <c r="J9" s="1571">
        <v>0</v>
      </c>
      <c r="K9" s="1571">
        <v>66632.316999999995</v>
      </c>
      <c r="L9" s="1571">
        <v>501.09300000000002</v>
      </c>
      <c r="M9" s="1571">
        <v>13979.743</v>
      </c>
      <c r="N9" s="1571">
        <v>2185.547</v>
      </c>
      <c r="O9" s="1571">
        <f t="shared" ref="O9:O48" si="0">SUM(C9:N9)</f>
        <v>180634.72599999997</v>
      </c>
    </row>
    <row r="10" spans="1:17" ht="18.75" customHeight="1" x14ac:dyDescent="0.25">
      <c r="A10" s="574">
        <v>1030000</v>
      </c>
      <c r="B10" s="575" t="s">
        <v>642</v>
      </c>
      <c r="C10" s="159">
        <v>158107.78700000001</v>
      </c>
      <c r="D10" s="159">
        <v>336642.348</v>
      </c>
      <c r="E10" s="159">
        <v>4202.0550000000003</v>
      </c>
      <c r="F10" s="159">
        <v>34460</v>
      </c>
      <c r="G10" s="159">
        <v>113872.356</v>
      </c>
      <c r="H10" s="159">
        <v>45652.22</v>
      </c>
      <c r="I10" s="159">
        <v>2493.366</v>
      </c>
      <c r="J10" s="159">
        <v>10919</v>
      </c>
      <c r="K10" s="159">
        <v>95501.3</v>
      </c>
      <c r="L10" s="159">
        <v>17580.102999999999</v>
      </c>
      <c r="M10" s="159">
        <v>4028.971</v>
      </c>
      <c r="N10" s="159">
        <v>0</v>
      </c>
      <c r="O10" s="159">
        <f t="shared" si="0"/>
        <v>823459.50600000005</v>
      </c>
    </row>
    <row r="11" spans="1:17" ht="25.5" customHeight="1" x14ac:dyDescent="0.25">
      <c r="A11" s="574">
        <v>1040000</v>
      </c>
      <c r="B11" s="575" t="s">
        <v>643</v>
      </c>
      <c r="C11" s="159">
        <v>1658.68</v>
      </c>
      <c r="D11" s="159">
        <v>23437.169000000002</v>
      </c>
      <c r="E11" s="159">
        <v>2926.5320000000002</v>
      </c>
      <c r="F11" s="159">
        <v>0</v>
      </c>
      <c r="G11" s="159">
        <v>149.077</v>
      </c>
      <c r="H11" s="159">
        <v>5719.49</v>
      </c>
      <c r="I11" s="159">
        <v>1422.731</v>
      </c>
      <c r="J11" s="159">
        <v>1613.326</v>
      </c>
      <c r="K11" s="159">
        <v>0</v>
      </c>
      <c r="L11" s="159">
        <v>0</v>
      </c>
      <c r="M11" s="159">
        <v>205.423</v>
      </c>
      <c r="N11" s="159">
        <v>0</v>
      </c>
      <c r="O11" s="159">
        <f t="shared" si="0"/>
        <v>37132.428000000007</v>
      </c>
    </row>
    <row r="12" spans="1:17" x14ac:dyDescent="0.25">
      <c r="A12" s="574">
        <v>1080000</v>
      </c>
      <c r="B12" s="575" t="s">
        <v>644</v>
      </c>
      <c r="C12" s="159">
        <v>165.93199999999999</v>
      </c>
      <c r="D12" s="159">
        <v>1.53</v>
      </c>
      <c r="E12" s="159">
        <v>4511.1009999999997</v>
      </c>
      <c r="F12" s="159">
        <v>17.745999999999999</v>
      </c>
      <c r="G12" s="159">
        <v>411.40800000000002</v>
      </c>
      <c r="H12" s="159">
        <v>648.53700000000003</v>
      </c>
      <c r="I12" s="159">
        <v>631.37400000000002</v>
      </c>
      <c r="J12" s="159">
        <v>37.314</v>
      </c>
      <c r="K12" s="159">
        <v>373.85199999999998</v>
      </c>
      <c r="L12" s="159">
        <v>357.07900000000001</v>
      </c>
      <c r="M12" s="159">
        <v>414.822</v>
      </c>
      <c r="N12" s="159">
        <v>20.225000000000001</v>
      </c>
      <c r="O12" s="159">
        <f t="shared" si="0"/>
        <v>7590.920000000001</v>
      </c>
    </row>
    <row r="13" spans="1:17" x14ac:dyDescent="0.25">
      <c r="A13" s="574">
        <v>1090000</v>
      </c>
      <c r="B13" s="575" t="s">
        <v>270</v>
      </c>
      <c r="C13" s="159">
        <v>17.091999999999999</v>
      </c>
      <c r="D13" s="159">
        <v>0</v>
      </c>
      <c r="E13" s="159">
        <v>116.4</v>
      </c>
      <c r="F13" s="159">
        <v>0</v>
      </c>
      <c r="G13" s="159">
        <v>258.10199999999998</v>
      </c>
      <c r="H13" s="159">
        <v>293.32299999999998</v>
      </c>
      <c r="I13" s="159">
        <v>0</v>
      </c>
      <c r="J13" s="159">
        <v>3.218</v>
      </c>
      <c r="K13" s="159">
        <v>301.05200000000002</v>
      </c>
      <c r="L13" s="159">
        <v>321.29300000000001</v>
      </c>
      <c r="M13" s="159">
        <v>155</v>
      </c>
      <c r="N13" s="159">
        <v>0</v>
      </c>
      <c r="O13" s="159">
        <f t="shared" si="0"/>
        <v>1465.48</v>
      </c>
    </row>
    <row r="14" spans="1:17" x14ac:dyDescent="0.25">
      <c r="A14" s="574">
        <v>1100000</v>
      </c>
      <c r="B14" s="575" t="s">
        <v>271</v>
      </c>
      <c r="C14" s="159">
        <v>137.136</v>
      </c>
      <c r="D14" s="159">
        <v>20.763000000000002</v>
      </c>
      <c r="E14" s="159">
        <v>110.97</v>
      </c>
      <c r="F14" s="159">
        <v>29.416</v>
      </c>
      <c r="G14" s="159">
        <v>0</v>
      </c>
      <c r="H14" s="159">
        <v>120.741</v>
      </c>
      <c r="I14" s="159">
        <v>65.484999999999999</v>
      </c>
      <c r="J14" s="159">
        <v>28.710999999999999</v>
      </c>
      <c r="K14" s="159">
        <v>96.463999999999999</v>
      </c>
      <c r="L14" s="159">
        <v>47.854999999999997</v>
      </c>
      <c r="M14" s="159">
        <v>31.28</v>
      </c>
      <c r="N14" s="159">
        <v>39.679000000000002</v>
      </c>
      <c r="O14" s="159">
        <f t="shared" si="0"/>
        <v>728.49999999999989</v>
      </c>
    </row>
    <row r="15" spans="1:17" x14ac:dyDescent="0.25">
      <c r="A15" s="574">
        <v>1110000</v>
      </c>
      <c r="B15" s="575" t="s">
        <v>272</v>
      </c>
      <c r="C15" s="159">
        <v>0</v>
      </c>
      <c r="D15" s="159">
        <v>0</v>
      </c>
      <c r="E15" s="159">
        <v>0</v>
      </c>
      <c r="F15" s="159">
        <v>500.05500000000001</v>
      </c>
      <c r="G15" s="159">
        <v>449</v>
      </c>
      <c r="H15" s="159">
        <v>345.02600000000001</v>
      </c>
      <c r="I15" s="159">
        <v>350</v>
      </c>
      <c r="J15" s="159">
        <v>499.92500000000001</v>
      </c>
      <c r="K15" s="159">
        <v>500.02499999999998</v>
      </c>
      <c r="L15" s="159">
        <v>343</v>
      </c>
      <c r="M15" s="159">
        <v>0</v>
      </c>
      <c r="N15" s="159">
        <v>383.73200000000003</v>
      </c>
      <c r="O15" s="159">
        <f t="shared" si="0"/>
        <v>3370.7630000000004</v>
      </c>
    </row>
    <row r="16" spans="1:17" x14ac:dyDescent="0.25">
      <c r="A16" s="574">
        <v>1200000</v>
      </c>
      <c r="B16" s="575" t="s">
        <v>334</v>
      </c>
      <c r="C16" s="159">
        <v>153.29900000000001</v>
      </c>
      <c r="D16" s="159">
        <v>2387.328</v>
      </c>
      <c r="E16" s="159">
        <v>17</v>
      </c>
      <c r="F16" s="159">
        <v>21.068000000000001</v>
      </c>
      <c r="G16" s="159">
        <v>2758.5830000000001</v>
      </c>
      <c r="H16" s="159">
        <v>10233.411</v>
      </c>
      <c r="I16" s="159">
        <v>4116.7049999999999</v>
      </c>
      <c r="J16" s="159">
        <v>100.4</v>
      </c>
      <c r="K16" s="159">
        <v>117.806</v>
      </c>
      <c r="L16" s="159">
        <v>76.328999999999994</v>
      </c>
      <c r="M16" s="159">
        <v>69.352999999999994</v>
      </c>
      <c r="N16" s="159">
        <v>145</v>
      </c>
      <c r="O16" s="159">
        <f t="shared" si="0"/>
        <v>20196.282000000003</v>
      </c>
    </row>
    <row r="17" spans="1:15" x14ac:dyDescent="0.25">
      <c r="A17" s="574">
        <v>1250000</v>
      </c>
      <c r="B17" s="575" t="s">
        <v>335</v>
      </c>
      <c r="C17" s="159">
        <v>0</v>
      </c>
      <c r="D17" s="159">
        <v>0</v>
      </c>
      <c r="E17" s="159">
        <v>0</v>
      </c>
      <c r="F17" s="159">
        <v>4.1740000000000004</v>
      </c>
      <c r="G17" s="159">
        <v>0</v>
      </c>
      <c r="H17" s="159">
        <v>0</v>
      </c>
      <c r="I17" s="159">
        <v>0</v>
      </c>
      <c r="J17" s="159">
        <v>2800</v>
      </c>
      <c r="K17" s="159">
        <v>957.54899999999998</v>
      </c>
      <c r="L17" s="159">
        <v>0</v>
      </c>
      <c r="M17" s="159">
        <v>0</v>
      </c>
      <c r="N17" s="159">
        <v>0</v>
      </c>
      <c r="O17" s="159">
        <f t="shared" si="0"/>
        <v>3761.723</v>
      </c>
    </row>
    <row r="18" spans="1:15" x14ac:dyDescent="0.25">
      <c r="A18" s="574">
        <v>1260000</v>
      </c>
      <c r="B18" s="575" t="s">
        <v>275</v>
      </c>
      <c r="C18" s="159">
        <v>2983.402</v>
      </c>
      <c r="D18" s="159">
        <v>107.551</v>
      </c>
      <c r="E18" s="159">
        <v>2387.9270000000001</v>
      </c>
      <c r="F18" s="159">
        <v>146.19200000000001</v>
      </c>
      <c r="G18" s="159">
        <v>121.298</v>
      </c>
      <c r="H18" s="159">
        <v>4478.1450000000004</v>
      </c>
      <c r="I18" s="159">
        <v>1402.623</v>
      </c>
      <c r="J18" s="159">
        <v>22474.530999999999</v>
      </c>
      <c r="K18" s="159">
        <v>621.44600000000003</v>
      </c>
      <c r="L18" s="159">
        <v>154.376</v>
      </c>
      <c r="M18" s="159">
        <v>414.29</v>
      </c>
      <c r="N18" s="159">
        <v>117.40300000000001</v>
      </c>
      <c r="O18" s="159">
        <f t="shared" si="0"/>
        <v>35409.183999999994</v>
      </c>
    </row>
    <row r="19" spans="1:15" x14ac:dyDescent="0.25">
      <c r="A19" s="574">
        <v>1270000</v>
      </c>
      <c r="B19" s="575" t="s">
        <v>276</v>
      </c>
      <c r="C19" s="159">
        <v>91.346999999999994</v>
      </c>
      <c r="D19" s="159">
        <v>133.64699999999999</v>
      </c>
      <c r="E19" s="159">
        <v>133.46799999999999</v>
      </c>
      <c r="F19" s="159">
        <v>1155.1579999999999</v>
      </c>
      <c r="G19" s="159">
        <v>129.35400000000001</v>
      </c>
      <c r="H19" s="159">
        <v>486.62</v>
      </c>
      <c r="I19" s="159">
        <v>68.599999999999994</v>
      </c>
      <c r="J19" s="159">
        <v>31.366</v>
      </c>
      <c r="K19" s="159">
        <v>278.37599999999998</v>
      </c>
      <c r="L19" s="159">
        <v>73.789000000000001</v>
      </c>
      <c r="M19" s="159">
        <v>205.809</v>
      </c>
      <c r="N19" s="159">
        <v>334.08</v>
      </c>
      <c r="O19" s="159">
        <f t="shared" si="0"/>
        <v>3121.614</v>
      </c>
    </row>
    <row r="20" spans="1:15" x14ac:dyDescent="0.25">
      <c r="A20" s="574">
        <v>1300000</v>
      </c>
      <c r="B20" s="575" t="s">
        <v>277</v>
      </c>
      <c r="C20" s="159">
        <v>6.1310000000000002</v>
      </c>
      <c r="D20" s="159">
        <v>47.317999999999998</v>
      </c>
      <c r="E20" s="159">
        <v>0</v>
      </c>
      <c r="F20" s="159">
        <v>7.73</v>
      </c>
      <c r="G20" s="159">
        <v>20.177</v>
      </c>
      <c r="H20" s="159">
        <v>425.59899999999999</v>
      </c>
      <c r="I20" s="159">
        <v>217.26499999999999</v>
      </c>
      <c r="J20" s="159">
        <v>0</v>
      </c>
      <c r="K20" s="159">
        <v>13.785</v>
      </c>
      <c r="L20" s="159">
        <v>519.84900000000005</v>
      </c>
      <c r="M20" s="159">
        <v>2.4780000000000002</v>
      </c>
      <c r="N20" s="159">
        <v>0</v>
      </c>
      <c r="O20" s="159">
        <f t="shared" si="0"/>
        <v>1260.3320000000001</v>
      </c>
    </row>
    <row r="21" spans="1:15" x14ac:dyDescent="0.25">
      <c r="A21" s="25"/>
      <c r="B21" s="78" t="s">
        <v>278</v>
      </c>
      <c r="C21" s="121">
        <v>273042.87</v>
      </c>
      <c r="D21" s="121">
        <v>433206.56300000002</v>
      </c>
      <c r="E21" s="121">
        <v>36663.800000000003</v>
      </c>
      <c r="F21" s="121">
        <v>56576.557999999997</v>
      </c>
      <c r="G21" s="121">
        <v>180800.57800000001</v>
      </c>
      <c r="H21" s="121">
        <v>82874.777000000002</v>
      </c>
      <c r="I21" s="121">
        <v>14087.456</v>
      </c>
      <c r="J21" s="121">
        <v>48261.457000000002</v>
      </c>
      <c r="K21" s="121">
        <v>190307.54699999999</v>
      </c>
      <c r="L21" s="121">
        <v>26954.306</v>
      </c>
      <c r="M21" s="121">
        <v>35740.89</v>
      </c>
      <c r="N21" s="121">
        <v>7044.3050000000003</v>
      </c>
      <c r="O21" s="121">
        <f t="shared" si="0"/>
        <v>1385561.1069999998</v>
      </c>
    </row>
    <row r="22" spans="1:15" x14ac:dyDescent="0.25">
      <c r="A22" s="574">
        <v>6000000</v>
      </c>
      <c r="B22" s="575" t="s">
        <v>210</v>
      </c>
      <c r="C22" s="159">
        <v>2772568.8029999998</v>
      </c>
      <c r="D22" s="159">
        <v>791992.07799999998</v>
      </c>
      <c r="E22" s="159">
        <v>8862993.6860000007</v>
      </c>
      <c r="F22" s="159">
        <v>3759730.233</v>
      </c>
      <c r="G22" s="159">
        <v>5515715.2939999998</v>
      </c>
      <c r="H22" s="159">
        <v>3208671.4739999999</v>
      </c>
      <c r="I22" s="159">
        <v>2740659.6</v>
      </c>
      <c r="J22" s="159">
        <v>5223276.8729999997</v>
      </c>
      <c r="K22" s="159">
        <v>7651153.2280000001</v>
      </c>
      <c r="L22" s="159">
        <v>2525699.5830000001</v>
      </c>
      <c r="M22" s="159">
        <v>1979250.155</v>
      </c>
      <c r="N22" s="159">
        <v>856525.71799999999</v>
      </c>
      <c r="O22" s="159">
        <f t="shared" si="0"/>
        <v>45888236.725000001</v>
      </c>
    </row>
    <row r="23" spans="1:15" x14ac:dyDescent="0.25">
      <c r="A23" s="574">
        <v>8000000</v>
      </c>
      <c r="B23" s="575" t="s">
        <v>306</v>
      </c>
      <c r="C23" s="159">
        <v>1363757.851</v>
      </c>
      <c r="D23" s="159">
        <v>3121.3310000000001</v>
      </c>
      <c r="E23" s="159">
        <v>4106.3310000000001</v>
      </c>
      <c r="F23" s="159">
        <v>64.149000000000001</v>
      </c>
      <c r="G23" s="159">
        <v>3210107.3939999999</v>
      </c>
      <c r="H23" s="159">
        <v>19087.505000000001</v>
      </c>
      <c r="I23" s="159">
        <v>1878.29</v>
      </c>
      <c r="J23" s="159">
        <v>500</v>
      </c>
      <c r="K23" s="159">
        <v>103102.406</v>
      </c>
      <c r="L23" s="159">
        <v>473.00900000000001</v>
      </c>
      <c r="M23" s="159">
        <v>343</v>
      </c>
      <c r="N23" s="159">
        <v>450.4</v>
      </c>
      <c r="O23" s="159">
        <f t="shared" si="0"/>
        <v>4706991.6660000002</v>
      </c>
    </row>
    <row r="24" spans="1:15" x14ac:dyDescent="0.25">
      <c r="A24" s="25"/>
      <c r="B24" s="78" t="s">
        <v>208</v>
      </c>
      <c r="C24" s="122">
        <v>0</v>
      </c>
      <c r="D24" s="122">
        <v>0</v>
      </c>
      <c r="E24" s="122">
        <v>0</v>
      </c>
      <c r="F24" s="122">
        <v>0</v>
      </c>
      <c r="G24" s="122">
        <v>0</v>
      </c>
      <c r="H24" s="122">
        <v>0</v>
      </c>
      <c r="I24" s="122">
        <v>0</v>
      </c>
      <c r="J24" s="122">
        <v>0</v>
      </c>
      <c r="K24" s="122">
        <v>0</v>
      </c>
      <c r="L24" s="122">
        <v>0</v>
      </c>
      <c r="M24" s="122">
        <v>0</v>
      </c>
      <c r="N24" s="122">
        <v>0</v>
      </c>
      <c r="O24" s="122">
        <f t="shared" si="0"/>
        <v>0</v>
      </c>
    </row>
    <row r="25" spans="1:15" s="576" customFormat="1" x14ac:dyDescent="0.25">
      <c r="A25" s="574">
        <v>2020000</v>
      </c>
      <c r="B25" s="80" t="s">
        <v>279</v>
      </c>
      <c r="C25" s="159">
        <v>202073.78200000001</v>
      </c>
      <c r="D25" s="159">
        <v>376203.31800000003</v>
      </c>
      <c r="E25" s="159">
        <v>0</v>
      </c>
      <c r="F25" s="159">
        <v>34485.512000000002</v>
      </c>
      <c r="G25" s="159">
        <v>131279.41800000001</v>
      </c>
      <c r="H25" s="159">
        <v>53746.146000000001</v>
      </c>
      <c r="I25" s="159">
        <v>2496.7179999999998</v>
      </c>
      <c r="J25" s="159">
        <v>10931.132</v>
      </c>
      <c r="K25" s="159">
        <v>95677.497000000003</v>
      </c>
      <c r="L25" s="159">
        <v>17617.684000000001</v>
      </c>
      <c r="M25" s="159">
        <v>4035.277</v>
      </c>
      <c r="N25" s="159">
        <v>0</v>
      </c>
      <c r="O25" s="159">
        <f t="shared" si="0"/>
        <v>928546.48399999994</v>
      </c>
    </row>
    <row r="26" spans="1:15" s="576" customFormat="1" ht="25.5" x14ac:dyDescent="0.25">
      <c r="A26" s="574">
        <v>2030000</v>
      </c>
      <c r="B26" s="80" t="s">
        <v>744</v>
      </c>
      <c r="C26" s="159">
        <v>0</v>
      </c>
      <c r="D26" s="159">
        <v>0</v>
      </c>
      <c r="E26" s="159">
        <v>4199.2550000000001</v>
      </c>
      <c r="F26" s="159">
        <v>0</v>
      </c>
      <c r="G26" s="159">
        <v>0</v>
      </c>
      <c r="H26" s="159">
        <v>0</v>
      </c>
      <c r="I26" s="159">
        <v>0</v>
      </c>
      <c r="J26" s="159">
        <v>0</v>
      </c>
      <c r="K26" s="159">
        <v>0</v>
      </c>
      <c r="L26" s="159">
        <v>19.795999999999999</v>
      </c>
      <c r="M26" s="159">
        <v>0</v>
      </c>
      <c r="N26" s="159">
        <v>0</v>
      </c>
      <c r="O26" s="159">
        <f t="shared" si="0"/>
        <v>4219.0510000000004</v>
      </c>
    </row>
    <row r="27" spans="1:15" s="576" customFormat="1" x14ac:dyDescent="0.25">
      <c r="A27" s="574">
        <v>2040000</v>
      </c>
      <c r="B27" s="80" t="s">
        <v>280</v>
      </c>
      <c r="C27" s="159">
        <v>776.62199999999996</v>
      </c>
      <c r="D27" s="159">
        <v>508.47</v>
      </c>
      <c r="E27" s="159">
        <v>223.93700000000001</v>
      </c>
      <c r="F27" s="159">
        <v>38.823999999999998</v>
      </c>
      <c r="G27" s="159">
        <v>0</v>
      </c>
      <c r="H27" s="159">
        <v>197.547</v>
      </c>
      <c r="I27" s="159">
        <v>821.01599999999996</v>
      </c>
      <c r="J27" s="159">
        <v>50.393999999999998</v>
      </c>
      <c r="K27" s="159">
        <v>189.23099999999999</v>
      </c>
      <c r="L27" s="159">
        <v>38.192</v>
      </c>
      <c r="M27" s="159">
        <v>278.84699999999998</v>
      </c>
      <c r="N27" s="159">
        <v>24.385000000000002</v>
      </c>
      <c r="O27" s="159">
        <f t="shared" si="0"/>
        <v>3147.4650000000001</v>
      </c>
    </row>
    <row r="28" spans="1:15" s="576" customFormat="1" x14ac:dyDescent="0.25">
      <c r="A28" s="574">
        <v>2050000</v>
      </c>
      <c r="B28" s="80" t="s">
        <v>281</v>
      </c>
      <c r="C28" s="159">
        <v>29.172000000000001</v>
      </c>
      <c r="D28" s="159">
        <v>58.673000000000002</v>
      </c>
      <c r="E28" s="159">
        <v>46.198999999999998</v>
      </c>
      <c r="F28" s="159">
        <v>91.456999999999994</v>
      </c>
      <c r="G28" s="159">
        <v>7378.4380000000001</v>
      </c>
      <c r="H28" s="159">
        <v>351.58300000000003</v>
      </c>
      <c r="I28" s="159">
        <v>112.407</v>
      </c>
      <c r="J28" s="159">
        <v>92.71</v>
      </c>
      <c r="K28" s="159">
        <v>913.70699999999999</v>
      </c>
      <c r="L28" s="159">
        <v>46.530999999999999</v>
      </c>
      <c r="M28" s="159">
        <v>5579.4840000000004</v>
      </c>
      <c r="N28" s="159">
        <v>16.192</v>
      </c>
      <c r="O28" s="159">
        <f t="shared" si="0"/>
        <v>14716.553</v>
      </c>
    </row>
    <row r="29" spans="1:15" s="576" customFormat="1" x14ac:dyDescent="0.25">
      <c r="A29" s="574">
        <v>2060000</v>
      </c>
      <c r="B29" s="80" t="s">
        <v>282</v>
      </c>
      <c r="C29" s="159">
        <v>1714.963</v>
      </c>
      <c r="D29" s="159">
        <v>1869.28</v>
      </c>
      <c r="E29" s="159">
        <v>6011.9750000000004</v>
      </c>
      <c r="F29" s="159">
        <v>367.13799999999998</v>
      </c>
      <c r="G29" s="159">
        <v>1509.558</v>
      </c>
      <c r="H29" s="159">
        <v>858.01400000000001</v>
      </c>
      <c r="I29" s="159">
        <v>742.32500000000005</v>
      </c>
      <c r="J29" s="159">
        <v>563.81899999999996</v>
      </c>
      <c r="K29" s="159">
        <v>490.42099999999999</v>
      </c>
      <c r="L29" s="159">
        <v>433.44099999999997</v>
      </c>
      <c r="M29" s="159">
        <v>527.56700000000001</v>
      </c>
      <c r="N29" s="159">
        <v>352.06</v>
      </c>
      <c r="O29" s="159">
        <f t="shared" si="0"/>
        <v>15440.561</v>
      </c>
    </row>
    <row r="30" spans="1:15" s="576" customFormat="1" x14ac:dyDescent="0.25">
      <c r="A30" s="574">
        <v>2070000</v>
      </c>
      <c r="B30" s="80" t="s">
        <v>283</v>
      </c>
      <c r="C30" s="159">
        <v>0</v>
      </c>
      <c r="D30" s="159">
        <v>0</v>
      </c>
      <c r="E30" s="159">
        <v>0</v>
      </c>
      <c r="F30" s="159">
        <v>0</v>
      </c>
      <c r="G30" s="159">
        <v>0</v>
      </c>
      <c r="H30" s="159">
        <v>0</v>
      </c>
      <c r="I30" s="159">
        <v>0</v>
      </c>
      <c r="J30" s="159">
        <v>0</v>
      </c>
      <c r="K30" s="159">
        <v>0</v>
      </c>
      <c r="L30" s="159">
        <v>0</v>
      </c>
      <c r="M30" s="159">
        <v>0</v>
      </c>
      <c r="N30" s="159">
        <v>0</v>
      </c>
      <c r="O30" s="159">
        <f t="shared" si="0"/>
        <v>0</v>
      </c>
    </row>
    <row r="31" spans="1:15" s="576" customFormat="1" x14ac:dyDescent="0.25">
      <c r="A31" s="574">
        <v>2080000</v>
      </c>
      <c r="B31" s="80" t="s">
        <v>284</v>
      </c>
      <c r="C31" s="159">
        <v>0</v>
      </c>
      <c r="D31" s="159">
        <v>889.76400000000001</v>
      </c>
      <c r="E31" s="159">
        <v>0</v>
      </c>
      <c r="F31" s="159">
        <v>0</v>
      </c>
      <c r="G31" s="159">
        <v>0</v>
      </c>
      <c r="H31" s="159">
        <v>10.420999999999999</v>
      </c>
      <c r="I31" s="159">
        <v>0</v>
      </c>
      <c r="J31" s="159">
        <v>288.02499999999998</v>
      </c>
      <c r="K31" s="159">
        <v>0</v>
      </c>
      <c r="L31" s="159">
        <v>0</v>
      </c>
      <c r="M31" s="159">
        <v>0</v>
      </c>
      <c r="N31" s="159">
        <v>0</v>
      </c>
      <c r="O31" s="159">
        <f t="shared" si="0"/>
        <v>1188.21</v>
      </c>
    </row>
    <row r="32" spans="1:15" s="576" customFormat="1" x14ac:dyDescent="0.25">
      <c r="A32" s="574">
        <v>2100000</v>
      </c>
      <c r="B32" s="123" t="s">
        <v>285</v>
      </c>
      <c r="C32" s="159">
        <v>0</v>
      </c>
      <c r="D32" s="159">
        <v>0</v>
      </c>
      <c r="E32" s="159">
        <v>0</v>
      </c>
      <c r="F32" s="159">
        <v>0</v>
      </c>
      <c r="G32" s="159">
        <v>0</v>
      </c>
      <c r="H32" s="159">
        <v>749.97199999999998</v>
      </c>
      <c r="I32" s="159">
        <v>0</v>
      </c>
      <c r="J32" s="159">
        <v>0</v>
      </c>
      <c r="K32" s="159">
        <v>0</v>
      </c>
      <c r="L32" s="159">
        <v>0</v>
      </c>
      <c r="M32" s="159">
        <v>0</v>
      </c>
      <c r="N32" s="159">
        <v>0</v>
      </c>
      <c r="O32" s="159">
        <f t="shared" si="0"/>
        <v>749.97199999999998</v>
      </c>
    </row>
    <row r="33" spans="1:15" s="576" customFormat="1" x14ac:dyDescent="0.25">
      <c r="A33" s="574"/>
      <c r="B33" s="123" t="s">
        <v>286</v>
      </c>
      <c r="C33" s="159">
        <v>0</v>
      </c>
      <c r="D33" s="159">
        <v>0</v>
      </c>
      <c r="E33" s="159">
        <v>0</v>
      </c>
      <c r="F33" s="159">
        <v>0</v>
      </c>
      <c r="G33" s="159">
        <v>0</v>
      </c>
      <c r="H33" s="159">
        <v>0</v>
      </c>
      <c r="I33" s="159">
        <v>0</v>
      </c>
      <c r="J33" s="159">
        <v>0</v>
      </c>
      <c r="K33" s="159">
        <v>39.859000000000002</v>
      </c>
      <c r="L33" s="159">
        <v>0</v>
      </c>
      <c r="M33" s="159">
        <v>0</v>
      </c>
      <c r="N33" s="159">
        <v>0</v>
      </c>
      <c r="O33" s="159">
        <f t="shared" si="0"/>
        <v>39.859000000000002</v>
      </c>
    </row>
    <row r="34" spans="1:15" s="576" customFormat="1" x14ac:dyDescent="0.25">
      <c r="A34" s="574"/>
      <c r="B34" s="123" t="s">
        <v>721</v>
      </c>
      <c r="C34" s="159">
        <v>0</v>
      </c>
      <c r="D34" s="159">
        <v>0</v>
      </c>
      <c r="E34" s="159">
        <v>0</v>
      </c>
      <c r="F34" s="159">
        <v>0</v>
      </c>
      <c r="G34" s="159">
        <v>0</v>
      </c>
      <c r="H34" s="159">
        <v>0</v>
      </c>
      <c r="I34" s="159">
        <v>0</v>
      </c>
      <c r="J34" s="159">
        <v>0</v>
      </c>
      <c r="K34" s="159">
        <v>0</v>
      </c>
      <c r="L34" s="159">
        <v>0</v>
      </c>
      <c r="M34" s="159">
        <v>0</v>
      </c>
      <c r="N34" s="159">
        <v>0</v>
      </c>
      <c r="O34" s="159">
        <f t="shared" si="0"/>
        <v>0</v>
      </c>
    </row>
    <row r="35" spans="1:15" s="576" customFormat="1" x14ac:dyDescent="0.25">
      <c r="A35" s="574"/>
      <c r="B35" s="123" t="s">
        <v>287</v>
      </c>
      <c r="C35" s="159">
        <v>26919.062999999998</v>
      </c>
      <c r="D35" s="159">
        <v>0</v>
      </c>
      <c r="E35" s="159">
        <v>0</v>
      </c>
      <c r="F35" s="159">
        <v>0</v>
      </c>
      <c r="G35" s="159">
        <v>0</v>
      </c>
      <c r="H35" s="159">
        <v>0</v>
      </c>
      <c r="I35" s="159">
        <v>0</v>
      </c>
      <c r="J35" s="159">
        <v>0</v>
      </c>
      <c r="K35" s="159">
        <v>0</v>
      </c>
      <c r="L35" s="159">
        <v>0</v>
      </c>
      <c r="M35" s="159">
        <v>0</v>
      </c>
      <c r="N35" s="159">
        <v>0</v>
      </c>
      <c r="O35" s="159">
        <f t="shared" si="0"/>
        <v>26919.062999999998</v>
      </c>
    </row>
    <row r="36" spans="1:15" s="576" customFormat="1" x14ac:dyDescent="0.25">
      <c r="A36" s="25"/>
      <c r="B36" s="78" t="s">
        <v>288</v>
      </c>
      <c r="C36" s="121">
        <v>231513.60200000001</v>
      </c>
      <c r="D36" s="121">
        <v>379529.505</v>
      </c>
      <c r="E36" s="121">
        <v>10481.366</v>
      </c>
      <c r="F36" s="121">
        <v>34982.930999999997</v>
      </c>
      <c r="G36" s="121">
        <v>140167.41399999999</v>
      </c>
      <c r="H36" s="121">
        <v>55913.682999999997</v>
      </c>
      <c r="I36" s="121">
        <v>4172.4660000000003</v>
      </c>
      <c r="J36" s="121">
        <v>11926.08</v>
      </c>
      <c r="K36" s="121">
        <v>97310.714999999997</v>
      </c>
      <c r="L36" s="121">
        <v>18155.644</v>
      </c>
      <c r="M36" s="121">
        <v>10421.174999999999</v>
      </c>
      <c r="N36" s="121">
        <v>392.637</v>
      </c>
      <c r="O36" s="121">
        <f t="shared" si="0"/>
        <v>994967.21799999999</v>
      </c>
    </row>
    <row r="37" spans="1:15" s="576" customFormat="1" x14ac:dyDescent="0.25">
      <c r="A37" s="25"/>
      <c r="B37" s="78" t="s">
        <v>289</v>
      </c>
      <c r="C37" s="122">
        <v>0</v>
      </c>
      <c r="D37" s="122">
        <v>0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0</v>
      </c>
      <c r="N37" s="122">
        <v>0</v>
      </c>
      <c r="O37" s="122">
        <f t="shared" si="0"/>
        <v>0</v>
      </c>
    </row>
    <row r="38" spans="1:15" s="576" customFormat="1" x14ac:dyDescent="0.25">
      <c r="A38" s="574">
        <v>3010000</v>
      </c>
      <c r="B38" s="575" t="s">
        <v>290</v>
      </c>
      <c r="C38" s="159">
        <v>29983.4</v>
      </c>
      <c r="D38" s="159">
        <v>39100</v>
      </c>
      <c r="E38" s="159">
        <v>14661</v>
      </c>
      <c r="F38" s="159">
        <v>9893.7999999999993</v>
      </c>
      <c r="G38" s="159">
        <v>22326</v>
      </c>
      <c r="H38" s="159">
        <v>19651.900000000001</v>
      </c>
      <c r="I38" s="159">
        <v>7118</v>
      </c>
      <c r="J38" s="159">
        <v>20000</v>
      </c>
      <c r="K38" s="159">
        <v>53747</v>
      </c>
      <c r="L38" s="159">
        <v>5603</v>
      </c>
      <c r="M38" s="159">
        <v>17912.599999999999</v>
      </c>
      <c r="N38" s="159">
        <v>5924</v>
      </c>
      <c r="O38" s="159">
        <f t="shared" si="0"/>
        <v>245920.7</v>
      </c>
    </row>
    <row r="39" spans="1:15" s="576" customFormat="1" x14ac:dyDescent="0.25">
      <c r="A39" s="574">
        <v>3020000</v>
      </c>
      <c r="B39" s="575" t="s">
        <v>291</v>
      </c>
      <c r="C39" s="159">
        <v>0</v>
      </c>
      <c r="D39" s="159">
        <v>0</v>
      </c>
      <c r="E39" s="159">
        <v>0</v>
      </c>
      <c r="F39" s="159">
        <v>0</v>
      </c>
      <c r="G39" s="159">
        <v>0</v>
      </c>
      <c r="H39" s="159">
        <v>0</v>
      </c>
      <c r="I39" s="159">
        <v>0</v>
      </c>
      <c r="J39" s="159">
        <v>10000</v>
      </c>
      <c r="K39" s="159">
        <v>0</v>
      </c>
      <c r="L39" s="159">
        <v>2408.42</v>
      </c>
      <c r="M39" s="159">
        <v>0</v>
      </c>
      <c r="N39" s="159">
        <v>0</v>
      </c>
      <c r="O39" s="159">
        <f t="shared" si="0"/>
        <v>12408.42</v>
      </c>
    </row>
    <row r="40" spans="1:15" s="576" customFormat="1" x14ac:dyDescent="0.25">
      <c r="A40" s="574"/>
      <c r="B40" s="575" t="s">
        <v>336</v>
      </c>
      <c r="C40" s="159">
        <v>0</v>
      </c>
      <c r="D40" s="159">
        <v>0</v>
      </c>
      <c r="E40" s="159">
        <v>0</v>
      </c>
      <c r="F40" s="159">
        <v>0</v>
      </c>
      <c r="G40" s="159">
        <v>0</v>
      </c>
      <c r="H40" s="159">
        <v>0</v>
      </c>
      <c r="I40" s="159">
        <v>0</v>
      </c>
      <c r="J40" s="159">
        <v>0</v>
      </c>
      <c r="K40" s="159">
        <v>0</v>
      </c>
      <c r="L40" s="159">
        <v>0</v>
      </c>
      <c r="M40" s="159">
        <v>0</v>
      </c>
      <c r="N40" s="159">
        <v>0</v>
      </c>
      <c r="O40" s="159">
        <f t="shared" si="0"/>
        <v>0</v>
      </c>
    </row>
    <row r="41" spans="1:15" s="576" customFormat="1" x14ac:dyDescent="0.25">
      <c r="A41" s="574">
        <v>3040000</v>
      </c>
      <c r="B41" s="575" t="s">
        <v>292</v>
      </c>
      <c r="C41" s="159">
        <v>5659.4979999999996</v>
      </c>
      <c r="D41" s="159">
        <v>10756.087</v>
      </c>
      <c r="E41" s="159">
        <v>6301.3419999999996</v>
      </c>
      <c r="F41" s="159">
        <v>4405.45</v>
      </c>
      <c r="G41" s="159">
        <v>9391.4140000000007</v>
      </c>
      <c r="H41" s="159">
        <v>3128.163</v>
      </c>
      <c r="I41" s="159">
        <v>1322.37</v>
      </c>
      <c r="J41" s="159">
        <v>8569.2870000000003</v>
      </c>
      <c r="K41" s="159">
        <v>4800.7479999999996</v>
      </c>
      <c r="L41" s="159">
        <v>331.32</v>
      </c>
      <c r="M41" s="159">
        <v>876.16</v>
      </c>
      <c r="N41" s="159">
        <v>237.08500000000001</v>
      </c>
      <c r="O41" s="159">
        <f t="shared" si="0"/>
        <v>55778.924000000006</v>
      </c>
    </row>
    <row r="42" spans="1:15" s="576" customFormat="1" x14ac:dyDescent="0.25">
      <c r="A42" s="574">
        <v>3050000</v>
      </c>
      <c r="B42" s="575" t="s">
        <v>337</v>
      </c>
      <c r="C42" s="159">
        <v>5886.37</v>
      </c>
      <c r="D42" s="159">
        <v>3660.1129999999998</v>
      </c>
      <c r="E42" s="159">
        <v>5220.09</v>
      </c>
      <c r="F42" s="159">
        <v>7294.3770000000004</v>
      </c>
      <c r="G42" s="159">
        <v>8915.75</v>
      </c>
      <c r="H42" s="159">
        <v>4181.03</v>
      </c>
      <c r="I42" s="159">
        <v>1372.961</v>
      </c>
      <c r="J42" s="159">
        <v>-2233.91</v>
      </c>
      <c r="K42" s="159">
        <v>34449.082999999999</v>
      </c>
      <c r="L42" s="159">
        <v>455.923</v>
      </c>
      <c r="M42" s="159">
        <v>6530.9539999999997</v>
      </c>
      <c r="N42" s="159">
        <v>490.58199999999999</v>
      </c>
      <c r="O42" s="159">
        <f t="shared" si="0"/>
        <v>76223.322999999989</v>
      </c>
    </row>
    <row r="43" spans="1:15" s="576" customFormat="1" x14ac:dyDescent="0.25">
      <c r="A43" s="574">
        <v>3060000</v>
      </c>
      <c r="B43" s="575" t="s">
        <v>338</v>
      </c>
      <c r="C43" s="159">
        <v>0</v>
      </c>
      <c r="D43" s="159">
        <v>0</v>
      </c>
      <c r="E43" s="159">
        <v>0</v>
      </c>
      <c r="F43" s="159">
        <v>0</v>
      </c>
      <c r="G43" s="159">
        <v>0</v>
      </c>
      <c r="H43" s="159">
        <v>0</v>
      </c>
      <c r="I43" s="159">
        <v>98.974999999999994</v>
      </c>
      <c r="J43" s="159">
        <v>0</v>
      </c>
      <c r="K43" s="159">
        <v>0</v>
      </c>
      <c r="L43" s="159">
        <v>0</v>
      </c>
      <c r="M43" s="159">
        <v>0</v>
      </c>
      <c r="N43" s="159">
        <v>0</v>
      </c>
      <c r="O43" s="159">
        <f t="shared" si="0"/>
        <v>98.974999999999994</v>
      </c>
    </row>
    <row r="44" spans="1:15" s="576" customFormat="1" x14ac:dyDescent="0.25">
      <c r="A44" s="574">
        <v>3070000</v>
      </c>
      <c r="B44" s="575" t="s">
        <v>339</v>
      </c>
      <c r="C44" s="159">
        <v>0</v>
      </c>
      <c r="D44" s="159">
        <v>160.85900000000001</v>
      </c>
      <c r="E44" s="159">
        <v>0</v>
      </c>
      <c r="F44" s="159">
        <v>0</v>
      </c>
      <c r="G44" s="159">
        <v>0</v>
      </c>
      <c r="H44" s="159">
        <v>0</v>
      </c>
      <c r="I44" s="159">
        <v>2.6840000000000002</v>
      </c>
      <c r="J44" s="159">
        <v>0</v>
      </c>
      <c r="K44" s="159">
        <v>0</v>
      </c>
      <c r="L44" s="159">
        <v>0</v>
      </c>
      <c r="M44" s="159">
        <v>0</v>
      </c>
      <c r="N44" s="159">
        <v>0</v>
      </c>
      <c r="O44" s="159">
        <f t="shared" si="0"/>
        <v>163.54300000000001</v>
      </c>
    </row>
    <row r="45" spans="1:15" s="576" customFormat="1" x14ac:dyDescent="0.25">
      <c r="A45" s="25"/>
      <c r="B45" s="78" t="s">
        <v>293</v>
      </c>
      <c r="C45" s="122">
        <v>41529.267999999996</v>
      </c>
      <c r="D45" s="122">
        <v>53677.059000000001</v>
      </c>
      <c r="E45" s="122">
        <v>26182.432000000001</v>
      </c>
      <c r="F45" s="122">
        <v>21593.627</v>
      </c>
      <c r="G45" s="122">
        <v>40633.163999999997</v>
      </c>
      <c r="H45" s="122">
        <v>26961.093000000001</v>
      </c>
      <c r="I45" s="122">
        <v>9914.99</v>
      </c>
      <c r="J45" s="122">
        <v>36335.377</v>
      </c>
      <c r="K45" s="122">
        <v>92996.831000000006</v>
      </c>
      <c r="L45" s="122">
        <v>8798.6630000000005</v>
      </c>
      <c r="M45" s="122">
        <v>25319.714</v>
      </c>
      <c r="N45" s="122">
        <v>6651.6670000000004</v>
      </c>
      <c r="O45" s="122">
        <f>SUM(C45:N45)</f>
        <v>390593.88500000001</v>
      </c>
    </row>
    <row r="46" spans="1:15" s="576" customFormat="1" x14ac:dyDescent="0.25">
      <c r="A46" s="25"/>
      <c r="B46" s="78" t="s">
        <v>294</v>
      </c>
      <c r="C46" s="122">
        <v>273042.87</v>
      </c>
      <c r="D46" s="122">
        <v>433206.56400000001</v>
      </c>
      <c r="E46" s="122">
        <v>36663.798000000003</v>
      </c>
      <c r="F46" s="122">
        <v>56576.557999999997</v>
      </c>
      <c r="G46" s="122">
        <v>180800.57800000001</v>
      </c>
      <c r="H46" s="122">
        <v>82874.775999999998</v>
      </c>
      <c r="I46" s="122">
        <v>14087.456</v>
      </c>
      <c r="J46" s="122">
        <v>48261.457000000002</v>
      </c>
      <c r="K46" s="122">
        <v>190307.546</v>
      </c>
      <c r="L46" s="122">
        <v>26954.307000000001</v>
      </c>
      <c r="M46" s="122">
        <v>35740.889000000003</v>
      </c>
      <c r="N46" s="122">
        <v>7044.3040000000001</v>
      </c>
      <c r="O46" s="122">
        <f>SUM(C46:N46)</f>
        <v>1385561.1029999999</v>
      </c>
    </row>
    <row r="47" spans="1:15" s="576" customFormat="1" x14ac:dyDescent="0.25">
      <c r="A47" s="574">
        <v>7000000</v>
      </c>
      <c r="B47" s="575" t="s">
        <v>295</v>
      </c>
      <c r="C47" s="159">
        <v>2772568.8029999998</v>
      </c>
      <c r="D47" s="159">
        <v>791992.07799999998</v>
      </c>
      <c r="E47" s="159">
        <v>8862993.6860000007</v>
      </c>
      <c r="F47" s="159">
        <v>3759730.233</v>
      </c>
      <c r="G47" s="159">
        <v>5515715.2939999998</v>
      </c>
      <c r="H47" s="159">
        <v>3208671.4739999999</v>
      </c>
      <c r="I47" s="159">
        <v>2740659.6</v>
      </c>
      <c r="J47" s="159">
        <v>5223276.8729999997</v>
      </c>
      <c r="K47" s="159">
        <v>7651153.2280000001</v>
      </c>
      <c r="L47" s="159">
        <v>2525699.5830000001</v>
      </c>
      <c r="M47" s="159">
        <v>1979250.155</v>
      </c>
      <c r="N47" s="159">
        <v>856525.71799999999</v>
      </c>
      <c r="O47" s="159">
        <f t="shared" si="0"/>
        <v>45888236.725000001</v>
      </c>
    </row>
    <row r="48" spans="1:15" s="576" customFormat="1" x14ac:dyDescent="0.25">
      <c r="A48" s="574">
        <v>9000000</v>
      </c>
      <c r="B48" s="575" t="s">
        <v>296</v>
      </c>
      <c r="C48" s="159">
        <v>1363757.851</v>
      </c>
      <c r="D48" s="159">
        <v>3121.3310000000001</v>
      </c>
      <c r="E48" s="159">
        <v>4106.3310000000001</v>
      </c>
      <c r="F48" s="159">
        <v>64.149000000000001</v>
      </c>
      <c r="G48" s="159">
        <v>3210107.3939999999</v>
      </c>
      <c r="H48" s="159">
        <v>19087.505000000001</v>
      </c>
      <c r="I48" s="159">
        <v>1878.29</v>
      </c>
      <c r="J48" s="159">
        <v>500</v>
      </c>
      <c r="K48" s="159">
        <v>103102.406</v>
      </c>
      <c r="L48" s="159">
        <v>473.00900000000001</v>
      </c>
      <c r="M48" s="159">
        <v>343</v>
      </c>
      <c r="N48" s="159">
        <v>450.4</v>
      </c>
      <c r="O48" s="159">
        <f t="shared" si="0"/>
        <v>4706991.6660000002</v>
      </c>
    </row>
    <row r="49" spans="1:17" s="576" customFormat="1" ht="3" customHeight="1" x14ac:dyDescent="0.25">
      <c r="A49" s="2121"/>
      <c r="B49" s="2121"/>
      <c r="C49" s="2121"/>
      <c r="D49" s="2121"/>
      <c r="E49" s="2121"/>
      <c r="F49" s="2121"/>
      <c r="G49" s="2121"/>
      <c r="H49" s="2121"/>
      <c r="I49" s="2121"/>
      <c r="J49" s="2121"/>
      <c r="K49" s="2121"/>
      <c r="L49" s="2121"/>
      <c r="M49" s="2121"/>
      <c r="N49" s="2121"/>
      <c r="O49" s="2121"/>
      <c r="Q49" s="39"/>
    </row>
    <row r="50" spans="1:17" s="576" customFormat="1" x14ac:dyDescent="0.25">
      <c r="A50" s="2118" t="s">
        <v>482</v>
      </c>
      <c r="B50" s="2118"/>
      <c r="C50" s="2118"/>
      <c r="D50" s="2118"/>
      <c r="E50" s="2118"/>
      <c r="F50" s="2118"/>
      <c r="G50" s="2118"/>
      <c r="H50" s="2118"/>
      <c r="I50" s="2118"/>
      <c r="J50" s="2118"/>
      <c r="K50" s="2118"/>
      <c r="L50" s="2118"/>
      <c r="M50" s="2118"/>
      <c r="N50" s="2118"/>
      <c r="O50" s="2118"/>
    </row>
    <row r="51" spans="1:17" s="576" customFormat="1" x14ac:dyDescent="0.25">
      <c r="A51" s="22"/>
      <c r="B51" s="850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  <row r="52" spans="1:17" s="576" customFormat="1" x14ac:dyDescent="0.25">
      <c r="A52" s="22"/>
      <c r="B52" s="850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7" ht="21.75" customHeight="1" x14ac:dyDescent="0.25">
      <c r="A53" s="2114" t="s">
        <v>305</v>
      </c>
      <c r="B53" s="2114"/>
      <c r="C53" s="2114"/>
      <c r="D53" s="2114"/>
      <c r="E53" s="2114"/>
      <c r="F53" s="2114"/>
      <c r="G53" s="2114"/>
      <c r="H53" s="2114"/>
      <c r="I53" s="2114"/>
      <c r="J53" s="2114"/>
      <c r="K53" s="2114"/>
      <c r="L53" s="2114"/>
      <c r="M53" s="2114"/>
      <c r="N53" s="2114"/>
      <c r="O53" s="2114"/>
    </row>
    <row r="54" spans="1:17" ht="18" x14ac:dyDescent="0.25">
      <c r="A54" s="2114" t="s">
        <v>328</v>
      </c>
      <c r="B54" s="2114"/>
      <c r="C54" s="2114"/>
      <c r="D54" s="2114"/>
      <c r="E54" s="2114"/>
      <c r="F54" s="2114"/>
      <c r="G54" s="2114"/>
      <c r="H54" s="2114"/>
      <c r="I54" s="2114"/>
      <c r="J54" s="2114"/>
      <c r="K54" s="2114"/>
      <c r="L54" s="2114"/>
      <c r="M54" s="2114"/>
      <c r="N54" s="2114"/>
      <c r="O54" s="2114"/>
    </row>
    <row r="55" spans="1:17" ht="15.75" x14ac:dyDescent="0.25">
      <c r="A55" s="2115" t="s">
        <v>1397</v>
      </c>
      <c r="B55" s="2115"/>
      <c r="C55" s="2115"/>
      <c r="D55" s="2115"/>
      <c r="E55" s="2115"/>
      <c r="F55" s="2115"/>
      <c r="G55" s="2115"/>
      <c r="H55" s="2115"/>
      <c r="I55" s="2115"/>
      <c r="J55" s="2115"/>
      <c r="K55" s="2115"/>
      <c r="L55" s="2115"/>
      <c r="M55" s="2115"/>
      <c r="N55" s="2115"/>
      <c r="O55" s="2115"/>
    </row>
    <row r="56" spans="1:17" ht="15.75" x14ac:dyDescent="0.25">
      <c r="A56" s="2116" t="s">
        <v>454</v>
      </c>
      <c r="B56" s="2116"/>
      <c r="C56" s="2116"/>
      <c r="D56" s="2116"/>
      <c r="E56" s="2116"/>
      <c r="F56" s="2116"/>
      <c r="G56" s="2116"/>
      <c r="H56" s="2116"/>
      <c r="I56" s="2116"/>
      <c r="J56" s="2116"/>
      <c r="K56" s="2116"/>
      <c r="L56" s="2116"/>
      <c r="M56" s="2116"/>
      <c r="N56" s="2116"/>
      <c r="O56" s="2116"/>
    </row>
    <row r="57" spans="1:17" ht="1.5" customHeight="1" x14ac:dyDescent="0.25">
      <c r="A57" s="577"/>
      <c r="B57" s="577"/>
      <c r="C57" s="578"/>
      <c r="D57" s="578"/>
      <c r="E57" s="578"/>
      <c r="F57" s="578"/>
      <c r="G57" s="578"/>
      <c r="H57" s="578"/>
      <c r="I57" s="578"/>
      <c r="J57" s="578"/>
      <c r="K57" s="578"/>
      <c r="L57" s="578"/>
      <c r="M57" s="578"/>
      <c r="N57" s="578"/>
      <c r="O57" s="579"/>
    </row>
    <row r="58" spans="1:17" ht="14.25" customHeight="1" x14ac:dyDescent="0.25">
      <c r="A58" s="580"/>
      <c r="B58" s="581"/>
      <c r="C58" s="582" t="s">
        <v>65</v>
      </c>
      <c r="D58" s="582" t="s">
        <v>66</v>
      </c>
      <c r="E58" s="582" t="s">
        <v>67</v>
      </c>
      <c r="F58" s="582" t="s">
        <v>68</v>
      </c>
      <c r="G58" s="582" t="s">
        <v>69</v>
      </c>
      <c r="H58" s="582" t="s">
        <v>70</v>
      </c>
      <c r="I58" s="582" t="s">
        <v>71</v>
      </c>
      <c r="J58" s="582" t="s">
        <v>86</v>
      </c>
      <c r="K58" s="582" t="s">
        <v>72</v>
      </c>
      <c r="L58" s="582" t="s">
        <v>404</v>
      </c>
      <c r="M58" s="582" t="s">
        <v>540</v>
      </c>
      <c r="N58" s="582" t="s">
        <v>697</v>
      </c>
      <c r="O58" s="583" t="s">
        <v>218</v>
      </c>
    </row>
    <row r="59" spans="1:17" ht="9" customHeight="1" x14ac:dyDescent="0.25">
      <c r="A59" s="584"/>
      <c r="B59" s="585"/>
      <c r="C59" s="586"/>
      <c r="D59" s="586"/>
      <c r="E59" s="586"/>
      <c r="F59" s="586"/>
      <c r="G59" s="586"/>
      <c r="H59" s="586"/>
      <c r="I59" s="586"/>
      <c r="J59" s="586"/>
      <c r="K59" s="586"/>
      <c r="L59" s="586"/>
      <c r="M59" s="586"/>
      <c r="N59" s="586"/>
      <c r="O59" s="587"/>
    </row>
    <row r="60" spans="1:17" ht="15.95" customHeight="1" x14ac:dyDescent="0.25">
      <c r="A60" s="574">
        <v>5100000</v>
      </c>
      <c r="B60" s="575" t="s">
        <v>211</v>
      </c>
      <c r="C60" s="188">
        <v>4406.38</v>
      </c>
      <c r="D60" s="188">
        <v>3102.1419999999998</v>
      </c>
      <c r="E60" s="188">
        <v>2548.2179999999998</v>
      </c>
      <c r="F60" s="188">
        <v>6345.6809999999996</v>
      </c>
      <c r="G60" s="188">
        <v>7323.5929999999998</v>
      </c>
      <c r="H60" s="188">
        <v>4212.7330000000002</v>
      </c>
      <c r="I60" s="188">
        <v>6672.9669999999996</v>
      </c>
      <c r="J60" s="188">
        <v>8383.3379999999997</v>
      </c>
      <c r="K60" s="188">
        <v>8634.7549999999992</v>
      </c>
      <c r="L60" s="188">
        <v>1490.8820000000001</v>
      </c>
      <c r="M60" s="188">
        <v>4424.2020000000002</v>
      </c>
      <c r="N60" s="188">
        <v>1583.4970000000001</v>
      </c>
      <c r="O60" s="77">
        <v>59128.387999999999</v>
      </c>
    </row>
    <row r="61" spans="1:17" ht="15.95" customHeight="1" x14ac:dyDescent="0.25">
      <c r="A61" s="574">
        <v>4100000</v>
      </c>
      <c r="B61" s="575" t="s">
        <v>301</v>
      </c>
      <c r="C61" s="188">
        <v>1025.6220000000001</v>
      </c>
      <c r="D61" s="188">
        <v>1389.431</v>
      </c>
      <c r="E61" s="188">
        <v>1121.67</v>
      </c>
      <c r="F61" s="188">
        <v>1357.578</v>
      </c>
      <c r="G61" s="188">
        <v>1858.4069999999999</v>
      </c>
      <c r="H61" s="188">
        <v>1284.7950000000001</v>
      </c>
      <c r="I61" s="188">
        <v>1046.152</v>
      </c>
      <c r="J61" s="188">
        <v>1101.54</v>
      </c>
      <c r="K61" s="188">
        <v>2591.6390000000001</v>
      </c>
      <c r="L61" s="188">
        <v>668.26199999999994</v>
      </c>
      <c r="M61" s="188">
        <v>1041.796</v>
      </c>
      <c r="N61" s="188">
        <v>776.99300000000005</v>
      </c>
      <c r="O61" s="157">
        <v>15263.885</v>
      </c>
    </row>
    <row r="62" spans="1:17" ht="15.95" customHeight="1" x14ac:dyDescent="0.25">
      <c r="A62" s="25"/>
      <c r="B62" s="78" t="s">
        <v>331</v>
      </c>
      <c r="C62" s="124">
        <v>3380.7579999999998</v>
      </c>
      <c r="D62" s="124">
        <v>1712.711</v>
      </c>
      <c r="E62" s="124">
        <v>1426.548</v>
      </c>
      <c r="F62" s="124">
        <v>4988.1030000000001</v>
      </c>
      <c r="G62" s="124">
        <v>5465.1859999999997</v>
      </c>
      <c r="H62" s="124">
        <v>2927.9380000000001</v>
      </c>
      <c r="I62" s="124">
        <v>5626.8149999999996</v>
      </c>
      <c r="J62" s="124">
        <v>7281.7979999999998</v>
      </c>
      <c r="K62" s="124">
        <v>6043.116</v>
      </c>
      <c r="L62" s="124">
        <v>822.62</v>
      </c>
      <c r="M62" s="124">
        <v>3382.4059999999999</v>
      </c>
      <c r="N62" s="124">
        <v>806.50400000000002</v>
      </c>
      <c r="O62" s="124">
        <v>43864.502999999997</v>
      </c>
    </row>
    <row r="63" spans="1:17" ht="15.95" customHeight="1" x14ac:dyDescent="0.25">
      <c r="A63" s="574">
        <v>5200000</v>
      </c>
      <c r="B63" s="575" t="s">
        <v>298</v>
      </c>
      <c r="C63" s="188">
        <v>32313.360000000001</v>
      </c>
      <c r="D63" s="188">
        <v>35535.945</v>
      </c>
      <c r="E63" s="188">
        <v>30788.921999999999</v>
      </c>
      <c r="F63" s="188">
        <v>15171.771000000001</v>
      </c>
      <c r="G63" s="188">
        <v>24162.498</v>
      </c>
      <c r="H63" s="188">
        <v>5794.8360000000002</v>
      </c>
      <c r="I63" s="188">
        <v>1955.6990000000001</v>
      </c>
      <c r="J63" s="188">
        <v>1423.7550000000001</v>
      </c>
      <c r="K63" s="188">
        <v>34257.748</v>
      </c>
      <c r="L63" s="188">
        <v>2996.2849999999999</v>
      </c>
      <c r="M63" s="188">
        <v>13243.768</v>
      </c>
      <c r="N63" s="188">
        <v>5781.5209999999997</v>
      </c>
      <c r="O63" s="77">
        <v>203426.10800000001</v>
      </c>
    </row>
    <row r="64" spans="1:17" ht="15.95" customHeight="1" x14ac:dyDescent="0.25">
      <c r="A64" s="574">
        <v>4200000</v>
      </c>
      <c r="B64" s="575" t="s">
        <v>302</v>
      </c>
      <c r="C64" s="188">
        <v>19410.895</v>
      </c>
      <c r="D64" s="188">
        <v>26736.253000000001</v>
      </c>
      <c r="E64" s="188">
        <v>18180.71</v>
      </c>
      <c r="F64" s="188">
        <v>9026.8940000000002</v>
      </c>
      <c r="G64" s="188">
        <v>9238.6910000000007</v>
      </c>
      <c r="H64" s="188">
        <v>1885.1859999999999</v>
      </c>
      <c r="I64" s="188">
        <v>1486.059</v>
      </c>
      <c r="J64" s="188">
        <v>294.798</v>
      </c>
      <c r="K64" s="188">
        <v>28401.494999999999</v>
      </c>
      <c r="L64" s="188">
        <v>1439.8430000000001</v>
      </c>
      <c r="M64" s="188">
        <v>527.80700000000002</v>
      </c>
      <c r="N64" s="188">
        <v>3749.95</v>
      </c>
      <c r="O64" s="77">
        <v>120378.58100000001</v>
      </c>
    </row>
    <row r="65" spans="1:15" ht="15.95" customHeight="1" x14ac:dyDescent="0.25">
      <c r="A65" s="25"/>
      <c r="B65" s="78" t="s">
        <v>332</v>
      </c>
      <c r="C65" s="124">
        <v>16283.223</v>
      </c>
      <c r="D65" s="124">
        <v>10512.403</v>
      </c>
      <c r="E65" s="124">
        <v>14034.76</v>
      </c>
      <c r="F65" s="124">
        <v>11132.98</v>
      </c>
      <c r="G65" s="124">
        <v>20388.992999999999</v>
      </c>
      <c r="H65" s="124">
        <v>6837.5879999999997</v>
      </c>
      <c r="I65" s="124">
        <v>6096.4549999999999</v>
      </c>
      <c r="J65" s="124">
        <v>8410.7549999999992</v>
      </c>
      <c r="K65" s="124">
        <v>11899.369000000001</v>
      </c>
      <c r="L65" s="124">
        <v>2379.0619999999999</v>
      </c>
      <c r="M65" s="124">
        <v>16098.367</v>
      </c>
      <c r="N65" s="124">
        <v>2838.0749999999998</v>
      </c>
      <c r="O65" s="124">
        <v>126912.03</v>
      </c>
    </row>
    <row r="66" spans="1:15" s="576" customFormat="1" ht="15.95" customHeight="1" x14ac:dyDescent="0.25">
      <c r="A66" s="574">
        <v>5300000</v>
      </c>
      <c r="B66" s="575" t="s">
        <v>299</v>
      </c>
      <c r="C66" s="188">
        <v>374.065</v>
      </c>
      <c r="D66" s="188">
        <v>0</v>
      </c>
      <c r="E66" s="188">
        <v>0</v>
      </c>
      <c r="F66" s="188">
        <v>3.262</v>
      </c>
      <c r="G66" s="188">
        <v>0</v>
      </c>
      <c r="H66" s="188">
        <v>320.90899999999999</v>
      </c>
      <c r="I66" s="188">
        <v>0</v>
      </c>
      <c r="J66" s="188">
        <v>0</v>
      </c>
      <c r="K66" s="188">
        <v>0</v>
      </c>
      <c r="L66" s="188">
        <v>0</v>
      </c>
      <c r="M66" s="188">
        <v>0</v>
      </c>
      <c r="N66" s="188">
        <v>0</v>
      </c>
      <c r="O66" s="77">
        <v>698.23599999999999</v>
      </c>
    </row>
    <row r="67" spans="1:15" s="576" customFormat="1" ht="15.95" customHeight="1" x14ac:dyDescent="0.25">
      <c r="A67" s="574">
        <v>4300000</v>
      </c>
      <c r="B67" s="575" t="s">
        <v>340</v>
      </c>
      <c r="C67" s="188">
        <v>1254.2180000000001</v>
      </c>
      <c r="D67" s="188">
        <v>0</v>
      </c>
      <c r="E67" s="188">
        <v>0</v>
      </c>
      <c r="F67" s="188">
        <v>6.9050000000000002</v>
      </c>
      <c r="G67" s="188">
        <v>0</v>
      </c>
      <c r="H67" s="188">
        <v>434.274</v>
      </c>
      <c r="I67" s="188">
        <v>42.399000000000001</v>
      </c>
      <c r="J67" s="188">
        <v>0</v>
      </c>
      <c r="K67" s="188">
        <v>20.222000000000001</v>
      </c>
      <c r="L67" s="188">
        <v>0</v>
      </c>
      <c r="M67" s="188">
        <v>114.131</v>
      </c>
      <c r="N67" s="188">
        <v>0</v>
      </c>
      <c r="O67" s="77">
        <v>1872.1489999999999</v>
      </c>
    </row>
    <row r="68" spans="1:15" s="576" customFormat="1" ht="15.95" customHeight="1" x14ac:dyDescent="0.25">
      <c r="A68" s="25"/>
      <c r="B68" s="78" t="s">
        <v>785</v>
      </c>
      <c r="C68" s="82">
        <v>15403.07</v>
      </c>
      <c r="D68" s="82">
        <v>10512.403</v>
      </c>
      <c r="E68" s="82">
        <v>14034.76</v>
      </c>
      <c r="F68" s="82">
        <v>11129.337</v>
      </c>
      <c r="G68" s="82">
        <v>20388.992999999999</v>
      </c>
      <c r="H68" s="82">
        <v>6724.223</v>
      </c>
      <c r="I68" s="82">
        <v>6054.0559999999996</v>
      </c>
      <c r="J68" s="82">
        <v>8410.7549999999992</v>
      </c>
      <c r="K68" s="82">
        <v>11879.147000000001</v>
      </c>
      <c r="L68" s="82">
        <v>2379.0619999999999</v>
      </c>
      <c r="M68" s="82">
        <v>15984.236000000001</v>
      </c>
      <c r="N68" s="82">
        <v>2838.0749999999998</v>
      </c>
      <c r="O68" s="82">
        <v>125738.117</v>
      </c>
    </row>
    <row r="69" spans="1:15" s="576" customFormat="1" ht="15.95" customHeight="1" x14ac:dyDescent="0.25">
      <c r="A69" s="574">
        <v>4400000</v>
      </c>
      <c r="B69" s="575" t="s">
        <v>341</v>
      </c>
      <c r="C69" s="189">
        <v>9593.1880000000001</v>
      </c>
      <c r="D69" s="189">
        <v>6966.7370000000001</v>
      </c>
      <c r="E69" s="189">
        <v>3756.951</v>
      </c>
      <c r="F69" s="189">
        <v>4228.9979999999996</v>
      </c>
      <c r="G69" s="189">
        <v>4825.1559999999999</v>
      </c>
      <c r="H69" s="189">
        <v>6044.9970000000003</v>
      </c>
      <c r="I69" s="189">
        <v>4741.2759999999998</v>
      </c>
      <c r="J69" s="189">
        <v>8800.1239999999998</v>
      </c>
      <c r="K69" s="189">
        <v>6916.174</v>
      </c>
      <c r="L69" s="189">
        <v>1927.89</v>
      </c>
      <c r="M69" s="189">
        <v>4126.6989999999996</v>
      </c>
      <c r="N69" s="189">
        <v>2367.0430000000001</v>
      </c>
      <c r="O69" s="77">
        <v>64295.233</v>
      </c>
    </row>
    <row r="70" spans="1:15" s="576" customFormat="1" ht="15.95" customHeight="1" x14ac:dyDescent="0.25">
      <c r="A70" s="25"/>
      <c r="B70" s="78" t="s">
        <v>333</v>
      </c>
      <c r="C70" s="82">
        <v>5809.8819999999996</v>
      </c>
      <c r="D70" s="82">
        <v>3545.6660000000002</v>
      </c>
      <c r="E70" s="82">
        <v>10277.808999999999</v>
      </c>
      <c r="F70" s="82">
        <v>6900.3389999999999</v>
      </c>
      <c r="G70" s="82">
        <v>15563.837</v>
      </c>
      <c r="H70" s="82">
        <v>679.226</v>
      </c>
      <c r="I70" s="82">
        <v>1312.78</v>
      </c>
      <c r="J70" s="82">
        <v>-389.36900000000003</v>
      </c>
      <c r="K70" s="82">
        <v>4962.973</v>
      </c>
      <c r="L70" s="82">
        <v>451.17200000000003</v>
      </c>
      <c r="M70" s="82">
        <v>11857.537</v>
      </c>
      <c r="N70" s="82">
        <v>471.03199999999998</v>
      </c>
      <c r="O70" s="82">
        <v>61442.883999999998</v>
      </c>
    </row>
    <row r="71" spans="1:15" s="576" customFormat="1" ht="15.95" customHeight="1" x14ac:dyDescent="0.25">
      <c r="A71" s="574">
        <v>5500000</v>
      </c>
      <c r="B71" s="575" t="s">
        <v>212</v>
      </c>
      <c r="C71" s="188">
        <v>74.66</v>
      </c>
      <c r="D71" s="188">
        <v>485.98399999999998</v>
      </c>
      <c r="E71" s="188">
        <v>203.63499999999999</v>
      </c>
      <c r="F71" s="188">
        <v>15.06</v>
      </c>
      <c r="G71" s="188">
        <v>535.55899999999997</v>
      </c>
      <c r="H71" s="188">
        <v>1100.4000000000001</v>
      </c>
      <c r="I71" s="188">
        <v>60.987000000000002</v>
      </c>
      <c r="J71" s="188">
        <v>588.947</v>
      </c>
      <c r="K71" s="188">
        <v>224.36</v>
      </c>
      <c r="L71" s="188">
        <v>1.659</v>
      </c>
      <c r="M71" s="188">
        <v>22.119</v>
      </c>
      <c r="N71" s="188">
        <v>20.658000000000001</v>
      </c>
      <c r="O71" s="77">
        <v>3334.0279999999998</v>
      </c>
    </row>
    <row r="72" spans="1:15" s="576" customFormat="1" ht="15.95" customHeight="1" x14ac:dyDescent="0.25">
      <c r="A72" s="574">
        <v>4500000</v>
      </c>
      <c r="B72" s="575" t="s">
        <v>303</v>
      </c>
      <c r="C72" s="188">
        <v>0</v>
      </c>
      <c r="D72" s="188">
        <v>471.99799999999999</v>
      </c>
      <c r="E72" s="188">
        <v>182.16200000000001</v>
      </c>
      <c r="F72" s="188">
        <v>1.9710000000000001</v>
      </c>
      <c r="G72" s="188">
        <v>0</v>
      </c>
      <c r="H72" s="188">
        <v>350.81400000000002</v>
      </c>
      <c r="I72" s="188">
        <v>0</v>
      </c>
      <c r="J72" s="188">
        <v>82.659000000000006</v>
      </c>
      <c r="K72" s="188">
        <v>38.844000000000001</v>
      </c>
      <c r="L72" s="188">
        <v>0.17299999999999999</v>
      </c>
      <c r="M72" s="188">
        <v>0</v>
      </c>
      <c r="N72" s="188">
        <v>1.107</v>
      </c>
      <c r="O72" s="81">
        <v>1129.7280000000001</v>
      </c>
    </row>
    <row r="73" spans="1:15" s="576" customFormat="1" ht="15.95" customHeight="1" x14ac:dyDescent="0.25">
      <c r="A73" s="25"/>
      <c r="B73" s="78" t="s">
        <v>342</v>
      </c>
      <c r="C73" s="82">
        <v>5884.5420000000004</v>
      </c>
      <c r="D73" s="82">
        <v>3559.652</v>
      </c>
      <c r="E73" s="82">
        <v>10299.281999999999</v>
      </c>
      <c r="F73" s="82">
        <v>6913.4279999999999</v>
      </c>
      <c r="G73" s="82">
        <v>16099.396000000001</v>
      </c>
      <c r="H73" s="82">
        <v>1428.8119999999999</v>
      </c>
      <c r="I73" s="82">
        <v>1373.7670000000001</v>
      </c>
      <c r="J73" s="82">
        <v>116.919</v>
      </c>
      <c r="K73" s="82">
        <v>5148.4889999999996</v>
      </c>
      <c r="L73" s="82">
        <v>452.65800000000002</v>
      </c>
      <c r="M73" s="82">
        <v>11879.656000000001</v>
      </c>
      <c r="N73" s="82">
        <v>490.58300000000003</v>
      </c>
      <c r="O73" s="82">
        <v>63647.184000000001</v>
      </c>
    </row>
    <row r="74" spans="1:15" s="576" customFormat="1" ht="25.5" x14ac:dyDescent="0.25">
      <c r="A74" s="574">
        <v>5890000</v>
      </c>
      <c r="B74" s="575" t="s">
        <v>300</v>
      </c>
      <c r="C74" s="189">
        <v>0.33700000000000002</v>
      </c>
      <c r="D74" s="189">
        <v>36.247999999999998</v>
      </c>
      <c r="E74" s="189">
        <v>1E-3</v>
      </c>
      <c r="F74" s="189">
        <v>1E-3</v>
      </c>
      <c r="G74" s="189">
        <v>678.93700000000001</v>
      </c>
      <c r="H74" s="189">
        <v>83.936000000000007</v>
      </c>
      <c r="I74" s="189">
        <v>97.438999999999993</v>
      </c>
      <c r="J74" s="189">
        <v>1.6E-2</v>
      </c>
      <c r="K74" s="189">
        <v>0.03</v>
      </c>
      <c r="L74" s="189">
        <v>3.266</v>
      </c>
      <c r="M74" s="189">
        <v>13.590999999999999</v>
      </c>
      <c r="N74" s="189">
        <v>0</v>
      </c>
      <c r="O74" s="125">
        <v>913.80200000000002</v>
      </c>
    </row>
    <row r="75" spans="1:15" s="576" customFormat="1" ht="25.5" x14ac:dyDescent="0.25">
      <c r="A75" s="574">
        <v>4890000</v>
      </c>
      <c r="B75" s="575" t="s">
        <v>304</v>
      </c>
      <c r="C75" s="189">
        <v>9.9000000000000005E-2</v>
      </c>
      <c r="D75" s="189">
        <v>3.9129999999999998</v>
      </c>
      <c r="E75" s="189">
        <v>0</v>
      </c>
      <c r="F75" s="189">
        <v>38.808999999999997</v>
      </c>
      <c r="G75" s="189">
        <v>677.101</v>
      </c>
      <c r="H75" s="189">
        <v>82.254999999999995</v>
      </c>
      <c r="I75" s="189">
        <v>98.245000000000005</v>
      </c>
      <c r="J75" s="189">
        <v>1.605</v>
      </c>
      <c r="K75" s="189">
        <v>12.564</v>
      </c>
      <c r="L75" s="189">
        <v>0</v>
      </c>
      <c r="M75" s="189">
        <v>13.968999999999999</v>
      </c>
      <c r="N75" s="189">
        <v>0</v>
      </c>
      <c r="O75" s="125">
        <v>928.56</v>
      </c>
    </row>
    <row r="76" spans="1:15" s="576" customFormat="1" ht="15.95" customHeight="1" x14ac:dyDescent="0.25">
      <c r="A76" s="25"/>
      <c r="B76" s="78" t="s">
        <v>343</v>
      </c>
      <c r="C76" s="82">
        <v>5884.78</v>
      </c>
      <c r="D76" s="82">
        <v>3591.9870000000001</v>
      </c>
      <c r="E76" s="82">
        <v>10299.282999999999</v>
      </c>
      <c r="F76" s="82">
        <v>6874.62</v>
      </c>
      <c r="G76" s="82">
        <v>16101.232</v>
      </c>
      <c r="H76" s="82">
        <v>1430.4929999999999</v>
      </c>
      <c r="I76" s="82">
        <v>1372.961</v>
      </c>
      <c r="J76" s="82">
        <v>115.33</v>
      </c>
      <c r="K76" s="82">
        <v>5135.9549999999999</v>
      </c>
      <c r="L76" s="82">
        <v>455.92399999999998</v>
      </c>
      <c r="M76" s="82">
        <v>11879.278</v>
      </c>
      <c r="N76" s="82">
        <v>490.58300000000003</v>
      </c>
      <c r="O76" s="82">
        <v>63632.425999999999</v>
      </c>
    </row>
    <row r="77" spans="1:15" s="576" customFormat="1" ht="15.95" customHeight="1" x14ac:dyDescent="0.25">
      <c r="A77" s="574">
        <v>4600000</v>
      </c>
      <c r="B77" s="575" t="s">
        <v>571</v>
      </c>
      <c r="C77" s="189">
        <v>0</v>
      </c>
      <c r="D77" s="189">
        <v>0</v>
      </c>
      <c r="E77" s="189">
        <v>5079.1909999999998</v>
      </c>
      <c r="F77" s="189">
        <v>0</v>
      </c>
      <c r="G77" s="189">
        <v>7185.4809999999998</v>
      </c>
      <c r="H77" s="189">
        <v>0</v>
      </c>
      <c r="I77" s="189">
        <v>0</v>
      </c>
      <c r="J77" s="189">
        <v>0</v>
      </c>
      <c r="K77" s="189">
        <v>400.22</v>
      </c>
      <c r="L77" s="189">
        <v>0</v>
      </c>
      <c r="M77" s="189">
        <v>5353.2969999999996</v>
      </c>
      <c r="N77" s="189">
        <v>0</v>
      </c>
      <c r="O77" s="125">
        <v>18018.188999999998</v>
      </c>
    </row>
    <row r="78" spans="1:15" s="576" customFormat="1" ht="15.95" customHeight="1" x14ac:dyDescent="0.25">
      <c r="A78" s="25"/>
      <c r="B78" s="87" t="s">
        <v>522</v>
      </c>
      <c r="C78" s="82">
        <v>5884.78</v>
      </c>
      <c r="D78" s="82">
        <v>3591.9870000000001</v>
      </c>
      <c r="E78" s="82">
        <v>5220.0919999999996</v>
      </c>
      <c r="F78" s="82">
        <v>6874.62</v>
      </c>
      <c r="G78" s="82">
        <v>8915.7510000000002</v>
      </c>
      <c r="H78" s="82">
        <v>1430.4929999999999</v>
      </c>
      <c r="I78" s="82">
        <v>1372.961</v>
      </c>
      <c r="J78" s="82">
        <v>115.33</v>
      </c>
      <c r="K78" s="82">
        <v>4735.7349999999997</v>
      </c>
      <c r="L78" s="82">
        <v>455.92399999999998</v>
      </c>
      <c r="M78" s="82">
        <v>6525.9809999999998</v>
      </c>
      <c r="N78" s="82">
        <v>490.58300000000003</v>
      </c>
      <c r="O78" s="82">
        <v>45614.237000000001</v>
      </c>
    </row>
    <row r="79" spans="1:15" s="576" customFormat="1" ht="3.75" customHeight="1" x14ac:dyDescent="0.25">
      <c r="A79" s="588"/>
      <c r="B79" s="588"/>
      <c r="C79" s="589"/>
      <c r="D79" s="589"/>
      <c r="E79" s="589"/>
      <c r="F79" s="589"/>
      <c r="G79" s="589"/>
      <c r="H79" s="589"/>
      <c r="I79" s="589"/>
      <c r="J79" s="589"/>
      <c r="K79" s="589"/>
      <c r="L79" s="589"/>
      <c r="M79" s="589"/>
      <c r="N79" s="589"/>
      <c r="O79" s="589"/>
    </row>
    <row r="80" spans="1:15" s="576" customFormat="1" x14ac:dyDescent="0.25">
      <c r="A80" s="2117" t="s">
        <v>482</v>
      </c>
      <c r="B80" s="2117"/>
      <c r="C80" s="2117"/>
      <c r="D80" s="2117"/>
      <c r="E80" s="2117"/>
      <c r="F80" s="2117"/>
      <c r="G80" s="2117"/>
      <c r="H80" s="2117"/>
      <c r="I80" s="2117"/>
      <c r="J80" s="2117"/>
      <c r="K80" s="2117"/>
      <c r="L80" s="2117"/>
      <c r="M80" s="2117"/>
      <c r="N80" s="2117"/>
      <c r="O80" s="2117"/>
    </row>
    <row r="81" spans="1:15" s="576" customFormat="1" x14ac:dyDescent="0.25">
      <c r="A81" s="565"/>
      <c r="B81" s="850"/>
      <c r="C81" s="565"/>
      <c r="D81" s="565"/>
      <c r="E81" s="565"/>
      <c r="F81" s="565"/>
      <c r="G81" s="565"/>
      <c r="H81" s="565"/>
      <c r="I81" s="565"/>
      <c r="J81" s="565"/>
      <c r="K81" s="565"/>
      <c r="L81" s="565"/>
      <c r="M81" s="565"/>
      <c r="N81" s="565"/>
      <c r="O81" s="22"/>
    </row>
    <row r="83" spans="1:15" x14ac:dyDescent="0.25"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</row>
  </sheetData>
  <mergeCells count="11">
    <mergeCell ref="A50:O50"/>
    <mergeCell ref="A1:O1"/>
    <mergeCell ref="A2:O2"/>
    <mergeCell ref="A3:O3"/>
    <mergeCell ref="A4:O4"/>
    <mergeCell ref="A49:O49"/>
    <mergeCell ref="A53:O53"/>
    <mergeCell ref="A54:O54"/>
    <mergeCell ref="A55:O55"/>
    <mergeCell ref="A56:O56"/>
    <mergeCell ref="A80:O80"/>
  </mergeCells>
  <conditionalFormatting sqref="A62 O81 A68 A70 A73 A76 A65">
    <cfRule type="cellIs" dxfId="26" priority="4" stopIfTrue="1" operator="equal">
      <formula>0</formula>
    </cfRule>
  </conditionalFormatting>
  <conditionalFormatting sqref="A78">
    <cfRule type="cellIs" dxfId="25" priority="3" stopIfTrue="1" operator="equal">
      <formula>0</formula>
    </cfRule>
  </conditionalFormatting>
  <conditionalFormatting sqref="B78">
    <cfRule type="cellIs" dxfId="24" priority="1" stopIfTrue="1" operator="equal">
      <formula>0</formula>
    </cfRule>
  </conditionalFormatting>
  <conditionalFormatting sqref="B62 B68 B70 B73 B76 B65">
    <cfRule type="cellIs" dxfId="23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2"/>
  <sheetViews>
    <sheetView workbookViewId="0">
      <selection sqref="A1:I1"/>
    </sheetView>
  </sheetViews>
  <sheetFormatPr baseColWidth="10" defaultColWidth="13.7109375" defaultRowHeight="15" x14ac:dyDescent="0.25"/>
  <cols>
    <col min="1" max="1" width="51.85546875" style="498" customWidth="1"/>
    <col min="2" max="8" width="10.140625" style="498" customWidth="1"/>
    <col min="9" max="9" width="12.85546875" style="498" customWidth="1"/>
    <col min="10" max="16384" width="13.7109375" style="498"/>
  </cols>
  <sheetData>
    <row r="1" spans="1:24" ht="15.75" x14ac:dyDescent="0.25">
      <c r="A1" s="2122" t="s">
        <v>235</v>
      </c>
      <c r="B1" s="2122"/>
      <c r="C1" s="2122"/>
      <c r="D1" s="2122"/>
      <c r="E1" s="2122"/>
      <c r="F1" s="2122"/>
      <c r="G1" s="2122"/>
      <c r="H1" s="2122"/>
      <c r="I1" s="2122"/>
    </row>
    <row r="2" spans="1:24" ht="15.75" x14ac:dyDescent="0.25">
      <c r="A2" s="2123" t="s">
        <v>1397</v>
      </c>
      <c r="B2" s="2123"/>
      <c r="C2" s="2123"/>
      <c r="D2" s="2123"/>
      <c r="E2" s="2123"/>
      <c r="F2" s="2123"/>
      <c r="G2" s="2123"/>
      <c r="H2" s="2123"/>
      <c r="I2" s="2123"/>
    </row>
    <row r="3" spans="1:24" ht="15.75" x14ac:dyDescent="0.25">
      <c r="A3" s="2124" t="s">
        <v>1235</v>
      </c>
      <c r="B3" s="2124"/>
      <c r="C3" s="2124"/>
      <c r="D3" s="2124"/>
      <c r="E3" s="2124"/>
      <c r="F3" s="2124"/>
      <c r="G3" s="2124"/>
      <c r="H3" s="2124"/>
      <c r="I3" s="2124"/>
    </row>
    <row r="4" spans="1:24" ht="4.5" customHeight="1" x14ac:dyDescent="0.25">
      <c r="A4" s="564"/>
      <c r="B4" s="564"/>
      <c r="C4" s="564"/>
      <c r="D4" s="564"/>
      <c r="E4" s="564"/>
      <c r="F4" s="564"/>
      <c r="G4" s="564"/>
      <c r="H4" s="564"/>
      <c r="I4" s="564"/>
    </row>
    <row r="5" spans="1:24" ht="25.5" customHeight="1" x14ac:dyDescent="0.25">
      <c r="A5" s="590" t="s">
        <v>416</v>
      </c>
      <c r="B5" s="661">
        <v>44166</v>
      </c>
      <c r="C5" s="661">
        <v>44256</v>
      </c>
      <c r="D5" s="661">
        <v>44348</v>
      </c>
      <c r="E5" s="591">
        <v>44440</v>
      </c>
      <c r="F5" s="591">
        <v>44470</v>
      </c>
      <c r="G5" s="591">
        <v>44501</v>
      </c>
      <c r="H5" s="591">
        <v>44531</v>
      </c>
      <c r="I5" s="592" t="s">
        <v>215</v>
      </c>
    </row>
    <row r="6" spans="1:24" x14ac:dyDescent="0.25">
      <c r="A6" s="593" t="s">
        <v>663</v>
      </c>
      <c r="B6" s="126">
        <v>6161.0850500000006</v>
      </c>
      <c r="C6" s="126">
        <v>6671.7979999999998</v>
      </c>
      <c r="D6" s="126">
        <v>8218.1309999999994</v>
      </c>
      <c r="E6" s="126">
        <v>7363.3919999999998</v>
      </c>
      <c r="F6" s="195">
        <v>7239.5679500000015</v>
      </c>
      <c r="G6" s="195">
        <v>6764.1301600000015</v>
      </c>
      <c r="H6" s="195">
        <v>6651.6668800000007</v>
      </c>
      <c r="I6" s="62">
        <f t="shared" ref="I6:I17" si="0">(H6-B6)/B6</f>
        <v>7.9625881807945512E-2</v>
      </c>
      <c r="K6" s="195"/>
      <c r="L6" s="195"/>
    </row>
    <row r="7" spans="1:24" x14ac:dyDescent="0.25">
      <c r="A7" s="593" t="s">
        <v>426</v>
      </c>
      <c r="B7" s="126">
        <v>20061.661459999999</v>
      </c>
      <c r="C7" s="126">
        <v>15385.808000000001</v>
      </c>
      <c r="D7" s="126">
        <v>16410.194</v>
      </c>
      <c r="E7" s="126">
        <v>19774.691999999999</v>
      </c>
      <c r="F7" s="195">
        <v>20381.143660000002</v>
      </c>
      <c r="G7" s="195">
        <v>20953.660830000001</v>
      </c>
      <c r="H7" s="195">
        <v>21593.627810000002</v>
      </c>
      <c r="I7" s="62">
        <f t="shared" si="0"/>
        <v>7.636288515059024E-2</v>
      </c>
      <c r="K7" s="195"/>
      <c r="L7" s="195"/>
    </row>
    <row r="8" spans="1:24" x14ac:dyDescent="0.25">
      <c r="A8" s="593" t="s">
        <v>486</v>
      </c>
      <c r="B8" s="126">
        <v>29637.848170000001</v>
      </c>
      <c r="C8" s="126">
        <v>27918.512999999999</v>
      </c>
      <c r="D8" s="126">
        <v>28021.791000000001</v>
      </c>
      <c r="E8" s="126">
        <v>26675.014999999999</v>
      </c>
      <c r="F8" s="195">
        <v>26645.935949999999</v>
      </c>
      <c r="G8" s="195">
        <v>26736.830809999999</v>
      </c>
      <c r="H8" s="195">
        <v>26961.093679999998</v>
      </c>
      <c r="I8" s="62">
        <f t="shared" si="0"/>
        <v>-9.0315412733285583E-2</v>
      </c>
      <c r="K8" s="195"/>
      <c r="L8" s="195"/>
    </row>
    <row r="9" spans="1:24" x14ac:dyDescent="0.25">
      <c r="A9" s="593" t="s">
        <v>672</v>
      </c>
      <c r="B9" s="126">
        <v>26220.046559999999</v>
      </c>
      <c r="C9" s="126">
        <v>24646.38</v>
      </c>
      <c r="D9" s="126">
        <v>26319.112000000001</v>
      </c>
      <c r="E9" s="126">
        <v>37140.81</v>
      </c>
      <c r="F9" s="195">
        <v>36758.874750000003</v>
      </c>
      <c r="G9" s="195">
        <v>36244.405230000004</v>
      </c>
      <c r="H9" s="195">
        <v>36335.37672</v>
      </c>
      <c r="I9" s="62">
        <f t="shared" si="0"/>
        <v>0.38578612501136617</v>
      </c>
      <c r="K9" s="195"/>
      <c r="L9" s="195"/>
    </row>
    <row r="10" spans="1:24" x14ac:dyDescent="0.25">
      <c r="A10" s="593" t="s">
        <v>9</v>
      </c>
      <c r="B10" s="126">
        <v>39896.132090000006</v>
      </c>
      <c r="C10" s="126">
        <v>38775.142</v>
      </c>
      <c r="D10" s="126">
        <v>41136.756999999998</v>
      </c>
      <c r="E10" s="126">
        <v>42096.203999999998</v>
      </c>
      <c r="F10" s="195">
        <v>42079.7039</v>
      </c>
      <c r="G10" s="195">
        <v>42467.771070000003</v>
      </c>
      <c r="H10" s="195">
        <v>41529.267009999996</v>
      </c>
      <c r="I10" s="62">
        <f t="shared" si="0"/>
        <v>4.093466796018895E-2</v>
      </c>
      <c r="K10" s="195"/>
      <c r="L10" s="195"/>
    </row>
    <row r="11" spans="1:24" x14ac:dyDescent="0.25">
      <c r="A11" s="593" t="s">
        <v>488</v>
      </c>
      <c r="B11" s="126">
        <v>39132.649599999997</v>
      </c>
      <c r="C11" s="126">
        <v>32148.075000000001</v>
      </c>
      <c r="D11" s="126">
        <v>33207.675999999999</v>
      </c>
      <c r="E11" s="126">
        <v>37969.478999999999</v>
      </c>
      <c r="F11" s="195">
        <v>39584.36249</v>
      </c>
      <c r="G11" s="195">
        <v>40481.107100000001</v>
      </c>
      <c r="H11" s="195">
        <v>40633.163740000004</v>
      </c>
      <c r="I11" s="62">
        <f t="shared" si="0"/>
        <v>3.8344302145081603E-2</v>
      </c>
      <c r="K11" s="195"/>
      <c r="L11" s="195"/>
    </row>
    <row r="12" spans="1:24" x14ac:dyDescent="0.25">
      <c r="A12" s="593" t="s">
        <v>417</v>
      </c>
      <c r="B12" s="126">
        <v>50482.674620000005</v>
      </c>
      <c r="C12" s="126">
        <v>53171.917000000001</v>
      </c>
      <c r="D12" s="126">
        <v>54989.642999999996</v>
      </c>
      <c r="E12" s="126">
        <v>57660.894999999997</v>
      </c>
      <c r="F12" s="195">
        <v>58729.706279999991</v>
      </c>
      <c r="G12" s="195">
        <v>58502.715559999997</v>
      </c>
      <c r="H12" s="195">
        <v>53677.058529999995</v>
      </c>
      <c r="I12" s="62">
        <f t="shared" si="0"/>
        <v>6.327683574701988E-2</v>
      </c>
      <c r="K12" s="195"/>
      <c r="L12" s="195"/>
    </row>
    <row r="13" spans="1:24" x14ac:dyDescent="0.25">
      <c r="A13" s="593" t="s">
        <v>541</v>
      </c>
      <c r="B13" s="126">
        <v>19605.332760000001</v>
      </c>
      <c r="C13" s="126">
        <v>20199.357</v>
      </c>
      <c r="D13" s="126">
        <v>24013.361000000001</v>
      </c>
      <c r="E13" s="126">
        <v>24687.076000000001</v>
      </c>
      <c r="F13" s="195">
        <v>24909.467410000005</v>
      </c>
      <c r="G13" s="195">
        <v>25225.176800000001</v>
      </c>
      <c r="H13" s="195">
        <v>25319.71428</v>
      </c>
      <c r="I13" s="62">
        <f t="shared" si="0"/>
        <v>0.29147077430171597</v>
      </c>
      <c r="K13" s="195"/>
      <c r="L13" s="195"/>
    </row>
    <row r="14" spans="1:24" x14ac:dyDescent="0.25">
      <c r="A14" s="593" t="s">
        <v>789</v>
      </c>
      <c r="B14" s="126">
        <v>88261.095050000018</v>
      </c>
      <c r="C14" s="126">
        <v>100103.66800000001</v>
      </c>
      <c r="D14" s="126">
        <v>100451.796</v>
      </c>
      <c r="E14" s="126">
        <v>101677.803</v>
      </c>
      <c r="F14" s="195">
        <v>100402.88128999999</v>
      </c>
      <c r="G14" s="195">
        <v>99218.846649999992</v>
      </c>
      <c r="H14" s="195">
        <v>92996.831459999987</v>
      </c>
      <c r="I14" s="62">
        <f t="shared" si="0"/>
        <v>5.3655989734969503E-2</v>
      </c>
      <c r="K14" s="195"/>
      <c r="L14" s="195"/>
    </row>
    <row r="15" spans="1:24" x14ac:dyDescent="0.25">
      <c r="A15" s="593" t="s">
        <v>709</v>
      </c>
      <c r="B15" s="126">
        <v>27999.621560000003</v>
      </c>
      <c r="C15" s="126">
        <v>24270.794000000002</v>
      </c>
      <c r="D15" s="126">
        <v>24732.615000000002</v>
      </c>
      <c r="E15" s="126">
        <v>25723.936000000002</v>
      </c>
      <c r="F15" s="195">
        <v>25387.09504</v>
      </c>
      <c r="G15" s="195">
        <v>26078.672759999998</v>
      </c>
      <c r="H15" s="195">
        <v>26182.431809999998</v>
      </c>
      <c r="I15" s="62">
        <f t="shared" si="0"/>
        <v>-6.4900511105336692E-2</v>
      </c>
      <c r="K15" s="195"/>
      <c r="L15" s="195"/>
    </row>
    <row r="16" spans="1:24" s="594" customFormat="1" ht="13.5" customHeight="1" x14ac:dyDescent="0.25">
      <c r="A16" s="593" t="s">
        <v>662</v>
      </c>
      <c r="B16" s="126">
        <v>8342.7399799999985</v>
      </c>
      <c r="C16" s="126">
        <v>8037.6220000000003</v>
      </c>
      <c r="D16" s="126">
        <v>8122.4520000000002</v>
      </c>
      <c r="E16" s="126">
        <v>7851.1890000000003</v>
      </c>
      <c r="F16" s="195">
        <v>7643.7190000000001</v>
      </c>
      <c r="G16" s="195">
        <v>9574.264009999999</v>
      </c>
      <c r="H16" s="195">
        <v>8798.663129999999</v>
      </c>
      <c r="I16" s="62">
        <f t="shared" si="0"/>
        <v>5.464909023809713E-2</v>
      </c>
      <c r="K16" s="195"/>
      <c r="L16" s="195"/>
      <c r="M16" s="498"/>
      <c r="N16" s="498"/>
      <c r="O16" s="498"/>
      <c r="P16" s="498"/>
      <c r="Q16" s="498"/>
      <c r="R16" s="498"/>
      <c r="S16" s="498"/>
      <c r="T16" s="498"/>
      <c r="U16" s="498"/>
      <c r="V16" s="498"/>
      <c r="W16" s="498"/>
      <c r="X16" s="498"/>
    </row>
    <row r="17" spans="1:24" s="594" customFormat="1" ht="13.5" customHeight="1" thickBot="1" x14ac:dyDescent="0.3">
      <c r="A17" s="593" t="s">
        <v>485</v>
      </c>
      <c r="B17" s="126">
        <v>9333.8746300000003</v>
      </c>
      <c r="C17" s="126">
        <v>9580.384</v>
      </c>
      <c r="D17" s="126">
        <v>9134.3209999999999</v>
      </c>
      <c r="E17" s="126">
        <v>9634.2170000000006</v>
      </c>
      <c r="F17" s="195">
        <v>9697.4200600000004</v>
      </c>
      <c r="G17" s="195">
        <v>9773.2748300000003</v>
      </c>
      <c r="H17" s="195">
        <v>9914.99</v>
      </c>
      <c r="I17" s="62">
        <f t="shared" si="0"/>
        <v>6.2258750308498575E-2</v>
      </c>
      <c r="K17" s="195"/>
      <c r="L17" s="195"/>
      <c r="M17" s="498"/>
      <c r="N17" s="498"/>
      <c r="O17" s="498"/>
      <c r="P17" s="498"/>
      <c r="Q17" s="498"/>
      <c r="R17" s="498"/>
      <c r="S17" s="498"/>
      <c r="T17" s="498"/>
      <c r="U17" s="498"/>
      <c r="V17" s="498"/>
      <c r="W17" s="498"/>
      <c r="X17" s="498"/>
    </row>
    <row r="18" spans="1:24" ht="15.75" thickBot="1" x14ac:dyDescent="0.3">
      <c r="A18" s="595" t="s">
        <v>218</v>
      </c>
      <c r="B18" s="662">
        <f>SUM(B6:B17)</f>
        <v>365134.76153000002</v>
      </c>
      <c r="C18" s="662">
        <f>SUM(C6:C17)</f>
        <v>360909.45800000004</v>
      </c>
      <c r="D18" s="662">
        <f>SUM(D6:D17)</f>
        <v>374757.84899999999</v>
      </c>
      <c r="E18" s="596">
        <v>398254.70799999998</v>
      </c>
      <c r="F18" s="596">
        <v>399459.87777999992</v>
      </c>
      <c r="G18" s="596">
        <v>402020.85581000004</v>
      </c>
      <c r="H18" s="596">
        <f>SUM(H6:H17)</f>
        <v>390593.88504999992</v>
      </c>
      <c r="I18" s="174">
        <f>(H18-B18)/B18</f>
        <v>6.9725280094725103E-2</v>
      </c>
    </row>
    <row r="19" spans="1:24" ht="3" customHeight="1" x14ac:dyDescent="0.25">
      <c r="A19" s="597"/>
      <c r="B19" s="597"/>
      <c r="C19" s="597"/>
      <c r="D19" s="597"/>
      <c r="E19" s="597"/>
      <c r="F19" s="597"/>
      <c r="G19" s="597"/>
      <c r="H19" s="597"/>
      <c r="I19" s="597"/>
    </row>
    <row r="20" spans="1:24" x14ac:dyDescent="0.25">
      <c r="A20" s="499" t="s">
        <v>617</v>
      </c>
      <c r="B20" s="598"/>
      <c r="C20" s="598"/>
      <c r="D20" s="598"/>
      <c r="E20" s="598"/>
      <c r="F20" s="598"/>
      <c r="G20" s="598"/>
      <c r="H20" s="598"/>
      <c r="I20" s="599"/>
    </row>
    <row r="21" spans="1:24" x14ac:dyDescent="0.25">
      <c r="A21" s="598"/>
      <c r="B21" s="598"/>
      <c r="C21" s="598"/>
      <c r="D21" s="598"/>
      <c r="E21" s="598"/>
      <c r="F21" s="598"/>
      <c r="G21" s="598"/>
      <c r="H21" s="598"/>
      <c r="I21" s="599"/>
    </row>
    <row r="22" spans="1:24" x14ac:dyDescent="0.25">
      <c r="A22" s="594"/>
      <c r="B22" s="594"/>
      <c r="C22" s="594"/>
      <c r="D22" s="594"/>
      <c r="E22" s="594"/>
      <c r="F22" s="594"/>
      <c r="G22" s="594"/>
      <c r="H22" s="594"/>
      <c r="I22" s="600"/>
    </row>
    <row r="23" spans="1:24" ht="15.75" x14ac:dyDescent="0.25">
      <c r="A23" s="2125" t="s">
        <v>236</v>
      </c>
      <c r="B23" s="2125"/>
      <c r="C23" s="2125"/>
      <c r="D23" s="2125"/>
      <c r="E23" s="2125"/>
      <c r="F23" s="2125"/>
      <c r="G23" s="2125"/>
      <c r="H23" s="2125"/>
      <c r="I23" s="2125"/>
    </row>
    <row r="24" spans="1:24" ht="15.75" x14ac:dyDescent="0.25">
      <c r="A24" s="2126" t="s">
        <v>1397</v>
      </c>
      <c r="B24" s="2126"/>
      <c r="C24" s="2126"/>
      <c r="D24" s="2126"/>
      <c r="E24" s="2126"/>
      <c r="F24" s="2126"/>
      <c r="G24" s="2126"/>
      <c r="H24" s="2126"/>
      <c r="I24" s="2126"/>
    </row>
    <row r="25" spans="1:24" ht="4.5" customHeight="1" x14ac:dyDescent="0.25">
      <c r="A25" s="601"/>
      <c r="B25" s="601"/>
      <c r="C25" s="601"/>
      <c r="D25" s="601"/>
      <c r="E25" s="601"/>
      <c r="F25" s="601"/>
      <c r="G25" s="601"/>
      <c r="H25" s="601"/>
      <c r="I25" s="601"/>
    </row>
    <row r="26" spans="1:24" ht="29.25" x14ac:dyDescent="0.25">
      <c r="A26" s="602" t="s">
        <v>416</v>
      </c>
      <c r="B26" s="591">
        <v>44166</v>
      </c>
      <c r="C26" s="591">
        <v>44256</v>
      </c>
      <c r="D26" s="591">
        <v>44348</v>
      </c>
      <c r="E26" s="591">
        <v>44440</v>
      </c>
      <c r="F26" s="591">
        <v>44470</v>
      </c>
      <c r="G26" s="591">
        <v>44501</v>
      </c>
      <c r="H26" s="591">
        <v>44531</v>
      </c>
      <c r="I26" s="603" t="s">
        <v>215</v>
      </c>
    </row>
    <row r="27" spans="1:24" x14ac:dyDescent="0.25">
      <c r="A27" s="604" t="s">
        <v>663</v>
      </c>
      <c r="B27" s="178">
        <v>20</v>
      </c>
      <c r="C27" s="178">
        <v>20</v>
      </c>
      <c r="D27" s="194">
        <v>21</v>
      </c>
      <c r="E27" s="194">
        <v>17</v>
      </c>
      <c r="F27" s="194">
        <v>16</v>
      </c>
      <c r="G27" s="194">
        <v>23</v>
      </c>
      <c r="H27" s="194">
        <v>24</v>
      </c>
      <c r="I27" s="1272">
        <f>(H27-B27)/B27</f>
        <v>0.2</v>
      </c>
    </row>
    <row r="28" spans="1:24" x14ac:dyDescent="0.25">
      <c r="A28" s="604" t="s">
        <v>426</v>
      </c>
      <c r="B28" s="178">
        <v>36</v>
      </c>
      <c r="C28" s="178">
        <v>30</v>
      </c>
      <c r="D28" s="194">
        <v>37</v>
      </c>
      <c r="E28" s="194">
        <v>42</v>
      </c>
      <c r="F28" s="194">
        <v>42</v>
      </c>
      <c r="G28" s="194">
        <v>47</v>
      </c>
      <c r="H28" s="194">
        <v>45</v>
      </c>
      <c r="I28" s="1272">
        <f t="shared" ref="I28:I39" si="1">(H28-B28)/B28</f>
        <v>0.25</v>
      </c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</row>
    <row r="29" spans="1:24" x14ac:dyDescent="0.25">
      <c r="A29" s="604" t="s">
        <v>486</v>
      </c>
      <c r="B29" s="178">
        <v>112</v>
      </c>
      <c r="C29" s="178">
        <v>113</v>
      </c>
      <c r="D29" s="194">
        <v>111</v>
      </c>
      <c r="E29" s="194">
        <v>106</v>
      </c>
      <c r="F29" s="194">
        <v>106</v>
      </c>
      <c r="G29" s="194">
        <v>100</v>
      </c>
      <c r="H29" s="194">
        <v>102</v>
      </c>
      <c r="I29" s="1272">
        <f t="shared" si="1"/>
        <v>-8.9285714285714288E-2</v>
      </c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</row>
    <row r="30" spans="1:24" x14ac:dyDescent="0.25">
      <c r="A30" s="604" t="s">
        <v>672</v>
      </c>
      <c r="B30" s="178">
        <v>17</v>
      </c>
      <c r="C30" s="178">
        <v>17</v>
      </c>
      <c r="D30" s="194">
        <v>17</v>
      </c>
      <c r="E30" s="194">
        <v>17</v>
      </c>
      <c r="F30" s="194">
        <v>17</v>
      </c>
      <c r="G30" s="194">
        <v>17</v>
      </c>
      <c r="H30" s="194">
        <v>17</v>
      </c>
      <c r="I30" s="1272">
        <f t="shared" si="1"/>
        <v>0</v>
      </c>
    </row>
    <row r="31" spans="1:24" x14ac:dyDescent="0.25">
      <c r="A31" s="604" t="s">
        <v>9</v>
      </c>
      <c r="B31" s="178">
        <v>98</v>
      </c>
      <c r="C31" s="178">
        <v>90</v>
      </c>
      <c r="D31" s="194">
        <v>93</v>
      </c>
      <c r="E31" s="194">
        <v>92</v>
      </c>
      <c r="F31" s="194">
        <v>92</v>
      </c>
      <c r="G31" s="194">
        <v>92</v>
      </c>
      <c r="H31" s="194">
        <v>89</v>
      </c>
      <c r="I31" s="1272">
        <f t="shared" si="1"/>
        <v>-9.1836734693877556E-2</v>
      </c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</row>
    <row r="32" spans="1:24" x14ac:dyDescent="0.25">
      <c r="A32" s="604" t="s">
        <v>488</v>
      </c>
      <c r="B32" s="178">
        <v>1231</v>
      </c>
      <c r="C32" s="178">
        <v>1240</v>
      </c>
      <c r="D32" s="194">
        <v>1252</v>
      </c>
      <c r="E32" s="194">
        <v>1274</v>
      </c>
      <c r="F32" s="194">
        <v>1279</v>
      </c>
      <c r="G32" s="194">
        <v>1285</v>
      </c>
      <c r="H32" s="194">
        <v>1294</v>
      </c>
      <c r="I32" s="1272">
        <f t="shared" si="1"/>
        <v>5.1177904142973192E-2</v>
      </c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</row>
    <row r="33" spans="1:9" x14ac:dyDescent="0.25">
      <c r="A33" s="604" t="s">
        <v>417</v>
      </c>
      <c r="B33" s="178">
        <v>88</v>
      </c>
      <c r="C33" s="178">
        <v>104</v>
      </c>
      <c r="D33" s="194">
        <v>111</v>
      </c>
      <c r="E33" s="194">
        <v>127</v>
      </c>
      <c r="F33" s="194">
        <v>125</v>
      </c>
      <c r="G33" s="194">
        <v>120</v>
      </c>
      <c r="H33" s="194">
        <v>123</v>
      </c>
      <c r="I33" s="1272">
        <f t="shared" si="1"/>
        <v>0.39772727272727271</v>
      </c>
    </row>
    <row r="34" spans="1:9" x14ac:dyDescent="0.25">
      <c r="A34" s="604" t="s">
        <v>541</v>
      </c>
      <c r="B34" s="178">
        <v>31</v>
      </c>
      <c r="C34" s="178">
        <v>31</v>
      </c>
      <c r="D34" s="194">
        <v>35</v>
      </c>
      <c r="E34" s="194">
        <v>36</v>
      </c>
      <c r="F34" s="194">
        <v>32</v>
      </c>
      <c r="G34" s="194">
        <v>32</v>
      </c>
      <c r="H34" s="194">
        <v>33</v>
      </c>
      <c r="I34" s="1272">
        <f t="shared" si="1"/>
        <v>6.4516129032258063E-2</v>
      </c>
    </row>
    <row r="35" spans="1:9" x14ac:dyDescent="0.25">
      <c r="A35" s="604" t="s">
        <v>789</v>
      </c>
      <c r="B35" s="178">
        <v>35</v>
      </c>
      <c r="C35" s="178">
        <v>37</v>
      </c>
      <c r="D35" s="194">
        <v>40</v>
      </c>
      <c r="E35" s="194">
        <v>42</v>
      </c>
      <c r="F35" s="194">
        <v>40</v>
      </c>
      <c r="G35" s="194">
        <v>41</v>
      </c>
      <c r="H35" s="194">
        <v>39</v>
      </c>
      <c r="I35" s="1272">
        <f t="shared" si="1"/>
        <v>0.11428571428571428</v>
      </c>
    </row>
    <row r="36" spans="1:9" x14ac:dyDescent="0.25">
      <c r="A36" s="604" t="s">
        <v>699</v>
      </c>
      <c r="B36" s="178">
        <v>23</v>
      </c>
      <c r="C36" s="178">
        <v>21</v>
      </c>
      <c r="D36" s="194">
        <v>21</v>
      </c>
      <c r="E36" s="194">
        <v>21</v>
      </c>
      <c r="F36" s="194">
        <v>21</v>
      </c>
      <c r="G36" s="194">
        <v>21</v>
      </c>
      <c r="H36" s="194">
        <v>21</v>
      </c>
      <c r="I36" s="1272">
        <f t="shared" si="1"/>
        <v>-8.6956521739130432E-2</v>
      </c>
    </row>
    <row r="37" spans="1:9" s="594" customFormat="1" ht="13.5" customHeight="1" x14ac:dyDescent="0.25">
      <c r="A37" s="604" t="s">
        <v>662</v>
      </c>
      <c r="B37" s="178">
        <v>29</v>
      </c>
      <c r="C37" s="178">
        <v>26</v>
      </c>
      <c r="D37" s="194">
        <v>15</v>
      </c>
      <c r="E37" s="194">
        <v>14</v>
      </c>
      <c r="F37" s="194">
        <v>15</v>
      </c>
      <c r="G37" s="194">
        <v>14</v>
      </c>
      <c r="H37" s="194">
        <v>11</v>
      </c>
      <c r="I37" s="1272">
        <f t="shared" si="1"/>
        <v>-0.62068965517241381</v>
      </c>
    </row>
    <row r="38" spans="1:9" s="594" customFormat="1" ht="13.5" customHeight="1" thickBot="1" x14ac:dyDescent="0.3">
      <c r="A38" s="604" t="s">
        <v>485</v>
      </c>
      <c r="B38" s="178">
        <v>27</v>
      </c>
      <c r="C38" s="178">
        <v>30</v>
      </c>
      <c r="D38" s="194">
        <v>27</v>
      </c>
      <c r="E38" s="194">
        <v>25</v>
      </c>
      <c r="F38" s="194">
        <v>25</v>
      </c>
      <c r="G38" s="194">
        <v>24</v>
      </c>
      <c r="H38" s="194">
        <v>24</v>
      </c>
      <c r="I38" s="1272">
        <f t="shared" si="1"/>
        <v>-0.1111111111111111</v>
      </c>
    </row>
    <row r="39" spans="1:9" ht="15.75" thickBot="1" x14ac:dyDescent="0.3">
      <c r="A39" s="595" t="s">
        <v>218</v>
      </c>
      <c r="B39" s="596">
        <v>1747</v>
      </c>
      <c r="C39" s="596">
        <v>1759</v>
      </c>
      <c r="D39" s="596">
        <v>1780</v>
      </c>
      <c r="E39" s="596">
        <v>1813</v>
      </c>
      <c r="F39" s="596">
        <f>SUM(F27:F38)</f>
        <v>1810</v>
      </c>
      <c r="G39" s="596">
        <f>SUM(G27:G38)</f>
        <v>1816</v>
      </c>
      <c r="H39" s="596">
        <f>SUM(H27:H38)</f>
        <v>1822</v>
      </c>
      <c r="I39" s="1573">
        <f t="shared" si="1"/>
        <v>4.2930738408700632E-2</v>
      </c>
    </row>
    <row r="40" spans="1:9" ht="2.25" customHeight="1" x14ac:dyDescent="0.25">
      <c r="A40" s="597"/>
      <c r="B40" s="597"/>
      <c r="C40" s="597"/>
      <c r="D40" s="597"/>
      <c r="E40" s="597"/>
      <c r="F40" s="597"/>
      <c r="G40" s="597"/>
      <c r="H40" s="597"/>
      <c r="I40" s="597"/>
    </row>
    <row r="41" spans="1:9" x14ac:dyDescent="0.25">
      <c r="A41" s="499" t="s">
        <v>617</v>
      </c>
      <c r="B41" s="598"/>
      <c r="C41" s="598"/>
      <c r="D41" s="598"/>
      <c r="E41" s="598"/>
      <c r="F41" s="598"/>
      <c r="G41" s="598"/>
      <c r="H41" s="598"/>
      <c r="I41" s="510"/>
    </row>
    <row r="42" spans="1:9" x14ac:dyDescent="0.25">
      <c r="A42" s="850"/>
      <c r="B42" s="598"/>
      <c r="C42" s="598"/>
      <c r="D42" s="598"/>
      <c r="E42" s="598"/>
      <c r="F42" s="598"/>
      <c r="G42" s="598"/>
      <c r="H42" s="598"/>
      <c r="I42" s="510"/>
    </row>
  </sheetData>
  <mergeCells count="5">
    <mergeCell ref="A1:I1"/>
    <mergeCell ref="A2:I2"/>
    <mergeCell ref="A3:I3"/>
    <mergeCell ref="A23:I23"/>
    <mergeCell ref="A24:I24"/>
  </mergeCells>
  <pageMargins left="0.7" right="0.7" top="0.75" bottom="0.75" header="0.3" footer="0.3"/>
  <pageSetup orientation="portrait" r:id="rId1"/>
  <ignoredErrors>
    <ignoredError sqref="F39" formulaRange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64"/>
  <sheetViews>
    <sheetView showGridLines="0" workbookViewId="0"/>
  </sheetViews>
  <sheetFormatPr baseColWidth="10" defaultColWidth="9.140625" defaultRowHeight="12.75" x14ac:dyDescent="0.2"/>
  <cols>
    <col min="1" max="1" width="51.85546875" style="93" bestFit="1" customWidth="1"/>
    <col min="2" max="2" width="10.5703125" style="93" customWidth="1"/>
    <col min="3" max="4" width="9.5703125" style="93" bestFit="1" customWidth="1"/>
    <col min="5" max="8" width="12.42578125" style="93" bestFit="1" customWidth="1"/>
    <col min="9" max="9" width="11.7109375" style="93" bestFit="1" customWidth="1"/>
    <col min="10" max="11" width="9.140625" style="93"/>
    <col min="12" max="12" width="11.28515625" style="93" bestFit="1" customWidth="1"/>
    <col min="13" max="16384" width="9.140625" style="93"/>
  </cols>
  <sheetData>
    <row r="2" spans="1:11" ht="15.75" x14ac:dyDescent="0.25">
      <c r="A2" s="2127" t="s">
        <v>333</v>
      </c>
      <c r="B2" s="2127"/>
      <c r="C2" s="2127"/>
      <c r="D2" s="2127"/>
      <c r="E2" s="2127"/>
      <c r="F2" s="2127"/>
      <c r="G2" s="2127"/>
      <c r="H2" s="2127"/>
      <c r="I2" s="2127"/>
    </row>
    <row r="3" spans="1:11" ht="15.75" x14ac:dyDescent="0.25">
      <c r="A3" s="2128" t="s">
        <v>1397</v>
      </c>
      <c r="B3" s="2128"/>
      <c r="C3" s="2128"/>
      <c r="D3" s="2128"/>
      <c r="E3" s="2128"/>
      <c r="F3" s="2128"/>
      <c r="G3" s="2128"/>
      <c r="H3" s="2128"/>
      <c r="I3" s="2128"/>
    </row>
    <row r="4" spans="1:11" ht="15.75" x14ac:dyDescent="0.25">
      <c r="A4" s="2127" t="s">
        <v>454</v>
      </c>
      <c r="B4" s="2127"/>
      <c r="C4" s="2127"/>
      <c r="D4" s="2127"/>
      <c r="E4" s="2127"/>
      <c r="F4" s="2127"/>
      <c r="G4" s="2127"/>
      <c r="H4" s="2127"/>
      <c r="I4" s="2127"/>
    </row>
    <row r="5" spans="1:11" ht="3.75" customHeight="1" x14ac:dyDescent="0.2">
      <c r="A5" s="103"/>
      <c r="B5" s="94"/>
      <c r="C5" s="94"/>
      <c r="D5" s="94"/>
      <c r="E5" s="94"/>
      <c r="F5" s="94"/>
      <c r="G5" s="94"/>
      <c r="H5" s="94"/>
      <c r="I5" s="94"/>
    </row>
    <row r="6" spans="1:11" ht="25.5" x14ac:dyDescent="0.2">
      <c r="A6" s="104" t="s">
        <v>416</v>
      </c>
      <c r="B6" s="605">
        <v>44168</v>
      </c>
      <c r="C6" s="605">
        <v>44258</v>
      </c>
      <c r="D6" s="605">
        <v>44350</v>
      </c>
      <c r="E6" s="605">
        <v>44442</v>
      </c>
      <c r="F6" s="605">
        <v>44472</v>
      </c>
      <c r="G6" s="605">
        <v>44503</v>
      </c>
      <c r="H6" s="605">
        <v>44533</v>
      </c>
      <c r="I6" s="105" t="s">
        <v>215</v>
      </c>
    </row>
    <row r="7" spans="1:11" x14ac:dyDescent="0.2">
      <c r="A7" s="606" t="s">
        <v>541</v>
      </c>
      <c r="B7" s="607">
        <v>3364.6928000000003</v>
      </c>
      <c r="C7" s="607">
        <v>1863.519</v>
      </c>
      <c r="D7" s="607">
        <v>9409.5190000000002</v>
      </c>
      <c r="E7" s="607">
        <v>10770.875</v>
      </c>
      <c r="F7" s="607">
        <v>11213.77702</v>
      </c>
      <c r="G7" s="607">
        <v>11866.40292</v>
      </c>
      <c r="H7" s="607">
        <v>11857.53723</v>
      </c>
      <c r="I7" s="83">
        <f>(H7-B7)/B7</f>
        <v>2.5241069348143754</v>
      </c>
      <c r="J7" s="663"/>
      <c r="K7" s="38"/>
    </row>
    <row r="8" spans="1:11" x14ac:dyDescent="0.2">
      <c r="A8" s="606" t="s">
        <v>789</v>
      </c>
      <c r="B8" s="607">
        <v>-2637.1212</v>
      </c>
      <c r="C8" s="607">
        <v>11847.7688</v>
      </c>
      <c r="D8" s="607">
        <v>12552.9082</v>
      </c>
      <c r="E8" s="607">
        <v>14008.718000000001</v>
      </c>
      <c r="F8" s="607">
        <v>14233.797540000001</v>
      </c>
      <c r="G8" s="607">
        <v>14549.763579999999</v>
      </c>
      <c r="H8" s="607">
        <v>4962.972480000004</v>
      </c>
      <c r="I8" s="83">
        <f t="shared" ref="I8:I18" si="0">(H8-B8)/B8</f>
        <v>-2.8819660165789891</v>
      </c>
      <c r="J8" s="663"/>
      <c r="K8" s="38"/>
    </row>
    <row r="9" spans="1:11" x14ac:dyDescent="0.2">
      <c r="A9" s="606" t="s">
        <v>663</v>
      </c>
      <c r="B9" s="607">
        <v>1051.0892000000001</v>
      </c>
      <c r="C9" s="607">
        <v>508.46320000000003</v>
      </c>
      <c r="D9" s="607">
        <v>2037.4886000000001</v>
      </c>
      <c r="E9" s="607">
        <v>1182.7570000000001</v>
      </c>
      <c r="F9" s="607">
        <v>1058.932410000001</v>
      </c>
      <c r="G9" s="607">
        <v>583.49462000000017</v>
      </c>
      <c r="H9" s="607">
        <v>471.03133999999983</v>
      </c>
      <c r="I9" s="83">
        <f t="shared" si="0"/>
        <v>-0.55186359064482848</v>
      </c>
      <c r="J9" s="663"/>
      <c r="K9" s="38"/>
    </row>
    <row r="10" spans="1:11" x14ac:dyDescent="0.2">
      <c r="A10" s="606" t="s">
        <v>417</v>
      </c>
      <c r="B10" s="607">
        <v>2015.1936000000001</v>
      </c>
      <c r="C10" s="607">
        <v>3120.614</v>
      </c>
      <c r="D10" s="607">
        <v>5193.2258000000002</v>
      </c>
      <c r="E10" s="607">
        <v>7799.4340000000002</v>
      </c>
      <c r="F10" s="607">
        <v>8799.0290999999979</v>
      </c>
      <c r="G10" s="607">
        <v>8422.2997600000017</v>
      </c>
      <c r="H10" s="607">
        <v>3545.6661700000018</v>
      </c>
      <c r="I10" s="83">
        <f t="shared" si="0"/>
        <v>0.75946676785793765</v>
      </c>
      <c r="J10" s="663"/>
      <c r="K10" s="38"/>
    </row>
    <row r="11" spans="1:11" x14ac:dyDescent="0.2">
      <c r="A11" s="606" t="s">
        <v>9</v>
      </c>
      <c r="B11" s="607">
        <v>4010.3560000000002</v>
      </c>
      <c r="C11" s="607">
        <v>3066.0084000000002</v>
      </c>
      <c r="D11" s="607">
        <v>5425.6426000000001</v>
      </c>
      <c r="E11" s="607">
        <v>6385.1409999999996</v>
      </c>
      <c r="F11" s="607">
        <v>6365.8371599999928</v>
      </c>
      <c r="G11" s="607">
        <v>6751.1036299999951</v>
      </c>
      <c r="H11" s="607">
        <v>5809.8825399999914</v>
      </c>
      <c r="I11" s="83">
        <f t="shared" si="0"/>
        <v>0.44871989918101812</v>
      </c>
      <c r="J11" s="663"/>
      <c r="K11" s="38"/>
    </row>
    <row r="12" spans="1:11" x14ac:dyDescent="0.2">
      <c r="A12" s="606" t="s">
        <v>488</v>
      </c>
      <c r="B12" s="607">
        <v>7702.8195999999998</v>
      </c>
      <c r="C12" s="607">
        <v>415.5788</v>
      </c>
      <c r="D12" s="607">
        <v>1382.4958000000001</v>
      </c>
      <c r="E12" s="607">
        <v>10520.162</v>
      </c>
      <c r="F12" s="607">
        <v>13747.155220000004</v>
      </c>
      <c r="G12" s="607">
        <v>15416.258649999998</v>
      </c>
      <c r="H12" s="607">
        <v>15563.83634</v>
      </c>
      <c r="I12" s="83">
        <f t="shared" si="0"/>
        <v>1.0205375626348565</v>
      </c>
      <c r="J12" s="663"/>
      <c r="K12" s="38"/>
    </row>
    <row r="13" spans="1:11" x14ac:dyDescent="0.2">
      <c r="A13" s="606" t="s">
        <v>672</v>
      </c>
      <c r="B13" s="607">
        <v>2614.9634000000001</v>
      </c>
      <c r="C13" s="607">
        <v>-1537.326</v>
      </c>
      <c r="D13" s="607">
        <v>120.25580000000001</v>
      </c>
      <c r="E13" s="607">
        <v>490.286</v>
      </c>
      <c r="F13" s="607">
        <v>108.47718000000157</v>
      </c>
      <c r="G13" s="607">
        <v>-399.13433999999984</v>
      </c>
      <c r="H13" s="607">
        <v>-389.36936000000128</v>
      </c>
      <c r="I13" s="83">
        <f t="shared" si="0"/>
        <v>-1.1489005008636071</v>
      </c>
      <c r="J13" s="663"/>
      <c r="K13" s="38"/>
    </row>
    <row r="14" spans="1:11" x14ac:dyDescent="0.2">
      <c r="A14" s="606" t="s">
        <v>710</v>
      </c>
      <c r="B14" s="607">
        <v>7608.7690000000011</v>
      </c>
      <c r="C14" s="607">
        <v>10674.4344</v>
      </c>
      <c r="D14" s="607">
        <v>6475.2226000000001</v>
      </c>
      <c r="E14" s="607">
        <v>8367.3209999999999</v>
      </c>
      <c r="F14" s="607">
        <v>8229.8882300000041</v>
      </c>
      <c r="G14" s="607">
        <v>9562.2629600000055</v>
      </c>
      <c r="H14" s="607">
        <v>10277.807839999999</v>
      </c>
      <c r="I14" s="83">
        <f t="shared" si="0"/>
        <v>0.35078458026521742</v>
      </c>
      <c r="J14" s="663"/>
      <c r="K14" s="38"/>
    </row>
    <row r="15" spans="1:11" x14ac:dyDescent="0.2">
      <c r="A15" s="606" t="s">
        <v>662</v>
      </c>
      <c r="B15" s="607">
        <v>1243.0319999999999</v>
      </c>
      <c r="C15" s="607">
        <v>-306.7792</v>
      </c>
      <c r="D15" s="607">
        <v>-221.92100000000002</v>
      </c>
      <c r="E15" s="607">
        <v>-493.036</v>
      </c>
      <c r="F15" s="607">
        <v>-700.50703000000021</v>
      </c>
      <c r="G15" s="607">
        <v>1230.0379800000005</v>
      </c>
      <c r="H15" s="607">
        <v>451.17095999999998</v>
      </c>
      <c r="I15" s="83">
        <f t="shared" si="0"/>
        <v>-0.63703994748325066</v>
      </c>
      <c r="J15" s="663"/>
      <c r="K15" s="38"/>
    </row>
    <row r="16" spans="1:11" s="18" customFormat="1" x14ac:dyDescent="0.2">
      <c r="A16" s="606" t="s">
        <v>485</v>
      </c>
      <c r="B16" s="607">
        <v>703.97320000000002</v>
      </c>
      <c r="C16" s="607">
        <v>248.05759999999998</v>
      </c>
      <c r="D16" s="607">
        <v>592.49820000000011</v>
      </c>
      <c r="E16" s="607">
        <v>1042.4380000000001</v>
      </c>
      <c r="F16" s="607">
        <v>1101.9016100000013</v>
      </c>
      <c r="G16" s="607">
        <v>1171.1881600000011</v>
      </c>
      <c r="H16" s="607">
        <v>1312.78</v>
      </c>
      <c r="I16" s="83">
        <f t="shared" si="0"/>
        <v>0.86481530831003217</v>
      </c>
      <c r="J16" s="663"/>
      <c r="K16" s="38"/>
    </row>
    <row r="17" spans="1:12" s="18" customFormat="1" x14ac:dyDescent="0.2">
      <c r="A17" s="606" t="s">
        <v>426</v>
      </c>
      <c r="B17" s="607">
        <v>6887.1656000000003</v>
      </c>
      <c r="C17" s="607">
        <v>674.40660000000003</v>
      </c>
      <c r="D17" s="607">
        <v>1710.4038000000003</v>
      </c>
      <c r="E17" s="607">
        <v>5071.84</v>
      </c>
      <c r="F17" s="607">
        <v>5681.4022799999975</v>
      </c>
      <c r="G17" s="607">
        <v>6257.1514099999986</v>
      </c>
      <c r="H17" s="607">
        <v>6900.3378100000045</v>
      </c>
      <c r="I17" s="83">
        <f t="shared" si="0"/>
        <v>1.9125734395008984E-3</v>
      </c>
      <c r="J17" s="663"/>
      <c r="K17" s="38"/>
    </row>
    <row r="18" spans="1:12" s="18" customFormat="1" x14ac:dyDescent="0.2">
      <c r="A18" s="606" t="s">
        <v>486</v>
      </c>
      <c r="B18" s="607">
        <v>1478.3300000000002</v>
      </c>
      <c r="C18" s="607">
        <v>147.42140000000001</v>
      </c>
      <c r="D18" s="607">
        <v>-6.1054000000000004</v>
      </c>
      <c r="E18" s="607">
        <v>532.28200000000004</v>
      </c>
      <c r="F18" s="607">
        <v>452.70020000000113</v>
      </c>
      <c r="G18" s="607">
        <v>534.54056000000048</v>
      </c>
      <c r="H18" s="607">
        <v>679.22597000000064</v>
      </c>
      <c r="I18" s="83">
        <f t="shared" si="0"/>
        <v>-0.54054509480291912</v>
      </c>
      <c r="J18" s="663"/>
      <c r="K18" s="38"/>
    </row>
    <row r="19" spans="1:12" ht="14.25" x14ac:dyDescent="0.2">
      <c r="A19" s="158" t="s">
        <v>316</v>
      </c>
      <c r="B19" s="608">
        <v>36043.263200000001</v>
      </c>
      <c r="C19" s="608">
        <v>30722.166999999994</v>
      </c>
      <c r="D19" s="608">
        <v>44671.633999999998</v>
      </c>
      <c r="E19" s="608">
        <v>65678.218000000008</v>
      </c>
      <c r="F19" s="608">
        <v>70292.39092000002</v>
      </c>
      <c r="G19" s="608">
        <v>75945.369889999987</v>
      </c>
      <c r="H19" s="608">
        <f>SUM(H7:H18)</f>
        <v>61442.87932</v>
      </c>
      <c r="I19" s="851">
        <f>(H19-B19)/B19</f>
        <v>0.70469801746474492</v>
      </c>
      <c r="J19" s="663"/>
      <c r="K19" s="38"/>
      <c r="L19" s="38"/>
    </row>
    <row r="20" spans="1:12" ht="8.25" customHeight="1" x14ac:dyDescent="0.2">
      <c r="A20" s="95"/>
      <c r="B20" s="609"/>
      <c r="C20" s="609"/>
      <c r="D20" s="609"/>
      <c r="E20" s="609"/>
      <c r="F20" s="609"/>
      <c r="G20" s="609"/>
      <c r="H20" s="609"/>
      <c r="I20" s="610"/>
    </row>
    <row r="21" spans="1:12" x14ac:dyDescent="0.2">
      <c r="A21" s="15" t="s">
        <v>478</v>
      </c>
      <c r="B21" s="15"/>
      <c r="C21" s="15"/>
      <c r="D21" s="15"/>
      <c r="E21" s="15"/>
      <c r="F21" s="15"/>
      <c r="G21" s="15"/>
      <c r="H21" s="869"/>
      <c r="I21" s="28"/>
    </row>
    <row r="22" spans="1:12" ht="7.5" customHeight="1" x14ac:dyDescent="0.2">
      <c r="A22" s="29"/>
      <c r="B22" s="29"/>
      <c r="C22" s="29"/>
      <c r="D22" s="29"/>
      <c r="E22" s="29"/>
      <c r="F22" s="29"/>
      <c r="G22" s="29"/>
      <c r="H22" s="29"/>
      <c r="I22" s="29"/>
    </row>
    <row r="23" spans="1:12" ht="15.75" x14ac:dyDescent="0.25">
      <c r="A23" s="1875" t="s">
        <v>331</v>
      </c>
      <c r="B23" s="1875"/>
      <c r="C23" s="1875"/>
      <c r="D23" s="1875"/>
      <c r="E23" s="1875"/>
      <c r="F23" s="1875"/>
      <c r="G23" s="1875"/>
      <c r="H23" s="1875"/>
      <c r="I23" s="1875"/>
    </row>
    <row r="24" spans="1:12" ht="15.75" x14ac:dyDescent="0.25">
      <c r="A24" s="1823" t="s">
        <v>1397</v>
      </c>
      <c r="B24" s="1823"/>
      <c r="C24" s="1823"/>
      <c r="D24" s="1823"/>
      <c r="E24" s="1823"/>
      <c r="F24" s="1823"/>
      <c r="G24" s="1823"/>
      <c r="H24" s="1823"/>
      <c r="I24" s="1823"/>
    </row>
    <row r="25" spans="1:12" ht="15.75" x14ac:dyDescent="0.25">
      <c r="A25" s="1875" t="s">
        <v>454</v>
      </c>
      <c r="B25" s="1875"/>
      <c r="C25" s="1875"/>
      <c r="D25" s="1875"/>
      <c r="E25" s="1875"/>
      <c r="F25" s="1875"/>
      <c r="G25" s="1875"/>
      <c r="H25" s="1875"/>
      <c r="I25" s="1875"/>
    </row>
    <row r="26" spans="1:12" ht="6" customHeight="1" x14ac:dyDescent="0.2">
      <c r="A26" s="106"/>
      <c r="B26" s="106"/>
      <c r="C26" s="106"/>
      <c r="D26" s="106"/>
      <c r="E26" s="106"/>
      <c r="F26" s="106"/>
      <c r="G26" s="106"/>
      <c r="H26" s="106"/>
      <c r="I26" s="106"/>
    </row>
    <row r="27" spans="1:12" ht="25.5" x14ac:dyDescent="0.2">
      <c r="A27" s="104" t="s">
        <v>416</v>
      </c>
      <c r="B27" s="605">
        <v>44168</v>
      </c>
      <c r="C27" s="605">
        <v>44258</v>
      </c>
      <c r="D27" s="605">
        <v>44350</v>
      </c>
      <c r="E27" s="605">
        <v>44442</v>
      </c>
      <c r="F27" s="605">
        <v>44472</v>
      </c>
      <c r="G27" s="605">
        <v>44503</v>
      </c>
      <c r="H27" s="605">
        <v>44533</v>
      </c>
      <c r="I27" s="105" t="s">
        <v>215</v>
      </c>
    </row>
    <row r="28" spans="1:12" x14ac:dyDescent="0.2">
      <c r="A28" s="606" t="s">
        <v>541</v>
      </c>
      <c r="B28" s="607">
        <v>5853.7065999999995</v>
      </c>
      <c r="C28" s="607">
        <v>703.76740000000007</v>
      </c>
      <c r="D28" s="607">
        <v>1462.0717999999999</v>
      </c>
      <c r="E28" s="607">
        <v>2418.7809999999999</v>
      </c>
      <c r="F28" s="607">
        <v>2703.5779200000002</v>
      </c>
      <c r="G28" s="607">
        <v>2967.2793700000002</v>
      </c>
      <c r="H28" s="607">
        <v>3382.40652</v>
      </c>
      <c r="I28" s="83">
        <f>(H28-B28)/B28</f>
        <v>-0.42217696390864545</v>
      </c>
    </row>
    <row r="29" spans="1:12" x14ac:dyDescent="0.2">
      <c r="A29" s="606" t="s">
        <v>789</v>
      </c>
      <c r="B29" s="607">
        <v>3074.5834</v>
      </c>
      <c r="C29" s="607">
        <v>1244.8156000000001</v>
      </c>
      <c r="D29" s="607">
        <v>2611.7392000000004</v>
      </c>
      <c r="E29" s="607">
        <v>4333.2820000000002</v>
      </c>
      <c r="F29" s="607">
        <v>4871.07395</v>
      </c>
      <c r="G29" s="607">
        <v>5458.5364</v>
      </c>
      <c r="H29" s="607">
        <v>6043.1157800000001</v>
      </c>
      <c r="I29" s="83">
        <f t="shared" ref="I29:I39" si="1">(H29-B29)/B29</f>
        <v>0.96550719033999866</v>
      </c>
    </row>
    <row r="30" spans="1:12" x14ac:dyDescent="0.2">
      <c r="A30" s="606" t="s">
        <v>663</v>
      </c>
      <c r="B30" s="607">
        <v>695.26099999999997</v>
      </c>
      <c r="C30" s="607">
        <v>175.20439999999999</v>
      </c>
      <c r="D30" s="607">
        <v>356.17120000000006</v>
      </c>
      <c r="E30" s="607">
        <v>565.98</v>
      </c>
      <c r="F30" s="607">
        <v>621.02141999999992</v>
      </c>
      <c r="G30" s="607">
        <v>720.88486999999986</v>
      </c>
      <c r="H30" s="607">
        <v>806.50361999999984</v>
      </c>
      <c r="I30" s="83">
        <f t="shared" si="1"/>
        <v>0.16000123694554977</v>
      </c>
    </row>
    <row r="31" spans="1:12" x14ac:dyDescent="0.2">
      <c r="A31" s="606" t="s">
        <v>417</v>
      </c>
      <c r="B31" s="607">
        <v>1024.7468000000001</v>
      </c>
      <c r="C31" s="607">
        <v>279.61360000000002</v>
      </c>
      <c r="D31" s="607">
        <v>748.15160000000003</v>
      </c>
      <c r="E31" s="607">
        <v>1318.64</v>
      </c>
      <c r="F31" s="607">
        <v>1502.0020299999999</v>
      </c>
      <c r="G31" s="607">
        <v>1627.9879900000001</v>
      </c>
      <c r="H31" s="607">
        <v>1712.7113700000002</v>
      </c>
      <c r="I31" s="83">
        <f t="shared" si="1"/>
        <v>0.67135078636010381</v>
      </c>
    </row>
    <row r="32" spans="1:12" x14ac:dyDescent="0.2">
      <c r="A32" s="606" t="s">
        <v>9</v>
      </c>
      <c r="B32" s="607">
        <v>2253.9216000000001</v>
      </c>
      <c r="C32" s="607">
        <v>373.87</v>
      </c>
      <c r="D32" s="607">
        <v>964.17300000000012</v>
      </c>
      <c r="E32" s="607">
        <v>2161.0050000000001</v>
      </c>
      <c r="F32" s="607">
        <v>2766.2778800000001</v>
      </c>
      <c r="G32" s="607">
        <v>3265.0688399999999</v>
      </c>
      <c r="H32" s="607">
        <v>3380.7577299999998</v>
      </c>
      <c r="I32" s="83">
        <f t="shared" si="1"/>
        <v>0.49994468751708115</v>
      </c>
    </row>
    <row r="33" spans="1:9" x14ac:dyDescent="0.2">
      <c r="A33" s="606" t="s">
        <v>488</v>
      </c>
      <c r="B33" s="607">
        <v>6805.0514000000003</v>
      </c>
      <c r="C33" s="607">
        <v>770.85820000000001</v>
      </c>
      <c r="D33" s="607">
        <v>2032.5494000000003</v>
      </c>
      <c r="E33" s="607">
        <v>3529.1550000000002</v>
      </c>
      <c r="F33" s="607">
        <v>4188.7818299999999</v>
      </c>
      <c r="G33" s="607">
        <v>4536.5491299999985</v>
      </c>
      <c r="H33" s="607">
        <v>5465.1852600000002</v>
      </c>
      <c r="I33" s="83">
        <f t="shared" si="1"/>
        <v>-0.19689287578342171</v>
      </c>
    </row>
    <row r="34" spans="1:9" x14ac:dyDescent="0.2">
      <c r="A34" s="606" t="s">
        <v>672</v>
      </c>
      <c r="B34" s="607">
        <v>3772.3139999999999</v>
      </c>
      <c r="C34" s="607">
        <v>429.29880000000003</v>
      </c>
      <c r="D34" s="607">
        <v>4157.5029999999997</v>
      </c>
      <c r="E34" s="607">
        <v>6693.3069999999998</v>
      </c>
      <c r="F34" s="607">
        <v>7023.482930000001</v>
      </c>
      <c r="G34" s="607">
        <v>7251.8061799999996</v>
      </c>
      <c r="H34" s="607">
        <v>7281.79763</v>
      </c>
      <c r="I34" s="83">
        <f t="shared" si="1"/>
        <v>0.93032648660742456</v>
      </c>
    </row>
    <row r="35" spans="1:9" x14ac:dyDescent="0.2">
      <c r="A35" s="606" t="s">
        <v>710</v>
      </c>
      <c r="B35" s="607">
        <v>3390.3492000000006</v>
      </c>
      <c r="C35" s="607">
        <v>213.34600000000003</v>
      </c>
      <c r="D35" s="607">
        <v>781.76559999999995</v>
      </c>
      <c r="E35" s="607">
        <v>1021.255</v>
      </c>
      <c r="F35" s="607">
        <v>1102.3973499999997</v>
      </c>
      <c r="G35" s="607">
        <v>1205.7499599999994</v>
      </c>
      <c r="H35" s="607">
        <v>1426.5477399999997</v>
      </c>
      <c r="I35" s="83">
        <f t="shared" si="1"/>
        <v>-0.57923279997234522</v>
      </c>
    </row>
    <row r="36" spans="1:9" x14ac:dyDescent="0.2">
      <c r="A36" s="606" t="s">
        <v>662</v>
      </c>
      <c r="B36" s="607">
        <v>915.81000000000006</v>
      </c>
      <c r="C36" s="607">
        <v>88.631200000000007</v>
      </c>
      <c r="D36" s="607">
        <v>619.11500000000001</v>
      </c>
      <c r="E36" s="607">
        <v>747.70899999999995</v>
      </c>
      <c r="F36" s="607">
        <v>758.20280000000002</v>
      </c>
      <c r="G36" s="607">
        <v>782.63695999999993</v>
      </c>
      <c r="H36" s="607">
        <v>822.61934999999983</v>
      </c>
      <c r="I36" s="83">
        <f t="shared" si="1"/>
        <v>-0.10175762439807408</v>
      </c>
    </row>
    <row r="37" spans="1:9" s="18" customFormat="1" x14ac:dyDescent="0.2">
      <c r="A37" s="606" t="s">
        <v>485</v>
      </c>
      <c r="B37" s="607">
        <v>4291.616</v>
      </c>
      <c r="C37" s="607">
        <v>1598.2428</v>
      </c>
      <c r="D37" s="607">
        <v>3229.0706</v>
      </c>
      <c r="E37" s="607">
        <v>4458.47</v>
      </c>
      <c r="F37" s="607">
        <v>4744.9569900000006</v>
      </c>
      <c r="G37" s="607">
        <v>5108.854510000001</v>
      </c>
      <c r="H37" s="607">
        <v>5626.8149999999996</v>
      </c>
      <c r="I37" s="83">
        <f>(H37-B37)/B37</f>
        <v>0.31111800310186177</v>
      </c>
    </row>
    <row r="38" spans="1:9" s="18" customFormat="1" x14ac:dyDescent="0.2">
      <c r="A38" s="606" t="s">
        <v>426</v>
      </c>
      <c r="B38" s="607">
        <v>4369.3397999999997</v>
      </c>
      <c r="C38" s="607">
        <v>1071.8064000000002</v>
      </c>
      <c r="D38" s="607">
        <v>2474.402</v>
      </c>
      <c r="E38" s="607">
        <v>3833.2890000000002</v>
      </c>
      <c r="F38" s="607">
        <v>4230.6916899999997</v>
      </c>
      <c r="G38" s="607">
        <v>4660.0634300000002</v>
      </c>
      <c r="H38" s="607">
        <v>4988.1030099999998</v>
      </c>
      <c r="I38" s="83">
        <f t="shared" si="1"/>
        <v>0.14161480642910859</v>
      </c>
    </row>
    <row r="39" spans="1:9" s="18" customFormat="1" x14ac:dyDescent="0.2">
      <c r="A39" s="606" t="s">
        <v>486</v>
      </c>
      <c r="B39" s="607">
        <v>4939.4744000000001</v>
      </c>
      <c r="C39" s="607">
        <v>750.827</v>
      </c>
      <c r="D39" s="607">
        <v>1306.4870000000001</v>
      </c>
      <c r="E39" s="607">
        <v>2073.9299999999998</v>
      </c>
      <c r="F39" s="607">
        <v>2232.0408399999997</v>
      </c>
      <c r="G39" s="607">
        <v>2571.1369500000001</v>
      </c>
      <c r="H39" s="607">
        <v>2927.9387899999997</v>
      </c>
      <c r="I39" s="83">
        <f t="shared" si="1"/>
        <v>-0.4072367719933927</v>
      </c>
    </row>
    <row r="40" spans="1:9" ht="14.25" x14ac:dyDescent="0.2">
      <c r="A40" s="158" t="s">
        <v>316</v>
      </c>
      <c r="B40" s="608">
        <v>41386.174200000001</v>
      </c>
      <c r="C40" s="608">
        <v>7700.2814000000008</v>
      </c>
      <c r="D40" s="608">
        <v>20743.199399999998</v>
      </c>
      <c r="E40" s="608">
        <v>33154.803</v>
      </c>
      <c r="F40" s="608">
        <v>36744.50763</v>
      </c>
      <c r="G40" s="608">
        <v>40156.55459</v>
      </c>
      <c r="H40" s="608">
        <f>SUM(H28:H39)</f>
        <v>43864.501799999998</v>
      </c>
      <c r="I40" s="851">
        <f>(H40-B40)/B40</f>
        <v>5.9882983820234263E-2</v>
      </c>
    </row>
    <row r="41" spans="1:9" ht="3.75" customHeight="1" x14ac:dyDescent="0.2">
      <c r="A41" s="17"/>
      <c r="B41" s="611"/>
      <c r="C41" s="611"/>
      <c r="D41" s="612"/>
      <c r="E41" s="612"/>
      <c r="F41" s="612"/>
      <c r="G41" s="612"/>
      <c r="H41" s="612"/>
      <c r="I41" s="612"/>
    </row>
    <row r="42" spans="1:9" x14ac:dyDescent="0.2">
      <c r="A42" s="15" t="s">
        <v>478</v>
      </c>
      <c r="B42" s="15"/>
      <c r="C42" s="15"/>
      <c r="D42" s="15"/>
      <c r="E42" s="15"/>
      <c r="F42" s="15"/>
      <c r="G42" s="15"/>
      <c r="H42" s="868"/>
      <c r="I42" s="15"/>
    </row>
    <row r="43" spans="1:9" ht="6.75" customHeight="1" x14ac:dyDescent="0.2">
      <c r="A43" s="29"/>
      <c r="B43" s="29"/>
      <c r="C43" s="29"/>
      <c r="D43" s="29"/>
      <c r="E43" s="29"/>
      <c r="F43" s="29"/>
      <c r="G43" s="29"/>
      <c r="H43" s="29"/>
      <c r="I43" s="29"/>
    </row>
    <row r="44" spans="1:9" ht="15.75" x14ac:dyDescent="0.25">
      <c r="A44" s="1875" t="s">
        <v>332</v>
      </c>
      <c r="B44" s="1875"/>
      <c r="C44" s="1875"/>
      <c r="D44" s="1875"/>
      <c r="E44" s="1875"/>
      <c r="F44" s="1875"/>
      <c r="G44" s="1875"/>
      <c r="H44" s="1875"/>
      <c r="I44" s="1875"/>
    </row>
    <row r="45" spans="1:9" ht="15.75" x14ac:dyDescent="0.25">
      <c r="A45" s="1823" t="s">
        <v>1397</v>
      </c>
      <c r="B45" s="1823"/>
      <c r="C45" s="1823"/>
      <c r="D45" s="1823"/>
      <c r="E45" s="1823"/>
      <c r="F45" s="1823"/>
      <c r="G45" s="1823"/>
      <c r="H45" s="1823"/>
      <c r="I45" s="1823"/>
    </row>
    <row r="46" spans="1:9" ht="15.75" x14ac:dyDescent="0.25">
      <c r="A46" s="1875" t="s">
        <v>454</v>
      </c>
      <c r="B46" s="1875"/>
      <c r="C46" s="1875"/>
      <c r="D46" s="1875"/>
      <c r="E46" s="1875"/>
      <c r="F46" s="1875"/>
      <c r="G46" s="1875"/>
      <c r="H46" s="1875"/>
      <c r="I46" s="1875"/>
    </row>
    <row r="47" spans="1:9" ht="4.5" customHeight="1" x14ac:dyDescent="0.2">
      <c r="A47" s="107"/>
      <c r="B47" s="108"/>
      <c r="C47" s="108"/>
      <c r="D47" s="613"/>
      <c r="E47" s="108"/>
      <c r="F47" s="108"/>
      <c r="G47" s="108"/>
      <c r="H47" s="108"/>
      <c r="I47" s="108"/>
    </row>
    <row r="48" spans="1:9" ht="25.5" x14ac:dyDescent="0.2">
      <c r="A48" s="104" t="s">
        <v>416</v>
      </c>
      <c r="B48" s="605">
        <v>44168</v>
      </c>
      <c r="C48" s="605">
        <v>44258</v>
      </c>
      <c r="D48" s="605">
        <v>44350</v>
      </c>
      <c r="E48" s="605">
        <v>44442</v>
      </c>
      <c r="F48" s="605">
        <v>44472</v>
      </c>
      <c r="G48" s="605">
        <v>44503</v>
      </c>
      <c r="H48" s="605">
        <v>44533</v>
      </c>
      <c r="I48" s="105" t="s">
        <v>215</v>
      </c>
    </row>
    <row r="49" spans="1:9" x14ac:dyDescent="0.2">
      <c r="A49" s="614" t="s">
        <v>541</v>
      </c>
      <c r="B49" s="126">
        <v>7197.5806000000002</v>
      </c>
      <c r="C49" s="126">
        <v>2841.069</v>
      </c>
      <c r="D49" s="126">
        <v>11487.481600000001</v>
      </c>
      <c r="E49" s="126">
        <v>13768.635</v>
      </c>
      <c r="F49" s="126">
        <v>14606.60419</v>
      </c>
      <c r="G49" s="126">
        <v>15590.544830000001</v>
      </c>
      <c r="H49" s="126">
        <v>16098.367490000002</v>
      </c>
      <c r="I49" s="83">
        <f>(H49-B49)/B49</f>
        <v>1.236635945417548</v>
      </c>
    </row>
    <row r="50" spans="1:9" x14ac:dyDescent="0.2">
      <c r="A50" s="614" t="s">
        <v>789</v>
      </c>
      <c r="B50" s="126">
        <v>3822.049</v>
      </c>
      <c r="C50" s="126">
        <v>13368.082</v>
      </c>
      <c r="D50" s="126">
        <v>15748.364799999999</v>
      </c>
      <c r="E50" s="126">
        <v>19099.098999999998</v>
      </c>
      <c r="F50" s="126">
        <v>19961.137940000001</v>
      </c>
      <c r="G50" s="126">
        <v>20936.741449999994</v>
      </c>
      <c r="H50" s="126">
        <v>11899.368720000006</v>
      </c>
      <c r="I50" s="83">
        <f t="shared" ref="I50:I61" si="2">(H50-B50)/B50</f>
        <v>2.1133480287667705</v>
      </c>
    </row>
    <row r="51" spans="1:9" x14ac:dyDescent="0.2">
      <c r="A51" s="614" t="s">
        <v>663</v>
      </c>
      <c r="B51" s="126">
        <v>3239.2919999999999</v>
      </c>
      <c r="C51" s="126">
        <v>1074.4818</v>
      </c>
      <c r="D51" s="126">
        <v>3204.6489999999999</v>
      </c>
      <c r="E51" s="126">
        <v>2927.0309999999999</v>
      </c>
      <c r="F51" s="126">
        <v>2995.6945800000003</v>
      </c>
      <c r="G51" s="126">
        <v>2737.7153099999996</v>
      </c>
      <c r="H51" s="126">
        <v>2838.0742999999998</v>
      </c>
      <c r="I51" s="83">
        <f t="shared" si="2"/>
        <v>-0.12385968909255485</v>
      </c>
    </row>
    <row r="52" spans="1:9" x14ac:dyDescent="0.2">
      <c r="A52" s="614" t="s">
        <v>417</v>
      </c>
      <c r="B52" s="126">
        <v>8059.7454000000007</v>
      </c>
      <c r="C52" s="126">
        <v>4727.7061999999996</v>
      </c>
      <c r="D52" s="126">
        <v>8616.4344000000001</v>
      </c>
      <c r="E52" s="126">
        <v>12961.710999999999</v>
      </c>
      <c r="F52" s="126">
        <v>14533.68045</v>
      </c>
      <c r="G52" s="126">
        <v>14726.253240000002</v>
      </c>
      <c r="H52" s="126">
        <v>10512.40352</v>
      </c>
      <c r="I52" s="83">
        <f t="shared" si="2"/>
        <v>0.30430962744803314</v>
      </c>
    </row>
    <row r="53" spans="1:9" x14ac:dyDescent="0.2">
      <c r="A53" s="614" t="s">
        <v>9</v>
      </c>
      <c r="B53" s="607">
        <v>39437.111000000004</v>
      </c>
      <c r="C53" s="607">
        <v>5537.9408000000003</v>
      </c>
      <c r="D53" s="607">
        <v>10333.6296</v>
      </c>
      <c r="E53" s="607">
        <v>14205.721</v>
      </c>
      <c r="F53" s="607">
        <v>15047.347919999998</v>
      </c>
      <c r="G53" s="607">
        <v>16305.073199999999</v>
      </c>
      <c r="H53" s="607">
        <v>16283.223329999995</v>
      </c>
      <c r="I53" s="83">
        <f t="shared" si="2"/>
        <v>-0.58710912343452359</v>
      </c>
    </row>
    <row r="54" spans="1:9" x14ac:dyDescent="0.2">
      <c r="A54" s="614" t="s">
        <v>488</v>
      </c>
      <c r="B54" s="607">
        <v>12991.262200000001</v>
      </c>
      <c r="C54" s="607">
        <v>1531.3578</v>
      </c>
      <c r="D54" s="607">
        <v>3600.2652000000007</v>
      </c>
      <c r="E54" s="607">
        <v>13982.466</v>
      </c>
      <c r="F54" s="607">
        <v>17584.806730000004</v>
      </c>
      <c r="G54" s="607">
        <v>19916.25488</v>
      </c>
      <c r="H54" s="607">
        <v>20388.992549999995</v>
      </c>
      <c r="I54" s="83">
        <f t="shared" si="2"/>
        <v>0.56943892257058704</v>
      </c>
    </row>
    <row r="55" spans="1:9" x14ac:dyDescent="0.2">
      <c r="A55" s="614" t="s">
        <v>672</v>
      </c>
      <c r="B55" s="126">
        <v>10523.24</v>
      </c>
      <c r="C55" s="126">
        <v>423.46780000000001</v>
      </c>
      <c r="D55" s="126">
        <v>4179.7294000000002</v>
      </c>
      <c r="E55" s="126">
        <v>6742.1549999999997</v>
      </c>
      <c r="F55" s="126">
        <v>7075.1433700000007</v>
      </c>
      <c r="G55" s="126">
        <v>7304.4972200000011</v>
      </c>
      <c r="H55" s="126">
        <v>8410.7545800000007</v>
      </c>
      <c r="I55" s="83">
        <f t="shared" si="2"/>
        <v>-0.20074477252253101</v>
      </c>
    </row>
    <row r="56" spans="1:9" x14ac:dyDescent="0.2">
      <c r="A56" s="614" t="s">
        <v>710</v>
      </c>
      <c r="B56" s="126">
        <v>11064.9056</v>
      </c>
      <c r="C56" s="126">
        <v>11702.817000000001</v>
      </c>
      <c r="D56" s="126">
        <v>8445.6890000000003</v>
      </c>
      <c r="E56" s="126">
        <v>11210.065000000001</v>
      </c>
      <c r="F56" s="126">
        <v>11354.545670000001</v>
      </c>
      <c r="G56" s="126">
        <v>12990.256520000003</v>
      </c>
      <c r="H56" s="126">
        <v>14034.759199999999</v>
      </c>
      <c r="I56" s="83">
        <f t="shared" si="2"/>
        <v>0.26840297670501578</v>
      </c>
    </row>
    <row r="57" spans="1:9" x14ac:dyDescent="0.2">
      <c r="A57" s="614" t="s">
        <v>662</v>
      </c>
      <c r="B57" s="126">
        <v>3232.9807999999998</v>
      </c>
      <c r="C57" s="126">
        <v>120.6674</v>
      </c>
      <c r="D57" s="126">
        <v>734.15719999999999</v>
      </c>
      <c r="E57" s="126">
        <v>944.65</v>
      </c>
      <c r="F57" s="126">
        <v>886.28717000000017</v>
      </c>
      <c r="G57" s="126">
        <v>2977.7490400000002</v>
      </c>
      <c r="H57" s="126">
        <v>2379.0611699999999</v>
      </c>
      <c r="I57" s="83">
        <f t="shared" si="2"/>
        <v>-0.26412765272221844</v>
      </c>
    </row>
    <row r="58" spans="1:9" s="18" customFormat="1" x14ac:dyDescent="0.2">
      <c r="A58" s="614" t="s">
        <v>485</v>
      </c>
      <c r="B58" s="126">
        <v>5027.5568000000003</v>
      </c>
      <c r="C58" s="126">
        <v>1742.7144000000001</v>
      </c>
      <c r="D58" s="126">
        <v>3486.1834000000003</v>
      </c>
      <c r="E58" s="126">
        <v>4876.8509999999997</v>
      </c>
      <c r="F58" s="126">
        <v>5202.7887499999997</v>
      </c>
      <c r="G58" s="126">
        <v>5572.5286900000001</v>
      </c>
      <c r="H58" s="1572">
        <v>6096.4549999999999</v>
      </c>
      <c r="I58" s="83">
        <f>(H58-B58)/B58</f>
        <v>0.21260788142662049</v>
      </c>
    </row>
    <row r="59" spans="1:9" s="18" customFormat="1" x14ac:dyDescent="0.2">
      <c r="A59" s="614" t="s">
        <v>426</v>
      </c>
      <c r="B59" s="126">
        <v>10666.819800000001</v>
      </c>
      <c r="C59" s="126">
        <v>1640.0888000000002</v>
      </c>
      <c r="D59" s="126">
        <v>3651.4407999999999</v>
      </c>
      <c r="E59" s="126">
        <v>8282.8610000000008</v>
      </c>
      <c r="F59" s="126">
        <v>9248.7043200000007</v>
      </c>
      <c r="G59" s="126">
        <v>10218.553579999998</v>
      </c>
      <c r="H59" s="126">
        <v>11132.979390000002</v>
      </c>
      <c r="I59" s="83">
        <f t="shared" si="2"/>
        <v>4.3701834168043324E-2</v>
      </c>
    </row>
    <row r="60" spans="1:9" s="18" customFormat="1" x14ac:dyDescent="0.2">
      <c r="A60" s="614" t="s">
        <v>486</v>
      </c>
      <c r="B60" s="607">
        <v>7739.3834000000006</v>
      </c>
      <c r="C60" s="607">
        <v>1517.2948000000001</v>
      </c>
      <c r="D60" s="607">
        <v>2826.5944000000004</v>
      </c>
      <c r="E60" s="607">
        <v>4951.55</v>
      </c>
      <c r="F60" s="607">
        <v>5466.3613600000008</v>
      </c>
      <c r="G60" s="607">
        <v>6134.5863399999998</v>
      </c>
      <c r="H60" s="607">
        <v>6837.5886200000014</v>
      </c>
      <c r="I60" s="83">
        <f t="shared" si="2"/>
        <v>-0.11652023596608474</v>
      </c>
    </row>
    <row r="61" spans="1:9" ht="14.25" x14ac:dyDescent="0.2">
      <c r="A61" s="158" t="s">
        <v>316</v>
      </c>
      <c r="B61" s="608">
        <v>123001.92660000002</v>
      </c>
      <c r="C61" s="608">
        <v>46227.6878</v>
      </c>
      <c r="D61" s="608">
        <v>76314.618799999997</v>
      </c>
      <c r="E61" s="608">
        <v>113952.795</v>
      </c>
      <c r="F61" s="608">
        <v>123963.10245000002</v>
      </c>
      <c r="G61" s="608">
        <v>135410.75429999997</v>
      </c>
      <c r="H61" s="608">
        <f>SUM(H49:H60)</f>
        <v>126912.02787000002</v>
      </c>
      <c r="I61" s="851">
        <f t="shared" si="2"/>
        <v>3.1788943296112558E-2</v>
      </c>
    </row>
    <row r="62" spans="1:9" ht="4.5" customHeight="1" x14ac:dyDescent="0.2">
      <c r="A62" s="17"/>
      <c r="B62" s="612"/>
      <c r="C62" s="612"/>
      <c r="D62" s="612"/>
      <c r="E62" s="612"/>
      <c r="F62" s="612"/>
      <c r="G62" s="612"/>
      <c r="H62" s="612"/>
      <c r="I62" s="615"/>
    </row>
    <row r="63" spans="1:9" x14ac:dyDescent="0.2">
      <c r="A63" s="15" t="s">
        <v>478</v>
      </c>
      <c r="B63" s="15"/>
      <c r="C63" s="15"/>
      <c r="D63" s="15"/>
      <c r="E63" s="15"/>
      <c r="F63" s="15"/>
      <c r="G63" s="15"/>
      <c r="H63" s="868"/>
      <c r="I63" s="15"/>
    </row>
    <row r="64" spans="1:9" x14ac:dyDescent="0.2">
      <c r="D64" s="16"/>
      <c r="E64" s="16"/>
      <c r="F64" s="16"/>
      <c r="G64" s="16"/>
      <c r="H64" s="16"/>
      <c r="I64" s="16"/>
    </row>
  </sheetData>
  <mergeCells count="9">
    <mergeCell ref="A44:I44"/>
    <mergeCell ref="A45:I45"/>
    <mergeCell ref="A46:I46"/>
    <mergeCell ref="A2:I2"/>
    <mergeCell ref="A3:I3"/>
    <mergeCell ref="A4:I4"/>
    <mergeCell ref="A23:I23"/>
    <mergeCell ref="A24:I24"/>
    <mergeCell ref="A25:I25"/>
  </mergeCells>
  <pageMargins left="0.7" right="0.7" top="0.75" bottom="0.75" header="0.3" footer="0.3"/>
  <pageSetup orientation="portrait" r:id="rId1"/>
  <ignoredErrors>
    <ignoredError sqref="H19 H40" formulaRange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workbookViewId="0">
      <selection activeCell="A25" sqref="A25"/>
    </sheetView>
  </sheetViews>
  <sheetFormatPr baseColWidth="10" defaultRowHeight="15" x14ac:dyDescent="0.25"/>
  <cols>
    <col min="1" max="1" width="18.85546875" style="1574" customWidth="1"/>
    <col min="2" max="2" width="18.7109375" style="1574" customWidth="1"/>
    <col min="3" max="3" width="2" style="1574" bestFit="1" customWidth="1"/>
    <col min="4" max="4" width="19.5703125" style="1574" bestFit="1" customWidth="1"/>
    <col min="5" max="5" width="2" style="1574" bestFit="1" customWidth="1"/>
    <col min="6" max="6" width="18.85546875" style="1574" customWidth="1"/>
    <col min="7" max="7" width="11.42578125" style="1574"/>
    <col min="8" max="8" width="13.140625" style="1574" bestFit="1" customWidth="1"/>
    <col min="9" max="16384" width="11.42578125" style="1574"/>
  </cols>
  <sheetData>
    <row r="1" spans="1:6" ht="18.75" x14ac:dyDescent="0.3">
      <c r="A1" s="2129" t="s">
        <v>2134</v>
      </c>
      <c r="B1" s="2130"/>
      <c r="C1" s="2130"/>
      <c r="D1" s="2130"/>
      <c r="E1" s="2130"/>
      <c r="F1" s="2131"/>
    </row>
    <row r="2" spans="1:6" ht="15.75" x14ac:dyDescent="0.25">
      <c r="A2" s="2132" t="s">
        <v>1397</v>
      </c>
      <c r="B2" s="2133"/>
      <c r="C2" s="2133"/>
      <c r="D2" s="2133"/>
      <c r="E2" s="2133"/>
      <c r="F2" s="2134"/>
    </row>
    <row r="3" spans="1:6" x14ac:dyDescent="0.25">
      <c r="A3" s="2135" t="s">
        <v>2135</v>
      </c>
      <c r="B3" s="2136"/>
      <c r="C3" s="2136"/>
      <c r="D3" s="2136"/>
      <c r="E3" s="2136"/>
      <c r="F3" s="2137"/>
    </row>
    <row r="4" spans="1:6" ht="8.25" customHeight="1" x14ac:dyDescent="0.25">
      <c r="A4" s="1575"/>
      <c r="B4" s="1576"/>
      <c r="C4" s="1576"/>
      <c r="D4" s="1577"/>
      <c r="E4" s="1577"/>
      <c r="F4" s="1578"/>
    </row>
    <row r="5" spans="1:6" x14ac:dyDescent="0.25">
      <c r="A5" s="1579" t="s">
        <v>2136</v>
      </c>
      <c r="B5" s="1580" t="s">
        <v>2137</v>
      </c>
      <c r="C5" s="1581"/>
      <c r="D5" s="1580" t="s">
        <v>2138</v>
      </c>
      <c r="E5" s="1582"/>
      <c r="F5" s="1583" t="s">
        <v>316</v>
      </c>
    </row>
    <row r="6" spans="1:6" x14ac:dyDescent="0.25">
      <c r="A6" s="1584" t="s">
        <v>65</v>
      </c>
      <c r="B6" s="1585">
        <v>51584.071977200001</v>
      </c>
      <c r="C6" s="1586"/>
      <c r="D6" s="1585">
        <v>1344761.7764727997</v>
      </c>
      <c r="E6" s="1586" t="s">
        <v>2139</v>
      </c>
      <c r="F6" s="1587">
        <v>1396345.8484499997</v>
      </c>
    </row>
    <row r="7" spans="1:6" x14ac:dyDescent="0.25">
      <c r="A7" s="1584" t="s">
        <v>66</v>
      </c>
      <c r="B7" s="1585">
        <v>8321.6527912000001</v>
      </c>
      <c r="C7" s="1588" t="s">
        <v>2139</v>
      </c>
      <c r="D7" s="1585">
        <v>552275.31174060015</v>
      </c>
      <c r="E7" s="1586"/>
      <c r="F7" s="1587">
        <v>560596.96453180013</v>
      </c>
    </row>
    <row r="8" spans="1:6" x14ac:dyDescent="0.25">
      <c r="A8" s="1584" t="s">
        <v>67</v>
      </c>
      <c r="B8" s="1585">
        <v>7263.3707439999998</v>
      </c>
      <c r="C8" s="1589"/>
      <c r="D8" s="1585">
        <v>3897701.2598006004</v>
      </c>
      <c r="E8" s="1589"/>
      <c r="F8" s="1587">
        <v>3904964.6305446005</v>
      </c>
    </row>
    <row r="9" spans="1:6" x14ac:dyDescent="0.25">
      <c r="A9" s="1584" t="s">
        <v>540</v>
      </c>
      <c r="B9" s="1585">
        <v>14141.5369844</v>
      </c>
      <c r="C9" s="1586"/>
      <c r="D9" s="1585">
        <v>649092.66800700012</v>
      </c>
      <c r="E9" s="1586" t="s">
        <v>2139</v>
      </c>
      <c r="F9" s="1587">
        <v>663234.20499140013</v>
      </c>
    </row>
    <row r="10" spans="1:6" x14ac:dyDescent="0.25">
      <c r="A10" s="1584" t="s">
        <v>404</v>
      </c>
      <c r="B10" s="1585">
        <v>393.22782239999998</v>
      </c>
      <c r="C10" s="1586"/>
      <c r="D10" s="1585">
        <v>1101194.0866723997</v>
      </c>
      <c r="E10" s="1590"/>
      <c r="F10" s="1587">
        <v>1101587.3144947996</v>
      </c>
    </row>
    <row r="11" spans="1:6" x14ac:dyDescent="0.25">
      <c r="A11" s="1584" t="s">
        <v>697</v>
      </c>
      <c r="B11" s="1585">
        <v>2569.2789556000002</v>
      </c>
      <c r="C11" s="1586"/>
      <c r="D11" s="1585">
        <v>232961.67704040004</v>
      </c>
      <c r="E11" s="1590"/>
      <c r="F11" s="1587">
        <v>235530.95599600003</v>
      </c>
    </row>
    <row r="12" spans="1:6" x14ac:dyDescent="0.25">
      <c r="A12" s="1584" t="s">
        <v>68</v>
      </c>
      <c r="B12" s="1585">
        <v>8763.0575704000021</v>
      </c>
      <c r="C12" s="1586" t="s">
        <v>2139</v>
      </c>
      <c r="D12" s="1585">
        <v>3401273.6689834003</v>
      </c>
      <c r="E12" s="1586"/>
      <c r="F12" s="1587">
        <v>3410036.7265538005</v>
      </c>
    </row>
    <row r="13" spans="1:6" x14ac:dyDescent="0.25">
      <c r="A13" s="1584" t="s">
        <v>69</v>
      </c>
      <c r="B13" s="1585">
        <v>25258.152715600001</v>
      </c>
      <c r="C13" s="1586"/>
      <c r="D13" s="1585">
        <v>3935104.8917334001</v>
      </c>
      <c r="E13" s="1586"/>
      <c r="F13" s="1587">
        <v>3960363.0444490002</v>
      </c>
    </row>
    <row r="14" spans="1:6" x14ac:dyDescent="0.25">
      <c r="A14" s="1584" t="s">
        <v>70</v>
      </c>
      <c r="B14" s="1585">
        <v>11354.391769</v>
      </c>
      <c r="C14" s="1586" t="s">
        <v>2139</v>
      </c>
      <c r="D14" s="1585">
        <v>711733.96945000021</v>
      </c>
      <c r="E14" s="1586" t="s">
        <v>2139</v>
      </c>
      <c r="F14" s="1587">
        <v>723088.36121900019</v>
      </c>
    </row>
    <row r="15" spans="1:6" x14ac:dyDescent="0.25">
      <c r="A15" s="1584" t="s">
        <v>71</v>
      </c>
      <c r="B15" s="1585">
        <v>1808.6414010000003</v>
      </c>
      <c r="C15" s="1586"/>
      <c r="D15" s="1585">
        <v>2031605.0732543997</v>
      </c>
      <c r="E15" s="1590"/>
      <c r="F15" s="1587">
        <v>2033413.7146553998</v>
      </c>
    </row>
    <row r="16" spans="1:6" x14ac:dyDescent="0.25">
      <c r="A16" s="1584" t="s">
        <v>86</v>
      </c>
      <c r="B16" s="1585">
        <v>499.9249696</v>
      </c>
      <c r="C16" s="1586"/>
      <c r="D16" s="1585">
        <v>5082301.7893003998</v>
      </c>
      <c r="E16" s="1586" t="s">
        <v>2139</v>
      </c>
      <c r="F16" s="1587">
        <v>5082801.7142699994</v>
      </c>
    </row>
    <row r="17" spans="1:6" x14ac:dyDescent="0.25">
      <c r="A17" s="1584" t="s">
        <v>72</v>
      </c>
      <c r="B17" s="1585">
        <v>66265.981931799994</v>
      </c>
      <c r="C17" s="1586"/>
      <c r="D17" s="1585">
        <v>6258549.3599874005</v>
      </c>
      <c r="E17" s="1586"/>
      <c r="F17" s="1587">
        <v>6324815.3419192005</v>
      </c>
    </row>
    <row r="18" spans="1:6" ht="15.75" thickBot="1" x14ac:dyDescent="0.3">
      <c r="A18" s="1591" t="s">
        <v>316</v>
      </c>
      <c r="B18" s="1440">
        <v>198223.2896322</v>
      </c>
      <c r="C18" s="1440"/>
      <c r="D18" s="1440">
        <v>29198555.532442804</v>
      </c>
      <c r="E18" s="1440"/>
      <c r="F18" s="1592">
        <v>29396194.963358998</v>
      </c>
    </row>
    <row r="19" spans="1:6" ht="6.75" customHeight="1" x14ac:dyDescent="0.25">
      <c r="A19" s="1593"/>
      <c r="B19" s="1593"/>
      <c r="C19" s="1593"/>
      <c r="D19" s="1593"/>
      <c r="E19" s="1593"/>
      <c r="F19" s="1594"/>
    </row>
    <row r="20" spans="1:6" x14ac:dyDescent="0.25">
      <c r="A20" s="1595" t="s">
        <v>2140</v>
      </c>
      <c r="B20" s="1595"/>
      <c r="C20" s="1595"/>
      <c r="D20" s="1595"/>
      <c r="E20" s="1595"/>
      <c r="F20" s="1595"/>
    </row>
    <row r="21" spans="1:6" x14ac:dyDescent="0.25">
      <c r="A21" s="1595" t="s">
        <v>2141</v>
      </c>
      <c r="B21" s="1595"/>
      <c r="C21" s="1595"/>
      <c r="D21" s="1595"/>
      <c r="E21" s="1595"/>
      <c r="F21" s="1595"/>
    </row>
    <row r="22" spans="1:6" x14ac:dyDescent="0.25">
      <c r="A22" s="1595"/>
      <c r="B22" s="1595"/>
      <c r="C22" s="1595"/>
    </row>
    <row r="23" spans="1:6" x14ac:dyDescent="0.25">
      <c r="A23" s="1595"/>
      <c r="B23" s="1595"/>
      <c r="C23" s="1595"/>
    </row>
  </sheetData>
  <mergeCells count="3">
    <mergeCell ref="A1:F1"/>
    <mergeCell ref="A2:F2"/>
    <mergeCell ref="A3:F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18"/>
  <sheetViews>
    <sheetView zoomScale="80" zoomScaleNormal="80" workbookViewId="0">
      <selection activeCell="C29" sqref="C29"/>
    </sheetView>
  </sheetViews>
  <sheetFormatPr baseColWidth="10" defaultRowHeight="15" x14ac:dyDescent="0.25"/>
  <cols>
    <col min="1" max="1" width="85" style="875" bestFit="1" customWidth="1"/>
    <col min="2" max="2" width="55.140625" style="875" bestFit="1" customWidth="1"/>
    <col min="3" max="3" width="101.85546875" style="875" bestFit="1" customWidth="1"/>
    <col min="4" max="4" width="75" style="875" bestFit="1" customWidth="1"/>
    <col min="5" max="5" width="11.42578125" style="875"/>
    <col min="6" max="6" width="15" style="875" bestFit="1" customWidth="1"/>
    <col min="7" max="7" width="21.7109375" style="875" bestFit="1" customWidth="1"/>
    <col min="8" max="8" width="18.7109375" style="875" bestFit="1" customWidth="1"/>
    <col min="9" max="9" width="13.42578125" style="875" bestFit="1" customWidth="1"/>
    <col min="10" max="10" width="15" style="875" bestFit="1" customWidth="1"/>
    <col min="11" max="11" width="13.42578125" style="875" bestFit="1" customWidth="1"/>
    <col min="12" max="12" width="22" style="875" bestFit="1" customWidth="1"/>
    <col min="13" max="13" width="13.42578125" style="875" bestFit="1" customWidth="1"/>
    <col min="14" max="14" width="15" style="875" bestFit="1" customWidth="1"/>
    <col min="15" max="15" width="15.28515625" style="875" customWidth="1"/>
    <col min="16" max="16" width="14.42578125" style="875" customWidth="1"/>
    <col min="17" max="17" width="16.140625" style="875" customWidth="1"/>
    <col min="18" max="256" width="11.42578125" style="875"/>
    <col min="257" max="257" width="85" style="875" bestFit="1" customWidth="1"/>
    <col min="258" max="258" width="55.140625" style="875" bestFit="1" customWidth="1"/>
    <col min="259" max="259" width="101.85546875" style="875" bestFit="1" customWidth="1"/>
    <col min="260" max="260" width="75" style="875" bestFit="1" customWidth="1"/>
    <col min="261" max="261" width="11.42578125" style="875"/>
    <col min="262" max="262" width="15" style="875" bestFit="1" customWidth="1"/>
    <col min="263" max="263" width="21.7109375" style="875" bestFit="1" customWidth="1"/>
    <col min="264" max="264" width="18.7109375" style="875" bestFit="1" customWidth="1"/>
    <col min="265" max="265" width="13.42578125" style="875" bestFit="1" customWidth="1"/>
    <col min="266" max="266" width="15" style="875" bestFit="1" customWidth="1"/>
    <col min="267" max="267" width="13.42578125" style="875" bestFit="1" customWidth="1"/>
    <col min="268" max="268" width="22" style="875" bestFit="1" customWidth="1"/>
    <col min="269" max="269" width="13.42578125" style="875" bestFit="1" customWidth="1"/>
    <col min="270" max="270" width="15" style="875" bestFit="1" customWidth="1"/>
    <col min="271" max="271" width="15.28515625" style="875" customWidth="1"/>
    <col min="272" max="272" width="14.42578125" style="875" customWidth="1"/>
    <col min="273" max="273" width="16.140625" style="875" customWidth="1"/>
    <col min="274" max="512" width="11.42578125" style="875"/>
    <col min="513" max="513" width="85" style="875" bestFit="1" customWidth="1"/>
    <col min="514" max="514" width="55.140625" style="875" bestFit="1" customWidth="1"/>
    <col min="515" max="515" width="101.85546875" style="875" bestFit="1" customWidth="1"/>
    <col min="516" max="516" width="75" style="875" bestFit="1" customWidth="1"/>
    <col min="517" max="517" width="11.42578125" style="875"/>
    <col min="518" max="518" width="15" style="875" bestFit="1" customWidth="1"/>
    <col min="519" max="519" width="21.7109375" style="875" bestFit="1" customWidth="1"/>
    <col min="520" max="520" width="18.7109375" style="875" bestFit="1" customWidth="1"/>
    <col min="521" max="521" width="13.42578125" style="875" bestFit="1" customWidth="1"/>
    <col min="522" max="522" width="15" style="875" bestFit="1" customWidth="1"/>
    <col min="523" max="523" width="13.42578125" style="875" bestFit="1" customWidth="1"/>
    <col min="524" max="524" width="22" style="875" bestFit="1" customWidth="1"/>
    <col min="525" max="525" width="13.42578125" style="875" bestFit="1" customWidth="1"/>
    <col min="526" max="526" width="15" style="875" bestFit="1" customWidth="1"/>
    <col min="527" max="527" width="15.28515625" style="875" customWidth="1"/>
    <col min="528" max="528" width="14.42578125" style="875" customWidth="1"/>
    <col min="529" max="529" width="16.140625" style="875" customWidth="1"/>
    <col min="530" max="768" width="11.42578125" style="875"/>
    <col min="769" max="769" width="85" style="875" bestFit="1" customWidth="1"/>
    <col min="770" max="770" width="55.140625" style="875" bestFit="1" customWidth="1"/>
    <col min="771" max="771" width="101.85546875" style="875" bestFit="1" customWidth="1"/>
    <col min="772" max="772" width="75" style="875" bestFit="1" customWidth="1"/>
    <col min="773" max="773" width="11.42578125" style="875"/>
    <col min="774" max="774" width="15" style="875" bestFit="1" customWidth="1"/>
    <col min="775" max="775" width="21.7109375" style="875" bestFit="1" customWidth="1"/>
    <col min="776" max="776" width="18.7109375" style="875" bestFit="1" customWidth="1"/>
    <col min="777" max="777" width="13.42578125" style="875" bestFit="1" customWidth="1"/>
    <col min="778" max="778" width="15" style="875" bestFit="1" customWidth="1"/>
    <col min="779" max="779" width="13.42578125" style="875" bestFit="1" customWidth="1"/>
    <col min="780" max="780" width="22" style="875" bestFit="1" customWidth="1"/>
    <col min="781" max="781" width="13.42578125" style="875" bestFit="1" customWidth="1"/>
    <col min="782" max="782" width="15" style="875" bestFit="1" customWidth="1"/>
    <col min="783" max="783" width="15.28515625" style="875" customWidth="1"/>
    <col min="784" max="784" width="14.42578125" style="875" customWidth="1"/>
    <col min="785" max="785" width="16.140625" style="875" customWidth="1"/>
    <col min="786" max="1024" width="11.42578125" style="875"/>
    <col min="1025" max="1025" width="85" style="875" bestFit="1" customWidth="1"/>
    <col min="1026" max="1026" width="55.140625" style="875" bestFit="1" customWidth="1"/>
    <col min="1027" max="1027" width="101.85546875" style="875" bestFit="1" customWidth="1"/>
    <col min="1028" max="1028" width="75" style="875" bestFit="1" customWidth="1"/>
    <col min="1029" max="1029" width="11.42578125" style="875"/>
    <col min="1030" max="1030" width="15" style="875" bestFit="1" customWidth="1"/>
    <col min="1031" max="1031" width="21.7109375" style="875" bestFit="1" customWidth="1"/>
    <col min="1032" max="1032" width="18.7109375" style="875" bestFit="1" customWidth="1"/>
    <col min="1033" max="1033" width="13.42578125" style="875" bestFit="1" customWidth="1"/>
    <col min="1034" max="1034" width="15" style="875" bestFit="1" customWidth="1"/>
    <col min="1035" max="1035" width="13.42578125" style="875" bestFit="1" customWidth="1"/>
    <col min="1036" max="1036" width="22" style="875" bestFit="1" customWidth="1"/>
    <col min="1037" max="1037" width="13.42578125" style="875" bestFit="1" customWidth="1"/>
    <col min="1038" max="1038" width="15" style="875" bestFit="1" customWidth="1"/>
    <col min="1039" max="1039" width="15.28515625" style="875" customWidth="1"/>
    <col min="1040" max="1040" width="14.42578125" style="875" customWidth="1"/>
    <col min="1041" max="1041" width="16.140625" style="875" customWidth="1"/>
    <col min="1042" max="1280" width="11.42578125" style="875"/>
    <col min="1281" max="1281" width="85" style="875" bestFit="1" customWidth="1"/>
    <col min="1282" max="1282" width="55.140625" style="875" bestFit="1" customWidth="1"/>
    <col min="1283" max="1283" width="101.85546875" style="875" bestFit="1" customWidth="1"/>
    <col min="1284" max="1284" width="75" style="875" bestFit="1" customWidth="1"/>
    <col min="1285" max="1285" width="11.42578125" style="875"/>
    <col min="1286" max="1286" width="15" style="875" bestFit="1" customWidth="1"/>
    <col min="1287" max="1287" width="21.7109375" style="875" bestFit="1" customWidth="1"/>
    <col min="1288" max="1288" width="18.7109375" style="875" bestFit="1" customWidth="1"/>
    <col min="1289" max="1289" width="13.42578125" style="875" bestFit="1" customWidth="1"/>
    <col min="1290" max="1290" width="15" style="875" bestFit="1" customWidth="1"/>
    <col min="1291" max="1291" width="13.42578125" style="875" bestFit="1" customWidth="1"/>
    <col min="1292" max="1292" width="22" style="875" bestFit="1" customWidth="1"/>
    <col min="1293" max="1293" width="13.42578125" style="875" bestFit="1" customWidth="1"/>
    <col min="1294" max="1294" width="15" style="875" bestFit="1" customWidth="1"/>
    <col min="1295" max="1295" width="15.28515625" style="875" customWidth="1"/>
    <col min="1296" max="1296" width="14.42578125" style="875" customWidth="1"/>
    <col min="1297" max="1297" width="16.140625" style="875" customWidth="1"/>
    <col min="1298" max="1536" width="11.42578125" style="875"/>
    <col min="1537" max="1537" width="85" style="875" bestFit="1" customWidth="1"/>
    <col min="1538" max="1538" width="55.140625" style="875" bestFit="1" customWidth="1"/>
    <col min="1539" max="1539" width="101.85546875" style="875" bestFit="1" customWidth="1"/>
    <col min="1540" max="1540" width="75" style="875" bestFit="1" customWidth="1"/>
    <col min="1541" max="1541" width="11.42578125" style="875"/>
    <col min="1542" max="1542" width="15" style="875" bestFit="1" customWidth="1"/>
    <col min="1543" max="1543" width="21.7109375" style="875" bestFit="1" customWidth="1"/>
    <col min="1544" max="1544" width="18.7109375" style="875" bestFit="1" customWidth="1"/>
    <col min="1545" max="1545" width="13.42578125" style="875" bestFit="1" customWidth="1"/>
    <col min="1546" max="1546" width="15" style="875" bestFit="1" customWidth="1"/>
    <col min="1547" max="1547" width="13.42578125" style="875" bestFit="1" customWidth="1"/>
    <col min="1548" max="1548" width="22" style="875" bestFit="1" customWidth="1"/>
    <col min="1549" max="1549" width="13.42578125" style="875" bestFit="1" customWidth="1"/>
    <col min="1550" max="1550" width="15" style="875" bestFit="1" customWidth="1"/>
    <col min="1551" max="1551" width="15.28515625" style="875" customWidth="1"/>
    <col min="1552" max="1552" width="14.42578125" style="875" customWidth="1"/>
    <col min="1553" max="1553" width="16.140625" style="875" customWidth="1"/>
    <col min="1554" max="1792" width="11.42578125" style="875"/>
    <col min="1793" max="1793" width="85" style="875" bestFit="1" customWidth="1"/>
    <col min="1794" max="1794" width="55.140625" style="875" bestFit="1" customWidth="1"/>
    <col min="1795" max="1795" width="101.85546875" style="875" bestFit="1" customWidth="1"/>
    <col min="1796" max="1796" width="75" style="875" bestFit="1" customWidth="1"/>
    <col min="1797" max="1797" width="11.42578125" style="875"/>
    <col min="1798" max="1798" width="15" style="875" bestFit="1" customWidth="1"/>
    <col min="1799" max="1799" width="21.7109375" style="875" bestFit="1" customWidth="1"/>
    <col min="1800" max="1800" width="18.7109375" style="875" bestFit="1" customWidth="1"/>
    <col min="1801" max="1801" width="13.42578125" style="875" bestFit="1" customWidth="1"/>
    <col min="1802" max="1802" width="15" style="875" bestFit="1" customWidth="1"/>
    <col min="1803" max="1803" width="13.42578125" style="875" bestFit="1" customWidth="1"/>
    <col min="1804" max="1804" width="22" style="875" bestFit="1" customWidth="1"/>
    <col min="1805" max="1805" width="13.42578125" style="875" bestFit="1" customWidth="1"/>
    <col min="1806" max="1806" width="15" style="875" bestFit="1" customWidth="1"/>
    <col min="1807" max="1807" width="15.28515625" style="875" customWidth="1"/>
    <col min="1808" max="1808" width="14.42578125" style="875" customWidth="1"/>
    <col min="1809" max="1809" width="16.140625" style="875" customWidth="1"/>
    <col min="1810" max="2048" width="11.42578125" style="875"/>
    <col min="2049" max="2049" width="85" style="875" bestFit="1" customWidth="1"/>
    <col min="2050" max="2050" width="55.140625" style="875" bestFit="1" customWidth="1"/>
    <col min="2051" max="2051" width="101.85546875" style="875" bestFit="1" customWidth="1"/>
    <col min="2052" max="2052" width="75" style="875" bestFit="1" customWidth="1"/>
    <col min="2053" max="2053" width="11.42578125" style="875"/>
    <col min="2054" max="2054" width="15" style="875" bestFit="1" customWidth="1"/>
    <col min="2055" max="2055" width="21.7109375" style="875" bestFit="1" customWidth="1"/>
    <col min="2056" max="2056" width="18.7109375" style="875" bestFit="1" customWidth="1"/>
    <col min="2057" max="2057" width="13.42578125" style="875" bestFit="1" customWidth="1"/>
    <col min="2058" max="2058" width="15" style="875" bestFit="1" customWidth="1"/>
    <col min="2059" max="2059" width="13.42578125" style="875" bestFit="1" customWidth="1"/>
    <col min="2060" max="2060" width="22" style="875" bestFit="1" customWidth="1"/>
    <col min="2061" max="2061" width="13.42578125" style="875" bestFit="1" customWidth="1"/>
    <col min="2062" max="2062" width="15" style="875" bestFit="1" customWidth="1"/>
    <col min="2063" max="2063" width="15.28515625" style="875" customWidth="1"/>
    <col min="2064" max="2064" width="14.42578125" style="875" customWidth="1"/>
    <col min="2065" max="2065" width="16.140625" style="875" customWidth="1"/>
    <col min="2066" max="2304" width="11.42578125" style="875"/>
    <col min="2305" max="2305" width="85" style="875" bestFit="1" customWidth="1"/>
    <col min="2306" max="2306" width="55.140625" style="875" bestFit="1" customWidth="1"/>
    <col min="2307" max="2307" width="101.85546875" style="875" bestFit="1" customWidth="1"/>
    <col min="2308" max="2308" width="75" style="875" bestFit="1" customWidth="1"/>
    <col min="2309" max="2309" width="11.42578125" style="875"/>
    <col min="2310" max="2310" width="15" style="875" bestFit="1" customWidth="1"/>
    <col min="2311" max="2311" width="21.7109375" style="875" bestFit="1" customWidth="1"/>
    <col min="2312" max="2312" width="18.7109375" style="875" bestFit="1" customWidth="1"/>
    <col min="2313" max="2313" width="13.42578125" style="875" bestFit="1" customWidth="1"/>
    <col min="2314" max="2314" width="15" style="875" bestFit="1" customWidth="1"/>
    <col min="2315" max="2315" width="13.42578125" style="875" bestFit="1" customWidth="1"/>
    <col min="2316" max="2316" width="22" style="875" bestFit="1" customWidth="1"/>
    <col min="2317" max="2317" width="13.42578125" style="875" bestFit="1" customWidth="1"/>
    <col min="2318" max="2318" width="15" style="875" bestFit="1" customWidth="1"/>
    <col min="2319" max="2319" width="15.28515625" style="875" customWidth="1"/>
    <col min="2320" max="2320" width="14.42578125" style="875" customWidth="1"/>
    <col min="2321" max="2321" width="16.140625" style="875" customWidth="1"/>
    <col min="2322" max="2560" width="11.42578125" style="875"/>
    <col min="2561" max="2561" width="85" style="875" bestFit="1" customWidth="1"/>
    <col min="2562" max="2562" width="55.140625" style="875" bestFit="1" customWidth="1"/>
    <col min="2563" max="2563" width="101.85546875" style="875" bestFit="1" customWidth="1"/>
    <col min="2564" max="2564" width="75" style="875" bestFit="1" customWidth="1"/>
    <col min="2565" max="2565" width="11.42578125" style="875"/>
    <col min="2566" max="2566" width="15" style="875" bestFit="1" customWidth="1"/>
    <col min="2567" max="2567" width="21.7109375" style="875" bestFit="1" customWidth="1"/>
    <col min="2568" max="2568" width="18.7109375" style="875" bestFit="1" customWidth="1"/>
    <col min="2569" max="2569" width="13.42578125" style="875" bestFit="1" customWidth="1"/>
    <col min="2570" max="2570" width="15" style="875" bestFit="1" customWidth="1"/>
    <col min="2571" max="2571" width="13.42578125" style="875" bestFit="1" customWidth="1"/>
    <col min="2572" max="2572" width="22" style="875" bestFit="1" customWidth="1"/>
    <col min="2573" max="2573" width="13.42578125" style="875" bestFit="1" customWidth="1"/>
    <col min="2574" max="2574" width="15" style="875" bestFit="1" customWidth="1"/>
    <col min="2575" max="2575" width="15.28515625" style="875" customWidth="1"/>
    <col min="2576" max="2576" width="14.42578125" style="875" customWidth="1"/>
    <col min="2577" max="2577" width="16.140625" style="875" customWidth="1"/>
    <col min="2578" max="2816" width="11.42578125" style="875"/>
    <col min="2817" max="2817" width="85" style="875" bestFit="1" customWidth="1"/>
    <col min="2818" max="2818" width="55.140625" style="875" bestFit="1" customWidth="1"/>
    <col min="2819" max="2819" width="101.85546875" style="875" bestFit="1" customWidth="1"/>
    <col min="2820" max="2820" width="75" style="875" bestFit="1" customWidth="1"/>
    <col min="2821" max="2821" width="11.42578125" style="875"/>
    <col min="2822" max="2822" width="15" style="875" bestFit="1" customWidth="1"/>
    <col min="2823" max="2823" width="21.7109375" style="875" bestFit="1" customWidth="1"/>
    <col min="2824" max="2824" width="18.7109375" style="875" bestFit="1" customWidth="1"/>
    <col min="2825" max="2825" width="13.42578125" style="875" bestFit="1" customWidth="1"/>
    <col min="2826" max="2826" width="15" style="875" bestFit="1" customWidth="1"/>
    <col min="2827" max="2827" width="13.42578125" style="875" bestFit="1" customWidth="1"/>
    <col min="2828" max="2828" width="22" style="875" bestFit="1" customWidth="1"/>
    <col min="2829" max="2829" width="13.42578125" style="875" bestFit="1" customWidth="1"/>
    <col min="2830" max="2830" width="15" style="875" bestFit="1" customWidth="1"/>
    <col min="2831" max="2831" width="15.28515625" style="875" customWidth="1"/>
    <col min="2832" max="2832" width="14.42578125" style="875" customWidth="1"/>
    <col min="2833" max="2833" width="16.140625" style="875" customWidth="1"/>
    <col min="2834" max="3072" width="11.42578125" style="875"/>
    <col min="3073" max="3073" width="85" style="875" bestFit="1" customWidth="1"/>
    <col min="3074" max="3074" width="55.140625" style="875" bestFit="1" customWidth="1"/>
    <col min="3075" max="3075" width="101.85546875" style="875" bestFit="1" customWidth="1"/>
    <col min="3076" max="3076" width="75" style="875" bestFit="1" customWidth="1"/>
    <col min="3077" max="3077" width="11.42578125" style="875"/>
    <col min="3078" max="3078" width="15" style="875" bestFit="1" customWidth="1"/>
    <col min="3079" max="3079" width="21.7109375" style="875" bestFit="1" customWidth="1"/>
    <col min="3080" max="3080" width="18.7109375" style="875" bestFit="1" customWidth="1"/>
    <col min="3081" max="3081" width="13.42578125" style="875" bestFit="1" customWidth="1"/>
    <col min="3082" max="3082" width="15" style="875" bestFit="1" customWidth="1"/>
    <col min="3083" max="3083" width="13.42578125" style="875" bestFit="1" customWidth="1"/>
    <col min="3084" max="3084" width="22" style="875" bestFit="1" customWidth="1"/>
    <col min="3085" max="3085" width="13.42578125" style="875" bestFit="1" customWidth="1"/>
    <col min="3086" max="3086" width="15" style="875" bestFit="1" customWidth="1"/>
    <col min="3087" max="3087" width="15.28515625" style="875" customWidth="1"/>
    <col min="3088" max="3088" width="14.42578125" style="875" customWidth="1"/>
    <col min="3089" max="3089" width="16.140625" style="875" customWidth="1"/>
    <col min="3090" max="3328" width="11.42578125" style="875"/>
    <col min="3329" max="3329" width="85" style="875" bestFit="1" customWidth="1"/>
    <col min="3330" max="3330" width="55.140625" style="875" bestFit="1" customWidth="1"/>
    <col min="3331" max="3331" width="101.85546875" style="875" bestFit="1" customWidth="1"/>
    <col min="3332" max="3332" width="75" style="875" bestFit="1" customWidth="1"/>
    <col min="3333" max="3333" width="11.42578125" style="875"/>
    <col min="3334" max="3334" width="15" style="875" bestFit="1" customWidth="1"/>
    <col min="3335" max="3335" width="21.7109375" style="875" bestFit="1" customWidth="1"/>
    <col min="3336" max="3336" width="18.7109375" style="875" bestFit="1" customWidth="1"/>
    <col min="3337" max="3337" width="13.42578125" style="875" bestFit="1" customWidth="1"/>
    <col min="3338" max="3338" width="15" style="875" bestFit="1" customWidth="1"/>
    <col min="3339" max="3339" width="13.42578125" style="875" bestFit="1" customWidth="1"/>
    <col min="3340" max="3340" width="22" style="875" bestFit="1" customWidth="1"/>
    <col min="3341" max="3341" width="13.42578125" style="875" bestFit="1" customWidth="1"/>
    <col min="3342" max="3342" width="15" style="875" bestFit="1" customWidth="1"/>
    <col min="3343" max="3343" width="15.28515625" style="875" customWidth="1"/>
    <col min="3344" max="3344" width="14.42578125" style="875" customWidth="1"/>
    <col min="3345" max="3345" width="16.140625" style="875" customWidth="1"/>
    <col min="3346" max="3584" width="11.42578125" style="875"/>
    <col min="3585" max="3585" width="85" style="875" bestFit="1" customWidth="1"/>
    <col min="3586" max="3586" width="55.140625" style="875" bestFit="1" customWidth="1"/>
    <col min="3587" max="3587" width="101.85546875" style="875" bestFit="1" customWidth="1"/>
    <col min="3588" max="3588" width="75" style="875" bestFit="1" customWidth="1"/>
    <col min="3589" max="3589" width="11.42578125" style="875"/>
    <col min="3590" max="3590" width="15" style="875" bestFit="1" customWidth="1"/>
    <col min="3591" max="3591" width="21.7109375" style="875" bestFit="1" customWidth="1"/>
    <col min="3592" max="3592" width="18.7109375" style="875" bestFit="1" customWidth="1"/>
    <col min="3593" max="3593" width="13.42578125" style="875" bestFit="1" customWidth="1"/>
    <col min="3594" max="3594" width="15" style="875" bestFit="1" customWidth="1"/>
    <col min="3595" max="3595" width="13.42578125" style="875" bestFit="1" customWidth="1"/>
    <col min="3596" max="3596" width="22" style="875" bestFit="1" customWidth="1"/>
    <col min="3597" max="3597" width="13.42578125" style="875" bestFit="1" customWidth="1"/>
    <col min="3598" max="3598" width="15" style="875" bestFit="1" customWidth="1"/>
    <col min="3599" max="3599" width="15.28515625" style="875" customWidth="1"/>
    <col min="3600" max="3600" width="14.42578125" style="875" customWidth="1"/>
    <col min="3601" max="3601" width="16.140625" style="875" customWidth="1"/>
    <col min="3602" max="3840" width="11.42578125" style="875"/>
    <col min="3841" max="3841" width="85" style="875" bestFit="1" customWidth="1"/>
    <col min="3842" max="3842" width="55.140625" style="875" bestFit="1" customWidth="1"/>
    <col min="3843" max="3843" width="101.85546875" style="875" bestFit="1" customWidth="1"/>
    <col min="3844" max="3844" width="75" style="875" bestFit="1" customWidth="1"/>
    <col min="3845" max="3845" width="11.42578125" style="875"/>
    <col min="3846" max="3846" width="15" style="875" bestFit="1" customWidth="1"/>
    <col min="3847" max="3847" width="21.7109375" style="875" bestFit="1" customWidth="1"/>
    <col min="3848" max="3848" width="18.7109375" style="875" bestFit="1" customWidth="1"/>
    <col min="3849" max="3849" width="13.42578125" style="875" bestFit="1" customWidth="1"/>
    <col min="3850" max="3850" width="15" style="875" bestFit="1" customWidth="1"/>
    <col min="3851" max="3851" width="13.42578125" style="875" bestFit="1" customWidth="1"/>
    <col min="3852" max="3852" width="22" style="875" bestFit="1" customWidth="1"/>
    <col min="3853" max="3853" width="13.42578125" style="875" bestFit="1" customWidth="1"/>
    <col min="3854" max="3854" width="15" style="875" bestFit="1" customWidth="1"/>
    <col min="3855" max="3855" width="15.28515625" style="875" customWidth="1"/>
    <col min="3856" max="3856" width="14.42578125" style="875" customWidth="1"/>
    <col min="3857" max="3857" width="16.140625" style="875" customWidth="1"/>
    <col min="3858" max="4096" width="11.42578125" style="875"/>
    <col min="4097" max="4097" width="85" style="875" bestFit="1" customWidth="1"/>
    <col min="4098" max="4098" width="55.140625" style="875" bestFit="1" customWidth="1"/>
    <col min="4099" max="4099" width="101.85546875" style="875" bestFit="1" customWidth="1"/>
    <col min="4100" max="4100" width="75" style="875" bestFit="1" customWidth="1"/>
    <col min="4101" max="4101" width="11.42578125" style="875"/>
    <col min="4102" max="4102" width="15" style="875" bestFit="1" customWidth="1"/>
    <col min="4103" max="4103" width="21.7109375" style="875" bestFit="1" customWidth="1"/>
    <col min="4104" max="4104" width="18.7109375" style="875" bestFit="1" customWidth="1"/>
    <col min="4105" max="4105" width="13.42578125" style="875" bestFit="1" customWidth="1"/>
    <col min="4106" max="4106" width="15" style="875" bestFit="1" customWidth="1"/>
    <col min="4107" max="4107" width="13.42578125" style="875" bestFit="1" customWidth="1"/>
    <col min="4108" max="4108" width="22" style="875" bestFit="1" customWidth="1"/>
    <col min="4109" max="4109" width="13.42578125" style="875" bestFit="1" customWidth="1"/>
    <col min="4110" max="4110" width="15" style="875" bestFit="1" customWidth="1"/>
    <col min="4111" max="4111" width="15.28515625" style="875" customWidth="1"/>
    <col min="4112" max="4112" width="14.42578125" style="875" customWidth="1"/>
    <col min="4113" max="4113" width="16.140625" style="875" customWidth="1"/>
    <col min="4114" max="4352" width="11.42578125" style="875"/>
    <col min="4353" max="4353" width="85" style="875" bestFit="1" customWidth="1"/>
    <col min="4354" max="4354" width="55.140625" style="875" bestFit="1" customWidth="1"/>
    <col min="4355" max="4355" width="101.85546875" style="875" bestFit="1" customWidth="1"/>
    <col min="4356" max="4356" width="75" style="875" bestFit="1" customWidth="1"/>
    <col min="4357" max="4357" width="11.42578125" style="875"/>
    <col min="4358" max="4358" width="15" style="875" bestFit="1" customWidth="1"/>
    <col min="4359" max="4359" width="21.7109375" style="875" bestFit="1" customWidth="1"/>
    <col min="4360" max="4360" width="18.7109375" style="875" bestFit="1" customWidth="1"/>
    <col min="4361" max="4361" width="13.42578125" style="875" bestFit="1" customWidth="1"/>
    <col min="4362" max="4362" width="15" style="875" bestFit="1" customWidth="1"/>
    <col min="4363" max="4363" width="13.42578125" style="875" bestFit="1" customWidth="1"/>
    <col min="4364" max="4364" width="22" style="875" bestFit="1" customWidth="1"/>
    <col min="4365" max="4365" width="13.42578125" style="875" bestFit="1" customWidth="1"/>
    <col min="4366" max="4366" width="15" style="875" bestFit="1" customWidth="1"/>
    <col min="4367" max="4367" width="15.28515625" style="875" customWidth="1"/>
    <col min="4368" max="4368" width="14.42578125" style="875" customWidth="1"/>
    <col min="4369" max="4369" width="16.140625" style="875" customWidth="1"/>
    <col min="4370" max="4608" width="11.42578125" style="875"/>
    <col min="4609" max="4609" width="85" style="875" bestFit="1" customWidth="1"/>
    <col min="4610" max="4610" width="55.140625" style="875" bestFit="1" customWidth="1"/>
    <col min="4611" max="4611" width="101.85546875" style="875" bestFit="1" customWidth="1"/>
    <col min="4612" max="4612" width="75" style="875" bestFit="1" customWidth="1"/>
    <col min="4613" max="4613" width="11.42578125" style="875"/>
    <col min="4614" max="4614" width="15" style="875" bestFit="1" customWidth="1"/>
    <col min="4615" max="4615" width="21.7109375" style="875" bestFit="1" customWidth="1"/>
    <col min="4616" max="4616" width="18.7109375" style="875" bestFit="1" customWidth="1"/>
    <col min="4617" max="4617" width="13.42578125" style="875" bestFit="1" customWidth="1"/>
    <col min="4618" max="4618" width="15" style="875" bestFit="1" customWidth="1"/>
    <col min="4619" max="4619" width="13.42578125" style="875" bestFit="1" customWidth="1"/>
    <col min="4620" max="4620" width="22" style="875" bestFit="1" customWidth="1"/>
    <col min="4621" max="4621" width="13.42578125" style="875" bestFit="1" customWidth="1"/>
    <col min="4622" max="4622" width="15" style="875" bestFit="1" customWidth="1"/>
    <col min="4623" max="4623" width="15.28515625" style="875" customWidth="1"/>
    <col min="4624" max="4624" width="14.42578125" style="875" customWidth="1"/>
    <col min="4625" max="4625" width="16.140625" style="875" customWidth="1"/>
    <col min="4626" max="4864" width="11.42578125" style="875"/>
    <col min="4865" max="4865" width="85" style="875" bestFit="1" customWidth="1"/>
    <col min="4866" max="4866" width="55.140625" style="875" bestFit="1" customWidth="1"/>
    <col min="4867" max="4867" width="101.85546875" style="875" bestFit="1" customWidth="1"/>
    <col min="4868" max="4868" width="75" style="875" bestFit="1" customWidth="1"/>
    <col min="4869" max="4869" width="11.42578125" style="875"/>
    <col min="4870" max="4870" width="15" style="875" bestFit="1" customWidth="1"/>
    <col min="4871" max="4871" width="21.7109375" style="875" bestFit="1" customWidth="1"/>
    <col min="4872" max="4872" width="18.7109375" style="875" bestFit="1" customWidth="1"/>
    <col min="4873" max="4873" width="13.42578125" style="875" bestFit="1" customWidth="1"/>
    <col min="4874" max="4874" width="15" style="875" bestFit="1" customWidth="1"/>
    <col min="4875" max="4875" width="13.42578125" style="875" bestFit="1" customWidth="1"/>
    <col min="4876" max="4876" width="22" style="875" bestFit="1" customWidth="1"/>
    <col min="4877" max="4877" width="13.42578125" style="875" bestFit="1" customWidth="1"/>
    <col min="4878" max="4878" width="15" style="875" bestFit="1" customWidth="1"/>
    <col min="4879" max="4879" width="15.28515625" style="875" customWidth="1"/>
    <col min="4880" max="4880" width="14.42578125" style="875" customWidth="1"/>
    <col min="4881" max="4881" width="16.140625" style="875" customWidth="1"/>
    <col min="4882" max="5120" width="11.42578125" style="875"/>
    <col min="5121" max="5121" width="85" style="875" bestFit="1" customWidth="1"/>
    <col min="5122" max="5122" width="55.140625" style="875" bestFit="1" customWidth="1"/>
    <col min="5123" max="5123" width="101.85546875" style="875" bestFit="1" customWidth="1"/>
    <col min="5124" max="5124" width="75" style="875" bestFit="1" customWidth="1"/>
    <col min="5125" max="5125" width="11.42578125" style="875"/>
    <col min="5126" max="5126" width="15" style="875" bestFit="1" customWidth="1"/>
    <col min="5127" max="5127" width="21.7109375" style="875" bestFit="1" customWidth="1"/>
    <col min="5128" max="5128" width="18.7109375" style="875" bestFit="1" customWidth="1"/>
    <col min="5129" max="5129" width="13.42578125" style="875" bestFit="1" customWidth="1"/>
    <col min="5130" max="5130" width="15" style="875" bestFit="1" customWidth="1"/>
    <col min="5131" max="5131" width="13.42578125" style="875" bestFit="1" customWidth="1"/>
    <col min="5132" max="5132" width="22" style="875" bestFit="1" customWidth="1"/>
    <col min="5133" max="5133" width="13.42578125" style="875" bestFit="1" customWidth="1"/>
    <col min="5134" max="5134" width="15" style="875" bestFit="1" customWidth="1"/>
    <col min="5135" max="5135" width="15.28515625" style="875" customWidth="1"/>
    <col min="5136" max="5136" width="14.42578125" style="875" customWidth="1"/>
    <col min="5137" max="5137" width="16.140625" style="875" customWidth="1"/>
    <col min="5138" max="5376" width="11.42578125" style="875"/>
    <col min="5377" max="5377" width="85" style="875" bestFit="1" customWidth="1"/>
    <col min="5378" max="5378" width="55.140625" style="875" bestFit="1" customWidth="1"/>
    <col min="5379" max="5379" width="101.85546875" style="875" bestFit="1" customWidth="1"/>
    <col min="5380" max="5380" width="75" style="875" bestFit="1" customWidth="1"/>
    <col min="5381" max="5381" width="11.42578125" style="875"/>
    <col min="5382" max="5382" width="15" style="875" bestFit="1" customWidth="1"/>
    <col min="5383" max="5383" width="21.7109375" style="875" bestFit="1" customWidth="1"/>
    <col min="5384" max="5384" width="18.7109375" style="875" bestFit="1" customWidth="1"/>
    <col min="5385" max="5385" width="13.42578125" style="875" bestFit="1" customWidth="1"/>
    <col min="5386" max="5386" width="15" style="875" bestFit="1" customWidth="1"/>
    <col min="5387" max="5387" width="13.42578125" style="875" bestFit="1" customWidth="1"/>
    <col min="5388" max="5388" width="22" style="875" bestFit="1" customWidth="1"/>
    <col min="5389" max="5389" width="13.42578125" style="875" bestFit="1" customWidth="1"/>
    <col min="5390" max="5390" width="15" style="875" bestFit="1" customWidth="1"/>
    <col min="5391" max="5391" width="15.28515625" style="875" customWidth="1"/>
    <col min="5392" max="5392" width="14.42578125" style="875" customWidth="1"/>
    <col min="5393" max="5393" width="16.140625" style="875" customWidth="1"/>
    <col min="5394" max="5632" width="11.42578125" style="875"/>
    <col min="5633" max="5633" width="85" style="875" bestFit="1" customWidth="1"/>
    <col min="5634" max="5634" width="55.140625" style="875" bestFit="1" customWidth="1"/>
    <col min="5635" max="5635" width="101.85546875" style="875" bestFit="1" customWidth="1"/>
    <col min="5636" max="5636" width="75" style="875" bestFit="1" customWidth="1"/>
    <col min="5637" max="5637" width="11.42578125" style="875"/>
    <col min="5638" max="5638" width="15" style="875" bestFit="1" customWidth="1"/>
    <col min="5639" max="5639" width="21.7109375" style="875" bestFit="1" customWidth="1"/>
    <col min="5640" max="5640" width="18.7109375" style="875" bestFit="1" customWidth="1"/>
    <col min="5641" max="5641" width="13.42578125" style="875" bestFit="1" customWidth="1"/>
    <col min="5642" max="5642" width="15" style="875" bestFit="1" customWidth="1"/>
    <col min="5643" max="5643" width="13.42578125" style="875" bestFit="1" customWidth="1"/>
    <col min="5644" max="5644" width="22" style="875" bestFit="1" customWidth="1"/>
    <col min="5645" max="5645" width="13.42578125" style="875" bestFit="1" customWidth="1"/>
    <col min="5646" max="5646" width="15" style="875" bestFit="1" customWidth="1"/>
    <col min="5647" max="5647" width="15.28515625" style="875" customWidth="1"/>
    <col min="5648" max="5648" width="14.42578125" style="875" customWidth="1"/>
    <col min="5649" max="5649" width="16.140625" style="875" customWidth="1"/>
    <col min="5650" max="5888" width="11.42578125" style="875"/>
    <col min="5889" max="5889" width="85" style="875" bestFit="1" customWidth="1"/>
    <col min="5890" max="5890" width="55.140625" style="875" bestFit="1" customWidth="1"/>
    <col min="5891" max="5891" width="101.85546875" style="875" bestFit="1" customWidth="1"/>
    <col min="5892" max="5892" width="75" style="875" bestFit="1" customWidth="1"/>
    <col min="5893" max="5893" width="11.42578125" style="875"/>
    <col min="5894" max="5894" width="15" style="875" bestFit="1" customWidth="1"/>
    <col min="5895" max="5895" width="21.7109375" style="875" bestFit="1" customWidth="1"/>
    <col min="5896" max="5896" width="18.7109375" style="875" bestFit="1" customWidth="1"/>
    <col min="5897" max="5897" width="13.42578125" style="875" bestFit="1" customWidth="1"/>
    <col min="5898" max="5898" width="15" style="875" bestFit="1" customWidth="1"/>
    <col min="5899" max="5899" width="13.42578125" style="875" bestFit="1" customWidth="1"/>
    <col min="5900" max="5900" width="22" style="875" bestFit="1" customWidth="1"/>
    <col min="5901" max="5901" width="13.42578125" style="875" bestFit="1" customWidth="1"/>
    <col min="5902" max="5902" width="15" style="875" bestFit="1" customWidth="1"/>
    <col min="5903" max="5903" width="15.28515625" style="875" customWidth="1"/>
    <col min="5904" max="5904" width="14.42578125" style="875" customWidth="1"/>
    <col min="5905" max="5905" width="16.140625" style="875" customWidth="1"/>
    <col min="5906" max="6144" width="11.42578125" style="875"/>
    <col min="6145" max="6145" width="85" style="875" bestFit="1" customWidth="1"/>
    <col min="6146" max="6146" width="55.140625" style="875" bestFit="1" customWidth="1"/>
    <col min="6147" max="6147" width="101.85546875" style="875" bestFit="1" customWidth="1"/>
    <col min="6148" max="6148" width="75" style="875" bestFit="1" customWidth="1"/>
    <col min="6149" max="6149" width="11.42578125" style="875"/>
    <col min="6150" max="6150" width="15" style="875" bestFit="1" customWidth="1"/>
    <col min="6151" max="6151" width="21.7109375" style="875" bestFit="1" customWidth="1"/>
    <col min="6152" max="6152" width="18.7109375" style="875" bestFit="1" customWidth="1"/>
    <col min="6153" max="6153" width="13.42578125" style="875" bestFit="1" customWidth="1"/>
    <col min="6154" max="6154" width="15" style="875" bestFit="1" customWidth="1"/>
    <col min="6155" max="6155" width="13.42578125" style="875" bestFit="1" customWidth="1"/>
    <col min="6156" max="6156" width="22" style="875" bestFit="1" customWidth="1"/>
    <col min="6157" max="6157" width="13.42578125" style="875" bestFit="1" customWidth="1"/>
    <col min="6158" max="6158" width="15" style="875" bestFit="1" customWidth="1"/>
    <col min="6159" max="6159" width="15.28515625" style="875" customWidth="1"/>
    <col min="6160" max="6160" width="14.42578125" style="875" customWidth="1"/>
    <col min="6161" max="6161" width="16.140625" style="875" customWidth="1"/>
    <col min="6162" max="6400" width="11.42578125" style="875"/>
    <col min="6401" max="6401" width="85" style="875" bestFit="1" customWidth="1"/>
    <col min="6402" max="6402" width="55.140625" style="875" bestFit="1" customWidth="1"/>
    <col min="6403" max="6403" width="101.85546875" style="875" bestFit="1" customWidth="1"/>
    <col min="6404" max="6404" width="75" style="875" bestFit="1" customWidth="1"/>
    <col min="6405" max="6405" width="11.42578125" style="875"/>
    <col min="6406" max="6406" width="15" style="875" bestFit="1" customWidth="1"/>
    <col min="6407" max="6407" width="21.7109375" style="875" bestFit="1" customWidth="1"/>
    <col min="6408" max="6408" width="18.7109375" style="875" bestFit="1" customWidth="1"/>
    <col min="6409" max="6409" width="13.42578125" style="875" bestFit="1" customWidth="1"/>
    <col min="6410" max="6410" width="15" style="875" bestFit="1" customWidth="1"/>
    <col min="6411" max="6411" width="13.42578125" style="875" bestFit="1" customWidth="1"/>
    <col min="6412" max="6412" width="22" style="875" bestFit="1" customWidth="1"/>
    <col min="6413" max="6413" width="13.42578125" style="875" bestFit="1" customWidth="1"/>
    <col min="6414" max="6414" width="15" style="875" bestFit="1" customWidth="1"/>
    <col min="6415" max="6415" width="15.28515625" style="875" customWidth="1"/>
    <col min="6416" max="6416" width="14.42578125" style="875" customWidth="1"/>
    <col min="6417" max="6417" width="16.140625" style="875" customWidth="1"/>
    <col min="6418" max="6656" width="11.42578125" style="875"/>
    <col min="6657" max="6657" width="85" style="875" bestFit="1" customWidth="1"/>
    <col min="6658" max="6658" width="55.140625" style="875" bestFit="1" customWidth="1"/>
    <col min="6659" max="6659" width="101.85546875" style="875" bestFit="1" customWidth="1"/>
    <col min="6660" max="6660" width="75" style="875" bestFit="1" customWidth="1"/>
    <col min="6661" max="6661" width="11.42578125" style="875"/>
    <col min="6662" max="6662" width="15" style="875" bestFit="1" customWidth="1"/>
    <col min="6663" max="6663" width="21.7109375" style="875" bestFit="1" customWidth="1"/>
    <col min="6664" max="6664" width="18.7109375" style="875" bestFit="1" customWidth="1"/>
    <col min="6665" max="6665" width="13.42578125" style="875" bestFit="1" customWidth="1"/>
    <col min="6666" max="6666" width="15" style="875" bestFit="1" customWidth="1"/>
    <col min="6667" max="6667" width="13.42578125" style="875" bestFit="1" customWidth="1"/>
    <col min="6668" max="6668" width="22" style="875" bestFit="1" customWidth="1"/>
    <col min="6669" max="6669" width="13.42578125" style="875" bestFit="1" customWidth="1"/>
    <col min="6670" max="6670" width="15" style="875" bestFit="1" customWidth="1"/>
    <col min="6671" max="6671" width="15.28515625" style="875" customWidth="1"/>
    <col min="6672" max="6672" width="14.42578125" style="875" customWidth="1"/>
    <col min="6673" max="6673" width="16.140625" style="875" customWidth="1"/>
    <col min="6674" max="6912" width="11.42578125" style="875"/>
    <col min="6913" max="6913" width="85" style="875" bestFit="1" customWidth="1"/>
    <col min="6914" max="6914" width="55.140625" style="875" bestFit="1" customWidth="1"/>
    <col min="6915" max="6915" width="101.85546875" style="875" bestFit="1" customWidth="1"/>
    <col min="6916" max="6916" width="75" style="875" bestFit="1" customWidth="1"/>
    <col min="6917" max="6917" width="11.42578125" style="875"/>
    <col min="6918" max="6918" width="15" style="875" bestFit="1" customWidth="1"/>
    <col min="6919" max="6919" width="21.7109375" style="875" bestFit="1" customWidth="1"/>
    <col min="6920" max="6920" width="18.7109375" style="875" bestFit="1" customWidth="1"/>
    <col min="6921" max="6921" width="13.42578125" style="875" bestFit="1" customWidth="1"/>
    <col min="6922" max="6922" width="15" style="875" bestFit="1" customWidth="1"/>
    <col min="6923" max="6923" width="13.42578125" style="875" bestFit="1" customWidth="1"/>
    <col min="6924" max="6924" width="22" style="875" bestFit="1" customWidth="1"/>
    <col min="6925" max="6925" width="13.42578125" style="875" bestFit="1" customWidth="1"/>
    <col min="6926" max="6926" width="15" style="875" bestFit="1" customWidth="1"/>
    <col min="6927" max="6927" width="15.28515625" style="875" customWidth="1"/>
    <col min="6928" max="6928" width="14.42578125" style="875" customWidth="1"/>
    <col min="6929" max="6929" width="16.140625" style="875" customWidth="1"/>
    <col min="6930" max="7168" width="11.42578125" style="875"/>
    <col min="7169" max="7169" width="85" style="875" bestFit="1" customWidth="1"/>
    <col min="7170" max="7170" width="55.140625" style="875" bestFit="1" customWidth="1"/>
    <col min="7171" max="7171" width="101.85546875" style="875" bestFit="1" customWidth="1"/>
    <col min="7172" max="7172" width="75" style="875" bestFit="1" customWidth="1"/>
    <col min="7173" max="7173" width="11.42578125" style="875"/>
    <col min="7174" max="7174" width="15" style="875" bestFit="1" customWidth="1"/>
    <col min="7175" max="7175" width="21.7109375" style="875" bestFit="1" customWidth="1"/>
    <col min="7176" max="7176" width="18.7109375" style="875" bestFit="1" customWidth="1"/>
    <col min="7177" max="7177" width="13.42578125" style="875" bestFit="1" customWidth="1"/>
    <col min="7178" max="7178" width="15" style="875" bestFit="1" customWidth="1"/>
    <col min="7179" max="7179" width="13.42578125" style="875" bestFit="1" customWidth="1"/>
    <col min="7180" max="7180" width="22" style="875" bestFit="1" customWidth="1"/>
    <col min="7181" max="7181" width="13.42578125" style="875" bestFit="1" customWidth="1"/>
    <col min="7182" max="7182" width="15" style="875" bestFit="1" customWidth="1"/>
    <col min="7183" max="7183" width="15.28515625" style="875" customWidth="1"/>
    <col min="7184" max="7184" width="14.42578125" style="875" customWidth="1"/>
    <col min="7185" max="7185" width="16.140625" style="875" customWidth="1"/>
    <col min="7186" max="7424" width="11.42578125" style="875"/>
    <col min="7425" max="7425" width="85" style="875" bestFit="1" customWidth="1"/>
    <col min="7426" max="7426" width="55.140625" style="875" bestFit="1" customWidth="1"/>
    <col min="7427" max="7427" width="101.85546875" style="875" bestFit="1" customWidth="1"/>
    <col min="7428" max="7428" width="75" style="875" bestFit="1" customWidth="1"/>
    <col min="7429" max="7429" width="11.42578125" style="875"/>
    <col min="7430" max="7430" width="15" style="875" bestFit="1" customWidth="1"/>
    <col min="7431" max="7431" width="21.7109375" style="875" bestFit="1" customWidth="1"/>
    <col min="7432" max="7432" width="18.7109375" style="875" bestFit="1" customWidth="1"/>
    <col min="7433" max="7433" width="13.42578125" style="875" bestFit="1" customWidth="1"/>
    <col min="7434" max="7434" width="15" style="875" bestFit="1" customWidth="1"/>
    <col min="7435" max="7435" width="13.42578125" style="875" bestFit="1" customWidth="1"/>
    <col min="7436" max="7436" width="22" style="875" bestFit="1" customWidth="1"/>
    <col min="7437" max="7437" width="13.42578125" style="875" bestFit="1" customWidth="1"/>
    <col min="7438" max="7438" width="15" style="875" bestFit="1" customWidth="1"/>
    <col min="7439" max="7439" width="15.28515625" style="875" customWidth="1"/>
    <col min="7440" max="7440" width="14.42578125" style="875" customWidth="1"/>
    <col min="7441" max="7441" width="16.140625" style="875" customWidth="1"/>
    <col min="7442" max="7680" width="11.42578125" style="875"/>
    <col min="7681" max="7681" width="85" style="875" bestFit="1" customWidth="1"/>
    <col min="7682" max="7682" width="55.140625" style="875" bestFit="1" customWidth="1"/>
    <col min="7683" max="7683" width="101.85546875" style="875" bestFit="1" customWidth="1"/>
    <col min="7684" max="7684" width="75" style="875" bestFit="1" customWidth="1"/>
    <col min="7685" max="7685" width="11.42578125" style="875"/>
    <col min="7686" max="7686" width="15" style="875" bestFit="1" customWidth="1"/>
    <col min="7687" max="7687" width="21.7109375" style="875" bestFit="1" customWidth="1"/>
    <col min="7688" max="7688" width="18.7109375" style="875" bestFit="1" customWidth="1"/>
    <col min="7689" max="7689" width="13.42578125" style="875" bestFit="1" customWidth="1"/>
    <col min="7690" max="7690" width="15" style="875" bestFit="1" customWidth="1"/>
    <col min="7691" max="7691" width="13.42578125" style="875" bestFit="1" customWidth="1"/>
    <col min="7692" max="7692" width="22" style="875" bestFit="1" customWidth="1"/>
    <col min="7693" max="7693" width="13.42578125" style="875" bestFit="1" customWidth="1"/>
    <col min="7694" max="7694" width="15" style="875" bestFit="1" customWidth="1"/>
    <col min="7695" max="7695" width="15.28515625" style="875" customWidth="1"/>
    <col min="7696" max="7696" width="14.42578125" style="875" customWidth="1"/>
    <col min="7697" max="7697" width="16.140625" style="875" customWidth="1"/>
    <col min="7698" max="7936" width="11.42578125" style="875"/>
    <col min="7937" max="7937" width="85" style="875" bestFit="1" customWidth="1"/>
    <col min="7938" max="7938" width="55.140625" style="875" bestFit="1" customWidth="1"/>
    <col min="7939" max="7939" width="101.85546875" style="875" bestFit="1" customWidth="1"/>
    <col min="7940" max="7940" width="75" style="875" bestFit="1" customWidth="1"/>
    <col min="7941" max="7941" width="11.42578125" style="875"/>
    <col min="7942" max="7942" width="15" style="875" bestFit="1" customWidth="1"/>
    <col min="7943" max="7943" width="21.7109375" style="875" bestFit="1" customWidth="1"/>
    <col min="7944" max="7944" width="18.7109375" style="875" bestFit="1" customWidth="1"/>
    <col min="7945" max="7945" width="13.42578125" style="875" bestFit="1" customWidth="1"/>
    <col min="7946" max="7946" width="15" style="875" bestFit="1" customWidth="1"/>
    <col min="7947" max="7947" width="13.42578125" style="875" bestFit="1" customWidth="1"/>
    <col min="7948" max="7948" width="22" style="875" bestFit="1" customWidth="1"/>
    <col min="7949" max="7949" width="13.42578125" style="875" bestFit="1" customWidth="1"/>
    <col min="7950" max="7950" width="15" style="875" bestFit="1" customWidth="1"/>
    <col min="7951" max="7951" width="15.28515625" style="875" customWidth="1"/>
    <col min="7952" max="7952" width="14.42578125" style="875" customWidth="1"/>
    <col min="7953" max="7953" width="16.140625" style="875" customWidth="1"/>
    <col min="7954" max="8192" width="11.42578125" style="875"/>
    <col min="8193" max="8193" width="85" style="875" bestFit="1" customWidth="1"/>
    <col min="8194" max="8194" width="55.140625" style="875" bestFit="1" customWidth="1"/>
    <col min="8195" max="8195" width="101.85546875" style="875" bestFit="1" customWidth="1"/>
    <col min="8196" max="8196" width="75" style="875" bestFit="1" customWidth="1"/>
    <col min="8197" max="8197" width="11.42578125" style="875"/>
    <col min="8198" max="8198" width="15" style="875" bestFit="1" customWidth="1"/>
    <col min="8199" max="8199" width="21.7109375" style="875" bestFit="1" customWidth="1"/>
    <col min="8200" max="8200" width="18.7109375" style="875" bestFit="1" customWidth="1"/>
    <col min="8201" max="8201" width="13.42578125" style="875" bestFit="1" customWidth="1"/>
    <col min="8202" max="8202" width="15" style="875" bestFit="1" customWidth="1"/>
    <col min="8203" max="8203" width="13.42578125" style="875" bestFit="1" customWidth="1"/>
    <col min="8204" max="8204" width="22" style="875" bestFit="1" customWidth="1"/>
    <col min="8205" max="8205" width="13.42578125" style="875" bestFit="1" customWidth="1"/>
    <col min="8206" max="8206" width="15" style="875" bestFit="1" customWidth="1"/>
    <col min="8207" max="8207" width="15.28515625" style="875" customWidth="1"/>
    <col min="8208" max="8208" width="14.42578125" style="875" customWidth="1"/>
    <col min="8209" max="8209" width="16.140625" style="875" customWidth="1"/>
    <col min="8210" max="8448" width="11.42578125" style="875"/>
    <col min="8449" max="8449" width="85" style="875" bestFit="1" customWidth="1"/>
    <col min="8450" max="8450" width="55.140625" style="875" bestFit="1" customWidth="1"/>
    <col min="8451" max="8451" width="101.85546875" style="875" bestFit="1" customWidth="1"/>
    <col min="8452" max="8452" width="75" style="875" bestFit="1" customWidth="1"/>
    <col min="8453" max="8453" width="11.42578125" style="875"/>
    <col min="8454" max="8454" width="15" style="875" bestFit="1" customWidth="1"/>
    <col min="8455" max="8455" width="21.7109375" style="875" bestFit="1" customWidth="1"/>
    <col min="8456" max="8456" width="18.7109375" style="875" bestFit="1" customWidth="1"/>
    <col min="8457" max="8457" width="13.42578125" style="875" bestFit="1" customWidth="1"/>
    <col min="8458" max="8458" width="15" style="875" bestFit="1" customWidth="1"/>
    <col min="8459" max="8459" width="13.42578125" style="875" bestFit="1" customWidth="1"/>
    <col min="8460" max="8460" width="22" style="875" bestFit="1" customWidth="1"/>
    <col min="8461" max="8461" width="13.42578125" style="875" bestFit="1" customWidth="1"/>
    <col min="8462" max="8462" width="15" style="875" bestFit="1" customWidth="1"/>
    <col min="8463" max="8463" width="15.28515625" style="875" customWidth="1"/>
    <col min="8464" max="8464" width="14.42578125" style="875" customWidth="1"/>
    <col min="8465" max="8465" width="16.140625" style="875" customWidth="1"/>
    <col min="8466" max="8704" width="11.42578125" style="875"/>
    <col min="8705" max="8705" width="85" style="875" bestFit="1" customWidth="1"/>
    <col min="8706" max="8706" width="55.140625" style="875" bestFit="1" customWidth="1"/>
    <col min="8707" max="8707" width="101.85546875" style="875" bestFit="1" customWidth="1"/>
    <col min="8708" max="8708" width="75" style="875" bestFit="1" customWidth="1"/>
    <col min="8709" max="8709" width="11.42578125" style="875"/>
    <col min="8710" max="8710" width="15" style="875" bestFit="1" customWidth="1"/>
    <col min="8711" max="8711" width="21.7109375" style="875" bestFit="1" customWidth="1"/>
    <col min="8712" max="8712" width="18.7109375" style="875" bestFit="1" customWidth="1"/>
    <col min="8713" max="8713" width="13.42578125" style="875" bestFit="1" customWidth="1"/>
    <col min="8714" max="8714" width="15" style="875" bestFit="1" customWidth="1"/>
    <col min="8715" max="8715" width="13.42578125" style="875" bestFit="1" customWidth="1"/>
    <col min="8716" max="8716" width="22" style="875" bestFit="1" customWidth="1"/>
    <col min="8717" max="8717" width="13.42578125" style="875" bestFit="1" customWidth="1"/>
    <col min="8718" max="8718" width="15" style="875" bestFit="1" customWidth="1"/>
    <col min="8719" max="8719" width="15.28515625" style="875" customWidth="1"/>
    <col min="8720" max="8720" width="14.42578125" style="875" customWidth="1"/>
    <col min="8721" max="8721" width="16.140625" style="875" customWidth="1"/>
    <col min="8722" max="8960" width="11.42578125" style="875"/>
    <col min="8961" max="8961" width="85" style="875" bestFit="1" customWidth="1"/>
    <col min="8962" max="8962" width="55.140625" style="875" bestFit="1" customWidth="1"/>
    <col min="8963" max="8963" width="101.85546875" style="875" bestFit="1" customWidth="1"/>
    <col min="8964" max="8964" width="75" style="875" bestFit="1" customWidth="1"/>
    <col min="8965" max="8965" width="11.42578125" style="875"/>
    <col min="8966" max="8966" width="15" style="875" bestFit="1" customWidth="1"/>
    <col min="8967" max="8967" width="21.7109375" style="875" bestFit="1" customWidth="1"/>
    <col min="8968" max="8968" width="18.7109375" style="875" bestFit="1" customWidth="1"/>
    <col min="8969" max="8969" width="13.42578125" style="875" bestFit="1" customWidth="1"/>
    <col min="8970" max="8970" width="15" style="875" bestFit="1" customWidth="1"/>
    <col min="8971" max="8971" width="13.42578125" style="875" bestFit="1" customWidth="1"/>
    <col min="8972" max="8972" width="22" style="875" bestFit="1" customWidth="1"/>
    <col min="8973" max="8973" width="13.42578125" style="875" bestFit="1" customWidth="1"/>
    <col min="8974" max="8974" width="15" style="875" bestFit="1" customWidth="1"/>
    <col min="8975" max="8975" width="15.28515625" style="875" customWidth="1"/>
    <col min="8976" max="8976" width="14.42578125" style="875" customWidth="1"/>
    <col min="8977" max="8977" width="16.140625" style="875" customWidth="1"/>
    <col min="8978" max="9216" width="11.42578125" style="875"/>
    <col min="9217" max="9217" width="85" style="875" bestFit="1" customWidth="1"/>
    <col min="9218" max="9218" width="55.140625" style="875" bestFit="1" customWidth="1"/>
    <col min="9219" max="9219" width="101.85546875" style="875" bestFit="1" customWidth="1"/>
    <col min="9220" max="9220" width="75" style="875" bestFit="1" customWidth="1"/>
    <col min="9221" max="9221" width="11.42578125" style="875"/>
    <col min="9222" max="9222" width="15" style="875" bestFit="1" customWidth="1"/>
    <col min="9223" max="9223" width="21.7109375" style="875" bestFit="1" customWidth="1"/>
    <col min="9224" max="9224" width="18.7109375" style="875" bestFit="1" customWidth="1"/>
    <col min="9225" max="9225" width="13.42578125" style="875" bestFit="1" customWidth="1"/>
    <col min="9226" max="9226" width="15" style="875" bestFit="1" customWidth="1"/>
    <col min="9227" max="9227" width="13.42578125" style="875" bestFit="1" customWidth="1"/>
    <col min="9228" max="9228" width="22" style="875" bestFit="1" customWidth="1"/>
    <col min="9229" max="9229" width="13.42578125" style="875" bestFit="1" customWidth="1"/>
    <col min="9230" max="9230" width="15" style="875" bestFit="1" customWidth="1"/>
    <col min="9231" max="9231" width="15.28515625" style="875" customWidth="1"/>
    <col min="9232" max="9232" width="14.42578125" style="875" customWidth="1"/>
    <col min="9233" max="9233" width="16.140625" style="875" customWidth="1"/>
    <col min="9234" max="9472" width="11.42578125" style="875"/>
    <col min="9473" max="9473" width="85" style="875" bestFit="1" customWidth="1"/>
    <col min="9474" max="9474" width="55.140625" style="875" bestFit="1" customWidth="1"/>
    <col min="9475" max="9475" width="101.85546875" style="875" bestFit="1" customWidth="1"/>
    <col min="9476" max="9476" width="75" style="875" bestFit="1" customWidth="1"/>
    <col min="9477" max="9477" width="11.42578125" style="875"/>
    <col min="9478" max="9478" width="15" style="875" bestFit="1" customWidth="1"/>
    <col min="9479" max="9479" width="21.7109375" style="875" bestFit="1" customWidth="1"/>
    <col min="9480" max="9480" width="18.7109375" style="875" bestFit="1" customWidth="1"/>
    <col min="9481" max="9481" width="13.42578125" style="875" bestFit="1" customWidth="1"/>
    <col min="9482" max="9482" width="15" style="875" bestFit="1" customWidth="1"/>
    <col min="9483" max="9483" width="13.42578125" style="875" bestFit="1" customWidth="1"/>
    <col min="9484" max="9484" width="22" style="875" bestFit="1" customWidth="1"/>
    <col min="9485" max="9485" width="13.42578125" style="875" bestFit="1" customWidth="1"/>
    <col min="9486" max="9486" width="15" style="875" bestFit="1" customWidth="1"/>
    <col min="9487" max="9487" width="15.28515625" style="875" customWidth="1"/>
    <col min="9488" max="9488" width="14.42578125" style="875" customWidth="1"/>
    <col min="9489" max="9489" width="16.140625" style="875" customWidth="1"/>
    <col min="9490" max="9728" width="11.42578125" style="875"/>
    <col min="9729" max="9729" width="85" style="875" bestFit="1" customWidth="1"/>
    <col min="9730" max="9730" width="55.140625" style="875" bestFit="1" customWidth="1"/>
    <col min="9731" max="9731" width="101.85546875" style="875" bestFit="1" customWidth="1"/>
    <col min="9732" max="9732" width="75" style="875" bestFit="1" customWidth="1"/>
    <col min="9733" max="9733" width="11.42578125" style="875"/>
    <col min="9734" max="9734" width="15" style="875" bestFit="1" customWidth="1"/>
    <col min="9735" max="9735" width="21.7109375" style="875" bestFit="1" customWidth="1"/>
    <col min="9736" max="9736" width="18.7109375" style="875" bestFit="1" customWidth="1"/>
    <col min="9737" max="9737" width="13.42578125" style="875" bestFit="1" customWidth="1"/>
    <col min="9738" max="9738" width="15" style="875" bestFit="1" customWidth="1"/>
    <col min="9739" max="9739" width="13.42578125" style="875" bestFit="1" customWidth="1"/>
    <col min="9740" max="9740" width="22" style="875" bestFit="1" customWidth="1"/>
    <col min="9741" max="9741" width="13.42578125" style="875" bestFit="1" customWidth="1"/>
    <col min="9742" max="9742" width="15" style="875" bestFit="1" customWidth="1"/>
    <col min="9743" max="9743" width="15.28515625" style="875" customWidth="1"/>
    <col min="9744" max="9744" width="14.42578125" style="875" customWidth="1"/>
    <col min="9745" max="9745" width="16.140625" style="875" customWidth="1"/>
    <col min="9746" max="9984" width="11.42578125" style="875"/>
    <col min="9985" max="9985" width="85" style="875" bestFit="1" customWidth="1"/>
    <col min="9986" max="9986" width="55.140625" style="875" bestFit="1" customWidth="1"/>
    <col min="9987" max="9987" width="101.85546875" style="875" bestFit="1" customWidth="1"/>
    <col min="9988" max="9988" width="75" style="875" bestFit="1" customWidth="1"/>
    <col min="9989" max="9989" width="11.42578125" style="875"/>
    <col min="9990" max="9990" width="15" style="875" bestFit="1" customWidth="1"/>
    <col min="9991" max="9991" width="21.7109375" style="875" bestFit="1" customWidth="1"/>
    <col min="9992" max="9992" width="18.7109375" style="875" bestFit="1" customWidth="1"/>
    <col min="9993" max="9993" width="13.42578125" style="875" bestFit="1" customWidth="1"/>
    <col min="9994" max="9994" width="15" style="875" bestFit="1" customWidth="1"/>
    <col min="9995" max="9995" width="13.42578125" style="875" bestFit="1" customWidth="1"/>
    <col min="9996" max="9996" width="22" style="875" bestFit="1" customWidth="1"/>
    <col min="9997" max="9997" width="13.42578125" style="875" bestFit="1" customWidth="1"/>
    <col min="9998" max="9998" width="15" style="875" bestFit="1" customWidth="1"/>
    <col min="9999" max="9999" width="15.28515625" style="875" customWidth="1"/>
    <col min="10000" max="10000" width="14.42578125" style="875" customWidth="1"/>
    <col min="10001" max="10001" width="16.140625" style="875" customWidth="1"/>
    <col min="10002" max="10240" width="11.42578125" style="875"/>
    <col min="10241" max="10241" width="85" style="875" bestFit="1" customWidth="1"/>
    <col min="10242" max="10242" width="55.140625" style="875" bestFit="1" customWidth="1"/>
    <col min="10243" max="10243" width="101.85546875" style="875" bestFit="1" customWidth="1"/>
    <col min="10244" max="10244" width="75" style="875" bestFit="1" customWidth="1"/>
    <col min="10245" max="10245" width="11.42578125" style="875"/>
    <col min="10246" max="10246" width="15" style="875" bestFit="1" customWidth="1"/>
    <col min="10247" max="10247" width="21.7109375" style="875" bestFit="1" customWidth="1"/>
    <col min="10248" max="10248" width="18.7109375" style="875" bestFit="1" customWidth="1"/>
    <col min="10249" max="10249" width="13.42578125" style="875" bestFit="1" customWidth="1"/>
    <col min="10250" max="10250" width="15" style="875" bestFit="1" customWidth="1"/>
    <col min="10251" max="10251" width="13.42578125" style="875" bestFit="1" customWidth="1"/>
    <col min="10252" max="10252" width="22" style="875" bestFit="1" customWidth="1"/>
    <col min="10253" max="10253" width="13.42578125" style="875" bestFit="1" customWidth="1"/>
    <col min="10254" max="10254" width="15" style="875" bestFit="1" customWidth="1"/>
    <col min="10255" max="10255" width="15.28515625" style="875" customWidth="1"/>
    <col min="10256" max="10256" width="14.42578125" style="875" customWidth="1"/>
    <col min="10257" max="10257" width="16.140625" style="875" customWidth="1"/>
    <col min="10258" max="10496" width="11.42578125" style="875"/>
    <col min="10497" max="10497" width="85" style="875" bestFit="1" customWidth="1"/>
    <col min="10498" max="10498" width="55.140625" style="875" bestFit="1" customWidth="1"/>
    <col min="10499" max="10499" width="101.85546875" style="875" bestFit="1" customWidth="1"/>
    <col min="10500" max="10500" width="75" style="875" bestFit="1" customWidth="1"/>
    <col min="10501" max="10501" width="11.42578125" style="875"/>
    <col min="10502" max="10502" width="15" style="875" bestFit="1" customWidth="1"/>
    <col min="10503" max="10503" width="21.7109375" style="875" bestFit="1" customWidth="1"/>
    <col min="10504" max="10504" width="18.7109375" style="875" bestFit="1" customWidth="1"/>
    <col min="10505" max="10505" width="13.42578125" style="875" bestFit="1" customWidth="1"/>
    <col min="10506" max="10506" width="15" style="875" bestFit="1" customWidth="1"/>
    <col min="10507" max="10507" width="13.42578125" style="875" bestFit="1" customWidth="1"/>
    <col min="10508" max="10508" width="22" style="875" bestFit="1" customWidth="1"/>
    <col min="10509" max="10509" width="13.42578125" style="875" bestFit="1" customWidth="1"/>
    <col min="10510" max="10510" width="15" style="875" bestFit="1" customWidth="1"/>
    <col min="10511" max="10511" width="15.28515625" style="875" customWidth="1"/>
    <col min="10512" max="10512" width="14.42578125" style="875" customWidth="1"/>
    <col min="10513" max="10513" width="16.140625" style="875" customWidth="1"/>
    <col min="10514" max="10752" width="11.42578125" style="875"/>
    <col min="10753" max="10753" width="85" style="875" bestFit="1" customWidth="1"/>
    <col min="10754" max="10754" width="55.140625" style="875" bestFit="1" customWidth="1"/>
    <col min="10755" max="10755" width="101.85546875" style="875" bestFit="1" customWidth="1"/>
    <col min="10756" max="10756" width="75" style="875" bestFit="1" customWidth="1"/>
    <col min="10757" max="10757" width="11.42578125" style="875"/>
    <col min="10758" max="10758" width="15" style="875" bestFit="1" customWidth="1"/>
    <col min="10759" max="10759" width="21.7109375" style="875" bestFit="1" customWidth="1"/>
    <col min="10760" max="10760" width="18.7109375" style="875" bestFit="1" customWidth="1"/>
    <col min="10761" max="10761" width="13.42578125" style="875" bestFit="1" customWidth="1"/>
    <col min="10762" max="10762" width="15" style="875" bestFit="1" customWidth="1"/>
    <col min="10763" max="10763" width="13.42578125" style="875" bestFit="1" customWidth="1"/>
    <col min="10764" max="10764" width="22" style="875" bestFit="1" customWidth="1"/>
    <col min="10765" max="10765" width="13.42578125" style="875" bestFit="1" customWidth="1"/>
    <col min="10766" max="10766" width="15" style="875" bestFit="1" customWidth="1"/>
    <col min="10767" max="10767" width="15.28515625" style="875" customWidth="1"/>
    <col min="10768" max="10768" width="14.42578125" style="875" customWidth="1"/>
    <col min="10769" max="10769" width="16.140625" style="875" customWidth="1"/>
    <col min="10770" max="11008" width="11.42578125" style="875"/>
    <col min="11009" max="11009" width="85" style="875" bestFit="1" customWidth="1"/>
    <col min="11010" max="11010" width="55.140625" style="875" bestFit="1" customWidth="1"/>
    <col min="11011" max="11011" width="101.85546875" style="875" bestFit="1" customWidth="1"/>
    <col min="11012" max="11012" width="75" style="875" bestFit="1" customWidth="1"/>
    <col min="11013" max="11013" width="11.42578125" style="875"/>
    <col min="11014" max="11014" width="15" style="875" bestFit="1" customWidth="1"/>
    <col min="11015" max="11015" width="21.7109375" style="875" bestFit="1" customWidth="1"/>
    <col min="11016" max="11016" width="18.7109375" style="875" bestFit="1" customWidth="1"/>
    <col min="11017" max="11017" width="13.42578125" style="875" bestFit="1" customWidth="1"/>
    <col min="11018" max="11018" width="15" style="875" bestFit="1" customWidth="1"/>
    <col min="11019" max="11019" width="13.42578125" style="875" bestFit="1" customWidth="1"/>
    <col min="11020" max="11020" width="22" style="875" bestFit="1" customWidth="1"/>
    <col min="11021" max="11021" width="13.42578125" style="875" bestFit="1" customWidth="1"/>
    <col min="11022" max="11022" width="15" style="875" bestFit="1" customWidth="1"/>
    <col min="11023" max="11023" width="15.28515625" style="875" customWidth="1"/>
    <col min="11024" max="11024" width="14.42578125" style="875" customWidth="1"/>
    <col min="11025" max="11025" width="16.140625" style="875" customWidth="1"/>
    <col min="11026" max="11264" width="11.42578125" style="875"/>
    <col min="11265" max="11265" width="85" style="875" bestFit="1" customWidth="1"/>
    <col min="11266" max="11266" width="55.140625" style="875" bestFit="1" customWidth="1"/>
    <col min="11267" max="11267" width="101.85546875" style="875" bestFit="1" customWidth="1"/>
    <col min="11268" max="11268" width="75" style="875" bestFit="1" customWidth="1"/>
    <col min="11269" max="11269" width="11.42578125" style="875"/>
    <col min="11270" max="11270" width="15" style="875" bestFit="1" customWidth="1"/>
    <col min="11271" max="11271" width="21.7109375" style="875" bestFit="1" customWidth="1"/>
    <col min="11272" max="11272" width="18.7109375" style="875" bestFit="1" customWidth="1"/>
    <col min="11273" max="11273" width="13.42578125" style="875" bestFit="1" customWidth="1"/>
    <col min="11274" max="11274" width="15" style="875" bestFit="1" customWidth="1"/>
    <col min="11275" max="11275" width="13.42578125" style="875" bestFit="1" customWidth="1"/>
    <col min="11276" max="11276" width="22" style="875" bestFit="1" customWidth="1"/>
    <col min="11277" max="11277" width="13.42578125" style="875" bestFit="1" customWidth="1"/>
    <col min="11278" max="11278" width="15" style="875" bestFit="1" customWidth="1"/>
    <col min="11279" max="11279" width="15.28515625" style="875" customWidth="1"/>
    <col min="11280" max="11280" width="14.42578125" style="875" customWidth="1"/>
    <col min="11281" max="11281" width="16.140625" style="875" customWidth="1"/>
    <col min="11282" max="11520" width="11.42578125" style="875"/>
    <col min="11521" max="11521" width="85" style="875" bestFit="1" customWidth="1"/>
    <col min="11522" max="11522" width="55.140625" style="875" bestFit="1" customWidth="1"/>
    <col min="11523" max="11523" width="101.85546875" style="875" bestFit="1" customWidth="1"/>
    <col min="11524" max="11524" width="75" style="875" bestFit="1" customWidth="1"/>
    <col min="11525" max="11525" width="11.42578125" style="875"/>
    <col min="11526" max="11526" width="15" style="875" bestFit="1" customWidth="1"/>
    <col min="11527" max="11527" width="21.7109375" style="875" bestFit="1" customWidth="1"/>
    <col min="11528" max="11528" width="18.7109375" style="875" bestFit="1" customWidth="1"/>
    <col min="11529" max="11529" width="13.42578125" style="875" bestFit="1" customWidth="1"/>
    <col min="11530" max="11530" width="15" style="875" bestFit="1" customWidth="1"/>
    <col min="11531" max="11531" width="13.42578125" style="875" bestFit="1" customWidth="1"/>
    <col min="11532" max="11532" width="22" style="875" bestFit="1" customWidth="1"/>
    <col min="11533" max="11533" width="13.42578125" style="875" bestFit="1" customWidth="1"/>
    <col min="11534" max="11534" width="15" style="875" bestFit="1" customWidth="1"/>
    <col min="11535" max="11535" width="15.28515625" style="875" customWidth="1"/>
    <col min="11536" max="11536" width="14.42578125" style="875" customWidth="1"/>
    <col min="11537" max="11537" width="16.140625" style="875" customWidth="1"/>
    <col min="11538" max="11776" width="11.42578125" style="875"/>
    <col min="11777" max="11777" width="85" style="875" bestFit="1" customWidth="1"/>
    <col min="11778" max="11778" width="55.140625" style="875" bestFit="1" customWidth="1"/>
    <col min="11779" max="11779" width="101.85546875" style="875" bestFit="1" customWidth="1"/>
    <col min="11780" max="11780" width="75" style="875" bestFit="1" customWidth="1"/>
    <col min="11781" max="11781" width="11.42578125" style="875"/>
    <col min="11782" max="11782" width="15" style="875" bestFit="1" customWidth="1"/>
    <col min="11783" max="11783" width="21.7109375" style="875" bestFit="1" customWidth="1"/>
    <col min="11784" max="11784" width="18.7109375" style="875" bestFit="1" customWidth="1"/>
    <col min="11785" max="11785" width="13.42578125" style="875" bestFit="1" customWidth="1"/>
    <col min="11786" max="11786" width="15" style="875" bestFit="1" customWidth="1"/>
    <col min="11787" max="11787" width="13.42578125" style="875" bestFit="1" customWidth="1"/>
    <col min="11788" max="11788" width="22" style="875" bestFit="1" customWidth="1"/>
    <col min="11789" max="11789" width="13.42578125" style="875" bestFit="1" customWidth="1"/>
    <col min="11790" max="11790" width="15" style="875" bestFit="1" customWidth="1"/>
    <col min="11791" max="11791" width="15.28515625" style="875" customWidth="1"/>
    <col min="11792" max="11792" width="14.42578125" style="875" customWidth="1"/>
    <col min="11793" max="11793" width="16.140625" style="875" customWidth="1"/>
    <col min="11794" max="12032" width="11.42578125" style="875"/>
    <col min="12033" max="12033" width="85" style="875" bestFit="1" customWidth="1"/>
    <col min="12034" max="12034" width="55.140625" style="875" bestFit="1" customWidth="1"/>
    <col min="12035" max="12035" width="101.85546875" style="875" bestFit="1" customWidth="1"/>
    <col min="12036" max="12036" width="75" style="875" bestFit="1" customWidth="1"/>
    <col min="12037" max="12037" width="11.42578125" style="875"/>
    <col min="12038" max="12038" width="15" style="875" bestFit="1" customWidth="1"/>
    <col min="12039" max="12039" width="21.7109375" style="875" bestFit="1" customWidth="1"/>
    <col min="12040" max="12040" width="18.7109375" style="875" bestFit="1" customWidth="1"/>
    <col min="12041" max="12041" width="13.42578125" style="875" bestFit="1" customWidth="1"/>
    <col min="12042" max="12042" width="15" style="875" bestFit="1" customWidth="1"/>
    <col min="12043" max="12043" width="13.42578125" style="875" bestFit="1" customWidth="1"/>
    <col min="12044" max="12044" width="22" style="875" bestFit="1" customWidth="1"/>
    <col min="12045" max="12045" width="13.42578125" style="875" bestFit="1" customWidth="1"/>
    <col min="12046" max="12046" width="15" style="875" bestFit="1" customWidth="1"/>
    <col min="12047" max="12047" width="15.28515625" style="875" customWidth="1"/>
    <col min="12048" max="12048" width="14.42578125" style="875" customWidth="1"/>
    <col min="12049" max="12049" width="16.140625" style="875" customWidth="1"/>
    <col min="12050" max="12288" width="11.42578125" style="875"/>
    <col min="12289" max="12289" width="85" style="875" bestFit="1" customWidth="1"/>
    <col min="12290" max="12290" width="55.140625" style="875" bestFit="1" customWidth="1"/>
    <col min="12291" max="12291" width="101.85546875" style="875" bestFit="1" customWidth="1"/>
    <col min="12292" max="12292" width="75" style="875" bestFit="1" customWidth="1"/>
    <col min="12293" max="12293" width="11.42578125" style="875"/>
    <col min="12294" max="12294" width="15" style="875" bestFit="1" customWidth="1"/>
    <col min="12295" max="12295" width="21.7109375" style="875" bestFit="1" customWidth="1"/>
    <col min="12296" max="12296" width="18.7109375" style="875" bestFit="1" customWidth="1"/>
    <col min="12297" max="12297" width="13.42578125" style="875" bestFit="1" customWidth="1"/>
    <col min="12298" max="12298" width="15" style="875" bestFit="1" customWidth="1"/>
    <col min="12299" max="12299" width="13.42578125" style="875" bestFit="1" customWidth="1"/>
    <col min="12300" max="12300" width="22" style="875" bestFit="1" customWidth="1"/>
    <col min="12301" max="12301" width="13.42578125" style="875" bestFit="1" customWidth="1"/>
    <col min="12302" max="12302" width="15" style="875" bestFit="1" customWidth="1"/>
    <col min="12303" max="12303" width="15.28515625" style="875" customWidth="1"/>
    <col min="12304" max="12304" width="14.42578125" style="875" customWidth="1"/>
    <col min="12305" max="12305" width="16.140625" style="875" customWidth="1"/>
    <col min="12306" max="12544" width="11.42578125" style="875"/>
    <col min="12545" max="12545" width="85" style="875" bestFit="1" customWidth="1"/>
    <col min="12546" max="12546" width="55.140625" style="875" bestFit="1" customWidth="1"/>
    <col min="12547" max="12547" width="101.85546875" style="875" bestFit="1" customWidth="1"/>
    <col min="12548" max="12548" width="75" style="875" bestFit="1" customWidth="1"/>
    <col min="12549" max="12549" width="11.42578125" style="875"/>
    <col min="12550" max="12550" width="15" style="875" bestFit="1" customWidth="1"/>
    <col min="12551" max="12551" width="21.7109375" style="875" bestFit="1" customWidth="1"/>
    <col min="12552" max="12552" width="18.7109375" style="875" bestFit="1" customWidth="1"/>
    <col min="12553" max="12553" width="13.42578125" style="875" bestFit="1" customWidth="1"/>
    <col min="12554" max="12554" width="15" style="875" bestFit="1" customWidth="1"/>
    <col min="12555" max="12555" width="13.42578125" style="875" bestFit="1" customWidth="1"/>
    <col min="12556" max="12556" width="22" style="875" bestFit="1" customWidth="1"/>
    <col min="12557" max="12557" width="13.42578125" style="875" bestFit="1" customWidth="1"/>
    <col min="12558" max="12558" width="15" style="875" bestFit="1" customWidth="1"/>
    <col min="12559" max="12559" width="15.28515625" style="875" customWidth="1"/>
    <col min="12560" max="12560" width="14.42578125" style="875" customWidth="1"/>
    <col min="12561" max="12561" width="16.140625" style="875" customWidth="1"/>
    <col min="12562" max="12800" width="11.42578125" style="875"/>
    <col min="12801" max="12801" width="85" style="875" bestFit="1" customWidth="1"/>
    <col min="12802" max="12802" width="55.140625" style="875" bestFit="1" customWidth="1"/>
    <col min="12803" max="12803" width="101.85546875" style="875" bestFit="1" customWidth="1"/>
    <col min="12804" max="12804" width="75" style="875" bestFit="1" customWidth="1"/>
    <col min="12805" max="12805" width="11.42578125" style="875"/>
    <col min="12806" max="12806" width="15" style="875" bestFit="1" customWidth="1"/>
    <col min="12807" max="12807" width="21.7109375" style="875" bestFit="1" customWidth="1"/>
    <col min="12808" max="12808" width="18.7109375" style="875" bestFit="1" customWidth="1"/>
    <col min="12809" max="12809" width="13.42578125" style="875" bestFit="1" customWidth="1"/>
    <col min="12810" max="12810" width="15" style="875" bestFit="1" customWidth="1"/>
    <col min="12811" max="12811" width="13.42578125" style="875" bestFit="1" customWidth="1"/>
    <col min="12812" max="12812" width="22" style="875" bestFit="1" customWidth="1"/>
    <col min="12813" max="12813" width="13.42578125" style="875" bestFit="1" customWidth="1"/>
    <col min="12814" max="12814" width="15" style="875" bestFit="1" customWidth="1"/>
    <col min="12815" max="12815" width="15.28515625" style="875" customWidth="1"/>
    <col min="12816" max="12816" width="14.42578125" style="875" customWidth="1"/>
    <col min="12817" max="12817" width="16.140625" style="875" customWidth="1"/>
    <col min="12818" max="13056" width="11.42578125" style="875"/>
    <col min="13057" max="13057" width="85" style="875" bestFit="1" customWidth="1"/>
    <col min="13058" max="13058" width="55.140625" style="875" bestFit="1" customWidth="1"/>
    <col min="13059" max="13059" width="101.85546875" style="875" bestFit="1" customWidth="1"/>
    <col min="13060" max="13060" width="75" style="875" bestFit="1" customWidth="1"/>
    <col min="13061" max="13061" width="11.42578125" style="875"/>
    <col min="13062" max="13062" width="15" style="875" bestFit="1" customWidth="1"/>
    <col min="13063" max="13063" width="21.7109375" style="875" bestFit="1" customWidth="1"/>
    <col min="13064" max="13064" width="18.7109375" style="875" bestFit="1" customWidth="1"/>
    <col min="13065" max="13065" width="13.42578125" style="875" bestFit="1" customWidth="1"/>
    <col min="13066" max="13066" width="15" style="875" bestFit="1" customWidth="1"/>
    <col min="13067" max="13067" width="13.42578125" style="875" bestFit="1" customWidth="1"/>
    <col min="13068" max="13068" width="22" style="875" bestFit="1" customWidth="1"/>
    <col min="13069" max="13069" width="13.42578125" style="875" bestFit="1" customWidth="1"/>
    <col min="13070" max="13070" width="15" style="875" bestFit="1" customWidth="1"/>
    <col min="13071" max="13071" width="15.28515625" style="875" customWidth="1"/>
    <col min="13072" max="13072" width="14.42578125" style="875" customWidth="1"/>
    <col min="13073" max="13073" width="16.140625" style="875" customWidth="1"/>
    <col min="13074" max="13312" width="11.42578125" style="875"/>
    <col min="13313" max="13313" width="85" style="875" bestFit="1" customWidth="1"/>
    <col min="13314" max="13314" width="55.140625" style="875" bestFit="1" customWidth="1"/>
    <col min="13315" max="13315" width="101.85546875" style="875" bestFit="1" customWidth="1"/>
    <col min="13316" max="13316" width="75" style="875" bestFit="1" customWidth="1"/>
    <col min="13317" max="13317" width="11.42578125" style="875"/>
    <col min="13318" max="13318" width="15" style="875" bestFit="1" customWidth="1"/>
    <col min="13319" max="13319" width="21.7109375" style="875" bestFit="1" customWidth="1"/>
    <col min="13320" max="13320" width="18.7109375" style="875" bestFit="1" customWidth="1"/>
    <col min="13321" max="13321" width="13.42578125" style="875" bestFit="1" customWidth="1"/>
    <col min="13322" max="13322" width="15" style="875" bestFit="1" customWidth="1"/>
    <col min="13323" max="13323" width="13.42578125" style="875" bestFit="1" customWidth="1"/>
    <col min="13324" max="13324" width="22" style="875" bestFit="1" customWidth="1"/>
    <col min="13325" max="13325" width="13.42578125" style="875" bestFit="1" customWidth="1"/>
    <col min="13326" max="13326" width="15" style="875" bestFit="1" customWidth="1"/>
    <col min="13327" max="13327" width="15.28515625" style="875" customWidth="1"/>
    <col min="13328" max="13328" width="14.42578125" style="875" customWidth="1"/>
    <col min="13329" max="13329" width="16.140625" style="875" customWidth="1"/>
    <col min="13330" max="13568" width="11.42578125" style="875"/>
    <col min="13569" max="13569" width="85" style="875" bestFit="1" customWidth="1"/>
    <col min="13570" max="13570" width="55.140625" style="875" bestFit="1" customWidth="1"/>
    <col min="13571" max="13571" width="101.85546875" style="875" bestFit="1" customWidth="1"/>
    <col min="13572" max="13572" width="75" style="875" bestFit="1" customWidth="1"/>
    <col min="13573" max="13573" width="11.42578125" style="875"/>
    <col min="13574" max="13574" width="15" style="875" bestFit="1" customWidth="1"/>
    <col min="13575" max="13575" width="21.7109375" style="875" bestFit="1" customWidth="1"/>
    <col min="13576" max="13576" width="18.7109375" style="875" bestFit="1" customWidth="1"/>
    <col min="13577" max="13577" width="13.42578125" style="875" bestFit="1" customWidth="1"/>
    <col min="13578" max="13578" width="15" style="875" bestFit="1" customWidth="1"/>
    <col min="13579" max="13579" width="13.42578125" style="875" bestFit="1" customWidth="1"/>
    <col min="13580" max="13580" width="22" style="875" bestFit="1" customWidth="1"/>
    <col min="13581" max="13581" width="13.42578125" style="875" bestFit="1" customWidth="1"/>
    <col min="13582" max="13582" width="15" style="875" bestFit="1" customWidth="1"/>
    <col min="13583" max="13583" width="15.28515625" style="875" customWidth="1"/>
    <col min="13584" max="13584" width="14.42578125" style="875" customWidth="1"/>
    <col min="13585" max="13585" width="16.140625" style="875" customWidth="1"/>
    <col min="13586" max="13824" width="11.42578125" style="875"/>
    <col min="13825" max="13825" width="85" style="875" bestFit="1" customWidth="1"/>
    <col min="13826" max="13826" width="55.140625" style="875" bestFit="1" customWidth="1"/>
    <col min="13827" max="13827" width="101.85546875" style="875" bestFit="1" customWidth="1"/>
    <col min="13828" max="13828" width="75" style="875" bestFit="1" customWidth="1"/>
    <col min="13829" max="13829" width="11.42578125" style="875"/>
    <col min="13830" max="13830" width="15" style="875" bestFit="1" customWidth="1"/>
    <col min="13831" max="13831" width="21.7109375" style="875" bestFit="1" customWidth="1"/>
    <col min="13832" max="13832" width="18.7109375" style="875" bestFit="1" customWidth="1"/>
    <col min="13833" max="13833" width="13.42578125" style="875" bestFit="1" customWidth="1"/>
    <col min="13834" max="13834" width="15" style="875" bestFit="1" customWidth="1"/>
    <col min="13835" max="13835" width="13.42578125" style="875" bestFit="1" customWidth="1"/>
    <col min="13836" max="13836" width="22" style="875" bestFit="1" customWidth="1"/>
    <col min="13837" max="13837" width="13.42578125" style="875" bestFit="1" customWidth="1"/>
    <col min="13838" max="13838" width="15" style="875" bestFit="1" customWidth="1"/>
    <col min="13839" max="13839" width="15.28515625" style="875" customWidth="1"/>
    <col min="13840" max="13840" width="14.42578125" style="875" customWidth="1"/>
    <col min="13841" max="13841" width="16.140625" style="875" customWidth="1"/>
    <col min="13842" max="14080" width="11.42578125" style="875"/>
    <col min="14081" max="14081" width="85" style="875" bestFit="1" customWidth="1"/>
    <col min="14082" max="14082" width="55.140625" style="875" bestFit="1" customWidth="1"/>
    <col min="14083" max="14083" width="101.85546875" style="875" bestFit="1" customWidth="1"/>
    <col min="14084" max="14084" width="75" style="875" bestFit="1" customWidth="1"/>
    <col min="14085" max="14085" width="11.42578125" style="875"/>
    <col min="14086" max="14086" width="15" style="875" bestFit="1" customWidth="1"/>
    <col min="14087" max="14087" width="21.7109375" style="875" bestFit="1" customWidth="1"/>
    <col min="14088" max="14088" width="18.7109375" style="875" bestFit="1" customWidth="1"/>
    <col min="14089" max="14089" width="13.42578125" style="875" bestFit="1" customWidth="1"/>
    <col min="14090" max="14090" width="15" style="875" bestFit="1" customWidth="1"/>
    <col min="14091" max="14091" width="13.42578125" style="875" bestFit="1" customWidth="1"/>
    <col min="14092" max="14092" width="22" style="875" bestFit="1" customWidth="1"/>
    <col min="14093" max="14093" width="13.42578125" style="875" bestFit="1" customWidth="1"/>
    <col min="14094" max="14094" width="15" style="875" bestFit="1" customWidth="1"/>
    <col min="14095" max="14095" width="15.28515625" style="875" customWidth="1"/>
    <col min="14096" max="14096" width="14.42578125" style="875" customWidth="1"/>
    <col min="14097" max="14097" width="16.140625" style="875" customWidth="1"/>
    <col min="14098" max="14336" width="11.42578125" style="875"/>
    <col min="14337" max="14337" width="85" style="875" bestFit="1" customWidth="1"/>
    <col min="14338" max="14338" width="55.140625" style="875" bestFit="1" customWidth="1"/>
    <col min="14339" max="14339" width="101.85546875" style="875" bestFit="1" customWidth="1"/>
    <col min="14340" max="14340" width="75" style="875" bestFit="1" customWidth="1"/>
    <col min="14341" max="14341" width="11.42578125" style="875"/>
    <col min="14342" max="14342" width="15" style="875" bestFit="1" customWidth="1"/>
    <col min="14343" max="14343" width="21.7109375" style="875" bestFit="1" customWidth="1"/>
    <col min="14344" max="14344" width="18.7109375" style="875" bestFit="1" customWidth="1"/>
    <col min="14345" max="14345" width="13.42578125" style="875" bestFit="1" customWidth="1"/>
    <col min="14346" max="14346" width="15" style="875" bestFit="1" customWidth="1"/>
    <col min="14347" max="14347" width="13.42578125" style="875" bestFit="1" customWidth="1"/>
    <col min="14348" max="14348" width="22" style="875" bestFit="1" customWidth="1"/>
    <col min="14349" max="14349" width="13.42578125" style="875" bestFit="1" customWidth="1"/>
    <col min="14350" max="14350" width="15" style="875" bestFit="1" customWidth="1"/>
    <col min="14351" max="14351" width="15.28515625" style="875" customWidth="1"/>
    <col min="14352" max="14352" width="14.42578125" style="875" customWidth="1"/>
    <col min="14353" max="14353" width="16.140625" style="875" customWidth="1"/>
    <col min="14354" max="14592" width="11.42578125" style="875"/>
    <col min="14593" max="14593" width="85" style="875" bestFit="1" customWidth="1"/>
    <col min="14594" max="14594" width="55.140625" style="875" bestFit="1" customWidth="1"/>
    <col min="14595" max="14595" width="101.85546875" style="875" bestFit="1" customWidth="1"/>
    <col min="14596" max="14596" width="75" style="875" bestFit="1" customWidth="1"/>
    <col min="14597" max="14597" width="11.42578125" style="875"/>
    <col min="14598" max="14598" width="15" style="875" bestFit="1" customWidth="1"/>
    <col min="14599" max="14599" width="21.7109375" style="875" bestFit="1" customWidth="1"/>
    <col min="14600" max="14600" width="18.7109375" style="875" bestFit="1" customWidth="1"/>
    <col min="14601" max="14601" width="13.42578125" style="875" bestFit="1" customWidth="1"/>
    <col min="14602" max="14602" width="15" style="875" bestFit="1" customWidth="1"/>
    <col min="14603" max="14603" width="13.42578125" style="875" bestFit="1" customWidth="1"/>
    <col min="14604" max="14604" width="22" style="875" bestFit="1" customWidth="1"/>
    <col min="14605" max="14605" width="13.42578125" style="875" bestFit="1" customWidth="1"/>
    <col min="14606" max="14606" width="15" style="875" bestFit="1" customWidth="1"/>
    <col min="14607" max="14607" width="15.28515625" style="875" customWidth="1"/>
    <col min="14608" max="14608" width="14.42578125" style="875" customWidth="1"/>
    <col min="14609" max="14609" width="16.140625" style="875" customWidth="1"/>
    <col min="14610" max="14848" width="11.42578125" style="875"/>
    <col min="14849" max="14849" width="85" style="875" bestFit="1" customWidth="1"/>
    <col min="14850" max="14850" width="55.140625" style="875" bestFit="1" customWidth="1"/>
    <col min="14851" max="14851" width="101.85546875" style="875" bestFit="1" customWidth="1"/>
    <col min="14852" max="14852" width="75" style="875" bestFit="1" customWidth="1"/>
    <col min="14853" max="14853" width="11.42578125" style="875"/>
    <col min="14854" max="14854" width="15" style="875" bestFit="1" customWidth="1"/>
    <col min="14855" max="14855" width="21.7109375" style="875" bestFit="1" customWidth="1"/>
    <col min="14856" max="14856" width="18.7109375" style="875" bestFit="1" customWidth="1"/>
    <col min="14857" max="14857" width="13.42578125" style="875" bestFit="1" customWidth="1"/>
    <col min="14858" max="14858" width="15" style="875" bestFit="1" customWidth="1"/>
    <col min="14859" max="14859" width="13.42578125" style="875" bestFit="1" customWidth="1"/>
    <col min="14860" max="14860" width="22" style="875" bestFit="1" customWidth="1"/>
    <col min="14861" max="14861" width="13.42578125" style="875" bestFit="1" customWidth="1"/>
    <col min="14862" max="14862" width="15" style="875" bestFit="1" customWidth="1"/>
    <col min="14863" max="14863" width="15.28515625" style="875" customWidth="1"/>
    <col min="14864" max="14864" width="14.42578125" style="875" customWidth="1"/>
    <col min="14865" max="14865" width="16.140625" style="875" customWidth="1"/>
    <col min="14866" max="15104" width="11.42578125" style="875"/>
    <col min="15105" max="15105" width="85" style="875" bestFit="1" customWidth="1"/>
    <col min="15106" max="15106" width="55.140625" style="875" bestFit="1" customWidth="1"/>
    <col min="15107" max="15107" width="101.85546875" style="875" bestFit="1" customWidth="1"/>
    <col min="15108" max="15108" width="75" style="875" bestFit="1" customWidth="1"/>
    <col min="15109" max="15109" width="11.42578125" style="875"/>
    <col min="15110" max="15110" width="15" style="875" bestFit="1" customWidth="1"/>
    <col min="15111" max="15111" width="21.7109375" style="875" bestFit="1" customWidth="1"/>
    <col min="15112" max="15112" width="18.7109375" style="875" bestFit="1" customWidth="1"/>
    <col min="15113" max="15113" width="13.42578125" style="875" bestFit="1" customWidth="1"/>
    <col min="15114" max="15114" width="15" style="875" bestFit="1" customWidth="1"/>
    <col min="15115" max="15115" width="13.42578125" style="875" bestFit="1" customWidth="1"/>
    <col min="15116" max="15116" width="22" style="875" bestFit="1" customWidth="1"/>
    <col min="15117" max="15117" width="13.42578125" style="875" bestFit="1" customWidth="1"/>
    <col min="15118" max="15118" width="15" style="875" bestFit="1" customWidth="1"/>
    <col min="15119" max="15119" width="15.28515625" style="875" customWidth="1"/>
    <col min="15120" max="15120" width="14.42578125" style="875" customWidth="1"/>
    <col min="15121" max="15121" width="16.140625" style="875" customWidth="1"/>
    <col min="15122" max="15360" width="11.42578125" style="875"/>
    <col min="15361" max="15361" width="85" style="875" bestFit="1" customWidth="1"/>
    <col min="15362" max="15362" width="55.140625" style="875" bestFit="1" customWidth="1"/>
    <col min="15363" max="15363" width="101.85546875" style="875" bestFit="1" customWidth="1"/>
    <col min="15364" max="15364" width="75" style="875" bestFit="1" customWidth="1"/>
    <col min="15365" max="15365" width="11.42578125" style="875"/>
    <col min="15366" max="15366" width="15" style="875" bestFit="1" customWidth="1"/>
    <col min="15367" max="15367" width="21.7109375" style="875" bestFit="1" customWidth="1"/>
    <col min="15368" max="15368" width="18.7109375" style="875" bestFit="1" customWidth="1"/>
    <col min="15369" max="15369" width="13.42578125" style="875" bestFit="1" customWidth="1"/>
    <col min="15370" max="15370" width="15" style="875" bestFit="1" customWidth="1"/>
    <col min="15371" max="15371" width="13.42578125" style="875" bestFit="1" customWidth="1"/>
    <col min="15372" max="15372" width="22" style="875" bestFit="1" customWidth="1"/>
    <col min="15373" max="15373" width="13.42578125" style="875" bestFit="1" customWidth="1"/>
    <col min="15374" max="15374" width="15" style="875" bestFit="1" customWidth="1"/>
    <col min="15375" max="15375" width="15.28515625" style="875" customWidth="1"/>
    <col min="15376" max="15376" width="14.42578125" style="875" customWidth="1"/>
    <col min="15377" max="15377" width="16.140625" style="875" customWidth="1"/>
    <col min="15378" max="15616" width="11.42578125" style="875"/>
    <col min="15617" max="15617" width="85" style="875" bestFit="1" customWidth="1"/>
    <col min="15618" max="15618" width="55.140625" style="875" bestFit="1" customWidth="1"/>
    <col min="15619" max="15619" width="101.85546875" style="875" bestFit="1" customWidth="1"/>
    <col min="15620" max="15620" width="75" style="875" bestFit="1" customWidth="1"/>
    <col min="15621" max="15621" width="11.42578125" style="875"/>
    <col min="15622" max="15622" width="15" style="875" bestFit="1" customWidth="1"/>
    <col min="15623" max="15623" width="21.7109375" style="875" bestFit="1" customWidth="1"/>
    <col min="15624" max="15624" width="18.7109375" style="875" bestFit="1" customWidth="1"/>
    <col min="15625" max="15625" width="13.42578125" style="875" bestFit="1" customWidth="1"/>
    <col min="15626" max="15626" width="15" style="875" bestFit="1" customWidth="1"/>
    <col min="15627" max="15627" width="13.42578125" style="875" bestFit="1" customWidth="1"/>
    <col min="15628" max="15628" width="22" style="875" bestFit="1" customWidth="1"/>
    <col min="15629" max="15629" width="13.42578125" style="875" bestFit="1" customWidth="1"/>
    <col min="15630" max="15630" width="15" style="875" bestFit="1" customWidth="1"/>
    <col min="15631" max="15631" width="15.28515625" style="875" customWidth="1"/>
    <col min="15632" max="15632" width="14.42578125" style="875" customWidth="1"/>
    <col min="15633" max="15633" width="16.140625" style="875" customWidth="1"/>
    <col min="15634" max="15872" width="11.42578125" style="875"/>
    <col min="15873" max="15873" width="85" style="875" bestFit="1" customWidth="1"/>
    <col min="15874" max="15874" width="55.140625" style="875" bestFit="1" customWidth="1"/>
    <col min="15875" max="15875" width="101.85546875" style="875" bestFit="1" customWidth="1"/>
    <col min="15876" max="15876" width="75" style="875" bestFit="1" customWidth="1"/>
    <col min="15877" max="15877" width="11.42578125" style="875"/>
    <col min="15878" max="15878" width="15" style="875" bestFit="1" customWidth="1"/>
    <col min="15879" max="15879" width="21.7109375" style="875" bestFit="1" customWidth="1"/>
    <col min="15880" max="15880" width="18.7109375" style="875" bestFit="1" customWidth="1"/>
    <col min="15881" max="15881" width="13.42578125" style="875" bestFit="1" customWidth="1"/>
    <col min="15882" max="15882" width="15" style="875" bestFit="1" customWidth="1"/>
    <col min="15883" max="15883" width="13.42578125" style="875" bestFit="1" customWidth="1"/>
    <col min="15884" max="15884" width="22" style="875" bestFit="1" customWidth="1"/>
    <col min="15885" max="15885" width="13.42578125" style="875" bestFit="1" customWidth="1"/>
    <col min="15886" max="15886" width="15" style="875" bestFit="1" customWidth="1"/>
    <col min="15887" max="15887" width="15.28515625" style="875" customWidth="1"/>
    <col min="15888" max="15888" width="14.42578125" style="875" customWidth="1"/>
    <col min="15889" max="15889" width="16.140625" style="875" customWidth="1"/>
    <col min="15890" max="16128" width="11.42578125" style="875"/>
    <col min="16129" max="16129" width="85" style="875" bestFit="1" customWidth="1"/>
    <col min="16130" max="16130" width="55.140625" style="875" bestFit="1" customWidth="1"/>
    <col min="16131" max="16131" width="101.85546875" style="875" bestFit="1" customWidth="1"/>
    <col min="16132" max="16132" width="75" style="875" bestFit="1" customWidth="1"/>
    <col min="16133" max="16133" width="11.42578125" style="875"/>
    <col min="16134" max="16134" width="15" style="875" bestFit="1" customWidth="1"/>
    <col min="16135" max="16135" width="21.7109375" style="875" bestFit="1" customWidth="1"/>
    <col min="16136" max="16136" width="18.7109375" style="875" bestFit="1" customWidth="1"/>
    <col min="16137" max="16137" width="13.42578125" style="875" bestFit="1" customWidth="1"/>
    <col min="16138" max="16138" width="15" style="875" bestFit="1" customWidth="1"/>
    <col min="16139" max="16139" width="13.42578125" style="875" bestFit="1" customWidth="1"/>
    <col min="16140" max="16140" width="22" style="875" bestFit="1" customWidth="1"/>
    <col min="16141" max="16141" width="13.42578125" style="875" bestFit="1" customWidth="1"/>
    <col min="16142" max="16142" width="15" style="875" bestFit="1" customWidth="1"/>
    <col min="16143" max="16143" width="15.28515625" style="875" customWidth="1"/>
    <col min="16144" max="16144" width="14.42578125" style="875" customWidth="1"/>
    <col min="16145" max="16145" width="16.140625" style="875" customWidth="1"/>
    <col min="16146" max="16384" width="11.42578125" style="875"/>
  </cols>
  <sheetData>
    <row r="1" spans="1:20" ht="3.75" customHeight="1" x14ac:dyDescent="0.25">
      <c r="A1" s="871"/>
      <c r="B1" s="872"/>
      <c r="C1" s="873"/>
      <c r="D1" s="873"/>
      <c r="E1" s="874"/>
      <c r="F1" s="874"/>
      <c r="G1" s="874"/>
      <c r="H1" s="874"/>
      <c r="I1" s="874"/>
      <c r="J1" s="874"/>
      <c r="K1" s="874"/>
      <c r="L1" s="874"/>
      <c r="M1" s="874"/>
      <c r="N1" s="874"/>
      <c r="O1" s="874"/>
      <c r="P1" s="874"/>
      <c r="Q1" s="874"/>
    </row>
    <row r="2" spans="1:20" ht="18" x14ac:dyDescent="0.25">
      <c r="A2" s="1779" t="s">
        <v>1470</v>
      </c>
      <c r="B2" s="1779"/>
      <c r="C2" s="1779"/>
      <c r="D2" s="1779"/>
      <c r="E2" s="1779"/>
      <c r="F2" s="1779"/>
      <c r="G2" s="1779"/>
      <c r="H2" s="1779"/>
      <c r="I2" s="1779"/>
      <c r="J2" s="1779"/>
      <c r="K2" s="1779"/>
      <c r="L2" s="1779"/>
      <c r="M2" s="1779"/>
      <c r="N2" s="1779"/>
      <c r="O2" s="1779"/>
      <c r="P2" s="1779"/>
      <c r="Q2" s="1779"/>
    </row>
    <row r="3" spans="1:20" ht="18" x14ac:dyDescent="0.25">
      <c r="A3" s="1779" t="s">
        <v>1876</v>
      </c>
      <c r="B3" s="1779"/>
      <c r="C3" s="1779"/>
      <c r="D3" s="1779"/>
      <c r="E3" s="1779"/>
      <c r="F3" s="1779"/>
      <c r="G3" s="1779"/>
      <c r="H3" s="1779"/>
      <c r="I3" s="1779"/>
      <c r="J3" s="1779"/>
      <c r="K3" s="1779"/>
      <c r="L3" s="1779"/>
      <c r="M3" s="1779"/>
      <c r="N3" s="1779"/>
      <c r="O3" s="1779"/>
      <c r="P3" s="1779"/>
      <c r="Q3" s="1779"/>
    </row>
    <row r="4" spans="1:20" ht="5.25" customHeight="1" x14ac:dyDescent="0.25">
      <c r="A4" s="1778"/>
      <c r="B4" s="1778"/>
      <c r="C4" s="1778"/>
      <c r="D4" s="1778"/>
      <c r="E4" s="1778"/>
      <c r="F4" s="1778"/>
      <c r="G4" s="1778"/>
      <c r="H4" s="1778"/>
      <c r="I4" s="1778"/>
      <c r="J4" s="1778"/>
      <c r="K4" s="1778"/>
      <c r="L4" s="1778"/>
      <c r="M4" s="1778"/>
      <c r="N4" s="1778"/>
      <c r="O4" s="1778"/>
      <c r="P4" s="1778"/>
      <c r="Q4" s="1778"/>
    </row>
    <row r="5" spans="1:20" ht="19.5" customHeight="1" x14ac:dyDescent="0.25">
      <c r="A5" s="1780" t="s">
        <v>1471</v>
      </c>
      <c r="B5" s="1781" t="s">
        <v>1472</v>
      </c>
      <c r="C5" s="1781"/>
      <c r="D5" s="1781"/>
      <c r="E5" s="1781"/>
      <c r="F5" s="876"/>
      <c r="G5" s="876"/>
      <c r="H5" s="1782" t="s">
        <v>1473</v>
      </c>
      <c r="I5" s="1782"/>
      <c r="J5" s="1782"/>
      <c r="K5" s="1782"/>
      <c r="L5" s="1782" t="s">
        <v>1474</v>
      </c>
      <c r="M5" s="1782"/>
      <c r="N5" s="1782"/>
      <c r="O5" s="1782"/>
      <c r="P5" s="1783" t="s">
        <v>1475</v>
      </c>
      <c r="Q5" s="1781" t="s">
        <v>1476</v>
      </c>
    </row>
    <row r="6" spans="1:20" x14ac:dyDescent="0.25">
      <c r="A6" s="1780"/>
      <c r="B6" s="1781"/>
      <c r="C6" s="1781"/>
      <c r="D6" s="1781"/>
      <c r="E6" s="1781"/>
      <c r="F6" s="1782" t="s">
        <v>1477</v>
      </c>
      <c r="G6" s="1782"/>
      <c r="H6" s="1782" t="s">
        <v>1478</v>
      </c>
      <c r="I6" s="1782"/>
      <c r="J6" s="1782" t="s">
        <v>1479</v>
      </c>
      <c r="K6" s="1782"/>
      <c r="L6" s="1782" t="s">
        <v>1478</v>
      </c>
      <c r="M6" s="1782"/>
      <c r="N6" s="1782" t="s">
        <v>1479</v>
      </c>
      <c r="O6" s="1782"/>
      <c r="P6" s="1783"/>
      <c r="Q6" s="1781"/>
    </row>
    <row r="7" spans="1:20" x14ac:dyDescent="0.25">
      <c r="A7" s="1780"/>
      <c r="B7" s="1781"/>
      <c r="C7" s="1781"/>
      <c r="D7" s="1781"/>
      <c r="E7" s="1781"/>
      <c r="F7" s="1782" t="s">
        <v>1480</v>
      </c>
      <c r="G7" s="1782"/>
      <c r="H7" s="1782" t="s">
        <v>1480</v>
      </c>
      <c r="I7" s="1782"/>
      <c r="J7" s="1782" t="s">
        <v>1480</v>
      </c>
      <c r="K7" s="1782"/>
      <c r="L7" s="1782" t="s">
        <v>1480</v>
      </c>
      <c r="M7" s="1782"/>
      <c r="N7" s="1782" t="s">
        <v>1480</v>
      </c>
      <c r="O7" s="1782"/>
      <c r="P7" s="1783"/>
      <c r="Q7" s="1781"/>
    </row>
    <row r="8" spans="1:20" x14ac:dyDescent="0.25">
      <c r="A8" s="1780"/>
      <c r="B8" s="1781"/>
      <c r="C8" s="1781"/>
      <c r="D8" s="1781"/>
      <c r="E8" s="1781"/>
      <c r="F8" s="876" t="s">
        <v>1481</v>
      </c>
      <c r="G8" s="876" t="s">
        <v>1471</v>
      </c>
      <c r="H8" s="876" t="s">
        <v>1481</v>
      </c>
      <c r="I8" s="876" t="s">
        <v>1471</v>
      </c>
      <c r="J8" s="876" t="s">
        <v>1481</v>
      </c>
      <c r="K8" s="876" t="s">
        <v>1471</v>
      </c>
      <c r="L8" s="876" t="s">
        <v>1481</v>
      </c>
      <c r="M8" s="876" t="s">
        <v>1471</v>
      </c>
      <c r="N8" s="876" t="s">
        <v>1481</v>
      </c>
      <c r="O8" s="876" t="s">
        <v>1471</v>
      </c>
      <c r="P8" s="1783"/>
      <c r="Q8" s="1781"/>
    </row>
    <row r="9" spans="1:20" x14ac:dyDescent="0.25">
      <c r="A9" s="877" t="s">
        <v>1482</v>
      </c>
      <c r="B9" s="878" t="s">
        <v>1483</v>
      </c>
      <c r="C9" s="878" t="s">
        <v>487</v>
      </c>
      <c r="D9" s="878"/>
      <c r="E9" s="878"/>
      <c r="F9" s="879" t="s">
        <v>1484</v>
      </c>
      <c r="G9" s="879" t="s">
        <v>1484</v>
      </c>
      <c r="H9" s="879" t="s">
        <v>1485</v>
      </c>
      <c r="I9" s="879" t="s">
        <v>1486</v>
      </c>
      <c r="J9" s="879" t="s">
        <v>1484</v>
      </c>
      <c r="K9" s="879" t="s">
        <v>1484</v>
      </c>
      <c r="L9" s="879" t="s">
        <v>1485</v>
      </c>
      <c r="M9" s="879" t="s">
        <v>1486</v>
      </c>
      <c r="N9" s="879" t="s">
        <v>1484</v>
      </c>
      <c r="O9" s="879" t="s">
        <v>1484</v>
      </c>
      <c r="P9" s="879" t="s">
        <v>1487</v>
      </c>
      <c r="Q9" s="880">
        <v>44561</v>
      </c>
      <c r="S9" s="879"/>
      <c r="T9" s="879"/>
    </row>
    <row r="10" spans="1:20" x14ac:dyDescent="0.25">
      <c r="A10" s="877" t="s">
        <v>1482</v>
      </c>
      <c r="B10" s="878" t="s">
        <v>1483</v>
      </c>
      <c r="C10" s="878" t="s">
        <v>166</v>
      </c>
      <c r="D10" s="878"/>
      <c r="E10" s="878"/>
      <c r="F10" s="879" t="s">
        <v>1484</v>
      </c>
      <c r="G10" s="879" t="s">
        <v>1484</v>
      </c>
      <c r="H10" s="879" t="s">
        <v>1485</v>
      </c>
      <c r="I10" s="879" t="s">
        <v>1486</v>
      </c>
      <c r="J10" s="879" t="s">
        <v>1484</v>
      </c>
      <c r="K10" s="879" t="s">
        <v>1484</v>
      </c>
      <c r="L10" s="879" t="s">
        <v>1485</v>
      </c>
      <c r="M10" s="879" t="s">
        <v>1486</v>
      </c>
      <c r="N10" s="879" t="s">
        <v>1484</v>
      </c>
      <c r="O10" s="879" t="s">
        <v>1484</v>
      </c>
      <c r="P10" s="879" t="s">
        <v>1488</v>
      </c>
      <c r="Q10" s="880">
        <v>44561</v>
      </c>
      <c r="S10" s="879"/>
      <c r="T10" s="879"/>
    </row>
    <row r="11" spans="1:20" x14ac:dyDescent="0.25">
      <c r="A11" s="877" t="s">
        <v>1482</v>
      </c>
      <c r="B11" s="878" t="s">
        <v>1489</v>
      </c>
      <c r="C11" s="878" t="s">
        <v>344</v>
      </c>
      <c r="D11" s="878"/>
      <c r="E11" s="878"/>
      <c r="F11" s="879" t="s">
        <v>1484</v>
      </c>
      <c r="G11" s="879" t="s">
        <v>1484</v>
      </c>
      <c r="H11" s="879" t="s">
        <v>1485</v>
      </c>
      <c r="I11" s="879" t="s">
        <v>1486</v>
      </c>
      <c r="J11" s="879" t="s">
        <v>1484</v>
      </c>
      <c r="K11" s="879" t="s">
        <v>1484</v>
      </c>
      <c r="L11" s="879" t="s">
        <v>1485</v>
      </c>
      <c r="M11" s="879" t="s">
        <v>1486</v>
      </c>
      <c r="N11" s="879" t="s">
        <v>1484</v>
      </c>
      <c r="O11" s="879" t="s">
        <v>1484</v>
      </c>
      <c r="P11" s="879" t="s">
        <v>1487</v>
      </c>
      <c r="Q11" s="880">
        <v>44561</v>
      </c>
      <c r="S11" s="879"/>
      <c r="T11" s="879"/>
    </row>
    <row r="12" spans="1:20" x14ac:dyDescent="0.25">
      <c r="A12" s="877" t="s">
        <v>1482</v>
      </c>
      <c r="B12" s="878" t="s">
        <v>1483</v>
      </c>
      <c r="C12" s="878" t="s">
        <v>1490</v>
      </c>
      <c r="D12" s="878"/>
      <c r="E12" s="878"/>
      <c r="F12" s="879" t="s">
        <v>1491</v>
      </c>
      <c r="G12" s="879" t="s">
        <v>1492</v>
      </c>
      <c r="H12" s="879" t="s">
        <v>1485</v>
      </c>
      <c r="I12" s="879" t="s">
        <v>1493</v>
      </c>
      <c r="J12" s="879" t="s">
        <v>1491</v>
      </c>
      <c r="K12" s="879" t="s">
        <v>1492</v>
      </c>
      <c r="L12" s="879" t="s">
        <v>1485</v>
      </c>
      <c r="M12" s="879" t="s">
        <v>1493</v>
      </c>
      <c r="N12" s="879" t="s">
        <v>1491</v>
      </c>
      <c r="O12" s="879" t="s">
        <v>1492</v>
      </c>
      <c r="P12" s="879" t="s">
        <v>1487</v>
      </c>
      <c r="Q12" s="880">
        <v>44561</v>
      </c>
      <c r="S12" s="879"/>
      <c r="T12" s="879"/>
    </row>
    <row r="13" spans="1:20" x14ac:dyDescent="0.25">
      <c r="A13" s="877" t="s">
        <v>1482</v>
      </c>
      <c r="B13" s="878" t="s">
        <v>1483</v>
      </c>
      <c r="C13" s="878" t="s">
        <v>1</v>
      </c>
      <c r="D13" s="878"/>
      <c r="E13" s="878"/>
      <c r="F13" s="879" t="s">
        <v>1494</v>
      </c>
      <c r="G13" s="879" t="s">
        <v>1495</v>
      </c>
      <c r="H13" s="879" t="s">
        <v>1485</v>
      </c>
      <c r="I13" s="879" t="s">
        <v>1486</v>
      </c>
      <c r="J13" s="879" t="s">
        <v>1494</v>
      </c>
      <c r="K13" s="879" t="s">
        <v>1495</v>
      </c>
      <c r="L13" s="879" t="s">
        <v>1485</v>
      </c>
      <c r="M13" s="879" t="s">
        <v>1486</v>
      </c>
      <c r="N13" s="879" t="s">
        <v>1494</v>
      </c>
      <c r="O13" s="879" t="s">
        <v>1495</v>
      </c>
      <c r="P13" s="879" t="s">
        <v>1487</v>
      </c>
      <c r="Q13" s="880">
        <v>44561</v>
      </c>
      <c r="S13" s="879"/>
      <c r="T13" s="879"/>
    </row>
    <row r="14" spans="1:20" x14ac:dyDescent="0.25">
      <c r="A14" s="877" t="s">
        <v>1482</v>
      </c>
      <c r="B14" s="878" t="s">
        <v>1483</v>
      </c>
      <c r="C14" s="878" t="s">
        <v>167</v>
      </c>
      <c r="D14" s="878"/>
      <c r="E14" s="878"/>
      <c r="F14" s="879" t="s">
        <v>1491</v>
      </c>
      <c r="G14" s="879" t="s">
        <v>1492</v>
      </c>
      <c r="H14" s="879" t="s">
        <v>1496</v>
      </c>
      <c r="I14" s="879" t="s">
        <v>1497</v>
      </c>
      <c r="J14" s="879" t="s">
        <v>1491</v>
      </c>
      <c r="K14" s="879" t="s">
        <v>1492</v>
      </c>
      <c r="L14" s="879" t="s">
        <v>1496</v>
      </c>
      <c r="M14" s="879" t="s">
        <v>1497</v>
      </c>
      <c r="N14" s="879" t="s">
        <v>1491</v>
      </c>
      <c r="O14" s="879" t="s">
        <v>1492</v>
      </c>
      <c r="P14" s="879" t="s">
        <v>1487</v>
      </c>
      <c r="Q14" s="880">
        <v>44561</v>
      </c>
      <c r="S14" s="879"/>
      <c r="T14" s="879"/>
    </row>
    <row r="15" spans="1:20" x14ac:dyDescent="0.25">
      <c r="A15" s="877" t="s">
        <v>1482</v>
      </c>
      <c r="B15" s="878" t="s">
        <v>1483</v>
      </c>
      <c r="C15" s="878" t="s">
        <v>329</v>
      </c>
      <c r="D15" s="878"/>
      <c r="E15" s="878"/>
      <c r="F15" s="879" t="s">
        <v>1498</v>
      </c>
      <c r="G15" s="879" t="s">
        <v>1499</v>
      </c>
      <c r="H15" s="879" t="s">
        <v>1485</v>
      </c>
      <c r="I15" s="879" t="s">
        <v>1493</v>
      </c>
      <c r="J15" s="879" t="s">
        <v>1498</v>
      </c>
      <c r="K15" s="879" t="s">
        <v>1499</v>
      </c>
      <c r="L15" s="879" t="s">
        <v>1485</v>
      </c>
      <c r="M15" s="879" t="s">
        <v>1493</v>
      </c>
      <c r="N15" s="879" t="s">
        <v>1498</v>
      </c>
      <c r="O15" s="879" t="s">
        <v>1499</v>
      </c>
      <c r="P15" s="879" t="s">
        <v>1487</v>
      </c>
      <c r="Q15" s="880">
        <v>44561</v>
      </c>
      <c r="S15" s="879"/>
      <c r="T15" s="879"/>
    </row>
    <row r="16" spans="1:20" x14ac:dyDescent="0.25">
      <c r="A16" s="877" t="s">
        <v>1482</v>
      </c>
      <c r="B16" s="878" t="s">
        <v>1483</v>
      </c>
      <c r="C16" s="878" t="s">
        <v>168</v>
      </c>
      <c r="D16" s="878"/>
      <c r="E16" s="878"/>
      <c r="F16" s="879" t="s">
        <v>1494</v>
      </c>
      <c r="G16" s="879" t="s">
        <v>1495</v>
      </c>
      <c r="H16" s="879" t="s">
        <v>1485</v>
      </c>
      <c r="I16" s="879" t="s">
        <v>1486</v>
      </c>
      <c r="J16" s="879" t="s">
        <v>1494</v>
      </c>
      <c r="K16" s="879" t="s">
        <v>1495</v>
      </c>
      <c r="L16" s="879" t="s">
        <v>1485</v>
      </c>
      <c r="M16" s="879" t="s">
        <v>1486</v>
      </c>
      <c r="N16" s="879" t="s">
        <v>1494</v>
      </c>
      <c r="O16" s="879" t="s">
        <v>1495</v>
      </c>
      <c r="P16" s="879" t="s">
        <v>1487</v>
      </c>
      <c r="Q16" s="880">
        <v>44561</v>
      </c>
      <c r="S16" s="879"/>
      <c r="T16" s="879"/>
    </row>
    <row r="17" spans="1:20" x14ac:dyDescent="0.25">
      <c r="A17" s="877" t="s">
        <v>1482</v>
      </c>
      <c r="B17" s="878" t="s">
        <v>1483</v>
      </c>
      <c r="C17" s="878" t="s">
        <v>10</v>
      </c>
      <c r="D17" s="878"/>
      <c r="E17" s="878"/>
      <c r="F17" s="879" t="s">
        <v>1484</v>
      </c>
      <c r="G17" s="879" t="s">
        <v>1484</v>
      </c>
      <c r="H17" s="879" t="s">
        <v>1485</v>
      </c>
      <c r="I17" s="879" t="s">
        <v>1486</v>
      </c>
      <c r="J17" s="879" t="s">
        <v>1484</v>
      </c>
      <c r="K17" s="879" t="s">
        <v>1484</v>
      </c>
      <c r="L17" s="879" t="s">
        <v>1485</v>
      </c>
      <c r="M17" s="879" t="s">
        <v>1486</v>
      </c>
      <c r="N17" s="879" t="s">
        <v>1484</v>
      </c>
      <c r="O17" s="879" t="s">
        <v>1484</v>
      </c>
      <c r="P17" s="879" t="s">
        <v>1487</v>
      </c>
      <c r="Q17" s="880">
        <v>44561</v>
      </c>
      <c r="S17" s="879"/>
      <c r="T17" s="879"/>
    </row>
    <row r="18" spans="1:20" x14ac:dyDescent="0.25">
      <c r="A18" s="877" t="s">
        <v>1482</v>
      </c>
      <c r="B18" s="878" t="s">
        <v>1483</v>
      </c>
      <c r="C18" s="878" t="s">
        <v>3</v>
      </c>
      <c r="D18" s="878"/>
      <c r="E18" s="878"/>
      <c r="F18" s="879" t="s">
        <v>1484</v>
      </c>
      <c r="G18" s="879" t="s">
        <v>1484</v>
      </c>
      <c r="H18" s="879" t="s">
        <v>1485</v>
      </c>
      <c r="I18" s="879" t="s">
        <v>1486</v>
      </c>
      <c r="J18" s="879" t="s">
        <v>1484</v>
      </c>
      <c r="K18" s="879" t="s">
        <v>1484</v>
      </c>
      <c r="L18" s="879" t="s">
        <v>1485</v>
      </c>
      <c r="M18" s="879" t="s">
        <v>1486</v>
      </c>
      <c r="N18" s="879" t="s">
        <v>1484</v>
      </c>
      <c r="O18" s="879" t="s">
        <v>1484</v>
      </c>
      <c r="P18" s="879" t="s">
        <v>1487</v>
      </c>
      <c r="Q18" s="880">
        <v>44561</v>
      </c>
      <c r="S18" s="879"/>
      <c r="T18" s="879"/>
    </row>
    <row r="19" spans="1:20" x14ac:dyDescent="0.25">
      <c r="A19" s="877" t="s">
        <v>1482</v>
      </c>
      <c r="B19" s="878" t="s">
        <v>1483</v>
      </c>
      <c r="C19" s="878" t="s">
        <v>93</v>
      </c>
      <c r="D19" s="878"/>
      <c r="E19" s="878"/>
      <c r="F19" s="879" t="s">
        <v>1500</v>
      </c>
      <c r="G19" s="879" t="s">
        <v>1501</v>
      </c>
      <c r="H19" s="879" t="s">
        <v>1485</v>
      </c>
      <c r="I19" s="879" t="s">
        <v>1493</v>
      </c>
      <c r="J19" s="879" t="s">
        <v>1500</v>
      </c>
      <c r="K19" s="879" t="s">
        <v>1501</v>
      </c>
      <c r="L19" s="879" t="s">
        <v>1485</v>
      </c>
      <c r="M19" s="879" t="s">
        <v>1493</v>
      </c>
      <c r="N19" s="879" t="s">
        <v>1500</v>
      </c>
      <c r="O19" s="879" t="s">
        <v>1501</v>
      </c>
      <c r="P19" s="879" t="s">
        <v>1487</v>
      </c>
      <c r="Q19" s="880">
        <v>44561</v>
      </c>
      <c r="S19" s="879"/>
      <c r="T19" s="879"/>
    </row>
    <row r="20" spans="1:20" x14ac:dyDescent="0.25">
      <c r="A20" s="877" t="s">
        <v>1482</v>
      </c>
      <c r="B20" s="878" t="s">
        <v>1483</v>
      </c>
      <c r="C20" s="878" t="s">
        <v>169</v>
      </c>
      <c r="D20" s="878"/>
      <c r="E20" s="878"/>
      <c r="F20" s="879" t="s">
        <v>1502</v>
      </c>
      <c r="G20" s="879" t="s">
        <v>1503</v>
      </c>
      <c r="H20" s="879" t="s">
        <v>1504</v>
      </c>
      <c r="I20" s="879" t="s">
        <v>1505</v>
      </c>
      <c r="J20" s="879" t="s">
        <v>1502</v>
      </c>
      <c r="K20" s="879" t="s">
        <v>1503</v>
      </c>
      <c r="L20" s="879" t="s">
        <v>1504</v>
      </c>
      <c r="M20" s="879" t="s">
        <v>1505</v>
      </c>
      <c r="N20" s="879" t="s">
        <v>1502</v>
      </c>
      <c r="O20" s="879" t="s">
        <v>1503</v>
      </c>
      <c r="P20" s="879" t="s">
        <v>1487</v>
      </c>
      <c r="Q20" s="880">
        <v>44561</v>
      </c>
      <c r="S20" s="879"/>
      <c r="T20" s="879"/>
    </row>
    <row r="21" spans="1:20" x14ac:dyDescent="0.25">
      <c r="A21" s="877" t="s">
        <v>1482</v>
      </c>
      <c r="B21" s="878" t="s">
        <v>1506</v>
      </c>
      <c r="C21" s="878" t="s">
        <v>665</v>
      </c>
      <c r="D21" s="878"/>
      <c r="E21" s="878"/>
      <c r="F21" s="879" t="s">
        <v>1507</v>
      </c>
      <c r="G21" s="879" t="s">
        <v>1508</v>
      </c>
      <c r="H21" s="879" t="s">
        <v>1504</v>
      </c>
      <c r="I21" s="879" t="s">
        <v>1505</v>
      </c>
      <c r="J21" s="879" t="s">
        <v>1507</v>
      </c>
      <c r="K21" s="879" t="s">
        <v>1508</v>
      </c>
      <c r="L21" s="879" t="s">
        <v>1504</v>
      </c>
      <c r="M21" s="879" t="s">
        <v>1505</v>
      </c>
      <c r="N21" s="879" t="s">
        <v>1507</v>
      </c>
      <c r="O21" s="879" t="s">
        <v>1508</v>
      </c>
      <c r="P21" s="879" t="s">
        <v>1487</v>
      </c>
      <c r="Q21" s="880">
        <v>44561</v>
      </c>
      <c r="S21" s="879"/>
      <c r="T21" s="879"/>
    </row>
    <row r="22" spans="1:20" x14ac:dyDescent="0.25">
      <c r="A22" s="877" t="s">
        <v>1482</v>
      </c>
      <c r="B22" s="878" t="s">
        <v>1506</v>
      </c>
      <c r="C22" s="878" t="s">
        <v>620</v>
      </c>
      <c r="D22" s="878"/>
      <c r="E22" s="878"/>
      <c r="F22" s="879" t="s">
        <v>1498</v>
      </c>
      <c r="G22" s="879" t="s">
        <v>1499</v>
      </c>
      <c r="H22" s="879" t="s">
        <v>1485</v>
      </c>
      <c r="I22" s="879" t="s">
        <v>1493</v>
      </c>
      <c r="J22" s="879" t="s">
        <v>1498</v>
      </c>
      <c r="K22" s="879" t="s">
        <v>1499</v>
      </c>
      <c r="L22" s="879" t="s">
        <v>1485</v>
      </c>
      <c r="M22" s="879" t="s">
        <v>1493</v>
      </c>
      <c r="N22" s="879" t="s">
        <v>1498</v>
      </c>
      <c r="O22" s="879" t="s">
        <v>1499</v>
      </c>
      <c r="P22" s="879" t="s">
        <v>1487</v>
      </c>
      <c r="Q22" s="880">
        <v>44561</v>
      </c>
      <c r="S22" s="879"/>
      <c r="T22" s="879"/>
    </row>
    <row r="23" spans="1:20" x14ac:dyDescent="0.25">
      <c r="A23" s="877" t="s">
        <v>1482</v>
      </c>
      <c r="B23" s="878" t="s">
        <v>1483</v>
      </c>
      <c r="C23" s="878" t="s">
        <v>12</v>
      </c>
      <c r="D23" s="878"/>
      <c r="E23" s="878"/>
      <c r="F23" s="879" t="s">
        <v>1494</v>
      </c>
      <c r="G23" s="879" t="s">
        <v>1495</v>
      </c>
      <c r="H23" s="879" t="s">
        <v>1485</v>
      </c>
      <c r="I23" s="879" t="s">
        <v>1486</v>
      </c>
      <c r="J23" s="879" t="s">
        <v>1494</v>
      </c>
      <c r="K23" s="879" t="s">
        <v>1495</v>
      </c>
      <c r="L23" s="879" t="s">
        <v>1485</v>
      </c>
      <c r="M23" s="879" t="s">
        <v>1486</v>
      </c>
      <c r="N23" s="879" t="s">
        <v>1494</v>
      </c>
      <c r="O23" s="879" t="s">
        <v>1495</v>
      </c>
      <c r="P23" s="879" t="s">
        <v>1487</v>
      </c>
      <c r="Q23" s="880">
        <v>44561</v>
      </c>
      <c r="S23" s="879"/>
      <c r="T23" s="879"/>
    </row>
    <row r="24" spans="1:20" x14ac:dyDescent="0.25">
      <c r="A24" s="877" t="s">
        <v>1482</v>
      </c>
      <c r="B24" s="878" t="s">
        <v>1483</v>
      </c>
      <c r="C24" s="878" t="s">
        <v>96</v>
      </c>
      <c r="D24" s="878"/>
      <c r="E24" s="878"/>
      <c r="F24" s="879" t="s">
        <v>1484</v>
      </c>
      <c r="G24" s="879" t="s">
        <v>1484</v>
      </c>
      <c r="H24" s="879" t="s">
        <v>1485</v>
      </c>
      <c r="I24" s="879" t="s">
        <v>1486</v>
      </c>
      <c r="J24" s="879" t="s">
        <v>1484</v>
      </c>
      <c r="K24" s="879" t="s">
        <v>1484</v>
      </c>
      <c r="L24" s="879" t="s">
        <v>1485</v>
      </c>
      <c r="M24" s="879" t="s">
        <v>1486</v>
      </c>
      <c r="N24" s="879" t="s">
        <v>1484</v>
      </c>
      <c r="O24" s="879" t="s">
        <v>1484</v>
      </c>
      <c r="P24" s="879" t="s">
        <v>1487</v>
      </c>
      <c r="Q24" s="880">
        <v>44561</v>
      </c>
      <c r="S24" s="879"/>
      <c r="T24" s="879"/>
    </row>
    <row r="25" spans="1:20" x14ac:dyDescent="0.25">
      <c r="A25" s="877" t="s">
        <v>1509</v>
      </c>
      <c r="B25" s="878" t="s">
        <v>1483</v>
      </c>
      <c r="C25" s="878" t="s">
        <v>167</v>
      </c>
      <c r="D25" s="878"/>
      <c r="E25" s="878"/>
      <c r="F25" s="879" t="s">
        <v>1498</v>
      </c>
      <c r="G25" s="879" t="s">
        <v>1498</v>
      </c>
      <c r="H25" s="879" t="s">
        <v>1485</v>
      </c>
      <c r="I25" s="879" t="s">
        <v>1485</v>
      </c>
      <c r="J25" s="879" t="s">
        <v>1498</v>
      </c>
      <c r="K25" s="879" t="s">
        <v>1498</v>
      </c>
      <c r="L25" s="879" t="s">
        <v>1485</v>
      </c>
      <c r="M25" s="879" t="s">
        <v>1485</v>
      </c>
      <c r="N25" s="879" t="s">
        <v>1498</v>
      </c>
      <c r="O25" s="879" t="s">
        <v>1498</v>
      </c>
      <c r="P25" s="879" t="s">
        <v>1488</v>
      </c>
      <c r="Q25" s="880">
        <v>44561</v>
      </c>
      <c r="S25" s="879"/>
      <c r="T25" s="879"/>
    </row>
    <row r="26" spans="1:20" x14ac:dyDescent="0.25">
      <c r="A26" s="877" t="s">
        <v>1509</v>
      </c>
      <c r="B26" s="878" t="s">
        <v>1483</v>
      </c>
      <c r="C26" s="878" t="s">
        <v>329</v>
      </c>
      <c r="D26" s="878"/>
      <c r="E26" s="878"/>
      <c r="F26" s="879" t="s">
        <v>1498</v>
      </c>
      <c r="G26" s="879" t="s">
        <v>1498</v>
      </c>
      <c r="H26" s="879" t="s">
        <v>1485</v>
      </c>
      <c r="I26" s="879" t="s">
        <v>1485</v>
      </c>
      <c r="J26" s="879" t="s">
        <v>1498</v>
      </c>
      <c r="K26" s="879" t="s">
        <v>1498</v>
      </c>
      <c r="L26" s="879" t="s">
        <v>1485</v>
      </c>
      <c r="M26" s="879" t="s">
        <v>1485</v>
      </c>
      <c r="N26" s="879" t="s">
        <v>1498</v>
      </c>
      <c r="O26" s="879" t="s">
        <v>1498</v>
      </c>
      <c r="P26" s="879" t="s">
        <v>1487</v>
      </c>
      <c r="Q26" s="880">
        <v>44561</v>
      </c>
      <c r="S26" s="879"/>
      <c r="T26" s="879"/>
    </row>
    <row r="27" spans="1:20" x14ac:dyDescent="0.25">
      <c r="A27" s="877" t="s">
        <v>1509</v>
      </c>
      <c r="B27" s="878" t="s">
        <v>1483</v>
      </c>
      <c r="C27" s="878" t="s">
        <v>93</v>
      </c>
      <c r="D27" s="878"/>
      <c r="E27" s="878"/>
      <c r="F27" s="879" t="s">
        <v>1500</v>
      </c>
      <c r="G27" s="879" t="s">
        <v>1500</v>
      </c>
      <c r="H27" s="879" t="s">
        <v>1485</v>
      </c>
      <c r="I27" s="879" t="s">
        <v>1485</v>
      </c>
      <c r="J27" s="879" t="s">
        <v>1500</v>
      </c>
      <c r="K27" s="879" t="s">
        <v>1500</v>
      </c>
      <c r="L27" s="879" t="s">
        <v>1485</v>
      </c>
      <c r="M27" s="879" t="s">
        <v>1485</v>
      </c>
      <c r="N27" s="879" t="s">
        <v>1500</v>
      </c>
      <c r="O27" s="879" t="s">
        <v>1500</v>
      </c>
      <c r="P27" s="879" t="s">
        <v>1488</v>
      </c>
      <c r="Q27" s="880">
        <v>44561</v>
      </c>
      <c r="S27" s="879"/>
      <c r="T27" s="879"/>
    </row>
    <row r="28" spans="1:20" x14ac:dyDescent="0.25">
      <c r="A28" s="877" t="s">
        <v>1509</v>
      </c>
      <c r="B28" s="878" t="s">
        <v>1483</v>
      </c>
      <c r="C28" s="878" t="s">
        <v>169</v>
      </c>
      <c r="D28" s="878"/>
      <c r="E28" s="878"/>
      <c r="F28" s="879" t="s">
        <v>1491</v>
      </c>
      <c r="G28" s="879" t="s">
        <v>1491</v>
      </c>
      <c r="H28" s="879" t="s">
        <v>1485</v>
      </c>
      <c r="I28" s="879" t="s">
        <v>1485</v>
      </c>
      <c r="J28" s="879" t="s">
        <v>1491</v>
      </c>
      <c r="K28" s="879" t="s">
        <v>1491</v>
      </c>
      <c r="L28" s="879" t="s">
        <v>1485</v>
      </c>
      <c r="M28" s="879" t="s">
        <v>1485</v>
      </c>
      <c r="N28" s="879" t="s">
        <v>1491</v>
      </c>
      <c r="O28" s="879" t="s">
        <v>1491</v>
      </c>
      <c r="P28" s="879" t="s">
        <v>1488</v>
      </c>
      <c r="Q28" s="880">
        <v>44561</v>
      </c>
      <c r="S28" s="879"/>
      <c r="T28" s="879"/>
    </row>
    <row r="29" spans="1:20" x14ac:dyDescent="0.25">
      <c r="A29" s="877" t="s">
        <v>1509</v>
      </c>
      <c r="B29" s="878" t="s">
        <v>1506</v>
      </c>
      <c r="C29" s="878" t="s">
        <v>665</v>
      </c>
      <c r="D29" s="878"/>
      <c r="E29" s="878"/>
      <c r="F29" s="879" t="s">
        <v>1507</v>
      </c>
      <c r="G29" s="879" t="s">
        <v>1507</v>
      </c>
      <c r="H29" s="879" t="s">
        <v>1496</v>
      </c>
      <c r="I29" s="879" t="s">
        <v>1496</v>
      </c>
      <c r="J29" s="879" t="s">
        <v>1507</v>
      </c>
      <c r="K29" s="879" t="s">
        <v>1507</v>
      </c>
      <c r="L29" s="879" t="s">
        <v>1496</v>
      </c>
      <c r="M29" s="879" t="s">
        <v>1496</v>
      </c>
      <c r="N29" s="879" t="s">
        <v>1507</v>
      </c>
      <c r="O29" s="879" t="s">
        <v>1507</v>
      </c>
      <c r="P29" s="879" t="s">
        <v>1487</v>
      </c>
      <c r="Q29" s="880">
        <v>44561</v>
      </c>
      <c r="S29" s="879"/>
      <c r="T29" s="879"/>
    </row>
    <row r="30" spans="1:20" x14ac:dyDescent="0.25">
      <c r="A30" s="877" t="s">
        <v>1509</v>
      </c>
      <c r="B30" s="878" t="s">
        <v>1506</v>
      </c>
      <c r="C30" s="878" t="s">
        <v>620</v>
      </c>
      <c r="D30" s="878"/>
      <c r="E30" s="878"/>
      <c r="F30" s="879" t="s">
        <v>1498</v>
      </c>
      <c r="G30" s="879" t="s">
        <v>1498</v>
      </c>
      <c r="H30" s="879" t="s">
        <v>1485</v>
      </c>
      <c r="I30" s="879" t="s">
        <v>1485</v>
      </c>
      <c r="J30" s="879" t="s">
        <v>1498</v>
      </c>
      <c r="K30" s="879" t="s">
        <v>1498</v>
      </c>
      <c r="L30" s="879" t="s">
        <v>1485</v>
      </c>
      <c r="M30" s="879" t="s">
        <v>1485</v>
      </c>
      <c r="N30" s="879" t="s">
        <v>1498</v>
      </c>
      <c r="O30" s="879" t="s">
        <v>1498</v>
      </c>
      <c r="P30" s="879" t="s">
        <v>1488</v>
      </c>
      <c r="Q30" s="880">
        <v>44561</v>
      </c>
      <c r="S30" s="879"/>
      <c r="T30" s="879"/>
    </row>
    <row r="31" spans="1:20" x14ac:dyDescent="0.25">
      <c r="A31" s="877" t="s">
        <v>1510</v>
      </c>
      <c r="B31" s="878" t="s">
        <v>1483</v>
      </c>
      <c r="C31" s="878" t="s">
        <v>487</v>
      </c>
      <c r="D31" s="878"/>
      <c r="E31" s="878"/>
      <c r="F31" s="879" t="s">
        <v>1484</v>
      </c>
      <c r="G31" s="879" t="s">
        <v>1511</v>
      </c>
      <c r="H31" s="879"/>
      <c r="I31" s="879"/>
      <c r="J31" s="879" t="s">
        <v>1484</v>
      </c>
      <c r="K31" s="879" t="s">
        <v>1511</v>
      </c>
      <c r="L31" s="879"/>
      <c r="M31" s="879"/>
      <c r="N31" s="879" t="s">
        <v>1512</v>
      </c>
      <c r="O31" s="879" t="s">
        <v>1513</v>
      </c>
      <c r="P31" s="879"/>
      <c r="Q31" s="880">
        <v>44560</v>
      </c>
      <c r="S31" s="879"/>
      <c r="T31" s="879"/>
    </row>
    <row r="32" spans="1:20" x14ac:dyDescent="0.25">
      <c r="A32" s="877" t="s">
        <v>1510</v>
      </c>
      <c r="B32" s="878" t="s">
        <v>1483</v>
      </c>
      <c r="C32" s="878" t="s">
        <v>166</v>
      </c>
      <c r="D32" s="878"/>
      <c r="E32" s="878"/>
      <c r="F32" s="879" t="s">
        <v>1484</v>
      </c>
      <c r="G32" s="879" t="s">
        <v>1511</v>
      </c>
      <c r="H32" s="879"/>
      <c r="I32" s="879"/>
      <c r="J32" s="879" t="s">
        <v>1484</v>
      </c>
      <c r="K32" s="879" t="s">
        <v>1511</v>
      </c>
      <c r="L32" s="879"/>
      <c r="M32" s="879"/>
      <c r="N32" s="879" t="s">
        <v>1512</v>
      </c>
      <c r="O32" s="879" t="s">
        <v>1513</v>
      </c>
      <c r="P32" s="879"/>
      <c r="Q32" s="880">
        <v>44560</v>
      </c>
      <c r="S32" s="879"/>
      <c r="T32" s="879"/>
    </row>
    <row r="33" spans="1:20" x14ac:dyDescent="0.25">
      <c r="A33" s="877" t="s">
        <v>1510</v>
      </c>
      <c r="B33" s="878" t="s">
        <v>1489</v>
      </c>
      <c r="C33" s="878" t="s">
        <v>344</v>
      </c>
      <c r="D33" s="878"/>
      <c r="E33" s="878"/>
      <c r="F33" s="879" t="s">
        <v>1484</v>
      </c>
      <c r="G33" s="879" t="s">
        <v>1511</v>
      </c>
      <c r="H33" s="879"/>
      <c r="I33" s="879"/>
      <c r="J33" s="879" t="s">
        <v>1484</v>
      </c>
      <c r="K33" s="879" t="s">
        <v>1511</v>
      </c>
      <c r="L33" s="879"/>
      <c r="M33" s="879"/>
      <c r="N33" s="879" t="s">
        <v>1512</v>
      </c>
      <c r="O33" s="879" t="s">
        <v>1513</v>
      </c>
      <c r="P33" s="879"/>
      <c r="Q33" s="880">
        <v>44560</v>
      </c>
      <c r="S33" s="879"/>
      <c r="T33" s="879"/>
    </row>
    <row r="34" spans="1:20" x14ac:dyDescent="0.25">
      <c r="A34" s="877" t="s">
        <v>1510</v>
      </c>
      <c r="B34" s="878" t="s">
        <v>1483</v>
      </c>
      <c r="C34" s="878" t="s">
        <v>1490</v>
      </c>
      <c r="D34" s="878"/>
      <c r="E34" s="878"/>
      <c r="F34" s="879" t="s">
        <v>1502</v>
      </c>
      <c r="G34" s="879" t="s">
        <v>1514</v>
      </c>
      <c r="H34" s="879"/>
      <c r="I34" s="879"/>
      <c r="J34" s="879" t="s">
        <v>1502</v>
      </c>
      <c r="K34" s="879" t="s">
        <v>1514</v>
      </c>
      <c r="L34" s="879"/>
      <c r="M34" s="879"/>
      <c r="N34" s="879" t="s">
        <v>1515</v>
      </c>
      <c r="O34" s="879" t="s">
        <v>1516</v>
      </c>
      <c r="P34" s="879"/>
      <c r="Q34" s="880">
        <v>44560</v>
      </c>
      <c r="S34" s="879"/>
      <c r="T34" s="879"/>
    </row>
    <row r="35" spans="1:20" x14ac:dyDescent="0.25">
      <c r="A35" s="877" t="s">
        <v>1510</v>
      </c>
      <c r="B35" s="878" t="s">
        <v>1483</v>
      </c>
      <c r="C35" s="878" t="s">
        <v>1</v>
      </c>
      <c r="D35" s="878"/>
      <c r="E35" s="878"/>
      <c r="F35" s="879" t="s">
        <v>1494</v>
      </c>
      <c r="G35" s="879" t="s">
        <v>1517</v>
      </c>
      <c r="H35" s="879"/>
      <c r="I35" s="879"/>
      <c r="J35" s="879" t="s">
        <v>1494</v>
      </c>
      <c r="K35" s="879" t="s">
        <v>1517</v>
      </c>
      <c r="L35" s="879"/>
      <c r="M35" s="879"/>
      <c r="N35" s="879" t="s">
        <v>1512</v>
      </c>
      <c r="O35" s="879" t="s">
        <v>1513</v>
      </c>
      <c r="P35" s="879"/>
      <c r="Q35" s="880">
        <v>44560</v>
      </c>
      <c r="S35" s="879"/>
      <c r="T35" s="879"/>
    </row>
    <row r="36" spans="1:20" x14ac:dyDescent="0.25">
      <c r="A36" s="877" t="s">
        <v>1510</v>
      </c>
      <c r="B36" s="878" t="s">
        <v>1483</v>
      </c>
      <c r="C36" s="878" t="s">
        <v>167</v>
      </c>
      <c r="D36" s="878"/>
      <c r="E36" s="878"/>
      <c r="F36" s="879" t="s">
        <v>1498</v>
      </c>
      <c r="G36" s="879" t="s">
        <v>1518</v>
      </c>
      <c r="H36" s="879"/>
      <c r="I36" s="879"/>
      <c r="J36" s="879" t="s">
        <v>1498</v>
      </c>
      <c r="K36" s="879" t="s">
        <v>1518</v>
      </c>
      <c r="L36" s="879"/>
      <c r="M36" s="879"/>
      <c r="N36" s="879" t="s">
        <v>1502</v>
      </c>
      <c r="O36" s="879" t="s">
        <v>1514</v>
      </c>
      <c r="P36" s="879"/>
      <c r="Q36" s="880">
        <v>44560</v>
      </c>
      <c r="S36" s="879"/>
      <c r="T36" s="879"/>
    </row>
    <row r="37" spans="1:20" x14ac:dyDescent="0.25">
      <c r="A37" s="877" t="s">
        <v>1510</v>
      </c>
      <c r="B37" s="878" t="s">
        <v>1483</v>
      </c>
      <c r="C37" s="878" t="s">
        <v>168</v>
      </c>
      <c r="D37" s="878"/>
      <c r="E37" s="878"/>
      <c r="F37" s="879" t="s">
        <v>1494</v>
      </c>
      <c r="G37" s="879" t="s">
        <v>1517</v>
      </c>
      <c r="H37" s="879"/>
      <c r="I37" s="879"/>
      <c r="J37" s="879" t="s">
        <v>1494</v>
      </c>
      <c r="K37" s="879" t="s">
        <v>1517</v>
      </c>
      <c r="L37" s="879"/>
      <c r="M37" s="879"/>
      <c r="N37" s="879" t="s">
        <v>1512</v>
      </c>
      <c r="O37" s="879" t="s">
        <v>1513</v>
      </c>
      <c r="P37" s="879"/>
      <c r="Q37" s="880">
        <v>44560</v>
      </c>
      <c r="S37" s="879"/>
      <c r="T37" s="879"/>
    </row>
    <row r="38" spans="1:20" x14ac:dyDescent="0.25">
      <c r="A38" s="877" t="s">
        <v>1510</v>
      </c>
      <c r="B38" s="878" t="s">
        <v>1483</v>
      </c>
      <c r="C38" s="878" t="s">
        <v>10</v>
      </c>
      <c r="D38" s="878"/>
      <c r="E38" s="878"/>
      <c r="F38" s="879" t="s">
        <v>1484</v>
      </c>
      <c r="G38" s="879" t="s">
        <v>1511</v>
      </c>
      <c r="H38" s="879"/>
      <c r="I38" s="879"/>
      <c r="J38" s="879" t="s">
        <v>1484</v>
      </c>
      <c r="K38" s="879" t="s">
        <v>1511</v>
      </c>
      <c r="L38" s="879"/>
      <c r="M38" s="879"/>
      <c r="N38" s="879" t="s">
        <v>1512</v>
      </c>
      <c r="O38" s="879" t="s">
        <v>1513</v>
      </c>
      <c r="P38" s="879"/>
      <c r="Q38" s="880">
        <v>44560</v>
      </c>
      <c r="S38" s="879"/>
      <c r="T38" s="879"/>
    </row>
    <row r="39" spans="1:20" x14ac:dyDescent="0.25">
      <c r="A39" s="877" t="s">
        <v>1510</v>
      </c>
      <c r="B39" s="878" t="s">
        <v>1483</v>
      </c>
      <c r="C39" s="878" t="s">
        <v>3</v>
      </c>
      <c r="D39" s="878"/>
      <c r="E39" s="878"/>
      <c r="F39" s="879" t="s">
        <v>1484</v>
      </c>
      <c r="G39" s="879" t="s">
        <v>1511</v>
      </c>
      <c r="H39" s="879"/>
      <c r="I39" s="879"/>
      <c r="J39" s="879" t="s">
        <v>1484</v>
      </c>
      <c r="K39" s="879" t="s">
        <v>1511</v>
      </c>
      <c r="L39" s="879"/>
      <c r="M39" s="879"/>
      <c r="N39" s="879" t="s">
        <v>1512</v>
      </c>
      <c r="O39" s="879" t="s">
        <v>1513</v>
      </c>
      <c r="P39" s="879"/>
      <c r="Q39" s="880">
        <v>44560</v>
      </c>
      <c r="S39" s="879"/>
      <c r="T39" s="879"/>
    </row>
    <row r="40" spans="1:20" x14ac:dyDescent="0.25">
      <c r="A40" s="877" t="s">
        <v>1510</v>
      </c>
      <c r="B40" s="878" t="s">
        <v>1483</v>
      </c>
      <c r="C40" s="878" t="s">
        <v>12</v>
      </c>
      <c r="D40" s="878"/>
      <c r="E40" s="878"/>
      <c r="F40" s="879" t="s">
        <v>1494</v>
      </c>
      <c r="G40" s="879" t="s">
        <v>1517</v>
      </c>
      <c r="H40" s="879"/>
      <c r="I40" s="879"/>
      <c r="J40" s="879" t="s">
        <v>1494</v>
      </c>
      <c r="K40" s="879" t="s">
        <v>1517</v>
      </c>
      <c r="L40" s="879"/>
      <c r="M40" s="879"/>
      <c r="N40" s="879" t="s">
        <v>1512</v>
      </c>
      <c r="O40" s="879" t="s">
        <v>1513</v>
      </c>
      <c r="P40" s="879"/>
      <c r="Q40" s="880">
        <v>44560</v>
      </c>
      <c r="S40" s="879"/>
      <c r="T40" s="879"/>
    </row>
    <row r="41" spans="1:20" x14ac:dyDescent="0.25">
      <c r="A41" s="877" t="s">
        <v>1510</v>
      </c>
      <c r="B41" s="878" t="s">
        <v>1483</v>
      </c>
      <c r="C41" s="878" t="s">
        <v>96</v>
      </c>
      <c r="D41" s="878"/>
      <c r="E41" s="878"/>
      <c r="F41" s="879" t="s">
        <v>1484</v>
      </c>
      <c r="G41" s="879" t="s">
        <v>1511</v>
      </c>
      <c r="H41" s="879"/>
      <c r="I41" s="879"/>
      <c r="J41" s="879" t="s">
        <v>1484</v>
      </c>
      <c r="K41" s="879" t="s">
        <v>1511</v>
      </c>
      <c r="L41" s="879"/>
      <c r="M41" s="879"/>
      <c r="N41" s="879" t="s">
        <v>1512</v>
      </c>
      <c r="O41" s="879" t="s">
        <v>1513</v>
      </c>
      <c r="P41" s="879"/>
      <c r="Q41" s="880">
        <v>44560</v>
      </c>
      <c r="S41" s="879"/>
      <c r="T41" s="879"/>
    </row>
    <row r="42" spans="1:20" ht="15" hidden="1" customHeight="1" x14ac:dyDescent="0.25">
      <c r="A42" s="881"/>
      <c r="B42" s="882"/>
      <c r="C42" s="882"/>
      <c r="D42" s="882"/>
      <c r="E42" s="882"/>
      <c r="F42" s="883"/>
      <c r="G42" s="883"/>
      <c r="H42" s="883"/>
      <c r="I42" s="883"/>
      <c r="J42" s="883"/>
      <c r="K42" s="883"/>
      <c r="L42" s="883"/>
      <c r="M42" s="883"/>
      <c r="N42" s="883"/>
      <c r="O42" s="883"/>
      <c r="P42" s="883"/>
      <c r="Q42" s="884"/>
    </row>
    <row r="43" spans="1:20" ht="15" hidden="1" customHeight="1" x14ac:dyDescent="0.25">
      <c r="A43" s="881"/>
      <c r="B43" s="882"/>
      <c r="C43" s="882"/>
      <c r="D43" s="882"/>
      <c r="E43" s="882"/>
      <c r="F43" s="883"/>
      <c r="G43" s="883"/>
      <c r="H43" s="883"/>
      <c r="I43" s="883"/>
      <c r="J43" s="883"/>
      <c r="K43" s="883"/>
      <c r="L43" s="883"/>
      <c r="M43" s="883"/>
      <c r="N43" s="883"/>
      <c r="O43" s="883"/>
      <c r="P43" s="883"/>
      <c r="Q43" s="884"/>
    </row>
    <row r="44" spans="1:20" ht="15" hidden="1" customHeight="1" x14ac:dyDescent="0.25">
      <c r="A44" s="881"/>
      <c r="B44" s="882"/>
      <c r="C44" s="882"/>
      <c r="D44" s="882"/>
      <c r="E44" s="882"/>
      <c r="F44" s="883"/>
      <c r="G44" s="883"/>
      <c r="H44" s="883"/>
      <c r="I44" s="883"/>
      <c r="J44" s="883"/>
      <c r="K44" s="883"/>
      <c r="L44" s="883"/>
      <c r="M44" s="883"/>
      <c r="N44" s="883"/>
      <c r="O44" s="883"/>
      <c r="P44" s="883"/>
      <c r="Q44" s="884"/>
    </row>
    <row r="45" spans="1:20" ht="15" hidden="1" customHeight="1" x14ac:dyDescent="0.25">
      <c r="A45" s="881"/>
      <c r="B45" s="882"/>
      <c r="C45" s="882"/>
      <c r="D45" s="882"/>
      <c r="E45" s="882"/>
      <c r="F45" s="883"/>
      <c r="G45" s="883"/>
      <c r="H45" s="883"/>
      <c r="I45" s="883"/>
      <c r="J45" s="883"/>
      <c r="K45" s="883"/>
      <c r="L45" s="883"/>
      <c r="M45" s="883"/>
      <c r="N45" s="883"/>
      <c r="O45" s="883"/>
      <c r="P45" s="883"/>
      <c r="Q45" s="884"/>
    </row>
    <row r="46" spans="1:20" ht="15" hidden="1" customHeight="1" x14ac:dyDescent="0.25">
      <c r="A46" s="881"/>
      <c r="B46" s="882"/>
      <c r="C46" s="882"/>
      <c r="D46" s="882"/>
      <c r="E46" s="882"/>
      <c r="F46" s="883"/>
      <c r="G46" s="883"/>
      <c r="H46" s="883"/>
      <c r="I46" s="883"/>
      <c r="J46" s="883"/>
      <c r="K46" s="883"/>
      <c r="L46" s="883"/>
      <c r="M46" s="883"/>
      <c r="N46" s="883"/>
      <c r="O46" s="883"/>
      <c r="P46" s="883"/>
      <c r="Q46" s="884"/>
    </row>
    <row r="47" spans="1:20" ht="15" hidden="1" customHeight="1" x14ac:dyDescent="0.25">
      <c r="A47" s="881"/>
      <c r="B47" s="882"/>
      <c r="C47" s="882"/>
      <c r="D47" s="882"/>
      <c r="E47" s="882"/>
      <c r="F47" s="883"/>
      <c r="G47" s="883"/>
      <c r="H47" s="883"/>
      <c r="I47" s="883"/>
      <c r="J47" s="883"/>
      <c r="K47" s="883"/>
      <c r="L47" s="883"/>
      <c r="M47" s="883"/>
      <c r="N47" s="883"/>
      <c r="O47" s="883"/>
      <c r="P47" s="883"/>
      <c r="Q47" s="884"/>
    </row>
    <row r="48" spans="1:20" ht="15" hidden="1" customHeight="1" x14ac:dyDescent="0.25">
      <c r="A48" s="881"/>
      <c r="B48" s="882"/>
      <c r="C48" s="882"/>
      <c r="D48" s="882"/>
      <c r="E48" s="882"/>
      <c r="F48" s="883"/>
      <c r="G48" s="883"/>
      <c r="H48" s="883"/>
      <c r="I48" s="883"/>
      <c r="J48" s="883"/>
      <c r="K48" s="883"/>
      <c r="L48" s="883"/>
      <c r="M48" s="883"/>
      <c r="N48" s="883"/>
      <c r="O48" s="883"/>
      <c r="P48" s="883"/>
      <c r="Q48" s="884"/>
    </row>
    <row r="49" spans="1:17" ht="15" hidden="1" customHeight="1" x14ac:dyDescent="0.25">
      <c r="A49" s="881"/>
      <c r="B49" s="882"/>
      <c r="C49" s="882"/>
      <c r="D49" s="882"/>
      <c r="E49" s="882"/>
      <c r="F49" s="883"/>
      <c r="G49" s="883"/>
      <c r="H49" s="883"/>
      <c r="I49" s="883"/>
      <c r="J49" s="883"/>
      <c r="K49" s="883"/>
      <c r="L49" s="883"/>
      <c r="M49" s="883"/>
      <c r="N49" s="883"/>
      <c r="O49" s="883"/>
      <c r="P49" s="883"/>
      <c r="Q49" s="884"/>
    </row>
    <row r="50" spans="1:17" ht="15" hidden="1" customHeight="1" x14ac:dyDescent="0.25">
      <c r="A50" s="881"/>
      <c r="B50" s="882"/>
      <c r="C50" s="882"/>
      <c r="D50" s="882"/>
      <c r="E50" s="882"/>
      <c r="F50" s="883"/>
      <c r="G50" s="883"/>
      <c r="H50" s="883"/>
      <c r="I50" s="883"/>
      <c r="J50" s="883"/>
      <c r="K50" s="883"/>
      <c r="L50" s="883"/>
      <c r="M50" s="883"/>
      <c r="N50" s="883"/>
      <c r="O50" s="883"/>
      <c r="P50" s="883"/>
      <c r="Q50" s="884"/>
    </row>
    <row r="51" spans="1:17" ht="15" hidden="1" customHeight="1" x14ac:dyDescent="0.25">
      <c r="A51" s="881"/>
      <c r="B51" s="882"/>
      <c r="C51" s="882"/>
      <c r="D51" s="882"/>
      <c r="E51" s="882"/>
      <c r="F51" s="883"/>
      <c r="G51" s="883"/>
      <c r="H51" s="883"/>
      <c r="I51" s="883"/>
      <c r="J51" s="883"/>
      <c r="K51" s="883"/>
      <c r="L51" s="883"/>
      <c r="M51" s="883"/>
      <c r="N51" s="883"/>
      <c r="O51" s="883"/>
      <c r="P51" s="883"/>
      <c r="Q51" s="884"/>
    </row>
    <row r="52" spans="1:17" ht="15" hidden="1" customHeight="1" x14ac:dyDescent="0.25">
      <c r="A52" s="881"/>
      <c r="B52" s="882"/>
      <c r="C52" s="882"/>
      <c r="D52" s="882"/>
      <c r="E52" s="882"/>
      <c r="F52" s="883"/>
      <c r="G52" s="883"/>
      <c r="H52" s="883"/>
      <c r="I52" s="883"/>
      <c r="J52" s="883"/>
      <c r="K52" s="883"/>
      <c r="L52" s="883"/>
      <c r="M52" s="883"/>
      <c r="N52" s="883"/>
      <c r="O52" s="883"/>
      <c r="P52" s="883"/>
      <c r="Q52" s="884"/>
    </row>
    <row r="53" spans="1:17" ht="15" hidden="1" customHeight="1" x14ac:dyDescent="0.25">
      <c r="A53" s="881"/>
      <c r="B53" s="882"/>
      <c r="C53" s="882"/>
      <c r="D53" s="882"/>
      <c r="E53" s="882"/>
      <c r="F53" s="883"/>
      <c r="G53" s="883"/>
      <c r="H53" s="883"/>
      <c r="I53" s="883"/>
      <c r="J53" s="883"/>
      <c r="K53" s="883"/>
      <c r="L53" s="883"/>
      <c r="M53" s="883"/>
      <c r="N53" s="883"/>
      <c r="O53" s="883"/>
      <c r="P53" s="883"/>
      <c r="Q53" s="884"/>
    </row>
    <row r="54" spans="1:17" ht="15" hidden="1" customHeight="1" x14ac:dyDescent="0.25">
      <c r="A54" s="881"/>
      <c r="B54" s="882"/>
      <c r="C54" s="882"/>
      <c r="D54" s="882"/>
      <c r="E54" s="882"/>
      <c r="F54" s="883"/>
      <c r="G54" s="883"/>
      <c r="H54" s="883"/>
      <c r="I54" s="883"/>
      <c r="J54" s="883"/>
      <c r="K54" s="883"/>
      <c r="L54" s="883"/>
      <c r="M54" s="883"/>
      <c r="N54" s="883"/>
      <c r="O54" s="883"/>
      <c r="P54" s="883"/>
      <c r="Q54" s="884"/>
    </row>
    <row r="55" spans="1:17" ht="15" hidden="1" customHeight="1" x14ac:dyDescent="0.25">
      <c r="A55" s="881"/>
      <c r="B55" s="882"/>
      <c r="C55" s="882"/>
      <c r="D55" s="882"/>
      <c r="E55" s="882"/>
      <c r="F55" s="883"/>
      <c r="G55" s="883"/>
      <c r="H55" s="883"/>
      <c r="I55" s="883"/>
      <c r="J55" s="883"/>
      <c r="K55" s="883"/>
      <c r="L55" s="883"/>
      <c r="M55" s="883"/>
      <c r="N55" s="883"/>
      <c r="O55" s="883"/>
      <c r="P55" s="883"/>
      <c r="Q55" s="884"/>
    </row>
    <row r="56" spans="1:17" ht="15" hidden="1" customHeight="1" x14ac:dyDescent="0.25">
      <c r="A56" s="881"/>
      <c r="B56" s="882"/>
      <c r="C56" s="882"/>
      <c r="D56" s="882"/>
      <c r="E56" s="882"/>
      <c r="F56" s="883"/>
      <c r="G56" s="883"/>
      <c r="H56" s="883"/>
      <c r="I56" s="883"/>
      <c r="J56" s="883"/>
      <c r="K56" s="883"/>
      <c r="L56" s="883"/>
      <c r="M56" s="883"/>
      <c r="N56" s="883"/>
      <c r="O56" s="883"/>
      <c r="P56" s="883"/>
      <c r="Q56" s="884"/>
    </row>
    <row r="57" spans="1:17" ht="15" hidden="1" customHeight="1" x14ac:dyDescent="0.25">
      <c r="A57" s="881"/>
      <c r="B57" s="882"/>
      <c r="C57" s="882"/>
      <c r="D57" s="882"/>
      <c r="E57" s="882"/>
      <c r="F57" s="883"/>
      <c r="G57" s="883"/>
      <c r="H57" s="883"/>
      <c r="I57" s="883"/>
      <c r="J57" s="883"/>
      <c r="K57" s="883"/>
      <c r="L57" s="883"/>
      <c r="M57" s="883"/>
      <c r="N57" s="883"/>
      <c r="O57" s="883"/>
      <c r="P57" s="883"/>
      <c r="Q57" s="884"/>
    </row>
    <row r="58" spans="1:17" ht="15" hidden="1" customHeight="1" x14ac:dyDescent="0.25">
      <c r="A58" s="881"/>
      <c r="B58" s="882"/>
      <c r="C58" s="882"/>
      <c r="D58" s="882"/>
      <c r="E58" s="882"/>
      <c r="F58" s="883"/>
      <c r="G58" s="883"/>
      <c r="H58" s="883"/>
      <c r="I58" s="883"/>
      <c r="J58" s="883"/>
      <c r="K58" s="883"/>
      <c r="L58" s="883"/>
      <c r="M58" s="883"/>
      <c r="N58" s="883"/>
      <c r="O58" s="883"/>
      <c r="P58" s="883"/>
      <c r="Q58" s="884"/>
    </row>
    <row r="59" spans="1:17" ht="15" hidden="1" customHeight="1" x14ac:dyDescent="0.25">
      <c r="A59" s="881"/>
      <c r="B59" s="882"/>
      <c r="C59" s="882"/>
      <c r="D59" s="882"/>
      <c r="E59" s="882"/>
      <c r="F59" s="883"/>
      <c r="G59" s="883"/>
      <c r="H59" s="883"/>
      <c r="I59" s="883"/>
      <c r="J59" s="883"/>
      <c r="K59" s="883"/>
      <c r="L59" s="883"/>
      <c r="M59" s="883"/>
      <c r="N59" s="883"/>
      <c r="O59" s="883"/>
      <c r="P59" s="883"/>
      <c r="Q59" s="884"/>
    </row>
    <row r="60" spans="1:17" ht="15" hidden="1" customHeight="1" x14ac:dyDescent="0.25">
      <c r="A60" s="881"/>
      <c r="B60" s="882"/>
      <c r="C60" s="882"/>
      <c r="D60" s="882"/>
      <c r="E60" s="882"/>
      <c r="F60" s="883"/>
      <c r="G60" s="883"/>
      <c r="H60" s="883"/>
      <c r="I60" s="883"/>
      <c r="J60" s="883"/>
      <c r="K60" s="883"/>
      <c r="L60" s="883"/>
      <c r="M60" s="883"/>
      <c r="N60" s="883"/>
      <c r="O60" s="883"/>
      <c r="P60" s="883"/>
      <c r="Q60" s="884"/>
    </row>
    <row r="61" spans="1:17" ht="15" hidden="1" customHeight="1" x14ac:dyDescent="0.25">
      <c r="A61" s="881"/>
      <c r="B61" s="882"/>
      <c r="C61" s="882"/>
      <c r="D61" s="882"/>
      <c r="E61" s="882"/>
      <c r="F61" s="883"/>
      <c r="G61" s="883"/>
      <c r="H61" s="883"/>
      <c r="I61" s="883"/>
      <c r="J61" s="883"/>
      <c r="K61" s="883"/>
      <c r="L61" s="883"/>
      <c r="M61" s="883"/>
      <c r="N61" s="883"/>
      <c r="O61" s="883"/>
      <c r="P61" s="883"/>
      <c r="Q61" s="884"/>
    </row>
    <row r="62" spans="1:17" ht="15" hidden="1" customHeight="1" x14ac:dyDescent="0.25">
      <c r="A62" s="881"/>
      <c r="B62" s="882"/>
      <c r="C62" s="882"/>
      <c r="D62" s="882"/>
      <c r="E62" s="882"/>
      <c r="F62" s="883"/>
      <c r="G62" s="883"/>
      <c r="H62" s="883"/>
      <c r="I62" s="883"/>
      <c r="J62" s="883"/>
      <c r="K62" s="883"/>
      <c r="L62" s="883"/>
      <c r="M62" s="883"/>
      <c r="N62" s="883"/>
      <c r="O62" s="883"/>
      <c r="P62" s="883"/>
      <c r="Q62" s="884"/>
    </row>
    <row r="63" spans="1:17" ht="15" hidden="1" customHeight="1" x14ac:dyDescent="0.25">
      <c r="A63" s="881"/>
      <c r="B63" s="882"/>
      <c r="C63" s="882"/>
      <c r="D63" s="882"/>
      <c r="E63" s="882"/>
      <c r="F63" s="883"/>
      <c r="G63" s="883"/>
      <c r="H63" s="883"/>
      <c r="I63" s="883"/>
      <c r="J63" s="883"/>
      <c r="K63" s="883"/>
      <c r="L63" s="883"/>
      <c r="M63" s="883"/>
      <c r="N63" s="883"/>
      <c r="O63" s="883"/>
      <c r="P63" s="883"/>
      <c r="Q63" s="884"/>
    </row>
    <row r="64" spans="1:17" ht="15" hidden="1" customHeight="1" x14ac:dyDescent="0.25">
      <c r="A64" s="881"/>
      <c r="B64" s="882"/>
      <c r="C64" s="882"/>
      <c r="D64" s="882"/>
      <c r="E64" s="882"/>
      <c r="F64" s="883"/>
      <c r="G64" s="883"/>
      <c r="H64" s="883"/>
      <c r="I64" s="883"/>
      <c r="J64" s="883"/>
      <c r="K64" s="883"/>
      <c r="L64" s="883"/>
      <c r="M64" s="883"/>
      <c r="N64" s="883"/>
      <c r="O64" s="883"/>
      <c r="P64" s="883"/>
      <c r="Q64" s="884"/>
    </row>
    <row r="65" spans="1:17" ht="15" hidden="1" customHeight="1" x14ac:dyDescent="0.25">
      <c r="A65" s="881"/>
      <c r="B65" s="882"/>
      <c r="C65" s="882"/>
      <c r="D65" s="882"/>
      <c r="E65" s="882"/>
      <c r="F65" s="883"/>
      <c r="G65" s="883"/>
      <c r="H65" s="883"/>
      <c r="I65" s="883"/>
      <c r="J65" s="883"/>
      <c r="K65" s="883"/>
      <c r="L65" s="883"/>
      <c r="M65" s="883"/>
      <c r="N65" s="883"/>
      <c r="O65" s="883"/>
      <c r="P65" s="883"/>
      <c r="Q65" s="884"/>
    </row>
    <row r="66" spans="1:17" ht="15" hidden="1" customHeight="1" x14ac:dyDescent="0.25">
      <c r="A66" s="881"/>
      <c r="B66" s="882"/>
      <c r="C66" s="882"/>
      <c r="D66" s="882"/>
      <c r="E66" s="882"/>
      <c r="F66" s="883"/>
      <c r="G66" s="883"/>
      <c r="H66" s="883"/>
      <c r="I66" s="883"/>
      <c r="J66" s="883"/>
      <c r="K66" s="883"/>
      <c r="L66" s="883"/>
      <c r="M66" s="883"/>
      <c r="N66" s="883"/>
      <c r="O66" s="883"/>
      <c r="P66" s="883"/>
      <c r="Q66" s="884"/>
    </row>
    <row r="67" spans="1:17" ht="15" hidden="1" customHeight="1" x14ac:dyDescent="0.25">
      <c r="A67" s="881"/>
      <c r="B67" s="882"/>
      <c r="C67" s="882"/>
      <c r="D67" s="882"/>
      <c r="E67" s="882"/>
      <c r="F67" s="883"/>
      <c r="G67" s="883"/>
      <c r="H67" s="883"/>
      <c r="I67" s="883"/>
      <c r="J67" s="883"/>
      <c r="K67" s="883"/>
      <c r="L67" s="883"/>
      <c r="M67" s="883"/>
      <c r="N67" s="883"/>
      <c r="O67" s="883"/>
      <c r="P67" s="883"/>
      <c r="Q67" s="884"/>
    </row>
    <row r="68" spans="1:17" ht="15" hidden="1" customHeight="1" x14ac:dyDescent="0.25">
      <c r="A68" s="881"/>
      <c r="B68" s="885"/>
      <c r="C68" s="885"/>
      <c r="D68" s="885"/>
      <c r="E68" s="885"/>
      <c r="F68" s="886"/>
      <c r="G68" s="886"/>
      <c r="H68" s="886"/>
      <c r="I68" s="886"/>
      <c r="J68" s="886"/>
      <c r="K68" s="886"/>
      <c r="L68" s="886"/>
      <c r="M68" s="886"/>
      <c r="N68" s="886"/>
      <c r="O68" s="886"/>
      <c r="P68" s="886"/>
      <c r="Q68" s="887"/>
    </row>
    <row r="69" spans="1:17" ht="15" customHeight="1" x14ac:dyDescent="0.25">
      <c r="A69" s="1785" t="s">
        <v>1471</v>
      </c>
      <c r="B69" s="1786" t="s">
        <v>1519</v>
      </c>
      <c r="C69" s="1786"/>
      <c r="D69" s="1786"/>
      <c r="E69" s="1786"/>
      <c r="F69" s="888"/>
      <c r="G69" s="888"/>
      <c r="H69" s="1784" t="s">
        <v>1520</v>
      </c>
      <c r="I69" s="1784"/>
      <c r="J69" s="1784"/>
      <c r="K69" s="1784"/>
      <c r="L69" s="1784" t="s">
        <v>1521</v>
      </c>
      <c r="M69" s="1784"/>
      <c r="N69" s="1784"/>
      <c r="O69" s="1784"/>
      <c r="P69" s="1786" t="s">
        <v>1475</v>
      </c>
      <c r="Q69" s="1787" t="s">
        <v>1476</v>
      </c>
    </row>
    <row r="70" spans="1:17" ht="15.75" x14ac:dyDescent="0.25">
      <c r="A70" s="1785"/>
      <c r="B70" s="1786"/>
      <c r="C70" s="1786"/>
      <c r="D70" s="1786"/>
      <c r="E70" s="1786"/>
      <c r="F70" s="1784" t="s">
        <v>1477</v>
      </c>
      <c r="G70" s="1784"/>
      <c r="H70" s="1784" t="s">
        <v>1478</v>
      </c>
      <c r="I70" s="1784"/>
      <c r="J70" s="1784" t="s">
        <v>1479</v>
      </c>
      <c r="K70" s="1784"/>
      <c r="L70" s="1784" t="s">
        <v>1478</v>
      </c>
      <c r="M70" s="1784"/>
      <c r="N70" s="1784" t="s">
        <v>1479</v>
      </c>
      <c r="O70" s="1784"/>
      <c r="P70" s="1786"/>
      <c r="Q70" s="1787"/>
    </row>
    <row r="71" spans="1:17" ht="15.75" customHeight="1" x14ac:dyDescent="0.25">
      <c r="A71" s="1785"/>
      <c r="B71" s="1786"/>
      <c r="C71" s="1786"/>
      <c r="D71" s="1786"/>
      <c r="E71" s="1786"/>
      <c r="F71" s="1784" t="s">
        <v>1480</v>
      </c>
      <c r="G71" s="1784"/>
      <c r="H71" s="1784" t="s">
        <v>1480</v>
      </c>
      <c r="I71" s="1784"/>
      <c r="J71" s="1784" t="s">
        <v>1480</v>
      </c>
      <c r="K71" s="1784"/>
      <c r="L71" s="1784" t="s">
        <v>1480</v>
      </c>
      <c r="M71" s="1784"/>
      <c r="N71" s="1784" t="s">
        <v>1480</v>
      </c>
      <c r="O71" s="1784"/>
      <c r="P71" s="1786"/>
      <c r="Q71" s="1787"/>
    </row>
    <row r="72" spans="1:17" ht="15.75" x14ac:dyDescent="0.25">
      <c r="A72" s="1785"/>
      <c r="B72" s="1786"/>
      <c r="C72" s="1786"/>
      <c r="D72" s="1786"/>
      <c r="E72" s="1786"/>
      <c r="F72" s="889" t="s">
        <v>1481</v>
      </c>
      <c r="G72" s="889" t="s">
        <v>1471</v>
      </c>
      <c r="H72" s="889" t="s">
        <v>1481</v>
      </c>
      <c r="I72" s="889" t="s">
        <v>1471</v>
      </c>
      <c r="J72" s="889" t="s">
        <v>1481</v>
      </c>
      <c r="K72" s="889" t="s">
        <v>1471</v>
      </c>
      <c r="L72" s="889" t="s">
        <v>1481</v>
      </c>
      <c r="M72" s="889" t="s">
        <v>1471</v>
      </c>
      <c r="N72" s="889" t="s">
        <v>1481</v>
      </c>
      <c r="O72" s="889" t="s">
        <v>1471</v>
      </c>
      <c r="P72" s="1786"/>
      <c r="Q72" s="1787"/>
    </row>
    <row r="73" spans="1:17" x14ac:dyDescent="0.25">
      <c r="A73" s="890" t="s">
        <v>1482</v>
      </c>
      <c r="B73" s="878" t="s">
        <v>1519</v>
      </c>
      <c r="C73" s="878" t="s">
        <v>682</v>
      </c>
      <c r="D73" s="878"/>
      <c r="E73" s="878"/>
      <c r="F73" s="879" t="s">
        <v>1491</v>
      </c>
      <c r="G73" s="879" t="s">
        <v>1492</v>
      </c>
      <c r="H73" s="879" t="s">
        <v>1485</v>
      </c>
      <c r="I73" s="879" t="s">
        <v>1493</v>
      </c>
      <c r="J73" s="879" t="s">
        <v>1491</v>
      </c>
      <c r="K73" s="879" t="s">
        <v>1492</v>
      </c>
      <c r="L73" s="879" t="s">
        <v>1485</v>
      </c>
      <c r="M73" s="879" t="s">
        <v>1493</v>
      </c>
      <c r="N73" s="879" t="s">
        <v>1491</v>
      </c>
      <c r="O73" s="879" t="s">
        <v>1492</v>
      </c>
      <c r="P73" s="879" t="s">
        <v>1487</v>
      </c>
      <c r="Q73" s="880">
        <v>44561</v>
      </c>
    </row>
    <row r="74" spans="1:17" x14ac:dyDescent="0.25">
      <c r="A74" s="890" t="s">
        <v>1509</v>
      </c>
      <c r="B74" s="878" t="s">
        <v>1519</v>
      </c>
      <c r="C74" s="878" t="s">
        <v>1522</v>
      </c>
      <c r="D74" s="878"/>
      <c r="E74" s="878"/>
      <c r="F74" s="879" t="s">
        <v>1523</v>
      </c>
      <c r="G74" s="879" t="s">
        <v>1523</v>
      </c>
      <c r="H74" s="879" t="s">
        <v>1496</v>
      </c>
      <c r="I74" s="879" t="s">
        <v>1496</v>
      </c>
      <c r="J74" s="879" t="s">
        <v>1523</v>
      </c>
      <c r="K74" s="879" t="s">
        <v>1523</v>
      </c>
      <c r="L74" s="879" t="s">
        <v>1496</v>
      </c>
      <c r="M74" s="879" t="s">
        <v>1496</v>
      </c>
      <c r="N74" s="879" t="s">
        <v>1523</v>
      </c>
      <c r="O74" s="879" t="s">
        <v>1523</v>
      </c>
      <c r="P74" s="879" t="s">
        <v>1488</v>
      </c>
      <c r="Q74" s="880">
        <v>44561</v>
      </c>
    </row>
    <row r="75" spans="1:17" x14ac:dyDescent="0.25">
      <c r="A75" s="890" t="s">
        <v>1509</v>
      </c>
      <c r="B75" s="878" t="s">
        <v>1519</v>
      </c>
      <c r="C75" s="878" t="s">
        <v>683</v>
      </c>
      <c r="D75" s="878"/>
      <c r="E75" s="878"/>
      <c r="F75" s="879" t="s">
        <v>1498</v>
      </c>
      <c r="G75" s="879" t="s">
        <v>1498</v>
      </c>
      <c r="H75" s="879" t="s">
        <v>1485</v>
      </c>
      <c r="I75" s="879" t="s">
        <v>1485</v>
      </c>
      <c r="J75" s="879" t="s">
        <v>1498</v>
      </c>
      <c r="K75" s="879" t="s">
        <v>1498</v>
      </c>
      <c r="L75" s="879" t="s">
        <v>1485</v>
      </c>
      <c r="M75" s="879" t="s">
        <v>1485</v>
      </c>
      <c r="N75" s="879" t="s">
        <v>1498</v>
      </c>
      <c r="O75" s="879" t="s">
        <v>1498</v>
      </c>
      <c r="P75" s="879" t="s">
        <v>1488</v>
      </c>
      <c r="Q75" s="880">
        <v>44561</v>
      </c>
    </row>
    <row r="76" spans="1:17" x14ac:dyDescent="0.25">
      <c r="A76" s="890" t="s">
        <v>1509</v>
      </c>
      <c r="B76" s="878" t="s">
        <v>1519</v>
      </c>
      <c r="C76" s="878" t="s">
        <v>1524</v>
      </c>
      <c r="D76" s="878"/>
      <c r="E76" s="878"/>
      <c r="F76" s="879" t="s">
        <v>1523</v>
      </c>
      <c r="G76" s="879" t="s">
        <v>1523</v>
      </c>
      <c r="H76" s="879" t="s">
        <v>1496</v>
      </c>
      <c r="I76" s="879" t="s">
        <v>1496</v>
      </c>
      <c r="J76" s="879" t="s">
        <v>1523</v>
      </c>
      <c r="K76" s="879" t="s">
        <v>1523</v>
      </c>
      <c r="L76" s="879" t="s">
        <v>1496</v>
      </c>
      <c r="M76" s="879" t="s">
        <v>1496</v>
      </c>
      <c r="N76" s="879" t="s">
        <v>1523</v>
      </c>
      <c r="O76" s="879" t="s">
        <v>1523</v>
      </c>
      <c r="P76" s="879" t="s">
        <v>1488</v>
      </c>
      <c r="Q76" s="880">
        <v>44561</v>
      </c>
    </row>
    <row r="77" spans="1:17" x14ac:dyDescent="0.25">
      <c r="A77" s="890" t="s">
        <v>1509</v>
      </c>
      <c r="B77" s="878" t="s">
        <v>1519</v>
      </c>
      <c r="C77" s="878" t="s">
        <v>1525</v>
      </c>
      <c r="D77" s="878"/>
      <c r="E77" s="878"/>
      <c r="F77" s="879" t="s">
        <v>1491</v>
      </c>
      <c r="G77" s="879" t="s">
        <v>1491</v>
      </c>
      <c r="H77" s="879" t="s">
        <v>1485</v>
      </c>
      <c r="I77" s="879" t="s">
        <v>1485</v>
      </c>
      <c r="J77" s="879" t="s">
        <v>1491</v>
      </c>
      <c r="K77" s="879" t="s">
        <v>1491</v>
      </c>
      <c r="L77" s="879" t="s">
        <v>1485</v>
      </c>
      <c r="M77" s="879" t="s">
        <v>1485</v>
      </c>
      <c r="N77" s="879" t="s">
        <v>1491</v>
      </c>
      <c r="O77" s="879" t="s">
        <v>1491</v>
      </c>
      <c r="P77" s="879" t="s">
        <v>1487</v>
      </c>
      <c r="Q77" s="880">
        <v>44561</v>
      </c>
    </row>
    <row r="78" spans="1:17" x14ac:dyDescent="0.25">
      <c r="A78" s="890" t="s">
        <v>1509</v>
      </c>
      <c r="B78" s="878" t="s">
        <v>1519</v>
      </c>
      <c r="C78" s="878" t="s">
        <v>1526</v>
      </c>
      <c r="D78" s="878"/>
      <c r="E78" s="878"/>
      <c r="F78" s="879" t="s">
        <v>1515</v>
      </c>
      <c r="G78" s="879" t="s">
        <v>1515</v>
      </c>
      <c r="H78" s="879" t="s">
        <v>1496</v>
      </c>
      <c r="I78" s="879" t="s">
        <v>1496</v>
      </c>
      <c r="J78" s="879" t="s">
        <v>1515</v>
      </c>
      <c r="K78" s="879" t="s">
        <v>1515</v>
      </c>
      <c r="L78" s="879" t="s">
        <v>1496</v>
      </c>
      <c r="M78" s="879" t="s">
        <v>1496</v>
      </c>
      <c r="N78" s="879" t="s">
        <v>1515</v>
      </c>
      <c r="O78" s="879" t="s">
        <v>1515</v>
      </c>
      <c r="P78" s="879" t="s">
        <v>1488</v>
      </c>
      <c r="Q78" s="880">
        <v>44561</v>
      </c>
    </row>
    <row r="79" spans="1:17" x14ac:dyDescent="0.25">
      <c r="A79" s="890" t="s">
        <v>1509</v>
      </c>
      <c r="B79" s="878" t="s">
        <v>1519</v>
      </c>
      <c r="C79" s="878" t="s">
        <v>1527</v>
      </c>
      <c r="D79" s="878"/>
      <c r="E79" s="878"/>
      <c r="F79" s="879" t="s">
        <v>1507</v>
      </c>
      <c r="G79" s="879" t="s">
        <v>1507</v>
      </c>
      <c r="H79" s="879" t="s">
        <v>1496</v>
      </c>
      <c r="I79" s="879" t="s">
        <v>1496</v>
      </c>
      <c r="J79" s="879" t="s">
        <v>1507</v>
      </c>
      <c r="K79" s="879" t="s">
        <v>1507</v>
      </c>
      <c r="L79" s="879" t="s">
        <v>1496</v>
      </c>
      <c r="M79" s="879" t="s">
        <v>1496</v>
      </c>
      <c r="N79" s="879" t="s">
        <v>1507</v>
      </c>
      <c r="O79" s="879" t="s">
        <v>1507</v>
      </c>
      <c r="P79" s="879" t="s">
        <v>1488</v>
      </c>
      <c r="Q79" s="880">
        <v>44561</v>
      </c>
    </row>
    <row r="80" spans="1:17" ht="15" hidden="1" customHeight="1" x14ac:dyDescent="0.25">
      <c r="A80" s="891"/>
      <c r="B80" s="882"/>
      <c r="C80" s="882"/>
      <c r="D80" s="882"/>
      <c r="E80" s="882"/>
      <c r="F80" s="883"/>
      <c r="G80" s="883"/>
      <c r="H80" s="883"/>
      <c r="I80" s="883"/>
      <c r="J80" s="883"/>
      <c r="K80" s="883"/>
      <c r="L80" s="883"/>
      <c r="M80" s="883"/>
      <c r="N80" s="883"/>
      <c r="O80" s="883"/>
      <c r="P80" s="883"/>
      <c r="Q80" s="884"/>
    </row>
    <row r="81" spans="1:17" ht="15" hidden="1" customHeight="1" x14ac:dyDescent="0.25">
      <c r="A81" s="891"/>
      <c r="B81" s="882"/>
      <c r="C81" s="882"/>
      <c r="D81" s="882"/>
      <c r="E81" s="882"/>
      <c r="F81" s="883"/>
      <c r="G81" s="883"/>
      <c r="H81" s="883"/>
      <c r="I81" s="883"/>
      <c r="J81" s="883"/>
      <c r="K81" s="883"/>
      <c r="L81" s="883"/>
      <c r="M81" s="883"/>
      <c r="N81" s="883"/>
      <c r="O81" s="883"/>
      <c r="P81" s="883"/>
      <c r="Q81" s="884"/>
    </row>
    <row r="82" spans="1:17" ht="15" hidden="1" customHeight="1" x14ac:dyDescent="0.25">
      <c r="A82" s="891"/>
      <c r="B82" s="882"/>
      <c r="C82" s="882"/>
      <c r="D82" s="882"/>
      <c r="E82" s="882"/>
      <c r="F82" s="883"/>
      <c r="G82" s="883"/>
      <c r="H82" s="883"/>
      <c r="I82" s="883"/>
      <c r="J82" s="883"/>
      <c r="K82" s="883"/>
      <c r="L82" s="883"/>
      <c r="M82" s="883"/>
      <c r="N82" s="883"/>
      <c r="O82" s="883"/>
      <c r="P82" s="883"/>
      <c r="Q82" s="884"/>
    </row>
    <row r="83" spans="1:17" ht="15" hidden="1" customHeight="1" x14ac:dyDescent="0.25">
      <c r="A83" s="891"/>
      <c r="B83" s="882"/>
      <c r="C83" s="882"/>
      <c r="D83" s="882"/>
      <c r="E83" s="882"/>
      <c r="F83" s="883"/>
      <c r="G83" s="883"/>
      <c r="H83" s="883"/>
      <c r="I83" s="883"/>
      <c r="J83" s="883"/>
      <c r="K83" s="883"/>
      <c r="L83" s="883"/>
      <c r="M83" s="883"/>
      <c r="N83" s="883"/>
      <c r="O83" s="883"/>
      <c r="P83" s="883"/>
      <c r="Q83" s="884"/>
    </row>
    <row r="84" spans="1:17" ht="15" hidden="1" customHeight="1" x14ac:dyDescent="0.25">
      <c r="A84" s="891"/>
      <c r="B84" s="882"/>
      <c r="C84" s="882"/>
      <c r="D84" s="882"/>
      <c r="E84" s="882"/>
      <c r="F84" s="883"/>
      <c r="G84" s="883"/>
      <c r="H84" s="883"/>
      <c r="I84" s="883"/>
      <c r="J84" s="883"/>
      <c r="K84" s="883"/>
      <c r="L84" s="883"/>
      <c r="M84" s="883"/>
      <c r="N84" s="883"/>
      <c r="O84" s="883"/>
      <c r="P84" s="883"/>
      <c r="Q84" s="884"/>
    </row>
    <row r="85" spans="1:17" ht="15" hidden="1" customHeight="1" x14ac:dyDescent="0.25">
      <c r="A85" s="891"/>
      <c r="B85" s="882"/>
      <c r="C85" s="882"/>
      <c r="D85" s="882"/>
      <c r="E85" s="882"/>
      <c r="F85" s="883"/>
      <c r="G85" s="883"/>
      <c r="H85" s="883"/>
      <c r="I85" s="883"/>
      <c r="J85" s="883"/>
      <c r="K85" s="883"/>
      <c r="L85" s="883"/>
      <c r="M85" s="883"/>
      <c r="N85" s="883"/>
      <c r="O85" s="883"/>
      <c r="P85" s="883"/>
      <c r="Q85" s="884"/>
    </row>
    <row r="86" spans="1:17" ht="15" hidden="1" customHeight="1" x14ac:dyDescent="0.25">
      <c r="A86" s="892"/>
      <c r="B86" s="885"/>
      <c r="C86" s="885"/>
      <c r="D86" s="885"/>
      <c r="E86" s="885"/>
      <c r="F86" s="886"/>
      <c r="G86" s="886"/>
      <c r="H86" s="886"/>
      <c r="I86" s="886"/>
      <c r="J86" s="886"/>
      <c r="K86" s="886"/>
      <c r="L86" s="886"/>
      <c r="M86" s="886"/>
      <c r="N86" s="886"/>
      <c r="O86" s="886"/>
      <c r="P86" s="886"/>
      <c r="Q86" s="887"/>
    </row>
    <row r="87" spans="1:17" ht="15" customHeight="1" x14ac:dyDescent="0.25">
      <c r="A87" s="1785" t="s">
        <v>1471</v>
      </c>
      <c r="B87" s="1786" t="s">
        <v>1528</v>
      </c>
      <c r="C87" s="1786" t="s">
        <v>1528</v>
      </c>
      <c r="D87" s="1786"/>
      <c r="E87" s="1786"/>
      <c r="F87" s="888"/>
      <c r="G87" s="888"/>
      <c r="H87" s="1784" t="s">
        <v>1520</v>
      </c>
      <c r="I87" s="1784"/>
      <c r="J87" s="1784"/>
      <c r="K87" s="1784"/>
      <c r="L87" s="1784" t="s">
        <v>1521</v>
      </c>
      <c r="M87" s="1784"/>
      <c r="N87" s="1784"/>
      <c r="O87" s="1784"/>
      <c r="P87" s="1786" t="s">
        <v>1475</v>
      </c>
      <c r="Q87" s="1787" t="s">
        <v>1476</v>
      </c>
    </row>
    <row r="88" spans="1:17" ht="15.75" x14ac:dyDescent="0.25">
      <c r="A88" s="1785"/>
      <c r="B88" s="1786"/>
      <c r="C88" s="1786"/>
      <c r="D88" s="1786"/>
      <c r="E88" s="1786"/>
      <c r="F88" s="1784" t="s">
        <v>1477</v>
      </c>
      <c r="G88" s="1784"/>
      <c r="H88" s="1784" t="s">
        <v>1478</v>
      </c>
      <c r="I88" s="1784"/>
      <c r="J88" s="1784" t="s">
        <v>1479</v>
      </c>
      <c r="K88" s="1784"/>
      <c r="L88" s="1784" t="s">
        <v>1478</v>
      </c>
      <c r="M88" s="1784"/>
      <c r="N88" s="1784" t="s">
        <v>1479</v>
      </c>
      <c r="O88" s="1784"/>
      <c r="P88" s="1786"/>
      <c r="Q88" s="1787"/>
    </row>
    <row r="89" spans="1:17" ht="15.75" x14ac:dyDescent="0.25">
      <c r="A89" s="1785"/>
      <c r="B89" s="1786"/>
      <c r="C89" s="1786"/>
      <c r="D89" s="1786"/>
      <c r="E89" s="1786"/>
      <c r="F89" s="1784" t="s">
        <v>1480</v>
      </c>
      <c r="G89" s="1784"/>
      <c r="H89" s="1784" t="s">
        <v>1480</v>
      </c>
      <c r="I89" s="1784"/>
      <c r="J89" s="1784" t="s">
        <v>1480</v>
      </c>
      <c r="K89" s="1784"/>
      <c r="L89" s="1784" t="s">
        <v>1480</v>
      </c>
      <c r="M89" s="1784"/>
      <c r="N89" s="1784" t="s">
        <v>1480</v>
      </c>
      <c r="O89" s="1784"/>
      <c r="P89" s="1786"/>
      <c r="Q89" s="1787"/>
    </row>
    <row r="90" spans="1:17" ht="15.75" x14ac:dyDescent="0.25">
      <c r="A90" s="1785"/>
      <c r="B90" s="1786"/>
      <c r="C90" s="1786"/>
      <c r="D90" s="1786"/>
      <c r="E90" s="1786"/>
      <c r="F90" s="889" t="s">
        <v>1481</v>
      </c>
      <c r="G90" s="889" t="s">
        <v>1471</v>
      </c>
      <c r="H90" s="889" t="s">
        <v>1481</v>
      </c>
      <c r="I90" s="889" t="s">
        <v>1471</v>
      </c>
      <c r="J90" s="889" t="s">
        <v>1481</v>
      </c>
      <c r="K90" s="889" t="s">
        <v>1471</v>
      </c>
      <c r="L90" s="889" t="s">
        <v>1481</v>
      </c>
      <c r="M90" s="889" t="s">
        <v>1471</v>
      </c>
      <c r="N90" s="889" t="s">
        <v>1481</v>
      </c>
      <c r="O90" s="889" t="s">
        <v>1471</v>
      </c>
      <c r="P90" s="1786"/>
      <c r="Q90" s="1787"/>
    </row>
    <row r="91" spans="1:17" x14ac:dyDescent="0.25">
      <c r="A91" s="890" t="s">
        <v>1482</v>
      </c>
      <c r="B91" s="878" t="s">
        <v>1529</v>
      </c>
      <c r="C91" s="878" t="s">
        <v>1530</v>
      </c>
      <c r="D91" s="878"/>
      <c r="E91" s="878"/>
      <c r="F91" s="879" t="s">
        <v>1507</v>
      </c>
      <c r="G91" s="879" t="s">
        <v>1508</v>
      </c>
      <c r="H91" s="879" t="s">
        <v>1504</v>
      </c>
      <c r="I91" s="879" t="s">
        <v>1505</v>
      </c>
      <c r="J91" s="879" t="s">
        <v>1507</v>
      </c>
      <c r="K91" s="879" t="s">
        <v>1508</v>
      </c>
      <c r="L91" s="879" t="s">
        <v>1504</v>
      </c>
      <c r="M91" s="879" t="s">
        <v>1505</v>
      </c>
      <c r="N91" s="879" t="s">
        <v>1507</v>
      </c>
      <c r="O91" s="879" t="s">
        <v>1508</v>
      </c>
      <c r="P91" s="879" t="s">
        <v>1487</v>
      </c>
      <c r="Q91" s="880">
        <v>44561</v>
      </c>
    </row>
    <row r="92" spans="1:17" x14ac:dyDescent="0.25">
      <c r="A92" s="890" t="s">
        <v>1482</v>
      </c>
      <c r="B92" s="878" t="s">
        <v>1529</v>
      </c>
      <c r="C92" s="878" t="s">
        <v>1531</v>
      </c>
      <c r="D92" s="878"/>
      <c r="E92" s="878"/>
      <c r="F92" s="879" t="s">
        <v>1515</v>
      </c>
      <c r="G92" s="879" t="s">
        <v>249</v>
      </c>
      <c r="H92" s="879" t="s">
        <v>1504</v>
      </c>
      <c r="I92" s="879" t="s">
        <v>1505</v>
      </c>
      <c r="J92" s="879" t="s">
        <v>1515</v>
      </c>
      <c r="K92" s="879" t="s">
        <v>249</v>
      </c>
      <c r="L92" s="879" t="s">
        <v>1504</v>
      </c>
      <c r="M92" s="879" t="s">
        <v>1505</v>
      </c>
      <c r="N92" s="879" t="s">
        <v>1515</v>
      </c>
      <c r="O92" s="879" t="s">
        <v>249</v>
      </c>
      <c r="P92" s="879" t="s">
        <v>1487</v>
      </c>
      <c r="Q92" s="880">
        <v>44561</v>
      </c>
    </row>
    <row r="93" spans="1:17" x14ac:dyDescent="0.25">
      <c r="A93" s="890" t="s">
        <v>1482</v>
      </c>
      <c r="B93" s="878" t="s">
        <v>1529</v>
      </c>
      <c r="C93" s="878" t="s">
        <v>1532</v>
      </c>
      <c r="D93" s="878"/>
      <c r="E93" s="878"/>
      <c r="F93" s="879" t="s">
        <v>1515</v>
      </c>
      <c r="G93" s="879" t="s">
        <v>249</v>
      </c>
      <c r="H93" s="879" t="s">
        <v>1504</v>
      </c>
      <c r="I93" s="879" t="s">
        <v>1505</v>
      </c>
      <c r="J93" s="879" t="s">
        <v>1515</v>
      </c>
      <c r="K93" s="879" t="s">
        <v>249</v>
      </c>
      <c r="L93" s="879" t="s">
        <v>1504</v>
      </c>
      <c r="M93" s="879" t="s">
        <v>1505</v>
      </c>
      <c r="N93" s="879" t="s">
        <v>1515</v>
      </c>
      <c r="O93" s="879" t="s">
        <v>249</v>
      </c>
      <c r="P93" s="879" t="s">
        <v>1487</v>
      </c>
      <c r="Q93" s="880">
        <v>44561</v>
      </c>
    </row>
    <row r="94" spans="1:17" x14ac:dyDescent="0.25">
      <c r="A94" s="890" t="s">
        <v>1482</v>
      </c>
      <c r="B94" s="878" t="s">
        <v>1529</v>
      </c>
      <c r="C94" s="878" t="s">
        <v>1877</v>
      </c>
      <c r="D94" s="878"/>
      <c r="E94" s="878"/>
      <c r="F94" s="879" t="s">
        <v>1533</v>
      </c>
      <c r="G94" s="879" t="s">
        <v>1534</v>
      </c>
      <c r="H94" s="879" t="s">
        <v>1535</v>
      </c>
      <c r="I94" s="879" t="s">
        <v>1536</v>
      </c>
      <c r="J94" s="879" t="s">
        <v>1533</v>
      </c>
      <c r="K94" s="879" t="s">
        <v>1534</v>
      </c>
      <c r="L94" s="879" t="s">
        <v>1535</v>
      </c>
      <c r="M94" s="879" t="s">
        <v>1536</v>
      </c>
      <c r="N94" s="879" t="s">
        <v>1533</v>
      </c>
      <c r="O94" s="879" t="s">
        <v>1534</v>
      </c>
      <c r="P94" s="879" t="s">
        <v>1487</v>
      </c>
      <c r="Q94" s="880">
        <v>44561</v>
      </c>
    </row>
    <row r="95" spans="1:17" x14ac:dyDescent="0.25">
      <c r="A95" s="890" t="s">
        <v>1482</v>
      </c>
      <c r="B95" s="878" t="s">
        <v>1529</v>
      </c>
      <c r="C95" s="878" t="s">
        <v>735</v>
      </c>
      <c r="D95" s="878"/>
      <c r="E95" s="878"/>
      <c r="F95" s="879" t="s">
        <v>1491</v>
      </c>
      <c r="G95" s="879" t="s">
        <v>1492</v>
      </c>
      <c r="H95" s="879" t="s">
        <v>1485</v>
      </c>
      <c r="I95" s="879" t="s">
        <v>1493</v>
      </c>
      <c r="J95" s="879" t="s">
        <v>1491</v>
      </c>
      <c r="K95" s="879" t="s">
        <v>1492</v>
      </c>
      <c r="L95" s="879" t="s">
        <v>1485</v>
      </c>
      <c r="M95" s="879" t="s">
        <v>1493</v>
      </c>
      <c r="N95" s="879" t="s">
        <v>1491</v>
      </c>
      <c r="O95" s="879" t="s">
        <v>1492</v>
      </c>
      <c r="P95" s="879" t="s">
        <v>1487</v>
      </c>
      <c r="Q95" s="880">
        <v>44561</v>
      </c>
    </row>
    <row r="96" spans="1:17" x14ac:dyDescent="0.25">
      <c r="A96" s="890" t="s">
        <v>1482</v>
      </c>
      <c r="B96" s="878" t="s">
        <v>1537</v>
      </c>
      <c r="C96" s="878" t="s">
        <v>1538</v>
      </c>
      <c r="D96" s="878"/>
      <c r="E96" s="878"/>
      <c r="F96" s="879" t="s">
        <v>1523</v>
      </c>
      <c r="G96" s="879" t="s">
        <v>1539</v>
      </c>
      <c r="H96" s="879" t="s">
        <v>1504</v>
      </c>
      <c r="I96" s="879" t="s">
        <v>1505</v>
      </c>
      <c r="J96" s="879" t="s">
        <v>1523</v>
      </c>
      <c r="K96" s="879" t="s">
        <v>1539</v>
      </c>
      <c r="L96" s="879" t="s">
        <v>1504</v>
      </c>
      <c r="M96" s="879" t="s">
        <v>1505</v>
      </c>
      <c r="N96" s="879" t="s">
        <v>1523</v>
      </c>
      <c r="O96" s="879" t="s">
        <v>1539</v>
      </c>
      <c r="P96" s="879" t="s">
        <v>1487</v>
      </c>
      <c r="Q96" s="880">
        <v>44561</v>
      </c>
    </row>
    <row r="97" spans="1:17" x14ac:dyDescent="0.25">
      <c r="A97" s="890" t="s">
        <v>1482</v>
      </c>
      <c r="B97" s="878" t="s">
        <v>1537</v>
      </c>
      <c r="C97" s="878" t="s">
        <v>1540</v>
      </c>
      <c r="D97" s="878"/>
      <c r="E97" s="878"/>
      <c r="F97" s="879" t="s">
        <v>1512</v>
      </c>
      <c r="G97" s="879" t="s">
        <v>1541</v>
      </c>
      <c r="H97" s="879" t="s">
        <v>1496</v>
      </c>
      <c r="I97" s="879" t="s">
        <v>1497</v>
      </c>
      <c r="J97" s="879" t="s">
        <v>1512</v>
      </c>
      <c r="K97" s="879" t="s">
        <v>1541</v>
      </c>
      <c r="L97" s="879" t="s">
        <v>1496</v>
      </c>
      <c r="M97" s="879" t="s">
        <v>1497</v>
      </c>
      <c r="N97" s="879" t="s">
        <v>1512</v>
      </c>
      <c r="O97" s="879" t="s">
        <v>1541</v>
      </c>
      <c r="P97" s="879" t="s">
        <v>1487</v>
      </c>
      <c r="Q97" s="880">
        <v>44561</v>
      </c>
    </row>
    <row r="98" spans="1:17" x14ac:dyDescent="0.25">
      <c r="A98" s="890" t="s">
        <v>1509</v>
      </c>
      <c r="B98" s="878" t="s">
        <v>1529</v>
      </c>
      <c r="C98" s="878" t="s">
        <v>1542</v>
      </c>
      <c r="D98" s="878"/>
      <c r="E98" s="878"/>
      <c r="F98" s="879" t="s">
        <v>1523</v>
      </c>
      <c r="G98" s="879" t="s">
        <v>1523</v>
      </c>
      <c r="H98" s="879" t="s">
        <v>1496</v>
      </c>
      <c r="I98" s="879" t="s">
        <v>1496</v>
      </c>
      <c r="J98" s="879" t="s">
        <v>1523</v>
      </c>
      <c r="K98" s="879" t="s">
        <v>1523</v>
      </c>
      <c r="L98" s="879" t="s">
        <v>1496</v>
      </c>
      <c r="M98" s="879" t="s">
        <v>1496</v>
      </c>
      <c r="N98" s="879" t="s">
        <v>1523</v>
      </c>
      <c r="O98" s="879" t="s">
        <v>1523</v>
      </c>
      <c r="P98" s="879" t="s">
        <v>1488</v>
      </c>
      <c r="Q98" s="880">
        <v>44561</v>
      </c>
    </row>
    <row r="99" spans="1:17" ht="15" hidden="1" customHeight="1" x14ac:dyDescent="0.25">
      <c r="A99" s="891"/>
      <c r="B99" s="882"/>
      <c r="C99" s="882"/>
      <c r="D99" s="882"/>
      <c r="E99" s="882"/>
      <c r="F99" s="883"/>
      <c r="G99" s="883"/>
      <c r="H99" s="883"/>
      <c r="I99" s="883"/>
      <c r="J99" s="883"/>
      <c r="K99" s="883"/>
      <c r="L99" s="883"/>
      <c r="M99" s="883"/>
      <c r="N99" s="883"/>
      <c r="O99" s="883"/>
      <c r="P99" s="883"/>
      <c r="Q99" s="884"/>
    </row>
    <row r="100" spans="1:17" ht="15" hidden="1" customHeight="1" x14ac:dyDescent="0.25">
      <c r="A100" s="891"/>
      <c r="B100" s="882"/>
      <c r="C100" s="882"/>
      <c r="D100" s="882"/>
      <c r="E100" s="882"/>
      <c r="F100" s="883"/>
      <c r="G100" s="883"/>
      <c r="H100" s="883"/>
      <c r="I100" s="883"/>
      <c r="J100" s="883"/>
      <c r="K100" s="883"/>
      <c r="L100" s="883"/>
      <c r="M100" s="883"/>
      <c r="N100" s="883"/>
      <c r="O100" s="883"/>
      <c r="P100" s="883"/>
      <c r="Q100" s="884"/>
    </row>
    <row r="101" spans="1:17" ht="15" hidden="1" customHeight="1" x14ac:dyDescent="0.25">
      <c r="A101" s="891"/>
      <c r="B101" s="882"/>
      <c r="C101" s="882"/>
      <c r="D101" s="882"/>
      <c r="E101" s="882"/>
      <c r="F101" s="883"/>
      <c r="G101" s="883"/>
      <c r="H101" s="883"/>
      <c r="I101" s="883"/>
      <c r="J101" s="883"/>
      <c r="K101" s="883"/>
      <c r="L101" s="883"/>
      <c r="M101" s="883"/>
      <c r="N101" s="883"/>
      <c r="O101" s="883"/>
      <c r="P101" s="883"/>
      <c r="Q101" s="884"/>
    </row>
    <row r="102" spans="1:17" ht="15" hidden="1" customHeight="1" x14ac:dyDescent="0.25">
      <c r="A102" s="891"/>
      <c r="B102" s="882"/>
      <c r="C102" s="882"/>
      <c r="D102" s="882"/>
      <c r="E102" s="882"/>
      <c r="F102" s="883"/>
      <c r="G102" s="883"/>
      <c r="H102" s="883"/>
      <c r="I102" s="883"/>
      <c r="J102" s="883"/>
      <c r="K102" s="883"/>
      <c r="L102" s="883"/>
      <c r="M102" s="883"/>
      <c r="N102" s="883"/>
      <c r="O102" s="883"/>
      <c r="P102" s="883"/>
      <c r="Q102" s="884"/>
    </row>
    <row r="103" spans="1:17" ht="15" hidden="1" customHeight="1" x14ac:dyDescent="0.25">
      <c r="A103" s="891"/>
      <c r="B103" s="882"/>
      <c r="C103" s="882"/>
      <c r="D103" s="882"/>
      <c r="E103" s="882"/>
      <c r="F103" s="883"/>
      <c r="G103" s="883"/>
      <c r="H103" s="883"/>
      <c r="I103" s="883"/>
      <c r="J103" s="883"/>
      <c r="K103" s="883"/>
      <c r="L103" s="883"/>
      <c r="M103" s="883"/>
      <c r="N103" s="883"/>
      <c r="O103" s="883"/>
      <c r="P103" s="883"/>
      <c r="Q103" s="884"/>
    </row>
    <row r="104" spans="1:17" ht="15" hidden="1" customHeight="1" x14ac:dyDescent="0.25">
      <c r="A104" s="891"/>
      <c r="B104" s="882"/>
      <c r="C104" s="882"/>
      <c r="D104" s="882"/>
      <c r="E104" s="882"/>
      <c r="F104" s="883"/>
      <c r="G104" s="883"/>
      <c r="H104" s="883"/>
      <c r="I104" s="883"/>
      <c r="J104" s="883"/>
      <c r="K104" s="883"/>
      <c r="L104" s="883"/>
      <c r="M104" s="883"/>
      <c r="N104" s="883"/>
      <c r="O104" s="883"/>
      <c r="P104" s="883"/>
      <c r="Q104" s="884"/>
    </row>
    <row r="105" spans="1:17" ht="15" hidden="1" customHeight="1" x14ac:dyDescent="0.25">
      <c r="A105" s="891"/>
      <c r="B105" s="882"/>
      <c r="C105" s="882"/>
      <c r="D105" s="882"/>
      <c r="E105" s="882"/>
      <c r="F105" s="883"/>
      <c r="G105" s="883"/>
      <c r="H105" s="883"/>
      <c r="I105" s="883"/>
      <c r="J105" s="883"/>
      <c r="K105" s="883"/>
      <c r="L105" s="883"/>
      <c r="M105" s="883"/>
      <c r="N105" s="883"/>
      <c r="O105" s="883"/>
      <c r="P105" s="883"/>
      <c r="Q105" s="884"/>
    </row>
    <row r="106" spans="1:17" ht="15" hidden="1" customHeight="1" x14ac:dyDescent="0.25">
      <c r="A106" s="892"/>
      <c r="B106" s="885"/>
      <c r="C106" s="885"/>
      <c r="D106" s="885"/>
      <c r="E106" s="885"/>
      <c r="F106" s="886"/>
      <c r="G106" s="886"/>
      <c r="H106" s="886"/>
      <c r="I106" s="886"/>
      <c r="J106" s="886"/>
      <c r="K106" s="886"/>
      <c r="L106" s="886"/>
      <c r="M106" s="886"/>
      <c r="N106" s="886"/>
      <c r="O106" s="886"/>
      <c r="P106" s="886"/>
      <c r="Q106" s="887"/>
    </row>
    <row r="107" spans="1:17" ht="15" customHeight="1" x14ac:dyDescent="0.25">
      <c r="A107" s="1785" t="s">
        <v>1471</v>
      </c>
      <c r="B107" s="1786" t="s">
        <v>1543</v>
      </c>
      <c r="C107" s="1786"/>
      <c r="D107" s="1786"/>
      <c r="E107" s="1786"/>
      <c r="F107" s="1786"/>
      <c r="G107" s="1786"/>
      <c r="H107" s="1786"/>
      <c r="I107" s="1786"/>
      <c r="J107" s="1786"/>
      <c r="K107" s="1801" t="s">
        <v>1544</v>
      </c>
      <c r="L107" s="1801"/>
      <c r="M107" s="1801"/>
      <c r="N107" s="1801"/>
      <c r="O107" s="1801"/>
      <c r="P107" s="1786" t="s">
        <v>1475</v>
      </c>
      <c r="Q107" s="1787" t="s">
        <v>1476</v>
      </c>
    </row>
    <row r="108" spans="1:17" x14ac:dyDescent="0.25">
      <c r="A108" s="1785"/>
      <c r="B108" s="1786"/>
      <c r="C108" s="1786"/>
      <c r="D108" s="1786"/>
      <c r="E108" s="1786"/>
      <c r="F108" s="1786"/>
      <c r="G108" s="1786"/>
      <c r="H108" s="1786"/>
      <c r="I108" s="1786"/>
      <c r="J108" s="1786"/>
      <c r="K108" s="1801"/>
      <c r="L108" s="1801"/>
      <c r="M108" s="1801"/>
      <c r="N108" s="1801"/>
      <c r="O108" s="1801"/>
      <c r="P108" s="1786"/>
      <c r="Q108" s="1787"/>
    </row>
    <row r="109" spans="1:17" ht="15.75" x14ac:dyDescent="0.25">
      <c r="A109" s="1785"/>
      <c r="B109" s="1786"/>
      <c r="C109" s="1786"/>
      <c r="D109" s="1786"/>
      <c r="E109" s="1786"/>
      <c r="F109" s="1786"/>
      <c r="G109" s="1786"/>
      <c r="H109" s="1786"/>
      <c r="I109" s="1786"/>
      <c r="J109" s="1786"/>
      <c r="K109" s="893"/>
      <c r="L109" s="1802" t="s">
        <v>1480</v>
      </c>
      <c r="M109" s="1802"/>
      <c r="N109" s="1802"/>
      <c r="O109" s="894"/>
      <c r="P109" s="1786"/>
      <c r="Q109" s="1787"/>
    </row>
    <row r="110" spans="1:17" ht="15.75" x14ac:dyDescent="0.25">
      <c r="A110" s="1785"/>
      <c r="B110" s="1786"/>
      <c r="C110" s="1786"/>
      <c r="D110" s="1786"/>
      <c r="E110" s="1786"/>
      <c r="F110" s="1786"/>
      <c r="G110" s="1786"/>
      <c r="H110" s="1786"/>
      <c r="I110" s="1786"/>
      <c r="J110" s="1786"/>
      <c r="K110" s="893"/>
      <c r="L110" s="895" t="s">
        <v>1481</v>
      </c>
      <c r="M110" s="893"/>
      <c r="N110" s="895" t="s">
        <v>1471</v>
      </c>
      <c r="O110" s="895"/>
      <c r="P110" s="1786"/>
      <c r="Q110" s="1787"/>
    </row>
    <row r="111" spans="1:17" x14ac:dyDescent="0.25">
      <c r="A111" s="890" t="s">
        <v>1482</v>
      </c>
      <c r="B111" s="878" t="s">
        <v>1545</v>
      </c>
      <c r="C111" s="878" t="s">
        <v>120</v>
      </c>
      <c r="D111" s="878"/>
      <c r="E111" s="878"/>
      <c r="F111" s="878"/>
      <c r="G111" s="878"/>
      <c r="H111" s="878"/>
      <c r="I111" s="878"/>
      <c r="J111" s="878"/>
      <c r="K111" s="879"/>
      <c r="L111" s="879"/>
      <c r="M111" s="879"/>
      <c r="N111" s="879" t="s">
        <v>1494</v>
      </c>
      <c r="O111" s="879" t="s">
        <v>1495</v>
      </c>
      <c r="P111" s="879" t="s">
        <v>1488</v>
      </c>
      <c r="Q111" s="880">
        <v>44561</v>
      </c>
    </row>
    <row r="112" spans="1:17" x14ac:dyDescent="0.25">
      <c r="A112" s="890" t="s">
        <v>1482</v>
      </c>
      <c r="B112" s="878" t="s">
        <v>1546</v>
      </c>
      <c r="C112" s="878" t="s">
        <v>1547</v>
      </c>
      <c r="D112" s="878"/>
      <c r="E112" s="878"/>
      <c r="F112" s="878"/>
      <c r="G112" s="878"/>
      <c r="H112" s="878"/>
      <c r="I112" s="878"/>
      <c r="J112" s="878"/>
      <c r="K112" s="879"/>
      <c r="L112" s="879"/>
      <c r="M112" s="879"/>
      <c r="N112" s="879" t="s">
        <v>1500</v>
      </c>
      <c r="O112" s="879" t="s">
        <v>1501</v>
      </c>
      <c r="P112" s="879" t="s">
        <v>1488</v>
      </c>
      <c r="Q112" s="880">
        <v>44561</v>
      </c>
    </row>
    <row r="113" spans="1:17" x14ac:dyDescent="0.25">
      <c r="A113" s="890" t="s">
        <v>1482</v>
      </c>
      <c r="B113" s="878" t="s">
        <v>1546</v>
      </c>
      <c r="C113" s="878" t="s">
        <v>1548</v>
      </c>
      <c r="D113" s="878"/>
      <c r="E113" s="878"/>
      <c r="F113" s="878"/>
      <c r="G113" s="878"/>
      <c r="H113" s="878"/>
      <c r="I113" s="878"/>
      <c r="J113" s="878"/>
      <c r="K113" s="879"/>
      <c r="L113" s="879"/>
      <c r="M113" s="879"/>
      <c r="N113" s="879" t="s">
        <v>1502</v>
      </c>
      <c r="O113" s="879" t="s">
        <v>1503</v>
      </c>
      <c r="P113" s="879" t="s">
        <v>1488</v>
      </c>
      <c r="Q113" s="880">
        <v>44561</v>
      </c>
    </row>
    <row r="114" spans="1:17" x14ac:dyDescent="0.25">
      <c r="A114" s="890" t="s">
        <v>1482</v>
      </c>
      <c r="B114" s="878" t="s">
        <v>1545</v>
      </c>
      <c r="C114" s="878" t="s">
        <v>345</v>
      </c>
      <c r="D114" s="878"/>
      <c r="E114" s="878"/>
      <c r="F114" s="878"/>
      <c r="G114" s="878"/>
      <c r="H114" s="878"/>
      <c r="I114" s="878"/>
      <c r="J114" s="878"/>
      <c r="K114" s="879"/>
      <c r="L114" s="879"/>
      <c r="M114" s="879"/>
      <c r="N114" s="879" t="s">
        <v>1491</v>
      </c>
      <c r="O114" s="879" t="s">
        <v>1492</v>
      </c>
      <c r="P114" s="879" t="s">
        <v>1487</v>
      </c>
      <c r="Q114" s="880">
        <v>44561</v>
      </c>
    </row>
    <row r="115" spans="1:17" x14ac:dyDescent="0.25">
      <c r="A115" s="890" t="s">
        <v>1482</v>
      </c>
      <c r="B115" s="878" t="s">
        <v>1545</v>
      </c>
      <c r="C115" s="878" t="s">
        <v>1549</v>
      </c>
      <c r="D115" s="878"/>
      <c r="E115" s="878"/>
      <c r="F115" s="878"/>
      <c r="G115" s="878"/>
      <c r="H115" s="878"/>
      <c r="I115" s="878"/>
      <c r="J115" s="878"/>
      <c r="K115" s="879"/>
      <c r="L115" s="879"/>
      <c r="M115" s="879"/>
      <c r="N115" s="879" t="s">
        <v>1500</v>
      </c>
      <c r="O115" s="879" t="s">
        <v>1501</v>
      </c>
      <c r="P115" s="879" t="s">
        <v>1488</v>
      </c>
      <c r="Q115" s="880">
        <v>44561</v>
      </c>
    </row>
    <row r="116" spans="1:17" x14ac:dyDescent="0.25">
      <c r="A116" s="890" t="s">
        <v>1482</v>
      </c>
      <c r="B116" s="878" t="s">
        <v>1546</v>
      </c>
      <c r="C116" s="878" t="s">
        <v>16</v>
      </c>
      <c r="D116" s="878"/>
      <c r="E116" s="878"/>
      <c r="F116" s="878"/>
      <c r="G116" s="878"/>
      <c r="H116" s="878"/>
      <c r="I116" s="878"/>
      <c r="J116" s="878"/>
      <c r="K116" s="879"/>
      <c r="L116" s="879"/>
      <c r="M116" s="879"/>
      <c r="N116" s="879" t="s">
        <v>1512</v>
      </c>
      <c r="O116" s="879" t="s">
        <v>1541</v>
      </c>
      <c r="P116" s="879"/>
      <c r="Q116" s="880">
        <v>44561</v>
      </c>
    </row>
    <row r="117" spans="1:17" x14ac:dyDescent="0.25">
      <c r="A117" s="890" t="s">
        <v>1482</v>
      </c>
      <c r="B117" s="878" t="s">
        <v>1545</v>
      </c>
      <c r="C117" s="878" t="s">
        <v>1878</v>
      </c>
      <c r="D117" s="878"/>
      <c r="E117" s="878"/>
      <c r="F117" s="878"/>
      <c r="G117" s="878"/>
      <c r="H117" s="878"/>
      <c r="I117" s="878"/>
      <c r="J117" s="878"/>
      <c r="K117" s="879"/>
      <c r="L117" s="879"/>
      <c r="M117" s="879"/>
      <c r="N117" s="879" t="s">
        <v>1498</v>
      </c>
      <c r="O117" s="879" t="s">
        <v>1499</v>
      </c>
      <c r="P117" s="879" t="s">
        <v>1488</v>
      </c>
      <c r="Q117" s="880">
        <v>44561</v>
      </c>
    </row>
    <row r="118" spans="1:17" x14ac:dyDescent="0.25">
      <c r="A118" s="890" t="s">
        <v>1482</v>
      </c>
      <c r="B118" s="878" t="s">
        <v>1545</v>
      </c>
      <c r="C118" s="878" t="s">
        <v>436</v>
      </c>
      <c r="D118" s="878"/>
      <c r="E118" s="878"/>
      <c r="F118" s="878"/>
      <c r="G118" s="878"/>
      <c r="H118" s="878"/>
      <c r="I118" s="878"/>
      <c r="J118" s="878"/>
      <c r="K118" s="879"/>
      <c r="L118" s="879"/>
      <c r="M118" s="879"/>
      <c r="N118" s="879" t="s">
        <v>1498</v>
      </c>
      <c r="O118" s="879" t="s">
        <v>1499</v>
      </c>
      <c r="P118" s="879" t="s">
        <v>1488</v>
      </c>
      <c r="Q118" s="880">
        <v>44561</v>
      </c>
    </row>
    <row r="119" spans="1:17" x14ac:dyDescent="0.25">
      <c r="A119" s="890" t="s">
        <v>1482</v>
      </c>
      <c r="B119" s="878" t="s">
        <v>1546</v>
      </c>
      <c r="C119" s="878" t="s">
        <v>456</v>
      </c>
      <c r="D119" s="878"/>
      <c r="E119" s="878"/>
      <c r="F119" s="878"/>
      <c r="G119" s="878"/>
      <c r="H119" s="878"/>
      <c r="I119" s="878"/>
      <c r="J119" s="878"/>
      <c r="K119" s="879"/>
      <c r="L119" s="879"/>
      <c r="M119" s="879"/>
      <c r="N119" s="879" t="s">
        <v>1512</v>
      </c>
      <c r="O119" s="879" t="s">
        <v>1541</v>
      </c>
      <c r="P119" s="879"/>
      <c r="Q119" s="880">
        <v>44561</v>
      </c>
    </row>
    <row r="120" spans="1:17" x14ac:dyDescent="0.25">
      <c r="A120" s="890" t="s">
        <v>1482</v>
      </c>
      <c r="B120" s="878" t="s">
        <v>1546</v>
      </c>
      <c r="C120" s="878" t="s">
        <v>1550</v>
      </c>
      <c r="D120" s="878"/>
      <c r="E120" s="878"/>
      <c r="F120" s="878"/>
      <c r="G120" s="878"/>
      <c r="H120" s="878"/>
      <c r="I120" s="878"/>
      <c r="J120" s="878"/>
      <c r="K120" s="879"/>
      <c r="L120" s="879"/>
      <c r="M120" s="879"/>
      <c r="N120" s="879" t="s">
        <v>1491</v>
      </c>
      <c r="O120" s="879" t="s">
        <v>1492</v>
      </c>
      <c r="P120" s="879" t="s">
        <v>1488</v>
      </c>
      <c r="Q120" s="880">
        <v>44561</v>
      </c>
    </row>
    <row r="121" spans="1:17" x14ac:dyDescent="0.25">
      <c r="A121" s="890" t="s">
        <v>1482</v>
      </c>
      <c r="B121" s="878" t="s">
        <v>1545</v>
      </c>
      <c r="C121" s="878" t="s">
        <v>1551</v>
      </c>
      <c r="D121" s="878"/>
      <c r="E121" s="878"/>
      <c r="F121" s="878"/>
      <c r="G121" s="878"/>
      <c r="H121" s="878"/>
      <c r="I121" s="878"/>
      <c r="J121" s="878"/>
      <c r="K121" s="879"/>
      <c r="L121" s="879"/>
      <c r="M121" s="879"/>
      <c r="N121" s="879" t="s">
        <v>1552</v>
      </c>
      <c r="O121" s="879" t="s">
        <v>1553</v>
      </c>
      <c r="P121" s="879" t="s">
        <v>1487</v>
      </c>
      <c r="Q121" s="880">
        <v>44561</v>
      </c>
    </row>
    <row r="122" spans="1:17" x14ac:dyDescent="0.25">
      <c r="A122" s="890" t="s">
        <v>1482</v>
      </c>
      <c r="B122" s="878" t="s">
        <v>1545</v>
      </c>
      <c r="C122" s="878" t="s">
        <v>1554</v>
      </c>
      <c r="D122" s="878"/>
      <c r="E122" s="878"/>
      <c r="F122" s="878"/>
      <c r="G122" s="878"/>
      <c r="H122" s="878"/>
      <c r="I122" s="878"/>
      <c r="J122" s="878"/>
      <c r="K122" s="879"/>
      <c r="L122" s="879"/>
      <c r="M122" s="879"/>
      <c r="N122" s="879" t="s">
        <v>1512</v>
      </c>
      <c r="O122" s="879" t="s">
        <v>1541</v>
      </c>
      <c r="P122" s="879" t="s">
        <v>1488</v>
      </c>
      <c r="Q122" s="880">
        <v>44561</v>
      </c>
    </row>
    <row r="123" spans="1:17" x14ac:dyDescent="0.25">
      <c r="A123" s="890" t="s">
        <v>1482</v>
      </c>
      <c r="B123" s="878" t="s">
        <v>1546</v>
      </c>
      <c r="C123" s="878" t="s">
        <v>1555</v>
      </c>
      <c r="D123" s="878"/>
      <c r="E123" s="878"/>
      <c r="F123" s="878"/>
      <c r="G123" s="878"/>
      <c r="H123" s="878"/>
      <c r="I123" s="878"/>
      <c r="J123" s="878"/>
      <c r="K123" s="879"/>
      <c r="L123" s="879"/>
      <c r="M123" s="879"/>
      <c r="N123" s="879" t="s">
        <v>1498</v>
      </c>
      <c r="O123" s="879" t="s">
        <v>1499</v>
      </c>
      <c r="P123" s="879" t="s">
        <v>1556</v>
      </c>
      <c r="Q123" s="880">
        <v>44561</v>
      </c>
    </row>
    <row r="124" spans="1:17" x14ac:dyDescent="0.25">
      <c r="A124" s="890" t="s">
        <v>1482</v>
      </c>
      <c r="B124" s="878" t="s">
        <v>1545</v>
      </c>
      <c r="C124" s="878" t="s">
        <v>1557</v>
      </c>
      <c r="D124" s="878"/>
      <c r="E124" s="878"/>
      <c r="F124" s="878"/>
      <c r="G124" s="878"/>
      <c r="H124" s="878"/>
      <c r="I124" s="878"/>
      <c r="J124" s="878"/>
      <c r="K124" s="879"/>
      <c r="L124" s="879"/>
      <c r="M124" s="879"/>
      <c r="N124" s="879" t="s">
        <v>1491</v>
      </c>
      <c r="O124" s="879" t="s">
        <v>1492</v>
      </c>
      <c r="P124" s="879" t="s">
        <v>1488</v>
      </c>
      <c r="Q124" s="880">
        <v>44561</v>
      </c>
    </row>
    <row r="125" spans="1:17" x14ac:dyDescent="0.25">
      <c r="A125" s="890" t="s">
        <v>1558</v>
      </c>
      <c r="B125" s="878" t="s">
        <v>1545</v>
      </c>
      <c r="C125" s="878" t="s">
        <v>1559</v>
      </c>
      <c r="D125" s="878"/>
      <c r="E125" s="878"/>
      <c r="F125" s="878"/>
      <c r="G125" s="878"/>
      <c r="H125" s="878"/>
      <c r="I125" s="878"/>
      <c r="J125" s="878"/>
      <c r="K125" s="879"/>
      <c r="L125" s="879"/>
      <c r="M125" s="879"/>
      <c r="N125" s="879" t="s">
        <v>1484</v>
      </c>
      <c r="O125" s="879" t="s">
        <v>1560</v>
      </c>
      <c r="P125" s="879" t="s">
        <v>1488</v>
      </c>
      <c r="Q125" s="880">
        <v>44554</v>
      </c>
    </row>
    <row r="126" spans="1:17" x14ac:dyDescent="0.25">
      <c r="A126" s="890" t="s">
        <v>1558</v>
      </c>
      <c r="B126" s="878" t="s">
        <v>1546</v>
      </c>
      <c r="C126" s="878" t="s">
        <v>1548</v>
      </c>
      <c r="D126" s="878"/>
      <c r="E126" s="878"/>
      <c r="F126" s="878"/>
      <c r="G126" s="878"/>
      <c r="H126" s="878"/>
      <c r="I126" s="878"/>
      <c r="J126" s="878"/>
      <c r="K126" s="879"/>
      <c r="L126" s="879"/>
      <c r="M126" s="879"/>
      <c r="N126" s="879" t="s">
        <v>1502</v>
      </c>
      <c r="O126" s="879" t="s">
        <v>1561</v>
      </c>
      <c r="P126" s="879" t="s">
        <v>1488</v>
      </c>
      <c r="Q126" s="880">
        <v>44554</v>
      </c>
    </row>
    <row r="127" spans="1:17" x14ac:dyDescent="0.25">
      <c r="A127" s="890" t="s">
        <v>1558</v>
      </c>
      <c r="B127" s="878" t="s">
        <v>1545</v>
      </c>
      <c r="C127" s="878" t="s">
        <v>345</v>
      </c>
      <c r="D127" s="878"/>
      <c r="E127" s="878"/>
      <c r="F127" s="878"/>
      <c r="G127" s="878"/>
      <c r="H127" s="878"/>
      <c r="I127" s="878"/>
      <c r="J127" s="878"/>
      <c r="K127" s="879"/>
      <c r="L127" s="879"/>
      <c r="M127" s="879"/>
      <c r="N127" s="879" t="s">
        <v>1502</v>
      </c>
      <c r="O127" s="879" t="s">
        <v>1561</v>
      </c>
      <c r="P127" s="879" t="s">
        <v>1488</v>
      </c>
      <c r="Q127" s="880">
        <v>44554</v>
      </c>
    </row>
    <row r="128" spans="1:17" x14ac:dyDescent="0.25">
      <c r="A128" s="890" t="s">
        <v>1558</v>
      </c>
      <c r="B128" s="878" t="s">
        <v>1545</v>
      </c>
      <c r="C128" s="878" t="s">
        <v>15</v>
      </c>
      <c r="D128" s="878"/>
      <c r="E128" s="878"/>
      <c r="F128" s="878"/>
      <c r="G128" s="878"/>
      <c r="H128" s="878"/>
      <c r="I128" s="878"/>
      <c r="J128" s="878"/>
      <c r="K128" s="879"/>
      <c r="L128" s="879"/>
      <c r="M128" s="879"/>
      <c r="N128" s="879" t="s">
        <v>1484</v>
      </c>
      <c r="O128" s="879" t="s">
        <v>1560</v>
      </c>
      <c r="P128" s="879" t="s">
        <v>1488</v>
      </c>
      <c r="Q128" s="880">
        <v>44554</v>
      </c>
    </row>
    <row r="129" spans="1:17" x14ac:dyDescent="0.25">
      <c r="A129" s="890" t="s">
        <v>1558</v>
      </c>
      <c r="B129" s="878" t="s">
        <v>1546</v>
      </c>
      <c r="C129" s="878" t="s">
        <v>16</v>
      </c>
      <c r="D129" s="878"/>
      <c r="E129" s="878"/>
      <c r="F129" s="878"/>
      <c r="G129" s="878"/>
      <c r="H129" s="878"/>
      <c r="I129" s="878"/>
      <c r="J129" s="878"/>
      <c r="K129" s="879"/>
      <c r="L129" s="879"/>
      <c r="M129" s="879"/>
      <c r="N129" s="879" t="s">
        <v>1500</v>
      </c>
      <c r="O129" s="879" t="s">
        <v>1562</v>
      </c>
      <c r="P129" s="879" t="s">
        <v>1487</v>
      </c>
      <c r="Q129" s="880">
        <v>44554</v>
      </c>
    </row>
    <row r="130" spans="1:17" x14ac:dyDescent="0.25">
      <c r="A130" s="890" t="s">
        <v>1558</v>
      </c>
      <c r="B130" s="878" t="s">
        <v>1546</v>
      </c>
      <c r="C130" s="878" t="s">
        <v>1550</v>
      </c>
      <c r="D130" s="878"/>
      <c r="E130" s="878"/>
      <c r="F130" s="878"/>
      <c r="G130" s="878"/>
      <c r="H130" s="878"/>
      <c r="I130" s="878"/>
      <c r="J130" s="878"/>
      <c r="K130" s="879"/>
      <c r="L130" s="879"/>
      <c r="M130" s="879"/>
      <c r="N130" s="879" t="s">
        <v>1498</v>
      </c>
      <c r="O130" s="879" t="s">
        <v>1563</v>
      </c>
      <c r="P130" s="879" t="s">
        <v>1556</v>
      </c>
      <c r="Q130" s="880">
        <v>44554</v>
      </c>
    </row>
    <row r="131" spans="1:17" x14ac:dyDescent="0.25">
      <c r="A131" s="890" t="s">
        <v>1558</v>
      </c>
      <c r="B131" s="878" t="s">
        <v>1545</v>
      </c>
      <c r="C131" s="878" t="s">
        <v>1554</v>
      </c>
      <c r="D131" s="878"/>
      <c r="E131" s="878"/>
      <c r="F131" s="878"/>
      <c r="G131" s="878"/>
      <c r="H131" s="878"/>
      <c r="I131" s="878"/>
      <c r="J131" s="878"/>
      <c r="K131" s="879"/>
      <c r="L131" s="879"/>
      <c r="M131" s="879"/>
      <c r="N131" s="879" t="s">
        <v>1512</v>
      </c>
      <c r="O131" s="879" t="s">
        <v>1564</v>
      </c>
      <c r="P131" s="879" t="s">
        <v>1488</v>
      </c>
      <c r="Q131" s="880">
        <v>44554</v>
      </c>
    </row>
    <row r="132" spans="1:17" x14ac:dyDescent="0.25">
      <c r="A132" s="890" t="s">
        <v>1558</v>
      </c>
      <c r="B132" s="878" t="s">
        <v>1545</v>
      </c>
      <c r="C132" s="878" t="s">
        <v>1557</v>
      </c>
      <c r="D132" s="878"/>
      <c r="E132" s="878"/>
      <c r="F132" s="878"/>
      <c r="G132" s="878"/>
      <c r="H132" s="878"/>
      <c r="I132" s="878"/>
      <c r="J132" s="878"/>
      <c r="K132" s="879"/>
      <c r="L132" s="879"/>
      <c r="M132" s="879"/>
      <c r="N132" s="879" t="s">
        <v>1498</v>
      </c>
      <c r="O132" s="879" t="s">
        <v>1563</v>
      </c>
      <c r="P132" s="879" t="s">
        <v>1488</v>
      </c>
      <c r="Q132" s="880">
        <v>44554</v>
      </c>
    </row>
    <row r="133" spans="1:17" x14ac:dyDescent="0.25">
      <c r="A133" s="890" t="s">
        <v>1510</v>
      </c>
      <c r="B133" s="878" t="s">
        <v>1545</v>
      </c>
      <c r="C133" s="878" t="s">
        <v>120</v>
      </c>
      <c r="D133" s="878"/>
      <c r="E133" s="878"/>
      <c r="F133" s="878"/>
      <c r="G133" s="878"/>
      <c r="H133" s="878"/>
      <c r="I133" s="878"/>
      <c r="J133" s="878"/>
      <c r="K133" s="879"/>
      <c r="L133" s="879"/>
      <c r="M133" s="879"/>
      <c r="N133" s="879" t="s">
        <v>1500</v>
      </c>
      <c r="O133" s="879" t="s">
        <v>1565</v>
      </c>
      <c r="P133" s="879"/>
      <c r="Q133" s="880">
        <v>44560</v>
      </c>
    </row>
    <row r="134" spans="1:17" x14ac:dyDescent="0.25">
      <c r="A134" s="890" t="s">
        <v>1510</v>
      </c>
      <c r="B134" s="878" t="s">
        <v>1546</v>
      </c>
      <c r="C134" s="878" t="s">
        <v>1547</v>
      </c>
      <c r="D134" s="878"/>
      <c r="E134" s="878"/>
      <c r="F134" s="878"/>
      <c r="G134" s="878"/>
      <c r="H134" s="878"/>
      <c r="I134" s="878"/>
      <c r="J134" s="878"/>
      <c r="K134" s="879"/>
      <c r="L134" s="879"/>
      <c r="M134" s="879"/>
      <c r="N134" s="879" t="s">
        <v>1512</v>
      </c>
      <c r="O134" s="879" t="s">
        <v>1513</v>
      </c>
      <c r="P134" s="879"/>
      <c r="Q134" s="880">
        <v>44560</v>
      </c>
    </row>
    <row r="135" spans="1:17" x14ac:dyDescent="0.25">
      <c r="A135" s="890" t="s">
        <v>1510</v>
      </c>
      <c r="B135" s="878" t="s">
        <v>1545</v>
      </c>
      <c r="C135" s="878" t="s">
        <v>1559</v>
      </c>
      <c r="D135" s="878"/>
      <c r="E135" s="878"/>
      <c r="F135" s="878"/>
      <c r="G135" s="878"/>
      <c r="H135" s="878"/>
      <c r="I135" s="878"/>
      <c r="J135" s="878"/>
      <c r="K135" s="879"/>
      <c r="L135" s="879"/>
      <c r="M135" s="879"/>
      <c r="N135" s="879" t="s">
        <v>1484</v>
      </c>
      <c r="O135" s="879" t="s">
        <v>1511</v>
      </c>
      <c r="P135" s="879"/>
      <c r="Q135" s="880">
        <v>44560</v>
      </c>
    </row>
    <row r="136" spans="1:17" x14ac:dyDescent="0.25">
      <c r="A136" s="890" t="s">
        <v>1510</v>
      </c>
      <c r="B136" s="878" t="s">
        <v>1545</v>
      </c>
      <c r="C136" s="878" t="s">
        <v>1549</v>
      </c>
      <c r="D136" s="878"/>
      <c r="E136" s="878"/>
      <c r="F136" s="878"/>
      <c r="G136" s="878"/>
      <c r="H136" s="878"/>
      <c r="I136" s="878"/>
      <c r="J136" s="878"/>
      <c r="K136" s="879"/>
      <c r="L136" s="879"/>
      <c r="M136" s="879"/>
      <c r="N136" s="879" t="s">
        <v>1512</v>
      </c>
      <c r="O136" s="879" t="s">
        <v>1513</v>
      </c>
      <c r="P136" s="879"/>
      <c r="Q136" s="880">
        <v>44560</v>
      </c>
    </row>
    <row r="137" spans="1:17" x14ac:dyDescent="0.25">
      <c r="A137" s="890" t="s">
        <v>1510</v>
      </c>
      <c r="B137" s="878" t="s">
        <v>1545</v>
      </c>
      <c r="C137" s="878" t="s">
        <v>15</v>
      </c>
      <c r="D137" s="878"/>
      <c r="E137" s="878"/>
      <c r="F137" s="878"/>
      <c r="G137" s="878"/>
      <c r="H137" s="878"/>
      <c r="I137" s="878"/>
      <c r="J137" s="878"/>
      <c r="K137" s="879"/>
      <c r="L137" s="879"/>
      <c r="M137" s="879"/>
      <c r="N137" s="879" t="s">
        <v>1484</v>
      </c>
      <c r="O137" s="879" t="s">
        <v>1511</v>
      </c>
      <c r="P137" s="879"/>
      <c r="Q137" s="880">
        <v>44560</v>
      </c>
    </row>
    <row r="138" spans="1:17" x14ac:dyDescent="0.25">
      <c r="A138" s="890" t="s">
        <v>1510</v>
      </c>
      <c r="B138" s="878" t="s">
        <v>1545</v>
      </c>
      <c r="C138" s="878" t="s">
        <v>436</v>
      </c>
      <c r="D138" s="878"/>
      <c r="E138" s="878"/>
      <c r="F138" s="878"/>
      <c r="G138" s="878"/>
      <c r="H138" s="878"/>
      <c r="I138" s="878"/>
      <c r="J138" s="878"/>
      <c r="K138" s="879"/>
      <c r="L138" s="879"/>
      <c r="M138" s="879"/>
      <c r="N138" s="879" t="s">
        <v>1498</v>
      </c>
      <c r="O138" s="879" t="s">
        <v>1518</v>
      </c>
      <c r="P138" s="879"/>
      <c r="Q138" s="880">
        <v>44560</v>
      </c>
    </row>
    <row r="139" spans="1:17" x14ac:dyDescent="0.25">
      <c r="A139" s="890" t="s">
        <v>1510</v>
      </c>
      <c r="B139" s="878" t="s">
        <v>1546</v>
      </c>
      <c r="C139" s="878" t="s">
        <v>456</v>
      </c>
      <c r="D139" s="878"/>
      <c r="E139" s="878"/>
      <c r="F139" s="878"/>
      <c r="G139" s="878"/>
      <c r="H139" s="878"/>
      <c r="I139" s="878"/>
      <c r="J139" s="878"/>
      <c r="K139" s="879"/>
      <c r="L139" s="879"/>
      <c r="M139" s="879"/>
      <c r="N139" s="879" t="s">
        <v>1498</v>
      </c>
      <c r="O139" s="879" t="s">
        <v>1518</v>
      </c>
      <c r="P139" s="879"/>
      <c r="Q139" s="880">
        <v>44560</v>
      </c>
    </row>
    <row r="140" spans="1:17" ht="15" hidden="1" customHeight="1" x14ac:dyDescent="0.25">
      <c r="A140" s="890" t="s">
        <v>1510</v>
      </c>
      <c r="B140" s="878" t="s">
        <v>1546</v>
      </c>
      <c r="C140" s="878" t="s">
        <v>1555</v>
      </c>
      <c r="D140" s="878"/>
      <c r="E140" s="878"/>
      <c r="F140" s="878"/>
      <c r="G140" s="878"/>
      <c r="H140" s="878"/>
      <c r="I140" s="878"/>
      <c r="J140" s="878"/>
      <c r="K140" s="879"/>
      <c r="L140" s="879"/>
      <c r="M140" s="879"/>
      <c r="N140" s="879" t="s">
        <v>1512</v>
      </c>
      <c r="O140" s="879" t="s">
        <v>1513</v>
      </c>
      <c r="P140" s="879"/>
      <c r="Q140" s="880">
        <v>44560</v>
      </c>
    </row>
    <row r="141" spans="1:17" ht="15" hidden="1" customHeight="1" x14ac:dyDescent="0.25">
      <c r="A141" s="891"/>
      <c r="B141" s="882"/>
      <c r="C141" s="882"/>
      <c r="D141" s="882"/>
      <c r="E141" s="882"/>
      <c r="F141" s="882"/>
      <c r="G141" s="882"/>
      <c r="H141" s="882"/>
      <c r="I141" s="882"/>
      <c r="J141" s="882"/>
      <c r="K141" s="883"/>
      <c r="L141" s="883"/>
      <c r="M141" s="883"/>
      <c r="N141" s="883"/>
      <c r="O141" s="883"/>
      <c r="P141" s="883"/>
      <c r="Q141" s="884"/>
    </row>
    <row r="142" spans="1:17" ht="15" hidden="1" customHeight="1" x14ac:dyDescent="0.25">
      <c r="A142" s="891"/>
      <c r="B142" s="882"/>
      <c r="C142" s="882"/>
      <c r="D142" s="882"/>
      <c r="E142" s="882"/>
      <c r="F142" s="882"/>
      <c r="G142" s="882"/>
      <c r="H142" s="882"/>
      <c r="I142" s="882"/>
      <c r="J142" s="882"/>
      <c r="K142" s="883"/>
      <c r="L142" s="883"/>
      <c r="M142" s="883"/>
      <c r="N142" s="883"/>
      <c r="O142" s="883"/>
      <c r="P142" s="883"/>
      <c r="Q142" s="884"/>
    </row>
    <row r="143" spans="1:17" ht="15" hidden="1" customHeight="1" x14ac:dyDescent="0.25">
      <c r="A143" s="891"/>
      <c r="B143" s="882"/>
      <c r="C143" s="882"/>
      <c r="D143" s="882"/>
      <c r="E143" s="882"/>
      <c r="F143" s="882"/>
      <c r="G143" s="882"/>
      <c r="H143" s="882"/>
      <c r="I143" s="882"/>
      <c r="J143" s="882"/>
      <c r="K143" s="883"/>
      <c r="L143" s="883"/>
      <c r="M143" s="883"/>
      <c r="N143" s="883"/>
      <c r="O143" s="883"/>
      <c r="P143" s="883"/>
      <c r="Q143" s="884"/>
    </row>
    <row r="144" spans="1:17" ht="15" hidden="1" customHeight="1" x14ac:dyDescent="0.25">
      <c r="A144" s="891"/>
      <c r="B144" s="882"/>
      <c r="C144" s="882"/>
      <c r="D144" s="882"/>
      <c r="E144" s="882"/>
      <c r="F144" s="882"/>
      <c r="G144" s="882"/>
      <c r="H144" s="882"/>
      <c r="I144" s="882"/>
      <c r="J144" s="882"/>
      <c r="K144" s="883"/>
      <c r="L144" s="883"/>
      <c r="M144" s="883"/>
      <c r="N144" s="883"/>
      <c r="O144" s="883"/>
      <c r="P144" s="883"/>
      <c r="Q144" s="884"/>
    </row>
    <row r="145" spans="1:17" ht="15" hidden="1" customHeight="1" x14ac:dyDescent="0.25">
      <c r="A145" s="891"/>
      <c r="B145" s="882"/>
      <c r="C145" s="882"/>
      <c r="D145" s="882"/>
      <c r="E145" s="882"/>
      <c r="F145" s="882"/>
      <c r="G145" s="882"/>
      <c r="H145" s="882"/>
      <c r="I145" s="882"/>
      <c r="J145" s="882"/>
      <c r="K145" s="883"/>
      <c r="L145" s="883"/>
      <c r="M145" s="883"/>
      <c r="N145" s="883"/>
      <c r="O145" s="883"/>
      <c r="P145" s="883"/>
      <c r="Q145" s="884"/>
    </row>
    <row r="146" spans="1:17" ht="15" hidden="1" customHeight="1" x14ac:dyDescent="0.25">
      <c r="A146" s="891"/>
      <c r="B146" s="882"/>
      <c r="C146" s="882"/>
      <c r="D146" s="882"/>
      <c r="E146" s="882"/>
      <c r="F146" s="882"/>
      <c r="G146" s="882"/>
      <c r="H146" s="882"/>
      <c r="I146" s="882"/>
      <c r="J146" s="882"/>
      <c r="K146" s="883"/>
      <c r="L146" s="883"/>
      <c r="M146" s="883"/>
      <c r="N146" s="883"/>
      <c r="O146" s="883"/>
      <c r="P146" s="883"/>
      <c r="Q146" s="884"/>
    </row>
    <row r="147" spans="1:17" ht="15" hidden="1" customHeight="1" x14ac:dyDescent="0.25">
      <c r="A147" s="891"/>
      <c r="B147" s="882"/>
      <c r="C147" s="882"/>
      <c r="D147" s="882"/>
      <c r="E147" s="882"/>
      <c r="F147" s="882"/>
      <c r="G147" s="882"/>
      <c r="H147" s="882"/>
      <c r="I147" s="882"/>
      <c r="J147" s="882"/>
      <c r="K147" s="883"/>
      <c r="L147" s="883"/>
      <c r="M147" s="883"/>
      <c r="N147" s="883"/>
      <c r="O147" s="883"/>
      <c r="P147" s="883"/>
      <c r="Q147" s="884"/>
    </row>
    <row r="148" spans="1:17" ht="15" hidden="1" customHeight="1" x14ac:dyDescent="0.25">
      <c r="A148" s="891"/>
      <c r="B148" s="882"/>
      <c r="C148" s="882"/>
      <c r="D148" s="882"/>
      <c r="E148" s="882"/>
      <c r="F148" s="882"/>
      <c r="G148" s="882"/>
      <c r="H148" s="882"/>
      <c r="I148" s="882"/>
      <c r="J148" s="882"/>
      <c r="K148" s="883"/>
      <c r="L148" s="883"/>
      <c r="M148" s="883"/>
      <c r="N148" s="883"/>
      <c r="O148" s="883"/>
      <c r="P148" s="883"/>
      <c r="Q148" s="884"/>
    </row>
    <row r="149" spans="1:17" ht="15" hidden="1" customHeight="1" x14ac:dyDescent="0.25">
      <c r="A149" s="891"/>
      <c r="B149" s="882"/>
      <c r="C149" s="882"/>
      <c r="D149" s="882"/>
      <c r="E149" s="882"/>
      <c r="F149" s="882"/>
      <c r="G149" s="882"/>
      <c r="H149" s="882"/>
      <c r="I149" s="882"/>
      <c r="J149" s="882"/>
      <c r="K149" s="883"/>
      <c r="L149" s="883"/>
      <c r="M149" s="883"/>
      <c r="N149" s="883"/>
      <c r="O149" s="883"/>
      <c r="P149" s="883"/>
      <c r="Q149" s="884"/>
    </row>
    <row r="150" spans="1:17" ht="15" hidden="1" customHeight="1" x14ac:dyDescent="0.25">
      <c r="A150" s="891"/>
      <c r="B150" s="882"/>
      <c r="C150" s="882"/>
      <c r="D150" s="882"/>
      <c r="E150" s="882"/>
      <c r="F150" s="882"/>
      <c r="G150" s="882"/>
      <c r="H150" s="882"/>
      <c r="I150" s="882"/>
      <c r="J150" s="882"/>
      <c r="K150" s="883"/>
      <c r="L150" s="883"/>
      <c r="M150" s="883"/>
      <c r="N150" s="883"/>
      <c r="O150" s="883"/>
      <c r="P150" s="883"/>
      <c r="Q150" s="884"/>
    </row>
    <row r="151" spans="1:17" ht="15" hidden="1" customHeight="1" x14ac:dyDescent="0.25">
      <c r="A151" s="891"/>
      <c r="B151" s="882"/>
      <c r="C151" s="882"/>
      <c r="D151" s="882"/>
      <c r="E151" s="882"/>
      <c r="F151" s="882"/>
      <c r="G151" s="882"/>
      <c r="H151" s="882"/>
      <c r="I151" s="882"/>
      <c r="J151" s="882"/>
      <c r="K151" s="883"/>
      <c r="L151" s="883"/>
      <c r="M151" s="883"/>
      <c r="N151" s="883"/>
      <c r="O151" s="883"/>
      <c r="P151" s="883"/>
      <c r="Q151" s="884"/>
    </row>
    <row r="152" spans="1:17" ht="15" hidden="1" customHeight="1" x14ac:dyDescent="0.25">
      <c r="A152" s="891"/>
      <c r="B152" s="882"/>
      <c r="C152" s="882"/>
      <c r="D152" s="882"/>
      <c r="E152" s="882"/>
      <c r="F152" s="882"/>
      <c r="G152" s="882"/>
      <c r="H152" s="882"/>
      <c r="I152" s="882"/>
      <c r="J152" s="882"/>
      <c r="K152" s="883"/>
      <c r="L152" s="883"/>
      <c r="M152" s="883"/>
      <c r="N152" s="883"/>
      <c r="O152" s="883"/>
      <c r="P152" s="883"/>
      <c r="Q152" s="884"/>
    </row>
    <row r="153" spans="1:17" ht="15" hidden="1" customHeight="1" x14ac:dyDescent="0.25">
      <c r="A153" s="891"/>
      <c r="B153" s="882"/>
      <c r="C153" s="882"/>
      <c r="D153" s="882"/>
      <c r="E153" s="882"/>
      <c r="F153" s="882"/>
      <c r="G153" s="882"/>
      <c r="H153" s="882"/>
      <c r="I153" s="882"/>
      <c r="J153" s="882"/>
      <c r="K153" s="883"/>
      <c r="L153" s="883"/>
      <c r="M153" s="883"/>
      <c r="N153" s="883"/>
      <c r="O153" s="883"/>
      <c r="P153" s="883"/>
      <c r="Q153" s="884"/>
    </row>
    <row r="154" spans="1:17" ht="15" hidden="1" customHeight="1" x14ac:dyDescent="0.25">
      <c r="A154" s="891"/>
      <c r="B154" s="882"/>
      <c r="C154" s="882"/>
      <c r="D154" s="882"/>
      <c r="E154" s="882"/>
      <c r="F154" s="882"/>
      <c r="G154" s="882"/>
      <c r="H154" s="882"/>
      <c r="I154" s="882"/>
      <c r="J154" s="882"/>
      <c r="K154" s="883"/>
      <c r="L154" s="883"/>
      <c r="M154" s="883"/>
      <c r="N154" s="883"/>
      <c r="O154" s="883"/>
      <c r="P154" s="883"/>
      <c r="Q154" s="884"/>
    </row>
    <row r="155" spans="1:17" ht="15" hidden="1" customHeight="1" x14ac:dyDescent="0.25">
      <c r="A155" s="891"/>
      <c r="B155" s="882"/>
      <c r="C155" s="882"/>
      <c r="D155" s="882"/>
      <c r="E155" s="882"/>
      <c r="F155" s="882"/>
      <c r="G155" s="882"/>
      <c r="H155" s="882"/>
      <c r="I155" s="882"/>
      <c r="J155" s="882"/>
      <c r="K155" s="883"/>
      <c r="L155" s="883"/>
      <c r="M155" s="883"/>
      <c r="N155" s="883"/>
      <c r="O155" s="883"/>
      <c r="P155" s="883"/>
      <c r="Q155" s="884"/>
    </row>
    <row r="156" spans="1:17" ht="15" hidden="1" customHeight="1" x14ac:dyDescent="0.25">
      <c r="A156" s="891"/>
      <c r="B156" s="882"/>
      <c r="C156" s="882"/>
      <c r="D156" s="882"/>
      <c r="E156" s="882"/>
      <c r="F156" s="882"/>
      <c r="G156" s="882"/>
      <c r="H156" s="882"/>
      <c r="I156" s="882"/>
      <c r="J156" s="882"/>
      <c r="K156" s="883"/>
      <c r="L156" s="883"/>
      <c r="M156" s="883"/>
      <c r="N156" s="883"/>
      <c r="O156" s="883"/>
      <c r="P156" s="883"/>
      <c r="Q156" s="884"/>
    </row>
    <row r="157" spans="1:17" ht="15" hidden="1" customHeight="1" x14ac:dyDescent="0.25">
      <c r="A157" s="891"/>
      <c r="B157" s="882"/>
      <c r="C157" s="882"/>
      <c r="D157" s="882"/>
      <c r="E157" s="882"/>
      <c r="F157" s="882"/>
      <c r="G157" s="882"/>
      <c r="H157" s="882"/>
      <c r="I157" s="882"/>
      <c r="J157" s="882"/>
      <c r="K157" s="883"/>
      <c r="L157" s="883"/>
      <c r="M157" s="883"/>
      <c r="N157" s="883"/>
      <c r="O157" s="883"/>
      <c r="P157" s="883"/>
      <c r="Q157" s="884"/>
    </row>
    <row r="158" spans="1:17" ht="15" hidden="1" customHeight="1" x14ac:dyDescent="0.25">
      <c r="A158" s="891"/>
      <c r="B158" s="882"/>
      <c r="C158" s="882"/>
      <c r="D158" s="882"/>
      <c r="E158" s="882"/>
      <c r="F158" s="882"/>
      <c r="G158" s="882"/>
      <c r="H158" s="882"/>
      <c r="I158" s="882"/>
      <c r="J158" s="882"/>
      <c r="K158" s="883"/>
      <c r="L158" s="883"/>
      <c r="M158" s="883"/>
      <c r="N158" s="883"/>
      <c r="O158" s="883"/>
      <c r="P158" s="883"/>
      <c r="Q158" s="884"/>
    </row>
    <row r="159" spans="1:17" ht="15" customHeight="1" x14ac:dyDescent="0.25">
      <c r="A159" s="1788" t="s">
        <v>1471</v>
      </c>
      <c r="B159" s="1789" t="s">
        <v>1566</v>
      </c>
      <c r="C159" s="1790" t="s">
        <v>1566</v>
      </c>
      <c r="D159" s="1790"/>
      <c r="E159" s="1790"/>
      <c r="F159" s="1790"/>
      <c r="G159" s="1790"/>
      <c r="H159" s="1790"/>
      <c r="I159" s="1790"/>
      <c r="J159" s="1791"/>
      <c r="K159" s="1794" t="s">
        <v>1477</v>
      </c>
      <c r="L159" s="1795" t="s">
        <v>1477</v>
      </c>
      <c r="M159" s="1795"/>
      <c r="N159" s="1795"/>
      <c r="O159" s="1796"/>
      <c r="P159" s="1797" t="s">
        <v>1475</v>
      </c>
      <c r="Q159" s="1799" t="s">
        <v>1476</v>
      </c>
    </row>
    <row r="160" spans="1:17" x14ac:dyDescent="0.25">
      <c r="A160" s="1788"/>
      <c r="B160" s="1792"/>
      <c r="C160" s="1783"/>
      <c r="D160" s="1783"/>
      <c r="E160" s="1783"/>
      <c r="F160" s="1783"/>
      <c r="G160" s="1783"/>
      <c r="H160" s="1783"/>
      <c r="I160" s="1783"/>
      <c r="J160" s="1793"/>
      <c r="K160" s="896"/>
      <c r="L160" s="1800" t="s">
        <v>1480</v>
      </c>
      <c r="M160" s="1800"/>
      <c r="N160" s="1800"/>
      <c r="O160" s="897"/>
      <c r="P160" s="1798"/>
      <c r="Q160" s="1781"/>
    </row>
    <row r="161" spans="1:17" x14ac:dyDescent="0.25">
      <c r="A161" s="1788"/>
      <c r="B161" s="1792"/>
      <c r="C161" s="1783"/>
      <c r="D161" s="1783"/>
      <c r="E161" s="1783"/>
      <c r="F161" s="1783"/>
      <c r="G161" s="1783"/>
      <c r="H161" s="1783"/>
      <c r="I161" s="1783"/>
      <c r="J161" s="1793"/>
      <c r="K161" s="896"/>
      <c r="L161" s="898" t="s">
        <v>1481</v>
      </c>
      <c r="M161" s="899"/>
      <c r="N161" s="898" t="s">
        <v>1471</v>
      </c>
      <c r="O161" s="898"/>
      <c r="P161" s="1798"/>
      <c r="Q161" s="1781"/>
    </row>
    <row r="162" spans="1:17" x14ac:dyDescent="0.25">
      <c r="A162" s="900" t="s">
        <v>1510</v>
      </c>
      <c r="B162" s="878" t="s">
        <v>1567</v>
      </c>
      <c r="C162" s="878" t="s">
        <v>1168</v>
      </c>
      <c r="D162" s="878"/>
      <c r="E162" s="878"/>
      <c r="F162" s="878"/>
      <c r="G162" s="878"/>
      <c r="H162" s="878"/>
      <c r="I162" s="878"/>
      <c r="J162" s="878"/>
      <c r="K162" s="879"/>
      <c r="L162" s="879"/>
      <c r="M162" s="879"/>
      <c r="N162" s="879" t="s">
        <v>1515</v>
      </c>
      <c r="O162" s="879" t="s">
        <v>1516</v>
      </c>
      <c r="P162" s="879"/>
      <c r="Q162" s="880">
        <v>44560</v>
      </c>
    </row>
    <row r="163" spans="1:17" x14ac:dyDescent="0.25">
      <c r="A163" s="901" t="s">
        <v>1510</v>
      </c>
      <c r="B163" s="878" t="s">
        <v>1567</v>
      </c>
      <c r="C163" s="878" t="s">
        <v>5</v>
      </c>
      <c r="D163" s="878"/>
      <c r="E163" s="878"/>
      <c r="F163" s="878"/>
      <c r="G163" s="878"/>
      <c r="H163" s="878"/>
      <c r="I163" s="878"/>
      <c r="J163" s="878"/>
      <c r="K163" s="879"/>
      <c r="L163" s="879"/>
      <c r="M163" s="879"/>
      <c r="N163" s="879" t="s">
        <v>1500</v>
      </c>
      <c r="O163" s="879" t="s">
        <v>1565</v>
      </c>
      <c r="P163" s="879"/>
      <c r="Q163" s="880">
        <v>44560</v>
      </c>
    </row>
    <row r="164" spans="1:17" x14ac:dyDescent="0.25">
      <c r="A164" s="900" t="s">
        <v>1510</v>
      </c>
      <c r="B164" s="878" t="s">
        <v>1567</v>
      </c>
      <c r="C164" s="878" t="s">
        <v>806</v>
      </c>
      <c r="D164" s="878"/>
      <c r="E164" s="878"/>
      <c r="F164" s="878"/>
      <c r="G164" s="878"/>
      <c r="H164" s="878"/>
      <c r="I164" s="878"/>
      <c r="J164" s="878"/>
      <c r="K164" s="879"/>
      <c r="L164" s="879"/>
      <c r="M164" s="879"/>
      <c r="N164" s="879" t="s">
        <v>1500</v>
      </c>
      <c r="O164" s="879" t="s">
        <v>1565</v>
      </c>
      <c r="P164" s="879"/>
      <c r="Q164" s="880">
        <v>44560</v>
      </c>
    </row>
    <row r="165" spans="1:17" x14ac:dyDescent="0.25">
      <c r="A165" s="901" t="s">
        <v>1510</v>
      </c>
      <c r="B165" s="878" t="s">
        <v>1567</v>
      </c>
      <c r="C165" s="878" t="s">
        <v>1568</v>
      </c>
      <c r="D165" s="878"/>
      <c r="E165" s="878"/>
      <c r="F165" s="878"/>
      <c r="G165" s="878"/>
      <c r="H165" s="878"/>
      <c r="I165" s="878"/>
      <c r="J165" s="878"/>
      <c r="K165" s="879"/>
      <c r="L165" s="879"/>
      <c r="M165" s="879"/>
      <c r="N165" s="879" t="s">
        <v>1500</v>
      </c>
      <c r="O165" s="879" t="s">
        <v>1565</v>
      </c>
      <c r="P165" s="879"/>
      <c r="Q165" s="880">
        <v>44560</v>
      </c>
    </row>
    <row r="166" spans="1:17" ht="15" hidden="1" customHeight="1" x14ac:dyDescent="0.25">
      <c r="A166" s="902"/>
      <c r="B166" s="882"/>
      <c r="C166" s="882"/>
      <c r="D166" s="882"/>
      <c r="E166" s="882"/>
      <c r="F166" s="882"/>
      <c r="G166" s="882"/>
      <c r="H166" s="882"/>
      <c r="I166" s="882"/>
      <c r="J166" s="882"/>
      <c r="K166" s="883"/>
      <c r="L166" s="883"/>
      <c r="M166" s="883"/>
      <c r="N166" s="883"/>
      <c r="O166" s="883"/>
      <c r="P166" s="883"/>
      <c r="Q166" s="884"/>
    </row>
    <row r="167" spans="1:17" ht="15" hidden="1" customHeight="1" x14ac:dyDescent="0.25">
      <c r="A167" s="903"/>
      <c r="B167" s="882"/>
      <c r="C167" s="882"/>
      <c r="D167" s="882"/>
      <c r="E167" s="882"/>
      <c r="F167" s="882"/>
      <c r="G167" s="882"/>
      <c r="H167" s="882"/>
      <c r="I167" s="882"/>
      <c r="J167" s="882"/>
      <c r="K167" s="883"/>
      <c r="L167" s="883"/>
      <c r="M167" s="883"/>
      <c r="N167" s="883"/>
      <c r="O167" s="883"/>
      <c r="P167" s="883"/>
      <c r="Q167" s="884"/>
    </row>
    <row r="168" spans="1:17" ht="15" hidden="1" customHeight="1" x14ac:dyDescent="0.25">
      <c r="A168" s="902"/>
      <c r="B168" s="882"/>
      <c r="C168" s="882"/>
      <c r="D168" s="882"/>
      <c r="E168" s="882"/>
      <c r="F168" s="882"/>
      <c r="G168" s="882"/>
      <c r="H168" s="882"/>
      <c r="I168" s="882"/>
      <c r="J168" s="882"/>
      <c r="K168" s="883"/>
      <c r="L168" s="883"/>
      <c r="M168" s="883"/>
      <c r="N168" s="883"/>
      <c r="O168" s="883"/>
      <c r="P168" s="883"/>
      <c r="Q168" s="884"/>
    </row>
    <row r="169" spans="1:17" ht="15" hidden="1" customHeight="1" x14ac:dyDescent="0.25">
      <c r="A169" s="903"/>
      <c r="B169" s="882"/>
      <c r="C169" s="882"/>
      <c r="D169" s="882"/>
      <c r="E169" s="882"/>
      <c r="F169" s="882"/>
      <c r="G169" s="882"/>
      <c r="H169" s="882"/>
      <c r="I169" s="882"/>
      <c r="J169" s="882"/>
      <c r="K169" s="883"/>
      <c r="L169" s="883"/>
      <c r="M169" s="883"/>
      <c r="N169" s="883"/>
      <c r="O169" s="883"/>
      <c r="P169" s="883"/>
      <c r="Q169" s="884"/>
    </row>
    <row r="170" spans="1:17" ht="15" hidden="1" customHeight="1" x14ac:dyDescent="0.25">
      <c r="A170" s="902"/>
      <c r="B170" s="882"/>
      <c r="C170" s="882"/>
      <c r="D170" s="882"/>
      <c r="E170" s="882"/>
      <c r="F170" s="882"/>
      <c r="G170" s="882"/>
      <c r="H170" s="882"/>
      <c r="I170" s="882"/>
      <c r="J170" s="882"/>
      <c r="K170" s="883"/>
      <c r="L170" s="883"/>
      <c r="M170" s="883"/>
      <c r="N170" s="883"/>
      <c r="O170" s="883"/>
      <c r="P170" s="883"/>
      <c r="Q170" s="884"/>
    </row>
    <row r="171" spans="1:17" ht="15" hidden="1" customHeight="1" x14ac:dyDescent="0.25">
      <c r="A171" s="903"/>
      <c r="B171" s="882"/>
      <c r="C171" s="882"/>
      <c r="D171" s="882"/>
      <c r="E171" s="882"/>
      <c r="F171" s="882"/>
      <c r="G171" s="882"/>
      <c r="H171" s="882"/>
      <c r="I171" s="882"/>
      <c r="J171" s="882"/>
      <c r="K171" s="883"/>
      <c r="L171" s="883"/>
      <c r="M171" s="883"/>
      <c r="N171" s="883"/>
      <c r="O171" s="883"/>
      <c r="P171" s="883"/>
      <c r="Q171" s="884"/>
    </row>
    <row r="172" spans="1:17" ht="15" hidden="1" customHeight="1" x14ac:dyDescent="0.25">
      <c r="A172" s="902"/>
      <c r="B172" s="882"/>
      <c r="C172" s="882"/>
      <c r="D172" s="882"/>
      <c r="E172" s="882"/>
      <c r="F172" s="882"/>
      <c r="G172" s="882"/>
      <c r="H172" s="882"/>
      <c r="I172" s="882"/>
      <c r="J172" s="882"/>
      <c r="K172" s="883"/>
      <c r="L172" s="883"/>
      <c r="M172" s="883"/>
      <c r="N172" s="883"/>
      <c r="O172" s="883"/>
      <c r="P172" s="883"/>
      <c r="Q172" s="884"/>
    </row>
    <row r="173" spans="1:17" ht="15" hidden="1" customHeight="1" x14ac:dyDescent="0.25">
      <c r="A173" s="903"/>
      <c r="B173" s="882"/>
      <c r="C173" s="882"/>
      <c r="D173" s="882"/>
      <c r="E173" s="882"/>
      <c r="F173" s="882"/>
      <c r="G173" s="882"/>
      <c r="H173" s="882"/>
      <c r="I173" s="882"/>
      <c r="J173" s="882"/>
      <c r="K173" s="883"/>
      <c r="L173" s="883"/>
      <c r="M173" s="883"/>
      <c r="N173" s="883"/>
      <c r="O173" s="883"/>
      <c r="P173" s="883"/>
      <c r="Q173" s="884"/>
    </row>
    <row r="174" spans="1:17" ht="15" hidden="1" customHeight="1" x14ac:dyDescent="0.25">
      <c r="A174" s="902"/>
      <c r="B174" s="882"/>
      <c r="C174" s="882"/>
      <c r="D174" s="882"/>
      <c r="E174" s="882"/>
      <c r="F174" s="882"/>
      <c r="G174" s="882"/>
      <c r="H174" s="882"/>
      <c r="I174" s="882"/>
      <c r="J174" s="882"/>
      <c r="K174" s="883"/>
      <c r="L174" s="883"/>
      <c r="M174" s="883"/>
      <c r="N174" s="883"/>
      <c r="O174" s="883"/>
      <c r="P174" s="883"/>
      <c r="Q174" s="884"/>
    </row>
    <row r="175" spans="1:17" ht="15" hidden="1" customHeight="1" x14ac:dyDescent="0.25">
      <c r="A175" s="903"/>
      <c r="B175" s="882"/>
      <c r="C175" s="882"/>
      <c r="D175" s="882"/>
      <c r="E175" s="882"/>
      <c r="F175" s="882"/>
      <c r="G175" s="882"/>
      <c r="H175" s="882"/>
      <c r="I175" s="882"/>
      <c r="J175" s="882"/>
      <c r="K175" s="883"/>
      <c r="L175" s="883"/>
      <c r="M175" s="883"/>
      <c r="N175" s="883"/>
      <c r="O175" s="883"/>
      <c r="P175" s="883"/>
      <c r="Q175" s="884"/>
    </row>
    <row r="176" spans="1:17" ht="15" hidden="1" customHeight="1" x14ac:dyDescent="0.25">
      <c r="A176" s="902"/>
      <c r="B176" s="882"/>
      <c r="C176" s="882"/>
      <c r="D176" s="882"/>
      <c r="E176" s="882"/>
      <c r="F176" s="882"/>
      <c r="G176" s="882"/>
      <c r="H176" s="882"/>
      <c r="I176" s="882"/>
      <c r="J176" s="882"/>
      <c r="K176" s="883"/>
      <c r="L176" s="883"/>
      <c r="M176" s="883"/>
      <c r="N176" s="883"/>
      <c r="O176" s="883"/>
      <c r="P176" s="883"/>
      <c r="Q176" s="884"/>
    </row>
    <row r="177" spans="1:17" ht="15" hidden="1" customHeight="1" x14ac:dyDescent="0.25">
      <c r="A177" s="903"/>
      <c r="B177" s="882"/>
      <c r="C177" s="882"/>
      <c r="D177" s="882"/>
      <c r="E177" s="882"/>
      <c r="F177" s="882"/>
      <c r="G177" s="882"/>
      <c r="H177" s="882"/>
      <c r="I177" s="882"/>
      <c r="J177" s="882"/>
      <c r="K177" s="883"/>
      <c r="L177" s="883"/>
      <c r="M177" s="883"/>
      <c r="N177" s="883"/>
      <c r="O177" s="883"/>
      <c r="P177" s="883"/>
      <c r="Q177" s="884"/>
    </row>
    <row r="178" spans="1:17" ht="15" hidden="1" customHeight="1" x14ac:dyDescent="0.25">
      <c r="A178" s="903"/>
      <c r="B178" s="882"/>
      <c r="C178" s="882"/>
      <c r="D178" s="882"/>
      <c r="E178" s="882"/>
      <c r="F178" s="882"/>
      <c r="G178" s="882"/>
      <c r="H178" s="882"/>
      <c r="I178" s="882"/>
      <c r="J178" s="882"/>
      <c r="K178" s="883"/>
      <c r="L178" s="883"/>
      <c r="M178" s="883"/>
      <c r="N178" s="883"/>
      <c r="O178" s="883"/>
      <c r="P178" s="883"/>
      <c r="Q178" s="884"/>
    </row>
    <row r="179" spans="1:17" ht="15" hidden="1" customHeight="1" x14ac:dyDescent="0.25">
      <c r="A179" s="902"/>
      <c r="B179" s="882"/>
      <c r="C179" s="882"/>
      <c r="D179" s="882"/>
      <c r="E179" s="882"/>
      <c r="F179" s="882"/>
      <c r="G179" s="882"/>
      <c r="H179" s="882"/>
      <c r="I179" s="882"/>
      <c r="J179" s="882"/>
      <c r="K179" s="883"/>
      <c r="L179" s="883"/>
      <c r="M179" s="883"/>
      <c r="N179" s="883"/>
      <c r="O179" s="883"/>
      <c r="P179" s="883"/>
      <c r="Q179" s="884"/>
    </row>
    <row r="180" spans="1:17" ht="15" customHeight="1" x14ac:dyDescent="0.25">
      <c r="A180" s="1788" t="s">
        <v>1471</v>
      </c>
      <c r="B180" s="1789" t="s">
        <v>1477</v>
      </c>
      <c r="C180" s="1790" t="s">
        <v>1477</v>
      </c>
      <c r="D180" s="1789" t="s">
        <v>1569</v>
      </c>
      <c r="E180" s="1789" t="s">
        <v>1570</v>
      </c>
      <c r="F180" s="1791"/>
      <c r="G180" s="1815" t="s">
        <v>1571</v>
      </c>
      <c r="H180" s="1816"/>
      <c r="I180" s="1816"/>
      <c r="J180" s="1817"/>
      <c r="K180" s="1794" t="s">
        <v>1572</v>
      </c>
      <c r="L180" s="1795" t="s">
        <v>1572</v>
      </c>
      <c r="M180" s="1795"/>
      <c r="N180" s="1795"/>
      <c r="O180" s="1796"/>
      <c r="P180" s="1797" t="s">
        <v>1475</v>
      </c>
      <c r="Q180" s="1799" t="s">
        <v>1573</v>
      </c>
    </row>
    <row r="181" spans="1:17" x14ac:dyDescent="0.25">
      <c r="A181" s="1788"/>
      <c r="B181" s="1792"/>
      <c r="C181" s="1783"/>
      <c r="D181" s="1792"/>
      <c r="E181" s="1792"/>
      <c r="F181" s="1793"/>
      <c r="G181" s="1808" t="s">
        <v>1480</v>
      </c>
      <c r="H181" s="1809"/>
      <c r="I181" s="1809"/>
      <c r="J181" s="1810"/>
      <c r="K181" s="896"/>
      <c r="L181" s="1800" t="s">
        <v>1480</v>
      </c>
      <c r="M181" s="1800"/>
      <c r="N181" s="1800"/>
      <c r="O181" s="897"/>
      <c r="P181" s="1798"/>
      <c r="Q181" s="1781"/>
    </row>
    <row r="182" spans="1:17" x14ac:dyDescent="0.25">
      <c r="A182" s="1788"/>
      <c r="B182" s="1792"/>
      <c r="C182" s="1783"/>
      <c r="D182" s="1792"/>
      <c r="E182" s="1811"/>
      <c r="F182" s="1812"/>
      <c r="G182" s="904" t="s">
        <v>1481</v>
      </c>
      <c r="H182" s="905"/>
      <c r="I182" s="905" t="s">
        <v>1471</v>
      </c>
      <c r="J182" s="906"/>
      <c r="K182" s="896"/>
      <c r="L182" s="898" t="s">
        <v>1481</v>
      </c>
      <c r="M182" s="899"/>
      <c r="N182" s="898" t="s">
        <v>1471</v>
      </c>
      <c r="O182" s="898"/>
      <c r="P182" s="1798"/>
      <c r="Q182" s="1781"/>
    </row>
    <row r="183" spans="1:17" x14ac:dyDescent="0.25">
      <c r="A183" s="890" t="s">
        <v>1482</v>
      </c>
      <c r="B183" s="878" t="s">
        <v>1483</v>
      </c>
      <c r="C183" s="878" t="s">
        <v>487</v>
      </c>
      <c r="D183" s="878" t="s">
        <v>1574</v>
      </c>
      <c r="E183" s="907" t="s">
        <v>1575</v>
      </c>
      <c r="F183" s="907"/>
      <c r="G183" s="879"/>
      <c r="H183" s="879"/>
      <c r="I183" s="879"/>
      <c r="J183" s="879"/>
      <c r="K183" s="879"/>
      <c r="L183" s="879"/>
      <c r="M183" s="879"/>
      <c r="N183" s="879" t="s">
        <v>1494</v>
      </c>
      <c r="O183" s="879" t="s">
        <v>1495</v>
      </c>
      <c r="P183" s="879" t="s">
        <v>1487</v>
      </c>
      <c r="Q183" s="880">
        <v>44561</v>
      </c>
    </row>
    <row r="184" spans="1:17" x14ac:dyDescent="0.25">
      <c r="A184" s="890" t="s">
        <v>1482</v>
      </c>
      <c r="B184" s="878" t="s">
        <v>1483</v>
      </c>
      <c r="C184" s="878" t="s">
        <v>487</v>
      </c>
      <c r="D184" s="878" t="s">
        <v>1576</v>
      </c>
      <c r="E184" s="907" t="s">
        <v>1577</v>
      </c>
      <c r="F184" s="907"/>
      <c r="G184" s="879"/>
      <c r="H184" s="879"/>
      <c r="I184" s="879"/>
      <c r="J184" s="879"/>
      <c r="K184" s="879"/>
      <c r="L184" s="879"/>
      <c r="M184" s="879"/>
      <c r="N184" s="879" t="s">
        <v>1494</v>
      </c>
      <c r="O184" s="879" t="s">
        <v>1495</v>
      </c>
      <c r="P184" s="879" t="s">
        <v>1487</v>
      </c>
      <c r="Q184" s="880">
        <v>44561</v>
      </c>
    </row>
    <row r="185" spans="1:17" x14ac:dyDescent="0.25">
      <c r="A185" s="890" t="s">
        <v>1482</v>
      </c>
      <c r="B185" s="878" t="s">
        <v>1483</v>
      </c>
      <c r="C185" s="878" t="s">
        <v>487</v>
      </c>
      <c r="D185" s="878" t="s">
        <v>437</v>
      </c>
      <c r="E185" s="907" t="s">
        <v>1578</v>
      </c>
      <c r="F185" s="907"/>
      <c r="G185" s="879"/>
      <c r="H185" s="879"/>
      <c r="I185" s="879"/>
      <c r="J185" s="879"/>
      <c r="K185" s="879"/>
      <c r="L185" s="879"/>
      <c r="M185" s="879"/>
      <c r="N185" s="879" t="s">
        <v>1494</v>
      </c>
      <c r="O185" s="879" t="s">
        <v>1495</v>
      </c>
      <c r="P185" s="879" t="s">
        <v>1487</v>
      </c>
      <c r="Q185" s="880">
        <v>44561</v>
      </c>
    </row>
    <row r="186" spans="1:17" x14ac:dyDescent="0.25">
      <c r="A186" s="890" t="s">
        <v>1482</v>
      </c>
      <c r="B186" s="878" t="s">
        <v>1483</v>
      </c>
      <c r="C186" s="878" t="s">
        <v>166</v>
      </c>
      <c r="D186" s="878" t="s">
        <v>1579</v>
      </c>
      <c r="E186" s="907" t="s">
        <v>1580</v>
      </c>
      <c r="F186" s="907"/>
      <c r="G186" s="879"/>
      <c r="H186" s="879"/>
      <c r="I186" s="879"/>
      <c r="J186" s="879"/>
      <c r="K186" s="879"/>
      <c r="L186" s="879"/>
      <c r="M186" s="879"/>
      <c r="N186" s="879" t="s">
        <v>1494</v>
      </c>
      <c r="O186" s="879" t="s">
        <v>1495</v>
      </c>
      <c r="P186" s="879" t="s">
        <v>1488</v>
      </c>
      <c r="Q186" s="880">
        <v>44561</v>
      </c>
    </row>
    <row r="187" spans="1:17" x14ac:dyDescent="0.25">
      <c r="A187" s="890" t="s">
        <v>1482</v>
      </c>
      <c r="B187" s="878" t="s">
        <v>1483</v>
      </c>
      <c r="C187" s="878" t="s">
        <v>166</v>
      </c>
      <c r="D187" s="878" t="s">
        <v>1152</v>
      </c>
      <c r="E187" s="907" t="s">
        <v>1581</v>
      </c>
      <c r="F187" s="907"/>
      <c r="G187" s="879"/>
      <c r="H187" s="879"/>
      <c r="I187" s="879"/>
      <c r="J187" s="879"/>
      <c r="K187" s="879"/>
      <c r="L187" s="879"/>
      <c r="M187" s="879"/>
      <c r="N187" s="879" t="s">
        <v>1494</v>
      </c>
      <c r="O187" s="879" t="s">
        <v>1495</v>
      </c>
      <c r="P187" s="879" t="s">
        <v>1488</v>
      </c>
      <c r="Q187" s="880">
        <v>44561</v>
      </c>
    </row>
    <row r="188" spans="1:17" x14ac:dyDescent="0.25">
      <c r="A188" s="890" t="s">
        <v>1482</v>
      </c>
      <c r="B188" s="878" t="s">
        <v>1483</v>
      </c>
      <c r="C188" s="878" t="s">
        <v>166</v>
      </c>
      <c r="D188" s="878" t="s">
        <v>1582</v>
      </c>
      <c r="E188" s="907" t="s">
        <v>1583</v>
      </c>
      <c r="F188" s="907"/>
      <c r="G188" s="879"/>
      <c r="H188" s="879"/>
      <c r="I188" s="879"/>
      <c r="J188" s="879"/>
      <c r="K188" s="879"/>
      <c r="L188" s="879"/>
      <c r="M188" s="879"/>
      <c r="N188" s="879" t="s">
        <v>1494</v>
      </c>
      <c r="O188" s="879" t="s">
        <v>1495</v>
      </c>
      <c r="P188" s="879" t="s">
        <v>1488</v>
      </c>
      <c r="Q188" s="880">
        <v>44561</v>
      </c>
    </row>
    <row r="189" spans="1:17" x14ac:dyDescent="0.25">
      <c r="A189" s="890" t="s">
        <v>1482</v>
      </c>
      <c r="B189" s="878" t="s">
        <v>1483</v>
      </c>
      <c r="C189" s="878" t="s">
        <v>1</v>
      </c>
      <c r="D189" s="878" t="s">
        <v>983</v>
      </c>
      <c r="E189" s="907" t="s">
        <v>1578</v>
      </c>
      <c r="F189" s="907"/>
      <c r="G189" s="879"/>
      <c r="H189" s="879"/>
      <c r="I189" s="879"/>
      <c r="J189" s="879"/>
      <c r="K189" s="879"/>
      <c r="L189" s="879"/>
      <c r="M189" s="879"/>
      <c r="N189" s="879" t="s">
        <v>1494</v>
      </c>
      <c r="O189" s="879" t="s">
        <v>1495</v>
      </c>
      <c r="P189" s="879" t="s">
        <v>1487</v>
      </c>
      <c r="Q189" s="880">
        <v>44561</v>
      </c>
    </row>
    <row r="190" spans="1:17" x14ac:dyDescent="0.25">
      <c r="A190" s="890" t="s">
        <v>1482</v>
      </c>
      <c r="B190" s="878" t="s">
        <v>1483</v>
      </c>
      <c r="C190" s="878" t="s">
        <v>1</v>
      </c>
      <c r="D190" s="878" t="s">
        <v>489</v>
      </c>
      <c r="E190" s="907" t="s">
        <v>1584</v>
      </c>
      <c r="F190" s="907"/>
      <c r="G190" s="879"/>
      <c r="H190" s="879"/>
      <c r="I190" s="879"/>
      <c r="J190" s="879"/>
      <c r="K190" s="879"/>
      <c r="L190" s="879"/>
      <c r="M190" s="879"/>
      <c r="N190" s="879" t="s">
        <v>1500</v>
      </c>
      <c r="O190" s="879" t="s">
        <v>1501</v>
      </c>
      <c r="P190" s="879" t="s">
        <v>1487</v>
      </c>
      <c r="Q190" s="880">
        <v>44561</v>
      </c>
    </row>
    <row r="191" spans="1:17" x14ac:dyDescent="0.25">
      <c r="A191" s="890" t="s">
        <v>1482</v>
      </c>
      <c r="B191" s="878" t="s">
        <v>1483</v>
      </c>
      <c r="C191" s="878" t="s">
        <v>1</v>
      </c>
      <c r="D191" s="878" t="s">
        <v>527</v>
      </c>
      <c r="E191" s="907" t="s">
        <v>1585</v>
      </c>
      <c r="F191" s="907"/>
      <c r="G191" s="879"/>
      <c r="H191" s="879"/>
      <c r="I191" s="879"/>
      <c r="J191" s="879"/>
      <c r="K191" s="879"/>
      <c r="L191" s="879"/>
      <c r="M191" s="879"/>
      <c r="N191" s="879" t="s">
        <v>1500</v>
      </c>
      <c r="O191" s="879" t="s">
        <v>1501</v>
      </c>
      <c r="P191" s="879" t="s">
        <v>1487</v>
      </c>
      <c r="Q191" s="880">
        <v>44561</v>
      </c>
    </row>
    <row r="192" spans="1:17" x14ac:dyDescent="0.25">
      <c r="A192" s="890" t="s">
        <v>1482</v>
      </c>
      <c r="B192" s="878" t="s">
        <v>1483</v>
      </c>
      <c r="C192" s="878" t="s">
        <v>1</v>
      </c>
      <c r="D192" s="878" t="s">
        <v>684</v>
      </c>
      <c r="E192" s="907" t="s">
        <v>1586</v>
      </c>
      <c r="F192" s="907"/>
      <c r="G192" s="879"/>
      <c r="H192" s="879"/>
      <c r="I192" s="879"/>
      <c r="J192" s="879"/>
      <c r="K192" s="879"/>
      <c r="L192" s="879"/>
      <c r="M192" s="879"/>
      <c r="N192" s="879" t="s">
        <v>1500</v>
      </c>
      <c r="O192" s="879" t="s">
        <v>1501</v>
      </c>
      <c r="P192" s="879" t="s">
        <v>1487</v>
      </c>
      <c r="Q192" s="880">
        <v>44561</v>
      </c>
    </row>
    <row r="193" spans="1:17" x14ac:dyDescent="0.25">
      <c r="A193" s="890" t="s">
        <v>1482</v>
      </c>
      <c r="B193" s="878" t="s">
        <v>1483</v>
      </c>
      <c r="C193" s="878" t="s">
        <v>1</v>
      </c>
      <c r="D193" s="878" t="s">
        <v>1406</v>
      </c>
      <c r="E193" s="907" t="s">
        <v>1610</v>
      </c>
      <c r="F193" s="907"/>
      <c r="G193" s="879"/>
      <c r="H193" s="879"/>
      <c r="I193" s="879"/>
      <c r="J193" s="879"/>
      <c r="K193" s="879"/>
      <c r="L193" s="879"/>
      <c r="M193" s="879"/>
      <c r="N193" s="879" t="s">
        <v>1500</v>
      </c>
      <c r="O193" s="879" t="s">
        <v>1501</v>
      </c>
      <c r="P193" s="879" t="s">
        <v>1487</v>
      </c>
      <c r="Q193" s="880">
        <v>44561</v>
      </c>
    </row>
    <row r="194" spans="1:17" x14ac:dyDescent="0.25">
      <c r="A194" s="890" t="s">
        <v>1482</v>
      </c>
      <c r="B194" s="878" t="s">
        <v>1483</v>
      </c>
      <c r="C194" s="878" t="s">
        <v>167</v>
      </c>
      <c r="D194" s="878" t="s">
        <v>1109</v>
      </c>
      <c r="E194" s="907" t="s">
        <v>1587</v>
      </c>
      <c r="F194" s="907"/>
      <c r="G194" s="879"/>
      <c r="H194" s="879"/>
      <c r="I194" s="879"/>
      <c r="J194" s="879"/>
      <c r="K194" s="879"/>
      <c r="L194" s="879"/>
      <c r="M194" s="879"/>
      <c r="N194" s="879" t="s">
        <v>1502</v>
      </c>
      <c r="O194" s="879" t="s">
        <v>1503</v>
      </c>
      <c r="P194" s="879" t="s">
        <v>1487</v>
      </c>
      <c r="Q194" s="880">
        <v>44561</v>
      </c>
    </row>
    <row r="195" spans="1:17" x14ac:dyDescent="0.25">
      <c r="A195" s="890" t="s">
        <v>1482</v>
      </c>
      <c r="B195" s="878" t="s">
        <v>1483</v>
      </c>
      <c r="C195" s="878" t="s">
        <v>168</v>
      </c>
      <c r="D195" s="878" t="s">
        <v>1090</v>
      </c>
      <c r="E195" s="907" t="s">
        <v>1588</v>
      </c>
      <c r="F195" s="907"/>
      <c r="G195" s="879"/>
      <c r="H195" s="879"/>
      <c r="I195" s="879"/>
      <c r="J195" s="879"/>
      <c r="K195" s="879"/>
      <c r="L195" s="879"/>
      <c r="M195" s="879"/>
      <c r="N195" s="879" t="s">
        <v>1494</v>
      </c>
      <c r="O195" s="879" t="s">
        <v>1495</v>
      </c>
      <c r="P195" s="879" t="s">
        <v>1487</v>
      </c>
      <c r="Q195" s="880">
        <v>44561</v>
      </c>
    </row>
    <row r="196" spans="1:17" x14ac:dyDescent="0.25">
      <c r="A196" s="890" t="s">
        <v>1482</v>
      </c>
      <c r="B196" s="878" t="s">
        <v>1483</v>
      </c>
      <c r="C196" s="878" t="s">
        <v>168</v>
      </c>
      <c r="D196" s="878" t="s">
        <v>736</v>
      </c>
      <c r="E196" s="907" t="s">
        <v>1589</v>
      </c>
      <c r="F196" s="907"/>
      <c r="G196" s="879"/>
      <c r="H196" s="879"/>
      <c r="I196" s="879"/>
      <c r="J196" s="879"/>
      <c r="K196" s="879"/>
      <c r="L196" s="879"/>
      <c r="M196" s="879"/>
      <c r="N196" s="879" t="s">
        <v>1494</v>
      </c>
      <c r="O196" s="879" t="s">
        <v>1495</v>
      </c>
      <c r="P196" s="879" t="s">
        <v>1487</v>
      </c>
      <c r="Q196" s="880">
        <v>44561</v>
      </c>
    </row>
    <row r="197" spans="1:17" x14ac:dyDescent="0.25">
      <c r="A197" s="890" t="s">
        <v>1482</v>
      </c>
      <c r="B197" s="878" t="s">
        <v>1483</v>
      </c>
      <c r="C197" s="878" t="s">
        <v>168</v>
      </c>
      <c r="D197" s="878" t="s">
        <v>423</v>
      </c>
      <c r="E197" s="907" t="s">
        <v>1575</v>
      </c>
      <c r="F197" s="907"/>
      <c r="G197" s="879"/>
      <c r="H197" s="879"/>
      <c r="I197" s="879"/>
      <c r="J197" s="879"/>
      <c r="K197" s="879"/>
      <c r="L197" s="879"/>
      <c r="M197" s="879"/>
      <c r="N197" s="879" t="s">
        <v>1500</v>
      </c>
      <c r="O197" s="879" t="s">
        <v>1501</v>
      </c>
      <c r="P197" s="879" t="s">
        <v>1487</v>
      </c>
      <c r="Q197" s="880">
        <v>44561</v>
      </c>
    </row>
    <row r="198" spans="1:17" x14ac:dyDescent="0.25">
      <c r="A198" s="890" t="s">
        <v>1482</v>
      </c>
      <c r="B198" s="878" t="s">
        <v>1483</v>
      </c>
      <c r="C198" s="878" t="s">
        <v>168</v>
      </c>
      <c r="D198" s="878" t="s">
        <v>549</v>
      </c>
      <c r="E198" s="907" t="s">
        <v>1583</v>
      </c>
      <c r="F198" s="907"/>
      <c r="G198" s="879"/>
      <c r="H198" s="879"/>
      <c r="I198" s="879"/>
      <c r="J198" s="879"/>
      <c r="K198" s="879"/>
      <c r="L198" s="879"/>
      <c r="M198" s="879"/>
      <c r="N198" s="879" t="s">
        <v>1500</v>
      </c>
      <c r="O198" s="879" t="s">
        <v>1501</v>
      </c>
      <c r="P198" s="879" t="s">
        <v>1487</v>
      </c>
      <c r="Q198" s="880">
        <v>44561</v>
      </c>
    </row>
    <row r="199" spans="1:17" x14ac:dyDescent="0.25">
      <c r="A199" s="890" t="s">
        <v>1482</v>
      </c>
      <c r="B199" s="878" t="s">
        <v>1483</v>
      </c>
      <c r="C199" s="878" t="s">
        <v>168</v>
      </c>
      <c r="D199" s="878" t="s">
        <v>907</v>
      </c>
      <c r="E199" s="907" t="s">
        <v>1583</v>
      </c>
      <c r="F199" s="907"/>
      <c r="G199" s="879"/>
      <c r="H199" s="879"/>
      <c r="I199" s="879"/>
      <c r="J199" s="879"/>
      <c r="K199" s="879"/>
      <c r="L199" s="879"/>
      <c r="M199" s="879"/>
      <c r="N199" s="879" t="s">
        <v>1500</v>
      </c>
      <c r="O199" s="879" t="s">
        <v>1501</v>
      </c>
      <c r="P199" s="879" t="s">
        <v>1487</v>
      </c>
      <c r="Q199" s="880">
        <v>44561</v>
      </c>
    </row>
    <row r="200" spans="1:17" x14ac:dyDescent="0.25">
      <c r="A200" s="890" t="s">
        <v>1482</v>
      </c>
      <c r="B200" s="878" t="s">
        <v>1483</v>
      </c>
      <c r="C200" s="878" t="s">
        <v>168</v>
      </c>
      <c r="D200" s="878" t="s">
        <v>1879</v>
      </c>
      <c r="E200" s="907" t="s">
        <v>1583</v>
      </c>
      <c r="F200" s="907"/>
      <c r="G200" s="879"/>
      <c r="H200" s="879"/>
      <c r="I200" s="879"/>
      <c r="J200" s="879"/>
      <c r="K200" s="879"/>
      <c r="L200" s="879"/>
      <c r="M200" s="879"/>
      <c r="N200" s="879" t="s">
        <v>1500</v>
      </c>
      <c r="O200" s="879" t="s">
        <v>1501</v>
      </c>
      <c r="P200" s="879" t="s">
        <v>1487</v>
      </c>
      <c r="Q200" s="880">
        <v>44561</v>
      </c>
    </row>
    <row r="201" spans="1:17" x14ac:dyDescent="0.25">
      <c r="A201" s="890" t="s">
        <v>1482</v>
      </c>
      <c r="B201" s="878" t="s">
        <v>1483</v>
      </c>
      <c r="C201" s="878" t="s">
        <v>10</v>
      </c>
      <c r="D201" s="878" t="s">
        <v>427</v>
      </c>
      <c r="E201" s="907" t="s">
        <v>1589</v>
      </c>
      <c r="F201" s="907"/>
      <c r="G201" s="879"/>
      <c r="H201" s="879"/>
      <c r="I201" s="879"/>
      <c r="J201" s="879"/>
      <c r="K201" s="879"/>
      <c r="L201" s="879"/>
      <c r="M201" s="879"/>
      <c r="N201" s="879" t="s">
        <v>1484</v>
      </c>
      <c r="O201" s="879" t="s">
        <v>1484</v>
      </c>
      <c r="P201" s="879" t="s">
        <v>1487</v>
      </c>
      <c r="Q201" s="880">
        <v>44561</v>
      </c>
    </row>
    <row r="202" spans="1:17" x14ac:dyDescent="0.25">
      <c r="A202" s="890" t="s">
        <v>1482</v>
      </c>
      <c r="B202" s="878" t="s">
        <v>1483</v>
      </c>
      <c r="C202" s="878" t="s">
        <v>10</v>
      </c>
      <c r="D202" s="878" t="s">
        <v>492</v>
      </c>
      <c r="E202" s="907" t="s">
        <v>1590</v>
      </c>
      <c r="F202" s="907"/>
      <c r="G202" s="879"/>
      <c r="H202" s="879"/>
      <c r="I202" s="879"/>
      <c r="J202" s="879"/>
      <c r="K202" s="879"/>
      <c r="L202" s="879"/>
      <c r="M202" s="879"/>
      <c r="N202" s="879" t="s">
        <v>1484</v>
      </c>
      <c r="O202" s="879" t="s">
        <v>1484</v>
      </c>
      <c r="P202" s="879" t="s">
        <v>1487</v>
      </c>
      <c r="Q202" s="880">
        <v>44561</v>
      </c>
    </row>
    <row r="203" spans="1:17" x14ac:dyDescent="0.25">
      <c r="A203" s="890" t="s">
        <v>1482</v>
      </c>
      <c r="B203" s="878" t="s">
        <v>1483</v>
      </c>
      <c r="C203" s="878" t="s">
        <v>10</v>
      </c>
      <c r="D203" s="878" t="s">
        <v>1591</v>
      </c>
      <c r="E203" s="907" t="s">
        <v>1590</v>
      </c>
      <c r="F203" s="907"/>
      <c r="G203" s="879"/>
      <c r="H203" s="879"/>
      <c r="I203" s="879"/>
      <c r="J203" s="879"/>
      <c r="K203" s="879"/>
      <c r="L203" s="879"/>
      <c r="M203" s="879"/>
      <c r="N203" s="879" t="s">
        <v>1484</v>
      </c>
      <c r="O203" s="879" t="s">
        <v>1484</v>
      </c>
      <c r="P203" s="879" t="s">
        <v>1487</v>
      </c>
      <c r="Q203" s="880">
        <v>44561</v>
      </c>
    </row>
    <row r="204" spans="1:17" x14ac:dyDescent="0.25">
      <c r="A204" s="890" t="s">
        <v>1482</v>
      </c>
      <c r="B204" s="878" t="s">
        <v>1483</v>
      </c>
      <c r="C204" s="878" t="s">
        <v>10</v>
      </c>
      <c r="D204" s="878" t="s">
        <v>430</v>
      </c>
      <c r="E204" s="907" t="s">
        <v>1589</v>
      </c>
      <c r="F204" s="907"/>
      <c r="G204" s="879"/>
      <c r="H204" s="879"/>
      <c r="I204" s="879"/>
      <c r="J204" s="879"/>
      <c r="K204" s="879"/>
      <c r="L204" s="879"/>
      <c r="M204" s="879"/>
      <c r="N204" s="879" t="s">
        <v>1484</v>
      </c>
      <c r="O204" s="879" t="s">
        <v>1484</v>
      </c>
      <c r="P204" s="879" t="s">
        <v>1487</v>
      </c>
      <c r="Q204" s="880">
        <v>44561</v>
      </c>
    </row>
    <row r="205" spans="1:17" x14ac:dyDescent="0.25">
      <c r="A205" s="890" t="s">
        <v>1482</v>
      </c>
      <c r="B205" s="878" t="s">
        <v>1483</v>
      </c>
      <c r="C205" s="878" t="s">
        <v>10</v>
      </c>
      <c r="D205" s="878" t="s">
        <v>1592</v>
      </c>
      <c r="E205" s="907" t="s">
        <v>1593</v>
      </c>
      <c r="F205" s="907"/>
      <c r="G205" s="879"/>
      <c r="H205" s="879"/>
      <c r="I205" s="879"/>
      <c r="J205" s="879"/>
      <c r="K205" s="879"/>
      <c r="L205" s="879"/>
      <c r="M205" s="879"/>
      <c r="N205" s="879" t="s">
        <v>1484</v>
      </c>
      <c r="O205" s="879" t="s">
        <v>1484</v>
      </c>
      <c r="P205" s="879" t="s">
        <v>1487</v>
      </c>
      <c r="Q205" s="880">
        <v>44561</v>
      </c>
    </row>
    <row r="206" spans="1:17" x14ac:dyDescent="0.25">
      <c r="A206" s="890" t="s">
        <v>1482</v>
      </c>
      <c r="B206" s="878" t="s">
        <v>1483</v>
      </c>
      <c r="C206" s="878" t="s">
        <v>10</v>
      </c>
      <c r="D206" s="878" t="s">
        <v>1594</v>
      </c>
      <c r="E206" s="907" t="s">
        <v>1589</v>
      </c>
      <c r="F206" s="907"/>
      <c r="G206" s="879"/>
      <c r="H206" s="879"/>
      <c r="I206" s="879"/>
      <c r="J206" s="879"/>
      <c r="K206" s="879"/>
      <c r="L206" s="879"/>
      <c r="M206" s="879"/>
      <c r="N206" s="879" t="s">
        <v>1484</v>
      </c>
      <c r="O206" s="879" t="s">
        <v>1484</v>
      </c>
      <c r="P206" s="879" t="s">
        <v>1487</v>
      </c>
      <c r="Q206" s="880">
        <v>44561</v>
      </c>
    </row>
    <row r="207" spans="1:17" x14ac:dyDescent="0.25">
      <c r="A207" s="890" t="s">
        <v>1482</v>
      </c>
      <c r="B207" s="878" t="s">
        <v>1483</v>
      </c>
      <c r="C207" s="878" t="s">
        <v>10</v>
      </c>
      <c r="D207" s="878" t="s">
        <v>1595</v>
      </c>
      <c r="E207" s="907" t="s">
        <v>1589</v>
      </c>
      <c r="F207" s="907"/>
      <c r="G207" s="879"/>
      <c r="H207" s="879"/>
      <c r="I207" s="879"/>
      <c r="J207" s="879"/>
      <c r="K207" s="879"/>
      <c r="L207" s="879"/>
      <c r="M207" s="879"/>
      <c r="N207" s="879" t="s">
        <v>1484</v>
      </c>
      <c r="O207" s="879" t="s">
        <v>1484</v>
      </c>
      <c r="P207" s="879" t="s">
        <v>1487</v>
      </c>
      <c r="Q207" s="880">
        <v>44561</v>
      </c>
    </row>
    <row r="208" spans="1:17" x14ac:dyDescent="0.25">
      <c r="A208" s="890" t="s">
        <v>1482</v>
      </c>
      <c r="B208" s="878" t="s">
        <v>1483</v>
      </c>
      <c r="C208" s="878" t="s">
        <v>10</v>
      </c>
      <c r="D208" s="878" t="s">
        <v>1231</v>
      </c>
      <c r="E208" s="907" t="s">
        <v>1596</v>
      </c>
      <c r="F208" s="907"/>
      <c r="G208" s="879"/>
      <c r="H208" s="879"/>
      <c r="I208" s="879"/>
      <c r="J208" s="879"/>
      <c r="K208" s="879"/>
      <c r="L208" s="879"/>
      <c r="M208" s="879"/>
      <c r="N208" s="879" t="s">
        <v>1484</v>
      </c>
      <c r="O208" s="879" t="s">
        <v>1484</v>
      </c>
      <c r="P208" s="879" t="s">
        <v>1487</v>
      </c>
      <c r="Q208" s="880">
        <v>44561</v>
      </c>
    </row>
    <row r="209" spans="1:17" x14ac:dyDescent="0.25">
      <c r="A209" s="890" t="s">
        <v>1482</v>
      </c>
      <c r="B209" s="878" t="s">
        <v>1483</v>
      </c>
      <c r="C209" s="878" t="s">
        <v>10</v>
      </c>
      <c r="D209" s="878" t="s">
        <v>1232</v>
      </c>
      <c r="E209" s="907" t="s">
        <v>1596</v>
      </c>
      <c r="F209" s="907"/>
      <c r="G209" s="879"/>
      <c r="H209" s="879"/>
      <c r="I209" s="879"/>
      <c r="J209" s="879"/>
      <c r="K209" s="879"/>
      <c r="L209" s="879"/>
      <c r="M209" s="879"/>
      <c r="N209" s="879" t="s">
        <v>1484</v>
      </c>
      <c r="O209" s="879" t="s">
        <v>1484</v>
      </c>
      <c r="P209" s="879" t="s">
        <v>1487</v>
      </c>
      <c r="Q209" s="880">
        <v>44561</v>
      </c>
    </row>
    <row r="210" spans="1:17" x14ac:dyDescent="0.25">
      <c r="A210" s="890" t="s">
        <v>1482</v>
      </c>
      <c r="B210" s="878" t="s">
        <v>1483</v>
      </c>
      <c r="C210" s="878" t="s">
        <v>10</v>
      </c>
      <c r="D210" s="878" t="s">
        <v>1597</v>
      </c>
      <c r="E210" s="907" t="s">
        <v>1598</v>
      </c>
      <c r="F210" s="907"/>
      <c r="G210" s="879"/>
      <c r="H210" s="879"/>
      <c r="I210" s="879"/>
      <c r="J210" s="879"/>
      <c r="K210" s="879"/>
      <c r="L210" s="879"/>
      <c r="M210" s="879"/>
      <c r="N210" s="879" t="s">
        <v>1500</v>
      </c>
      <c r="O210" s="879" t="s">
        <v>1501</v>
      </c>
      <c r="P210" s="879" t="s">
        <v>1487</v>
      </c>
      <c r="Q210" s="880">
        <v>44561</v>
      </c>
    </row>
    <row r="211" spans="1:17" x14ac:dyDescent="0.25">
      <c r="A211" s="890" t="s">
        <v>1482</v>
      </c>
      <c r="B211" s="878" t="s">
        <v>1483</v>
      </c>
      <c r="C211" s="878" t="s">
        <v>10</v>
      </c>
      <c r="D211" s="878" t="s">
        <v>1599</v>
      </c>
      <c r="E211" s="907" t="s">
        <v>1600</v>
      </c>
      <c r="F211" s="907"/>
      <c r="G211" s="879"/>
      <c r="H211" s="879"/>
      <c r="I211" s="879"/>
      <c r="J211" s="879"/>
      <c r="K211" s="879"/>
      <c r="L211" s="879"/>
      <c r="M211" s="879"/>
      <c r="N211" s="879" t="s">
        <v>1494</v>
      </c>
      <c r="O211" s="879" t="s">
        <v>1495</v>
      </c>
      <c r="P211" s="879" t="s">
        <v>1487</v>
      </c>
      <c r="Q211" s="880">
        <v>44561</v>
      </c>
    </row>
    <row r="212" spans="1:17" x14ac:dyDescent="0.25">
      <c r="A212" s="890" t="s">
        <v>1482</v>
      </c>
      <c r="B212" s="878" t="s">
        <v>1483</v>
      </c>
      <c r="C212" s="878" t="s">
        <v>3</v>
      </c>
      <c r="D212" s="878" t="s">
        <v>496</v>
      </c>
      <c r="E212" s="907" t="s">
        <v>1578</v>
      </c>
      <c r="F212" s="907"/>
      <c r="G212" s="879"/>
      <c r="H212" s="879"/>
      <c r="I212" s="879"/>
      <c r="J212" s="879"/>
      <c r="K212" s="879"/>
      <c r="L212" s="879"/>
      <c r="M212" s="879"/>
      <c r="N212" s="879" t="s">
        <v>1484</v>
      </c>
      <c r="O212" s="879" t="s">
        <v>1484</v>
      </c>
      <c r="P212" s="879" t="s">
        <v>1487</v>
      </c>
      <c r="Q212" s="880">
        <v>44561</v>
      </c>
    </row>
    <row r="213" spans="1:17" x14ac:dyDescent="0.25">
      <c r="A213" s="890" t="s">
        <v>1482</v>
      </c>
      <c r="B213" s="878" t="s">
        <v>1483</v>
      </c>
      <c r="C213" s="878" t="s">
        <v>3</v>
      </c>
      <c r="D213" s="878" t="s">
        <v>499</v>
      </c>
      <c r="E213" s="907" t="s">
        <v>1581</v>
      </c>
      <c r="F213" s="907"/>
      <c r="G213" s="879"/>
      <c r="H213" s="879"/>
      <c r="I213" s="879"/>
      <c r="J213" s="879"/>
      <c r="K213" s="879"/>
      <c r="L213" s="879"/>
      <c r="M213" s="879"/>
      <c r="N213" s="879" t="s">
        <v>1484</v>
      </c>
      <c r="O213" s="879" t="s">
        <v>1484</v>
      </c>
      <c r="P213" s="879" t="s">
        <v>1487</v>
      </c>
      <c r="Q213" s="880">
        <v>44561</v>
      </c>
    </row>
    <row r="214" spans="1:17" x14ac:dyDescent="0.25">
      <c r="A214" s="890" t="s">
        <v>1482</v>
      </c>
      <c r="B214" s="878" t="s">
        <v>1483</v>
      </c>
      <c r="C214" s="878" t="s">
        <v>3</v>
      </c>
      <c r="D214" s="878" t="s">
        <v>502</v>
      </c>
      <c r="E214" s="907" t="s">
        <v>1589</v>
      </c>
      <c r="F214" s="907"/>
      <c r="G214" s="879"/>
      <c r="H214" s="879"/>
      <c r="I214" s="879"/>
      <c r="J214" s="879"/>
      <c r="K214" s="879"/>
      <c r="L214" s="879"/>
      <c r="M214" s="879"/>
      <c r="N214" s="879" t="s">
        <v>1484</v>
      </c>
      <c r="O214" s="879" t="s">
        <v>1484</v>
      </c>
      <c r="P214" s="879" t="s">
        <v>1487</v>
      </c>
      <c r="Q214" s="880">
        <v>44561</v>
      </c>
    </row>
    <row r="215" spans="1:17" x14ac:dyDescent="0.25">
      <c r="A215" s="890" t="s">
        <v>1482</v>
      </c>
      <c r="B215" s="878" t="s">
        <v>1483</v>
      </c>
      <c r="C215" s="878" t="s">
        <v>3</v>
      </c>
      <c r="D215" s="878" t="s">
        <v>1022</v>
      </c>
      <c r="E215" s="907" t="s">
        <v>1578</v>
      </c>
      <c r="F215" s="907"/>
      <c r="G215" s="879"/>
      <c r="H215" s="879"/>
      <c r="I215" s="879"/>
      <c r="J215" s="879"/>
      <c r="K215" s="879"/>
      <c r="L215" s="879"/>
      <c r="M215" s="879"/>
      <c r="N215" s="879" t="s">
        <v>1484</v>
      </c>
      <c r="O215" s="879" t="s">
        <v>1484</v>
      </c>
      <c r="P215" s="879" t="s">
        <v>1487</v>
      </c>
      <c r="Q215" s="880">
        <v>44561</v>
      </c>
    </row>
    <row r="216" spans="1:17" x14ac:dyDescent="0.25">
      <c r="A216" s="890" t="s">
        <v>1482</v>
      </c>
      <c r="B216" s="878" t="s">
        <v>1483</v>
      </c>
      <c r="C216" s="878" t="s">
        <v>3</v>
      </c>
      <c r="D216" s="878" t="s">
        <v>1025</v>
      </c>
      <c r="E216" s="907" t="s">
        <v>1578</v>
      </c>
      <c r="F216" s="907"/>
      <c r="G216" s="879"/>
      <c r="H216" s="879"/>
      <c r="I216" s="879"/>
      <c r="J216" s="879"/>
      <c r="K216" s="879"/>
      <c r="L216" s="879"/>
      <c r="M216" s="879"/>
      <c r="N216" s="879" t="s">
        <v>1484</v>
      </c>
      <c r="O216" s="879" t="s">
        <v>1484</v>
      </c>
      <c r="P216" s="879" t="s">
        <v>1487</v>
      </c>
      <c r="Q216" s="880">
        <v>44561</v>
      </c>
    </row>
    <row r="217" spans="1:17" x14ac:dyDescent="0.25">
      <c r="A217" s="890" t="s">
        <v>1482</v>
      </c>
      <c r="B217" s="878" t="s">
        <v>1483</v>
      </c>
      <c r="C217" s="878" t="s">
        <v>3</v>
      </c>
      <c r="D217" s="878" t="s">
        <v>1028</v>
      </c>
      <c r="E217" s="907" t="s">
        <v>1601</v>
      </c>
      <c r="F217" s="907"/>
      <c r="G217" s="879"/>
      <c r="H217" s="879"/>
      <c r="I217" s="879"/>
      <c r="J217" s="879"/>
      <c r="K217" s="879"/>
      <c r="L217" s="879"/>
      <c r="M217" s="879"/>
      <c r="N217" s="879" t="s">
        <v>1484</v>
      </c>
      <c r="O217" s="879" t="s">
        <v>1484</v>
      </c>
      <c r="P217" s="879" t="s">
        <v>1487</v>
      </c>
      <c r="Q217" s="880">
        <v>44561</v>
      </c>
    </row>
    <row r="218" spans="1:17" x14ac:dyDescent="0.25">
      <c r="A218" s="890" t="s">
        <v>1482</v>
      </c>
      <c r="B218" s="878" t="s">
        <v>1483</v>
      </c>
      <c r="C218" s="878" t="s">
        <v>3</v>
      </c>
      <c r="D218" s="878" t="s">
        <v>355</v>
      </c>
      <c r="E218" s="907" t="s">
        <v>1602</v>
      </c>
      <c r="F218" s="907"/>
      <c r="G218" s="879"/>
      <c r="H218" s="879"/>
      <c r="I218" s="879"/>
      <c r="J218" s="879"/>
      <c r="K218" s="879"/>
      <c r="L218" s="879"/>
      <c r="M218" s="879"/>
      <c r="N218" s="879" t="s">
        <v>1500</v>
      </c>
      <c r="O218" s="879" t="s">
        <v>1501</v>
      </c>
      <c r="P218" s="879" t="s">
        <v>1487</v>
      </c>
      <c r="Q218" s="880">
        <v>44561</v>
      </c>
    </row>
    <row r="219" spans="1:17" x14ac:dyDescent="0.25">
      <c r="A219" s="890" t="s">
        <v>1482</v>
      </c>
      <c r="B219" s="878" t="s">
        <v>1483</v>
      </c>
      <c r="C219" s="878" t="s">
        <v>3</v>
      </c>
      <c r="D219" s="878" t="s">
        <v>505</v>
      </c>
      <c r="E219" s="907" t="s">
        <v>1603</v>
      </c>
      <c r="F219" s="907"/>
      <c r="G219" s="879"/>
      <c r="H219" s="879"/>
      <c r="I219" s="879"/>
      <c r="J219" s="879"/>
      <c r="K219" s="879"/>
      <c r="L219" s="879"/>
      <c r="M219" s="879"/>
      <c r="N219" s="879" t="s">
        <v>1494</v>
      </c>
      <c r="O219" s="879" t="s">
        <v>1495</v>
      </c>
      <c r="P219" s="879" t="s">
        <v>1487</v>
      </c>
      <c r="Q219" s="880">
        <v>44561</v>
      </c>
    </row>
    <row r="220" spans="1:17" x14ac:dyDescent="0.25">
      <c r="A220" s="890" t="s">
        <v>1482</v>
      </c>
      <c r="B220" s="878" t="s">
        <v>1483</v>
      </c>
      <c r="C220" s="878" t="s">
        <v>3</v>
      </c>
      <c r="D220" s="878" t="s">
        <v>582</v>
      </c>
      <c r="E220" s="907" t="s">
        <v>1590</v>
      </c>
      <c r="F220" s="907"/>
      <c r="G220" s="879"/>
      <c r="H220" s="879"/>
      <c r="I220" s="879"/>
      <c r="J220" s="879"/>
      <c r="K220" s="879"/>
      <c r="L220" s="879"/>
      <c r="M220" s="879"/>
      <c r="N220" s="879" t="s">
        <v>1500</v>
      </c>
      <c r="O220" s="879" t="s">
        <v>1501</v>
      </c>
      <c r="P220" s="879" t="s">
        <v>1487</v>
      </c>
      <c r="Q220" s="880">
        <v>44561</v>
      </c>
    </row>
    <row r="221" spans="1:17" x14ac:dyDescent="0.25">
      <c r="A221" s="890" t="s">
        <v>1482</v>
      </c>
      <c r="B221" s="878" t="s">
        <v>1483</v>
      </c>
      <c r="C221" s="878" t="s">
        <v>3</v>
      </c>
      <c r="D221" s="878" t="s">
        <v>987</v>
      </c>
      <c r="E221" s="907" t="s">
        <v>1590</v>
      </c>
      <c r="F221" s="907"/>
      <c r="G221" s="879"/>
      <c r="H221" s="879"/>
      <c r="I221" s="879"/>
      <c r="J221" s="879"/>
      <c r="K221" s="879"/>
      <c r="L221" s="879"/>
      <c r="M221" s="879"/>
      <c r="N221" s="879" t="s">
        <v>1500</v>
      </c>
      <c r="O221" s="879" t="s">
        <v>1501</v>
      </c>
      <c r="P221" s="879" t="s">
        <v>1487</v>
      </c>
      <c r="Q221" s="880">
        <v>44561</v>
      </c>
    </row>
    <row r="222" spans="1:17" x14ac:dyDescent="0.25">
      <c r="A222" s="890" t="s">
        <v>1482</v>
      </c>
      <c r="B222" s="878" t="s">
        <v>1483</v>
      </c>
      <c r="C222" s="878" t="s">
        <v>93</v>
      </c>
      <c r="D222" s="878" t="s">
        <v>177</v>
      </c>
      <c r="E222" s="907" t="s">
        <v>1604</v>
      </c>
      <c r="F222" s="907"/>
      <c r="G222" s="879"/>
      <c r="H222" s="879"/>
      <c r="I222" s="879"/>
      <c r="J222" s="879"/>
      <c r="K222" s="879"/>
      <c r="L222" s="879"/>
      <c r="M222" s="879"/>
      <c r="N222" s="879" t="s">
        <v>1500</v>
      </c>
      <c r="O222" s="879" t="s">
        <v>1501</v>
      </c>
      <c r="P222" s="879" t="s">
        <v>1487</v>
      </c>
      <c r="Q222" s="880">
        <v>44561</v>
      </c>
    </row>
    <row r="223" spans="1:17" x14ac:dyDescent="0.25">
      <c r="A223" s="890" t="s">
        <v>1482</v>
      </c>
      <c r="B223" s="878" t="s">
        <v>1483</v>
      </c>
      <c r="C223" s="878" t="s">
        <v>93</v>
      </c>
      <c r="D223" s="878" t="s">
        <v>1605</v>
      </c>
      <c r="E223" s="907" t="s">
        <v>1606</v>
      </c>
      <c r="F223" s="907"/>
      <c r="G223" s="879"/>
      <c r="H223" s="879"/>
      <c r="I223" s="879"/>
      <c r="J223" s="879"/>
      <c r="K223" s="879"/>
      <c r="L223" s="879"/>
      <c r="M223" s="879"/>
      <c r="N223" s="879" t="s">
        <v>1500</v>
      </c>
      <c r="O223" s="879" t="s">
        <v>1501</v>
      </c>
      <c r="P223" s="879" t="s">
        <v>1487</v>
      </c>
      <c r="Q223" s="880">
        <v>44561</v>
      </c>
    </row>
    <row r="224" spans="1:17" x14ac:dyDescent="0.25">
      <c r="A224" s="890" t="s">
        <v>1482</v>
      </c>
      <c r="B224" s="878" t="s">
        <v>1483</v>
      </c>
      <c r="C224" s="878" t="s">
        <v>93</v>
      </c>
      <c r="D224" s="878" t="s">
        <v>1607</v>
      </c>
      <c r="E224" s="907" t="s">
        <v>1606</v>
      </c>
      <c r="F224" s="907"/>
      <c r="G224" s="879"/>
      <c r="H224" s="879"/>
      <c r="I224" s="879"/>
      <c r="J224" s="879"/>
      <c r="K224" s="879"/>
      <c r="L224" s="879"/>
      <c r="M224" s="879"/>
      <c r="N224" s="879" t="s">
        <v>1500</v>
      </c>
      <c r="O224" s="879" t="s">
        <v>1501</v>
      </c>
      <c r="P224" s="879" t="s">
        <v>1487</v>
      </c>
      <c r="Q224" s="880">
        <v>44561</v>
      </c>
    </row>
    <row r="225" spans="1:17" x14ac:dyDescent="0.25">
      <c r="A225" s="890" t="s">
        <v>1482</v>
      </c>
      <c r="B225" s="878" t="s">
        <v>1483</v>
      </c>
      <c r="C225" s="878" t="s">
        <v>93</v>
      </c>
      <c r="D225" s="878" t="s">
        <v>712</v>
      </c>
      <c r="E225" s="907" t="s">
        <v>1606</v>
      </c>
      <c r="F225" s="907"/>
      <c r="G225" s="879"/>
      <c r="H225" s="879"/>
      <c r="I225" s="879"/>
      <c r="J225" s="879"/>
      <c r="K225" s="879"/>
      <c r="L225" s="879"/>
      <c r="M225" s="879"/>
      <c r="N225" s="879" t="s">
        <v>1500</v>
      </c>
      <c r="O225" s="879" t="s">
        <v>1501</v>
      </c>
      <c r="P225" s="879" t="s">
        <v>1487</v>
      </c>
      <c r="Q225" s="880">
        <v>44561</v>
      </c>
    </row>
    <row r="226" spans="1:17" x14ac:dyDescent="0.25">
      <c r="A226" s="890" t="s">
        <v>1482</v>
      </c>
      <c r="B226" s="878" t="s">
        <v>1483</v>
      </c>
      <c r="C226" s="878" t="s">
        <v>93</v>
      </c>
      <c r="D226" s="878" t="s">
        <v>1031</v>
      </c>
      <c r="E226" s="907" t="s">
        <v>1608</v>
      </c>
      <c r="F226" s="907"/>
      <c r="G226" s="879"/>
      <c r="H226" s="879"/>
      <c r="I226" s="879"/>
      <c r="J226" s="879"/>
      <c r="K226" s="879"/>
      <c r="L226" s="879"/>
      <c r="M226" s="879"/>
      <c r="N226" s="879" t="s">
        <v>1500</v>
      </c>
      <c r="O226" s="879" t="s">
        <v>1501</v>
      </c>
      <c r="P226" s="879" t="s">
        <v>1487</v>
      </c>
      <c r="Q226" s="880">
        <v>44561</v>
      </c>
    </row>
    <row r="227" spans="1:17" x14ac:dyDescent="0.25">
      <c r="A227" s="890" t="s">
        <v>1482</v>
      </c>
      <c r="B227" s="878" t="s">
        <v>1483</v>
      </c>
      <c r="C227" s="878" t="s">
        <v>93</v>
      </c>
      <c r="D227" s="878" t="s">
        <v>1165</v>
      </c>
      <c r="E227" s="907" t="s">
        <v>1608</v>
      </c>
      <c r="F227" s="907"/>
      <c r="G227" s="879"/>
      <c r="H227" s="879"/>
      <c r="I227" s="879"/>
      <c r="J227" s="879"/>
      <c r="K227" s="879"/>
      <c r="L227" s="879"/>
      <c r="M227" s="879"/>
      <c r="N227" s="879" t="s">
        <v>1500</v>
      </c>
      <c r="O227" s="879" t="s">
        <v>1501</v>
      </c>
      <c r="P227" s="879" t="s">
        <v>1487</v>
      </c>
      <c r="Q227" s="880">
        <v>44561</v>
      </c>
    </row>
    <row r="228" spans="1:17" x14ac:dyDescent="0.25">
      <c r="A228" s="890" t="s">
        <v>1482</v>
      </c>
      <c r="B228" s="878" t="s">
        <v>1483</v>
      </c>
      <c r="C228" s="878" t="s">
        <v>93</v>
      </c>
      <c r="D228" s="878" t="s">
        <v>1416</v>
      </c>
      <c r="E228" s="907" t="s">
        <v>1589</v>
      </c>
      <c r="F228" s="907"/>
      <c r="G228" s="879"/>
      <c r="H228" s="879"/>
      <c r="I228" s="879"/>
      <c r="J228" s="879"/>
      <c r="K228" s="879"/>
      <c r="L228" s="879"/>
      <c r="M228" s="879"/>
      <c r="N228" s="879" t="s">
        <v>1500</v>
      </c>
      <c r="O228" s="879" t="s">
        <v>1501</v>
      </c>
      <c r="P228" s="879" t="s">
        <v>1487</v>
      </c>
      <c r="Q228" s="880">
        <v>44561</v>
      </c>
    </row>
    <row r="229" spans="1:17" x14ac:dyDescent="0.25">
      <c r="A229" s="890" t="s">
        <v>1482</v>
      </c>
      <c r="B229" s="878" t="s">
        <v>1483</v>
      </c>
      <c r="C229" s="878" t="s">
        <v>93</v>
      </c>
      <c r="D229" s="878" t="s">
        <v>1609</v>
      </c>
      <c r="E229" s="907" t="s">
        <v>1610</v>
      </c>
      <c r="F229" s="907"/>
      <c r="G229" s="879"/>
      <c r="H229" s="879"/>
      <c r="I229" s="879"/>
      <c r="J229" s="879"/>
      <c r="K229" s="879"/>
      <c r="L229" s="879"/>
      <c r="M229" s="879"/>
      <c r="N229" s="879" t="s">
        <v>1512</v>
      </c>
      <c r="O229" s="879" t="s">
        <v>1541</v>
      </c>
      <c r="P229" s="879" t="s">
        <v>1487</v>
      </c>
      <c r="Q229" s="880">
        <v>44561</v>
      </c>
    </row>
    <row r="230" spans="1:17" x14ac:dyDescent="0.25">
      <c r="A230" s="890" t="s">
        <v>1482</v>
      </c>
      <c r="B230" s="878" t="s">
        <v>1483</v>
      </c>
      <c r="C230" s="878" t="s">
        <v>93</v>
      </c>
      <c r="D230" s="878" t="s">
        <v>1611</v>
      </c>
      <c r="E230" s="907" t="s">
        <v>1612</v>
      </c>
      <c r="F230" s="907"/>
      <c r="G230" s="879"/>
      <c r="H230" s="879"/>
      <c r="I230" s="879"/>
      <c r="J230" s="879"/>
      <c r="K230" s="879"/>
      <c r="L230" s="879"/>
      <c r="M230" s="879"/>
      <c r="N230" s="879" t="s">
        <v>1512</v>
      </c>
      <c r="O230" s="879" t="s">
        <v>1541</v>
      </c>
      <c r="P230" s="879" t="s">
        <v>1487</v>
      </c>
      <c r="Q230" s="880">
        <v>44561</v>
      </c>
    </row>
    <row r="231" spans="1:17" x14ac:dyDescent="0.25">
      <c r="A231" s="890" t="s">
        <v>1482</v>
      </c>
      <c r="B231" s="878" t="s">
        <v>1483</v>
      </c>
      <c r="C231" s="878" t="s">
        <v>93</v>
      </c>
      <c r="D231" s="878" t="s">
        <v>797</v>
      </c>
      <c r="E231" s="907" t="s">
        <v>1581</v>
      </c>
      <c r="F231" s="907"/>
      <c r="G231" s="879"/>
      <c r="H231" s="879"/>
      <c r="I231" s="879"/>
      <c r="J231" s="879"/>
      <c r="K231" s="879"/>
      <c r="L231" s="879"/>
      <c r="M231" s="879"/>
      <c r="N231" s="879" t="s">
        <v>1512</v>
      </c>
      <c r="O231" s="879" t="s">
        <v>1541</v>
      </c>
      <c r="P231" s="879" t="s">
        <v>1487</v>
      </c>
      <c r="Q231" s="880">
        <v>44561</v>
      </c>
    </row>
    <row r="232" spans="1:17" x14ac:dyDescent="0.25">
      <c r="A232" s="890" t="s">
        <v>1482</v>
      </c>
      <c r="B232" s="878" t="s">
        <v>1506</v>
      </c>
      <c r="C232" s="878" t="s">
        <v>665</v>
      </c>
      <c r="D232" s="878" t="s">
        <v>460</v>
      </c>
      <c r="E232" s="907" t="s">
        <v>1613</v>
      </c>
      <c r="F232" s="907"/>
      <c r="G232" s="879"/>
      <c r="H232" s="879"/>
      <c r="I232" s="879"/>
      <c r="J232" s="879"/>
      <c r="K232" s="879"/>
      <c r="L232" s="879"/>
      <c r="M232" s="879"/>
      <c r="N232" s="879" t="s">
        <v>1614</v>
      </c>
      <c r="O232" s="879" t="s">
        <v>1615</v>
      </c>
      <c r="P232" s="879" t="s">
        <v>1487</v>
      </c>
      <c r="Q232" s="880">
        <v>44561</v>
      </c>
    </row>
    <row r="233" spans="1:17" x14ac:dyDescent="0.25">
      <c r="A233" s="890" t="s">
        <v>1482</v>
      </c>
      <c r="B233" s="878" t="s">
        <v>1506</v>
      </c>
      <c r="C233" s="878" t="s">
        <v>620</v>
      </c>
      <c r="D233" s="878" t="s">
        <v>1422</v>
      </c>
      <c r="E233" s="907" t="s">
        <v>1610</v>
      </c>
      <c r="F233" s="907"/>
      <c r="G233" s="879"/>
      <c r="H233" s="879"/>
      <c r="I233" s="879"/>
      <c r="J233" s="879"/>
      <c r="K233" s="879"/>
      <c r="L233" s="879"/>
      <c r="M233" s="879"/>
      <c r="N233" s="879" t="s">
        <v>1498</v>
      </c>
      <c r="O233" s="879" t="s">
        <v>1499</v>
      </c>
      <c r="P233" s="879" t="s">
        <v>1487</v>
      </c>
      <c r="Q233" s="880">
        <v>44561</v>
      </c>
    </row>
    <row r="234" spans="1:17" x14ac:dyDescent="0.25">
      <c r="A234" s="890" t="s">
        <v>1482</v>
      </c>
      <c r="B234" s="878" t="s">
        <v>1506</v>
      </c>
      <c r="C234" s="878" t="s">
        <v>620</v>
      </c>
      <c r="D234" s="878" t="s">
        <v>1617</v>
      </c>
      <c r="E234" s="907" t="s">
        <v>1618</v>
      </c>
      <c r="F234" s="907"/>
      <c r="G234" s="879"/>
      <c r="H234" s="879"/>
      <c r="I234" s="879"/>
      <c r="J234" s="879"/>
      <c r="K234" s="879"/>
      <c r="L234" s="879"/>
      <c r="M234" s="879"/>
      <c r="N234" s="879" t="s">
        <v>1491</v>
      </c>
      <c r="O234" s="879" t="s">
        <v>1492</v>
      </c>
      <c r="P234" s="879" t="s">
        <v>1487</v>
      </c>
      <c r="Q234" s="880">
        <v>44561</v>
      </c>
    </row>
    <row r="235" spans="1:17" x14ac:dyDescent="0.25">
      <c r="A235" s="890" t="s">
        <v>1482</v>
      </c>
      <c r="B235" s="878" t="s">
        <v>1506</v>
      </c>
      <c r="C235" s="878" t="s">
        <v>620</v>
      </c>
      <c r="D235" s="878" t="s">
        <v>1619</v>
      </c>
      <c r="E235" s="907" t="s">
        <v>1620</v>
      </c>
      <c r="F235" s="907"/>
      <c r="G235" s="879"/>
      <c r="H235" s="879"/>
      <c r="I235" s="879"/>
      <c r="J235" s="879"/>
      <c r="K235" s="879"/>
      <c r="L235" s="879"/>
      <c r="M235" s="879"/>
      <c r="N235" s="879" t="s">
        <v>1491</v>
      </c>
      <c r="O235" s="879" t="s">
        <v>1492</v>
      </c>
      <c r="P235" s="879" t="s">
        <v>1487</v>
      </c>
      <c r="Q235" s="880">
        <v>44561</v>
      </c>
    </row>
    <row r="236" spans="1:17" x14ac:dyDescent="0.25">
      <c r="A236" s="890" t="s">
        <v>1482</v>
      </c>
      <c r="B236" s="878" t="s">
        <v>1483</v>
      </c>
      <c r="C236" s="878" t="s">
        <v>12</v>
      </c>
      <c r="D236" s="878" t="s">
        <v>666</v>
      </c>
      <c r="E236" s="907" t="s">
        <v>1583</v>
      </c>
      <c r="F236" s="907"/>
      <c r="G236" s="879"/>
      <c r="H236" s="879"/>
      <c r="I236" s="879"/>
      <c r="J236" s="879"/>
      <c r="K236" s="879"/>
      <c r="L236" s="879"/>
      <c r="M236" s="879"/>
      <c r="N236" s="879" t="s">
        <v>1500</v>
      </c>
      <c r="O236" s="879" t="s">
        <v>1501</v>
      </c>
      <c r="P236" s="879" t="s">
        <v>1487</v>
      </c>
      <c r="Q236" s="880">
        <v>44561</v>
      </c>
    </row>
    <row r="237" spans="1:17" x14ac:dyDescent="0.25">
      <c r="A237" s="890" t="s">
        <v>1482</v>
      </c>
      <c r="B237" s="878" t="s">
        <v>1483</v>
      </c>
      <c r="C237" s="878" t="s">
        <v>12</v>
      </c>
      <c r="D237" s="878" t="s">
        <v>737</v>
      </c>
      <c r="E237" s="907" t="s">
        <v>1583</v>
      </c>
      <c r="F237" s="907"/>
      <c r="G237" s="879"/>
      <c r="H237" s="879"/>
      <c r="I237" s="879"/>
      <c r="J237" s="879"/>
      <c r="K237" s="879"/>
      <c r="L237" s="879"/>
      <c r="M237" s="879"/>
      <c r="N237" s="879" t="s">
        <v>1500</v>
      </c>
      <c r="O237" s="879" t="s">
        <v>1501</v>
      </c>
      <c r="P237" s="879" t="s">
        <v>1487</v>
      </c>
      <c r="Q237" s="880">
        <v>44561</v>
      </c>
    </row>
    <row r="238" spans="1:17" x14ac:dyDescent="0.25">
      <c r="A238" s="890" t="s">
        <v>1482</v>
      </c>
      <c r="B238" s="878" t="s">
        <v>1483</v>
      </c>
      <c r="C238" s="878" t="s">
        <v>12</v>
      </c>
      <c r="D238" s="878" t="s">
        <v>917</v>
      </c>
      <c r="E238" s="907" t="s">
        <v>1583</v>
      </c>
      <c r="F238" s="907"/>
      <c r="G238" s="879"/>
      <c r="H238" s="879"/>
      <c r="I238" s="879"/>
      <c r="J238" s="879"/>
      <c r="K238" s="879"/>
      <c r="L238" s="879"/>
      <c r="M238" s="879"/>
      <c r="N238" s="879" t="s">
        <v>1500</v>
      </c>
      <c r="O238" s="879" t="s">
        <v>1501</v>
      </c>
      <c r="P238" s="879" t="s">
        <v>1487</v>
      </c>
      <c r="Q238" s="880">
        <v>44561</v>
      </c>
    </row>
    <row r="239" spans="1:17" x14ac:dyDescent="0.25">
      <c r="A239" s="890" t="s">
        <v>1482</v>
      </c>
      <c r="B239" s="878" t="s">
        <v>1621</v>
      </c>
      <c r="C239" s="878" t="s">
        <v>1622</v>
      </c>
      <c r="D239" s="878" t="s">
        <v>1077</v>
      </c>
      <c r="E239" s="907" t="s">
        <v>1623</v>
      </c>
      <c r="F239" s="907"/>
      <c r="G239" s="879"/>
      <c r="H239" s="879"/>
      <c r="I239" s="879"/>
      <c r="J239" s="879"/>
      <c r="K239" s="879"/>
      <c r="L239" s="879"/>
      <c r="M239" s="879"/>
      <c r="N239" s="879" t="s">
        <v>1494</v>
      </c>
      <c r="O239" s="879" t="s">
        <v>1495</v>
      </c>
      <c r="P239" s="879" t="s">
        <v>1487</v>
      </c>
      <c r="Q239" s="880">
        <v>44561</v>
      </c>
    </row>
    <row r="240" spans="1:17" x14ac:dyDescent="0.25">
      <c r="A240" s="890" t="s">
        <v>1482</v>
      </c>
      <c r="B240" s="878" t="s">
        <v>1621</v>
      </c>
      <c r="C240" s="878" t="s">
        <v>1622</v>
      </c>
      <c r="D240" s="878" t="s">
        <v>1203</v>
      </c>
      <c r="E240" s="907" t="s">
        <v>1578</v>
      </c>
      <c r="F240" s="907"/>
      <c r="G240" s="879"/>
      <c r="H240" s="879"/>
      <c r="I240" s="879"/>
      <c r="J240" s="879"/>
      <c r="K240" s="879"/>
      <c r="L240" s="879"/>
      <c r="M240" s="879"/>
      <c r="N240" s="879" t="s">
        <v>1494</v>
      </c>
      <c r="O240" s="879" t="s">
        <v>1495</v>
      </c>
      <c r="P240" s="879" t="s">
        <v>1487</v>
      </c>
      <c r="Q240" s="880">
        <v>44561</v>
      </c>
    </row>
    <row r="241" spans="1:17" x14ac:dyDescent="0.25">
      <c r="A241" s="890" t="s">
        <v>1482</v>
      </c>
      <c r="B241" s="878" t="s">
        <v>1621</v>
      </c>
      <c r="C241" s="878" t="s">
        <v>1622</v>
      </c>
      <c r="D241" s="878" t="s">
        <v>1206</v>
      </c>
      <c r="E241" s="907" t="s">
        <v>1583</v>
      </c>
      <c r="F241" s="907"/>
      <c r="G241" s="879"/>
      <c r="H241" s="879"/>
      <c r="I241" s="879"/>
      <c r="J241" s="879"/>
      <c r="K241" s="879"/>
      <c r="L241" s="879"/>
      <c r="M241" s="879"/>
      <c r="N241" s="879" t="s">
        <v>1494</v>
      </c>
      <c r="O241" s="879" t="s">
        <v>1495</v>
      </c>
      <c r="P241" s="879" t="s">
        <v>1487</v>
      </c>
      <c r="Q241" s="880">
        <v>44561</v>
      </c>
    </row>
    <row r="242" spans="1:17" x14ac:dyDescent="0.25">
      <c r="A242" s="890" t="s">
        <v>1482</v>
      </c>
      <c r="B242" s="878" t="s">
        <v>1621</v>
      </c>
      <c r="C242" s="878" t="s">
        <v>1622</v>
      </c>
      <c r="D242" s="878" t="s">
        <v>1343</v>
      </c>
      <c r="E242" s="907" t="s">
        <v>1624</v>
      </c>
      <c r="F242" s="907"/>
      <c r="G242" s="879"/>
      <c r="H242" s="879"/>
      <c r="I242" s="879"/>
      <c r="J242" s="879"/>
      <c r="K242" s="879"/>
      <c r="L242" s="879"/>
      <c r="M242" s="879"/>
      <c r="N242" s="879" t="s">
        <v>1494</v>
      </c>
      <c r="O242" s="879" t="s">
        <v>1495</v>
      </c>
      <c r="P242" s="879" t="s">
        <v>1487</v>
      </c>
      <c r="Q242" s="880">
        <v>44561</v>
      </c>
    </row>
    <row r="243" spans="1:17" x14ac:dyDescent="0.25">
      <c r="A243" s="890" t="s">
        <v>1482</v>
      </c>
      <c r="B243" s="878" t="s">
        <v>1621</v>
      </c>
      <c r="C243" s="878" t="s">
        <v>1622</v>
      </c>
      <c r="D243" s="878" t="s">
        <v>705</v>
      </c>
      <c r="E243" s="907" t="s">
        <v>1625</v>
      </c>
      <c r="F243" s="907"/>
      <c r="G243" s="879"/>
      <c r="H243" s="879"/>
      <c r="I243" s="879"/>
      <c r="J243" s="879"/>
      <c r="K243" s="879"/>
      <c r="L243" s="879"/>
      <c r="M243" s="879"/>
      <c r="N243" s="879" t="s">
        <v>1500</v>
      </c>
      <c r="O243" s="879" t="s">
        <v>1501</v>
      </c>
      <c r="P243" s="879" t="s">
        <v>1487</v>
      </c>
      <c r="Q243" s="880">
        <v>44561</v>
      </c>
    </row>
    <row r="244" spans="1:17" x14ac:dyDescent="0.25">
      <c r="A244" s="890" t="s">
        <v>1482</v>
      </c>
      <c r="B244" s="878" t="s">
        <v>1519</v>
      </c>
      <c r="C244" s="878" t="s">
        <v>683</v>
      </c>
      <c r="D244" s="878" t="s">
        <v>1069</v>
      </c>
      <c r="E244" s="907" t="s">
        <v>1589</v>
      </c>
      <c r="F244" s="907"/>
      <c r="G244" s="879"/>
      <c r="H244" s="879"/>
      <c r="I244" s="879"/>
      <c r="J244" s="879"/>
      <c r="K244" s="879"/>
      <c r="L244" s="879"/>
      <c r="M244" s="879"/>
      <c r="N244" s="879" t="s">
        <v>1491</v>
      </c>
      <c r="O244" s="879" t="s">
        <v>1492</v>
      </c>
      <c r="P244" s="879" t="s">
        <v>1487</v>
      </c>
      <c r="Q244" s="880">
        <v>44561</v>
      </c>
    </row>
    <row r="245" spans="1:17" x14ac:dyDescent="0.25">
      <c r="A245" s="890" t="s">
        <v>1482</v>
      </c>
      <c r="B245" s="878" t="s">
        <v>1567</v>
      </c>
      <c r="C245" s="878" t="s">
        <v>574</v>
      </c>
      <c r="D245" s="878" t="s">
        <v>976</v>
      </c>
      <c r="E245" s="907" t="s">
        <v>1626</v>
      </c>
      <c r="F245" s="907"/>
      <c r="G245" s="879"/>
      <c r="H245" s="879"/>
      <c r="I245" s="879"/>
      <c r="J245" s="879"/>
      <c r="K245" s="879"/>
      <c r="L245" s="879"/>
      <c r="M245" s="879"/>
      <c r="N245" s="879" t="s">
        <v>1484</v>
      </c>
      <c r="O245" s="879" t="s">
        <v>1484</v>
      </c>
      <c r="P245" s="879" t="s">
        <v>1488</v>
      </c>
      <c r="Q245" s="880">
        <v>44561</v>
      </c>
    </row>
    <row r="246" spans="1:17" x14ac:dyDescent="0.25">
      <c r="A246" s="890" t="s">
        <v>1482</v>
      </c>
      <c r="B246" s="878" t="s">
        <v>1567</v>
      </c>
      <c r="C246" s="878" t="s">
        <v>574</v>
      </c>
      <c r="D246" s="878" t="s">
        <v>1425</v>
      </c>
      <c r="E246" s="907" t="s">
        <v>1689</v>
      </c>
      <c r="F246" s="907"/>
      <c r="G246" s="879"/>
      <c r="H246" s="879"/>
      <c r="I246" s="879"/>
      <c r="J246" s="879"/>
      <c r="K246" s="879"/>
      <c r="L246" s="879"/>
      <c r="M246" s="879"/>
      <c r="N246" s="879" t="s">
        <v>1484</v>
      </c>
      <c r="O246" s="879" t="s">
        <v>1484</v>
      </c>
      <c r="P246" s="879" t="s">
        <v>1488</v>
      </c>
      <c r="Q246" s="880">
        <v>44496</v>
      </c>
    </row>
    <row r="247" spans="1:17" x14ac:dyDescent="0.25">
      <c r="A247" s="890" t="s">
        <v>1482</v>
      </c>
      <c r="B247" s="878" t="s">
        <v>1567</v>
      </c>
      <c r="C247" s="878" t="s">
        <v>574</v>
      </c>
      <c r="D247" s="878" t="s">
        <v>1425</v>
      </c>
      <c r="E247" s="907" t="s">
        <v>1689</v>
      </c>
      <c r="F247" s="907"/>
      <c r="G247" s="879"/>
      <c r="H247" s="879"/>
      <c r="I247" s="879"/>
      <c r="J247" s="879"/>
      <c r="K247" s="879"/>
      <c r="L247" s="879"/>
      <c r="M247" s="879"/>
      <c r="N247" s="879" t="s">
        <v>1484</v>
      </c>
      <c r="O247" s="879" t="s">
        <v>1484</v>
      </c>
      <c r="P247" s="879" t="s">
        <v>1488</v>
      </c>
      <c r="Q247" s="880">
        <v>44561</v>
      </c>
    </row>
    <row r="248" spans="1:17" x14ac:dyDescent="0.25">
      <c r="A248" s="890" t="s">
        <v>1482</v>
      </c>
      <c r="B248" s="878" t="s">
        <v>1567</v>
      </c>
      <c r="C248" s="878" t="s">
        <v>574</v>
      </c>
      <c r="D248" s="878" t="s">
        <v>1428</v>
      </c>
      <c r="E248" s="907" t="s">
        <v>1689</v>
      </c>
      <c r="F248" s="907"/>
      <c r="G248" s="879"/>
      <c r="H248" s="879"/>
      <c r="I248" s="879"/>
      <c r="J248" s="879"/>
      <c r="K248" s="879"/>
      <c r="L248" s="879"/>
      <c r="M248" s="879"/>
      <c r="N248" s="879" t="s">
        <v>1484</v>
      </c>
      <c r="O248" s="879" t="s">
        <v>1484</v>
      </c>
      <c r="P248" s="879" t="s">
        <v>1488</v>
      </c>
      <c r="Q248" s="880">
        <v>44561</v>
      </c>
    </row>
    <row r="249" spans="1:17" x14ac:dyDescent="0.25">
      <c r="A249" s="890" t="s">
        <v>1482</v>
      </c>
      <c r="B249" s="878" t="s">
        <v>1567</v>
      </c>
      <c r="C249" s="878" t="s">
        <v>574</v>
      </c>
      <c r="D249" s="878" t="s">
        <v>1431</v>
      </c>
      <c r="E249" s="907" t="s">
        <v>1689</v>
      </c>
      <c r="F249" s="907"/>
      <c r="G249" s="879"/>
      <c r="H249" s="879"/>
      <c r="I249" s="879"/>
      <c r="J249" s="879"/>
      <c r="K249" s="879"/>
      <c r="L249" s="879"/>
      <c r="M249" s="879"/>
      <c r="N249" s="879" t="s">
        <v>1484</v>
      </c>
      <c r="O249" s="879" t="s">
        <v>1484</v>
      </c>
      <c r="P249" s="879" t="s">
        <v>1488</v>
      </c>
      <c r="Q249" s="880">
        <v>44561</v>
      </c>
    </row>
    <row r="250" spans="1:17" x14ac:dyDescent="0.25">
      <c r="A250" s="890" t="s">
        <v>1482</v>
      </c>
      <c r="B250" s="878" t="s">
        <v>1567</v>
      </c>
      <c r="C250" s="878" t="s">
        <v>574</v>
      </c>
      <c r="D250" s="878" t="s">
        <v>1880</v>
      </c>
      <c r="E250" s="907" t="s">
        <v>1689</v>
      </c>
      <c r="F250" s="907"/>
      <c r="G250" s="879"/>
      <c r="H250" s="879"/>
      <c r="I250" s="879"/>
      <c r="J250" s="879"/>
      <c r="K250" s="879"/>
      <c r="L250" s="879"/>
      <c r="M250" s="879"/>
      <c r="N250" s="879" t="s">
        <v>1484</v>
      </c>
      <c r="O250" s="879" t="s">
        <v>1484</v>
      </c>
      <c r="P250" s="879" t="s">
        <v>1488</v>
      </c>
      <c r="Q250" s="880">
        <v>44561</v>
      </c>
    </row>
    <row r="251" spans="1:17" x14ac:dyDescent="0.25">
      <c r="A251" s="890" t="s">
        <v>1482</v>
      </c>
      <c r="B251" s="878" t="s">
        <v>1567</v>
      </c>
      <c r="C251" s="878" t="s">
        <v>574</v>
      </c>
      <c r="D251" s="878" t="s">
        <v>1881</v>
      </c>
      <c r="E251" s="907" t="s">
        <v>1689</v>
      </c>
      <c r="F251" s="907"/>
      <c r="G251" s="879"/>
      <c r="H251" s="879"/>
      <c r="I251" s="879"/>
      <c r="J251" s="879"/>
      <c r="K251" s="879"/>
      <c r="L251" s="879"/>
      <c r="M251" s="879"/>
      <c r="N251" s="879" t="s">
        <v>1484</v>
      </c>
      <c r="O251" s="879" t="s">
        <v>1484</v>
      </c>
      <c r="P251" s="879" t="s">
        <v>1488</v>
      </c>
      <c r="Q251" s="880">
        <v>44561</v>
      </c>
    </row>
    <row r="252" spans="1:17" x14ac:dyDescent="0.25">
      <c r="A252" s="890" t="s">
        <v>1482</v>
      </c>
      <c r="B252" s="878" t="s">
        <v>1567</v>
      </c>
      <c r="C252" s="878" t="s">
        <v>574</v>
      </c>
      <c r="D252" s="878" t="s">
        <v>977</v>
      </c>
      <c r="E252" s="907" t="s">
        <v>1627</v>
      </c>
      <c r="F252" s="907"/>
      <c r="G252" s="879"/>
      <c r="H252" s="879"/>
      <c r="I252" s="879"/>
      <c r="J252" s="879"/>
      <c r="K252" s="879"/>
      <c r="L252" s="879"/>
      <c r="M252" s="879"/>
      <c r="N252" s="879" t="s">
        <v>1484</v>
      </c>
      <c r="O252" s="879" t="s">
        <v>1484</v>
      </c>
      <c r="P252" s="879" t="s">
        <v>1488</v>
      </c>
      <c r="Q252" s="880">
        <v>44561</v>
      </c>
    </row>
    <row r="253" spans="1:17" x14ac:dyDescent="0.25">
      <c r="A253" s="890" t="s">
        <v>1482</v>
      </c>
      <c r="B253" s="878" t="s">
        <v>1567</v>
      </c>
      <c r="C253" s="878" t="s">
        <v>574</v>
      </c>
      <c r="D253" s="878" t="s">
        <v>1034</v>
      </c>
      <c r="E253" s="907" t="s">
        <v>1628</v>
      </c>
      <c r="F253" s="907"/>
      <c r="G253" s="879"/>
      <c r="H253" s="879"/>
      <c r="I253" s="879"/>
      <c r="J253" s="879"/>
      <c r="K253" s="879"/>
      <c r="L253" s="879"/>
      <c r="M253" s="879"/>
      <c r="N253" s="879" t="s">
        <v>1484</v>
      </c>
      <c r="O253" s="879" t="s">
        <v>1484</v>
      </c>
      <c r="P253" s="879" t="s">
        <v>1488</v>
      </c>
      <c r="Q253" s="880">
        <v>44561</v>
      </c>
    </row>
    <row r="254" spans="1:17" x14ac:dyDescent="0.25">
      <c r="A254" s="890" t="s">
        <v>1482</v>
      </c>
      <c r="B254" s="878" t="s">
        <v>1567</v>
      </c>
      <c r="C254" s="878" t="s">
        <v>574</v>
      </c>
      <c r="D254" s="878" t="s">
        <v>1037</v>
      </c>
      <c r="E254" s="907" t="s">
        <v>1629</v>
      </c>
      <c r="F254" s="907"/>
      <c r="G254" s="879"/>
      <c r="H254" s="879"/>
      <c r="I254" s="879"/>
      <c r="J254" s="879"/>
      <c r="K254" s="879"/>
      <c r="L254" s="879"/>
      <c r="M254" s="879"/>
      <c r="N254" s="879" t="s">
        <v>1484</v>
      </c>
      <c r="O254" s="879" t="s">
        <v>1484</v>
      </c>
      <c r="P254" s="879" t="s">
        <v>1488</v>
      </c>
      <c r="Q254" s="880">
        <v>44561</v>
      </c>
    </row>
    <row r="255" spans="1:17" x14ac:dyDescent="0.25">
      <c r="A255" s="890" t="s">
        <v>1482</v>
      </c>
      <c r="B255" s="878" t="s">
        <v>1567</v>
      </c>
      <c r="C255" s="878" t="s">
        <v>574</v>
      </c>
      <c r="D255" s="878" t="s">
        <v>1103</v>
      </c>
      <c r="E255" s="907" t="s">
        <v>1630</v>
      </c>
      <c r="F255" s="907"/>
      <c r="G255" s="879"/>
      <c r="H255" s="879"/>
      <c r="I255" s="879"/>
      <c r="J255" s="879"/>
      <c r="K255" s="879"/>
      <c r="L255" s="879"/>
      <c r="M255" s="879"/>
      <c r="N255" s="879" t="s">
        <v>1484</v>
      </c>
      <c r="O255" s="879" t="s">
        <v>1484</v>
      </c>
      <c r="P255" s="879" t="s">
        <v>1488</v>
      </c>
      <c r="Q255" s="880">
        <v>44561</v>
      </c>
    </row>
    <row r="256" spans="1:17" x14ac:dyDescent="0.25">
      <c r="A256" s="890" t="s">
        <v>1482</v>
      </c>
      <c r="B256" s="878" t="s">
        <v>1567</v>
      </c>
      <c r="C256" s="878" t="s">
        <v>574</v>
      </c>
      <c r="D256" s="878" t="s">
        <v>1106</v>
      </c>
      <c r="E256" s="907" t="s">
        <v>1631</v>
      </c>
      <c r="F256" s="907"/>
      <c r="G256" s="879"/>
      <c r="H256" s="879"/>
      <c r="I256" s="879"/>
      <c r="J256" s="879"/>
      <c r="K256" s="879"/>
      <c r="L256" s="879"/>
      <c r="M256" s="879"/>
      <c r="N256" s="879" t="s">
        <v>1484</v>
      </c>
      <c r="O256" s="879" t="s">
        <v>1484</v>
      </c>
      <c r="P256" s="879" t="s">
        <v>1488</v>
      </c>
      <c r="Q256" s="880">
        <v>44561</v>
      </c>
    </row>
    <row r="257" spans="1:17" x14ac:dyDescent="0.25">
      <c r="A257" s="890" t="s">
        <v>1482</v>
      </c>
      <c r="B257" s="878" t="s">
        <v>1567</v>
      </c>
      <c r="C257" s="878" t="s">
        <v>574</v>
      </c>
      <c r="D257" s="878" t="s">
        <v>1346</v>
      </c>
      <c r="E257" s="907" t="s">
        <v>1632</v>
      </c>
      <c r="F257" s="907"/>
      <c r="G257" s="879"/>
      <c r="H257" s="879"/>
      <c r="I257" s="879"/>
      <c r="J257" s="879"/>
      <c r="K257" s="879"/>
      <c r="L257" s="879"/>
      <c r="M257" s="879"/>
      <c r="N257" s="879" t="s">
        <v>1484</v>
      </c>
      <c r="O257" s="879" t="s">
        <v>1484</v>
      </c>
      <c r="P257" s="879" t="s">
        <v>1488</v>
      </c>
      <c r="Q257" s="880">
        <v>44561</v>
      </c>
    </row>
    <row r="258" spans="1:17" x14ac:dyDescent="0.25">
      <c r="A258" s="890" t="s">
        <v>1482</v>
      </c>
      <c r="B258" s="878" t="s">
        <v>1567</v>
      </c>
      <c r="C258" s="878" t="s">
        <v>574</v>
      </c>
      <c r="D258" s="878" t="s">
        <v>1349</v>
      </c>
      <c r="E258" s="907" t="s">
        <v>1633</v>
      </c>
      <c r="F258" s="907"/>
      <c r="G258" s="879"/>
      <c r="H258" s="879"/>
      <c r="I258" s="879"/>
      <c r="J258" s="879"/>
      <c r="K258" s="879"/>
      <c r="L258" s="879"/>
      <c r="M258" s="879"/>
      <c r="N258" s="879" t="s">
        <v>1484</v>
      </c>
      <c r="O258" s="879" t="s">
        <v>1484</v>
      </c>
      <c r="P258" s="879" t="s">
        <v>1488</v>
      </c>
      <c r="Q258" s="880">
        <v>44561</v>
      </c>
    </row>
    <row r="259" spans="1:17" x14ac:dyDescent="0.25">
      <c r="A259" s="890" t="s">
        <v>1482</v>
      </c>
      <c r="B259" s="878" t="s">
        <v>1567</v>
      </c>
      <c r="C259" s="878" t="s">
        <v>574</v>
      </c>
      <c r="D259" s="878" t="s">
        <v>1434</v>
      </c>
      <c r="E259" s="907" t="s">
        <v>1689</v>
      </c>
      <c r="F259" s="907"/>
      <c r="G259" s="879"/>
      <c r="H259" s="879"/>
      <c r="I259" s="879"/>
      <c r="J259" s="879"/>
      <c r="K259" s="879"/>
      <c r="L259" s="879"/>
      <c r="M259" s="879"/>
      <c r="N259" s="879" t="s">
        <v>1484</v>
      </c>
      <c r="O259" s="879" t="s">
        <v>1484</v>
      </c>
      <c r="P259" s="879" t="s">
        <v>1488</v>
      </c>
      <c r="Q259" s="880">
        <v>44496</v>
      </c>
    </row>
    <row r="260" spans="1:17" x14ac:dyDescent="0.25">
      <c r="A260" s="890" t="s">
        <v>1482</v>
      </c>
      <c r="B260" s="878" t="s">
        <v>1567</v>
      </c>
      <c r="C260" s="878" t="s">
        <v>574</v>
      </c>
      <c r="D260" s="878" t="s">
        <v>1434</v>
      </c>
      <c r="E260" s="907" t="s">
        <v>1689</v>
      </c>
      <c r="F260" s="907"/>
      <c r="G260" s="879"/>
      <c r="H260" s="879"/>
      <c r="I260" s="879"/>
      <c r="J260" s="879"/>
      <c r="K260" s="879"/>
      <c r="L260" s="879"/>
      <c r="M260" s="879"/>
      <c r="N260" s="879" t="s">
        <v>1484</v>
      </c>
      <c r="O260" s="879" t="s">
        <v>1484</v>
      </c>
      <c r="P260" s="879" t="s">
        <v>1488</v>
      </c>
      <c r="Q260" s="880">
        <v>44561</v>
      </c>
    </row>
    <row r="261" spans="1:17" x14ac:dyDescent="0.25">
      <c r="A261" s="890" t="s">
        <v>1482</v>
      </c>
      <c r="B261" s="878" t="s">
        <v>1567</v>
      </c>
      <c r="C261" s="878" t="s">
        <v>196</v>
      </c>
      <c r="D261" s="878" t="s">
        <v>1634</v>
      </c>
      <c r="E261" s="907" t="s">
        <v>1635</v>
      </c>
      <c r="F261" s="907"/>
      <c r="G261" s="879"/>
      <c r="H261" s="879"/>
      <c r="I261" s="879"/>
      <c r="J261" s="879"/>
      <c r="K261" s="879"/>
      <c r="L261" s="879"/>
      <c r="M261" s="879"/>
      <c r="N261" s="879" t="s">
        <v>1491</v>
      </c>
      <c r="O261" s="879" t="s">
        <v>1492</v>
      </c>
      <c r="P261" s="879" t="s">
        <v>1487</v>
      </c>
      <c r="Q261" s="880">
        <v>44561</v>
      </c>
    </row>
    <row r="262" spans="1:17" x14ac:dyDescent="0.25">
      <c r="A262" s="890" t="s">
        <v>1482</v>
      </c>
      <c r="B262" s="878" t="s">
        <v>1567</v>
      </c>
      <c r="C262" s="878" t="s">
        <v>196</v>
      </c>
      <c r="D262" s="878" t="s">
        <v>1636</v>
      </c>
      <c r="E262" s="907" t="s">
        <v>1637</v>
      </c>
      <c r="F262" s="907"/>
      <c r="G262" s="879"/>
      <c r="H262" s="879"/>
      <c r="I262" s="879"/>
      <c r="J262" s="879"/>
      <c r="K262" s="879"/>
      <c r="L262" s="879"/>
      <c r="M262" s="879"/>
      <c r="N262" s="879" t="s">
        <v>1491</v>
      </c>
      <c r="O262" s="879" t="s">
        <v>1492</v>
      </c>
      <c r="P262" s="879" t="s">
        <v>1487</v>
      </c>
      <c r="Q262" s="880">
        <v>44561</v>
      </c>
    </row>
    <row r="263" spans="1:17" x14ac:dyDescent="0.25">
      <c r="A263" s="890" t="s">
        <v>1482</v>
      </c>
      <c r="B263" s="878" t="s">
        <v>1621</v>
      </c>
      <c r="C263" s="878" t="s">
        <v>7</v>
      </c>
      <c r="D263" s="878" t="s">
        <v>1116</v>
      </c>
      <c r="E263" s="907" t="s">
        <v>1583</v>
      </c>
      <c r="F263" s="907"/>
      <c r="G263" s="879"/>
      <c r="H263" s="879"/>
      <c r="I263" s="879"/>
      <c r="J263" s="879"/>
      <c r="K263" s="879"/>
      <c r="L263" s="879"/>
      <c r="M263" s="879"/>
      <c r="N263" s="879" t="s">
        <v>1491</v>
      </c>
      <c r="O263" s="879" t="s">
        <v>1492</v>
      </c>
      <c r="P263" s="879" t="s">
        <v>1487</v>
      </c>
      <c r="Q263" s="880">
        <v>44561</v>
      </c>
    </row>
    <row r="264" spans="1:17" x14ac:dyDescent="0.25">
      <c r="A264" s="890" t="s">
        <v>1482</v>
      </c>
      <c r="B264" s="878" t="s">
        <v>1567</v>
      </c>
      <c r="C264" s="878" t="s">
        <v>139</v>
      </c>
      <c r="D264" s="878" t="s">
        <v>1638</v>
      </c>
      <c r="E264" s="907" t="s">
        <v>1578</v>
      </c>
      <c r="F264" s="907"/>
      <c r="G264" s="879"/>
      <c r="H264" s="879"/>
      <c r="I264" s="879"/>
      <c r="J264" s="879"/>
      <c r="K264" s="879"/>
      <c r="L264" s="879"/>
      <c r="M264" s="879"/>
      <c r="N264" s="879" t="s">
        <v>1512</v>
      </c>
      <c r="O264" s="879" t="s">
        <v>1541</v>
      </c>
      <c r="P264" s="879"/>
      <c r="Q264" s="880">
        <v>44561</v>
      </c>
    </row>
    <row r="265" spans="1:17" x14ac:dyDescent="0.25">
      <c r="A265" s="890" t="s">
        <v>1482</v>
      </c>
      <c r="B265" s="878" t="s">
        <v>1567</v>
      </c>
      <c r="C265" s="878" t="s">
        <v>801</v>
      </c>
      <c r="D265" s="878" t="s">
        <v>1639</v>
      </c>
      <c r="E265" s="907" t="s">
        <v>1612</v>
      </c>
      <c r="F265" s="907"/>
      <c r="G265" s="879"/>
      <c r="H265" s="879"/>
      <c r="I265" s="879"/>
      <c r="J265" s="879"/>
      <c r="K265" s="879"/>
      <c r="L265" s="879"/>
      <c r="M265" s="879"/>
      <c r="N265" s="879" t="s">
        <v>1491</v>
      </c>
      <c r="O265" s="879" t="s">
        <v>1492</v>
      </c>
      <c r="P265" s="879"/>
      <c r="Q265" s="880">
        <v>44561</v>
      </c>
    </row>
    <row r="266" spans="1:17" x14ac:dyDescent="0.25">
      <c r="A266" s="890" t="s">
        <v>1482</v>
      </c>
      <c r="B266" s="878" t="s">
        <v>1567</v>
      </c>
      <c r="C266" s="878" t="s">
        <v>801</v>
      </c>
      <c r="D266" s="878" t="s">
        <v>1640</v>
      </c>
      <c r="E266" s="907" t="s">
        <v>1575</v>
      </c>
      <c r="F266" s="907"/>
      <c r="G266" s="879"/>
      <c r="H266" s="879"/>
      <c r="I266" s="879"/>
      <c r="J266" s="879"/>
      <c r="K266" s="879"/>
      <c r="L266" s="879"/>
      <c r="M266" s="879"/>
      <c r="N266" s="879" t="s">
        <v>1491</v>
      </c>
      <c r="O266" s="879" t="s">
        <v>1492</v>
      </c>
      <c r="P266" s="879"/>
      <c r="Q266" s="880">
        <v>44561</v>
      </c>
    </row>
    <row r="267" spans="1:17" x14ac:dyDescent="0.25">
      <c r="A267" s="890" t="s">
        <v>1482</v>
      </c>
      <c r="B267" s="878" t="s">
        <v>1567</v>
      </c>
      <c r="C267" s="878" t="s">
        <v>806</v>
      </c>
      <c r="D267" s="878" t="s">
        <v>807</v>
      </c>
      <c r="E267" s="907" t="s">
        <v>1641</v>
      </c>
      <c r="F267" s="907"/>
      <c r="G267" s="879"/>
      <c r="H267" s="879"/>
      <c r="I267" s="879"/>
      <c r="J267" s="879"/>
      <c r="K267" s="879"/>
      <c r="L267" s="879"/>
      <c r="M267" s="879"/>
      <c r="N267" s="879" t="s">
        <v>1491</v>
      </c>
      <c r="O267" s="879" t="s">
        <v>1492</v>
      </c>
      <c r="P267" s="879"/>
      <c r="Q267" s="880">
        <v>44561</v>
      </c>
    </row>
    <row r="268" spans="1:17" x14ac:dyDescent="0.25">
      <c r="A268" s="890" t="s">
        <v>1482</v>
      </c>
      <c r="B268" s="878" t="s">
        <v>1567</v>
      </c>
      <c r="C268" s="878" t="s">
        <v>806</v>
      </c>
      <c r="D268" s="878" t="s">
        <v>821</v>
      </c>
      <c r="E268" s="907" t="s">
        <v>1642</v>
      </c>
      <c r="F268" s="907"/>
      <c r="G268" s="879"/>
      <c r="H268" s="879"/>
      <c r="I268" s="879"/>
      <c r="J268" s="879"/>
      <c r="K268" s="879"/>
      <c r="L268" s="879"/>
      <c r="M268" s="879"/>
      <c r="N268" s="879" t="s">
        <v>1491</v>
      </c>
      <c r="O268" s="879" t="s">
        <v>1492</v>
      </c>
      <c r="P268" s="879"/>
      <c r="Q268" s="880">
        <v>44561</v>
      </c>
    </row>
    <row r="269" spans="1:17" x14ac:dyDescent="0.25">
      <c r="A269" s="890" t="s">
        <v>1482</v>
      </c>
      <c r="B269" s="878" t="s">
        <v>1567</v>
      </c>
      <c r="C269" s="878" t="s">
        <v>399</v>
      </c>
      <c r="D269" s="878" t="s">
        <v>1053</v>
      </c>
      <c r="E269" s="907" t="s">
        <v>1643</v>
      </c>
      <c r="F269" s="907"/>
      <c r="G269" s="879"/>
      <c r="H269" s="879"/>
      <c r="I269" s="879"/>
      <c r="J269" s="879"/>
      <c r="K269" s="879"/>
      <c r="L269" s="879"/>
      <c r="M269" s="879"/>
      <c r="N269" s="879" t="s">
        <v>1491</v>
      </c>
      <c r="O269" s="879" t="s">
        <v>1492</v>
      </c>
      <c r="P269" s="879" t="s">
        <v>1488</v>
      </c>
      <c r="Q269" s="880">
        <v>44561</v>
      </c>
    </row>
    <row r="270" spans="1:17" x14ac:dyDescent="0.25">
      <c r="A270" s="890" t="s">
        <v>1482</v>
      </c>
      <c r="B270" s="878" t="s">
        <v>1567</v>
      </c>
      <c r="C270" s="878" t="s">
        <v>399</v>
      </c>
      <c r="D270" s="878" t="s">
        <v>1056</v>
      </c>
      <c r="E270" s="907" t="s">
        <v>1644</v>
      </c>
      <c r="F270" s="907"/>
      <c r="G270" s="879"/>
      <c r="H270" s="879"/>
      <c r="I270" s="879"/>
      <c r="J270" s="879"/>
      <c r="K270" s="879"/>
      <c r="L270" s="879"/>
      <c r="M270" s="879"/>
      <c r="N270" s="879" t="s">
        <v>1491</v>
      </c>
      <c r="O270" s="879" t="s">
        <v>1492</v>
      </c>
      <c r="P270" s="879" t="s">
        <v>1488</v>
      </c>
      <c r="Q270" s="880">
        <v>44561</v>
      </c>
    </row>
    <row r="271" spans="1:17" x14ac:dyDescent="0.25">
      <c r="A271" s="890" t="s">
        <v>1482</v>
      </c>
      <c r="B271" s="878" t="s">
        <v>1645</v>
      </c>
      <c r="C271" s="878" t="s">
        <v>1646</v>
      </c>
      <c r="D271" s="878" t="s">
        <v>1153</v>
      </c>
      <c r="E271" s="907" t="s">
        <v>1647</v>
      </c>
      <c r="F271" s="907"/>
      <c r="G271" s="879"/>
      <c r="H271" s="879"/>
      <c r="I271" s="879"/>
      <c r="J271" s="879"/>
      <c r="K271" s="879"/>
      <c r="L271" s="879"/>
      <c r="M271" s="879"/>
      <c r="N271" s="879" t="s">
        <v>1515</v>
      </c>
      <c r="O271" s="879" t="s">
        <v>249</v>
      </c>
      <c r="P271" s="879" t="s">
        <v>1487</v>
      </c>
      <c r="Q271" s="880">
        <v>44561</v>
      </c>
    </row>
    <row r="272" spans="1:17" x14ac:dyDescent="0.25">
      <c r="A272" s="890" t="s">
        <v>1482</v>
      </c>
      <c r="B272" s="878" t="s">
        <v>1567</v>
      </c>
      <c r="C272" s="878" t="s">
        <v>1648</v>
      </c>
      <c r="D272" s="878" t="s">
        <v>1649</v>
      </c>
      <c r="E272" s="907" t="s">
        <v>1650</v>
      </c>
      <c r="F272" s="907"/>
      <c r="G272" s="879"/>
      <c r="H272" s="879"/>
      <c r="I272" s="879"/>
      <c r="J272" s="879"/>
      <c r="K272" s="879"/>
      <c r="L272" s="879"/>
      <c r="M272" s="879"/>
      <c r="N272" s="879" t="s">
        <v>1498</v>
      </c>
      <c r="O272" s="879" t="s">
        <v>1499</v>
      </c>
      <c r="P272" s="879" t="s">
        <v>1488</v>
      </c>
      <c r="Q272" s="880">
        <v>44561</v>
      </c>
    </row>
    <row r="273" spans="1:17" x14ac:dyDescent="0.25">
      <c r="A273" s="890" t="s">
        <v>1482</v>
      </c>
      <c r="B273" s="878" t="s">
        <v>1567</v>
      </c>
      <c r="C273" s="878" t="s">
        <v>203</v>
      </c>
      <c r="D273" s="878" t="s">
        <v>1651</v>
      </c>
      <c r="E273" s="907" t="s">
        <v>1652</v>
      </c>
      <c r="F273" s="907"/>
      <c r="G273" s="879"/>
      <c r="H273" s="879"/>
      <c r="I273" s="879"/>
      <c r="J273" s="879"/>
      <c r="K273" s="879"/>
      <c r="L273" s="879"/>
      <c r="M273" s="879"/>
      <c r="N273" s="879" t="s">
        <v>1500</v>
      </c>
      <c r="O273" s="879" t="s">
        <v>1501</v>
      </c>
      <c r="P273" s="879" t="s">
        <v>1488</v>
      </c>
      <c r="Q273" s="880">
        <v>44561</v>
      </c>
    </row>
    <row r="274" spans="1:17" x14ac:dyDescent="0.25">
      <c r="A274" s="890" t="s">
        <v>1482</v>
      </c>
      <c r="B274" s="878" t="s">
        <v>1567</v>
      </c>
      <c r="C274" s="878" t="s">
        <v>203</v>
      </c>
      <c r="D274" s="878" t="s">
        <v>1653</v>
      </c>
      <c r="E274" s="907" t="s">
        <v>1654</v>
      </c>
      <c r="F274" s="907"/>
      <c r="G274" s="879"/>
      <c r="H274" s="879"/>
      <c r="I274" s="879"/>
      <c r="J274" s="879"/>
      <c r="K274" s="879"/>
      <c r="L274" s="879"/>
      <c r="M274" s="879"/>
      <c r="N274" s="879" t="s">
        <v>1500</v>
      </c>
      <c r="O274" s="879" t="s">
        <v>1501</v>
      </c>
      <c r="P274" s="879" t="s">
        <v>1488</v>
      </c>
      <c r="Q274" s="880">
        <v>44561</v>
      </c>
    </row>
    <row r="275" spans="1:17" x14ac:dyDescent="0.25">
      <c r="A275" s="890" t="s">
        <v>1482</v>
      </c>
      <c r="B275" s="878" t="s">
        <v>1567</v>
      </c>
      <c r="C275" s="878" t="s">
        <v>203</v>
      </c>
      <c r="D275" s="878" t="s">
        <v>1655</v>
      </c>
      <c r="E275" s="907" t="s">
        <v>1642</v>
      </c>
      <c r="F275" s="907"/>
      <c r="G275" s="879"/>
      <c r="H275" s="879"/>
      <c r="I275" s="879"/>
      <c r="J275" s="879"/>
      <c r="K275" s="879"/>
      <c r="L275" s="879"/>
      <c r="M275" s="879"/>
      <c r="N275" s="879" t="s">
        <v>1500</v>
      </c>
      <c r="O275" s="879" t="s">
        <v>1501</v>
      </c>
      <c r="P275" s="879" t="s">
        <v>1488</v>
      </c>
      <c r="Q275" s="880">
        <v>44561</v>
      </c>
    </row>
    <row r="276" spans="1:17" x14ac:dyDescent="0.25">
      <c r="A276" s="890" t="s">
        <v>1482</v>
      </c>
      <c r="B276" s="878" t="s">
        <v>1567</v>
      </c>
      <c r="C276" s="878" t="s">
        <v>203</v>
      </c>
      <c r="D276" s="878" t="s">
        <v>849</v>
      </c>
      <c r="E276" s="907" t="s">
        <v>1656</v>
      </c>
      <c r="F276" s="907"/>
      <c r="G276" s="879"/>
      <c r="H276" s="879"/>
      <c r="I276" s="879"/>
      <c r="J276" s="879"/>
      <c r="K276" s="879"/>
      <c r="L276" s="879"/>
      <c r="M276" s="879"/>
      <c r="N276" s="879" t="s">
        <v>1500</v>
      </c>
      <c r="O276" s="879" t="s">
        <v>1501</v>
      </c>
      <c r="P276" s="879" t="s">
        <v>1488</v>
      </c>
      <c r="Q276" s="880">
        <v>44561</v>
      </c>
    </row>
    <row r="277" spans="1:17" x14ac:dyDescent="0.25">
      <c r="A277" s="890" t="s">
        <v>1482</v>
      </c>
      <c r="B277" s="878" t="s">
        <v>1567</v>
      </c>
      <c r="C277" s="878" t="s">
        <v>203</v>
      </c>
      <c r="D277" s="878" t="s">
        <v>852</v>
      </c>
      <c r="E277" s="907" t="s">
        <v>1657</v>
      </c>
      <c r="F277" s="907"/>
      <c r="G277" s="879"/>
      <c r="H277" s="879"/>
      <c r="I277" s="879"/>
      <c r="J277" s="879"/>
      <c r="K277" s="879"/>
      <c r="L277" s="879"/>
      <c r="M277" s="879"/>
      <c r="N277" s="879" t="s">
        <v>1500</v>
      </c>
      <c r="O277" s="879" t="s">
        <v>1501</v>
      </c>
      <c r="P277" s="879" t="s">
        <v>1488</v>
      </c>
      <c r="Q277" s="880">
        <v>44561</v>
      </c>
    </row>
    <row r="278" spans="1:17" x14ac:dyDescent="0.25">
      <c r="A278" s="890" t="s">
        <v>1482</v>
      </c>
      <c r="B278" s="878" t="s">
        <v>1567</v>
      </c>
      <c r="C278" s="878" t="s">
        <v>203</v>
      </c>
      <c r="D278" s="878" t="s">
        <v>1197</v>
      </c>
      <c r="E278" s="907" t="s">
        <v>1658</v>
      </c>
      <c r="F278" s="907"/>
      <c r="G278" s="879"/>
      <c r="H278" s="879"/>
      <c r="I278" s="879"/>
      <c r="J278" s="879"/>
      <c r="K278" s="879"/>
      <c r="L278" s="879"/>
      <c r="M278" s="879"/>
      <c r="N278" s="879" t="s">
        <v>1500</v>
      </c>
      <c r="O278" s="879" t="s">
        <v>1501</v>
      </c>
      <c r="P278" s="879" t="s">
        <v>1488</v>
      </c>
      <c r="Q278" s="880">
        <v>44561</v>
      </c>
    </row>
    <row r="279" spans="1:17" x14ac:dyDescent="0.25">
      <c r="A279" s="890" t="s">
        <v>1482</v>
      </c>
      <c r="B279" s="878" t="s">
        <v>1567</v>
      </c>
      <c r="C279" s="878" t="s">
        <v>1568</v>
      </c>
      <c r="D279" s="878" t="s">
        <v>473</v>
      </c>
      <c r="E279" s="907" t="s">
        <v>1659</v>
      </c>
      <c r="F279" s="907"/>
      <c r="G279" s="879"/>
      <c r="H279" s="879"/>
      <c r="I279" s="879"/>
      <c r="J279" s="879"/>
      <c r="K279" s="879"/>
      <c r="L279" s="879"/>
      <c r="M279" s="879"/>
      <c r="N279" s="879" t="s">
        <v>1500</v>
      </c>
      <c r="O279" s="879" t="s">
        <v>1501</v>
      </c>
      <c r="P279" s="879" t="s">
        <v>1488</v>
      </c>
      <c r="Q279" s="880">
        <v>44561</v>
      </c>
    </row>
    <row r="280" spans="1:17" x14ac:dyDescent="0.25">
      <c r="A280" s="890" t="s">
        <v>1558</v>
      </c>
      <c r="B280" s="878" t="s">
        <v>1567</v>
      </c>
      <c r="C280" s="878" t="s">
        <v>990</v>
      </c>
      <c r="D280" s="878" t="s">
        <v>991</v>
      </c>
      <c r="E280" s="907" t="s">
        <v>1660</v>
      </c>
      <c r="F280" s="907"/>
      <c r="G280" s="879"/>
      <c r="H280" s="879"/>
      <c r="I280" s="879"/>
      <c r="J280" s="879"/>
      <c r="K280" s="879"/>
      <c r="L280" s="879"/>
      <c r="M280" s="879"/>
      <c r="N280" s="879" t="s">
        <v>1498</v>
      </c>
      <c r="O280" s="879" t="s">
        <v>1563</v>
      </c>
      <c r="P280" s="879" t="s">
        <v>1556</v>
      </c>
      <c r="Q280" s="880">
        <v>44536</v>
      </c>
    </row>
    <row r="281" spans="1:17" x14ac:dyDescent="0.25">
      <c r="A281" s="890" t="s">
        <v>1558</v>
      </c>
      <c r="B281" s="878" t="s">
        <v>1567</v>
      </c>
      <c r="C281" s="878" t="s">
        <v>1168</v>
      </c>
      <c r="D281" s="878" t="s">
        <v>1661</v>
      </c>
      <c r="E281" s="907" t="s">
        <v>1662</v>
      </c>
      <c r="F281" s="907"/>
      <c r="G281" s="879"/>
      <c r="H281" s="879"/>
      <c r="I281" s="879"/>
      <c r="J281" s="879"/>
      <c r="K281" s="879"/>
      <c r="L281" s="879"/>
      <c r="M281" s="879"/>
      <c r="N281" s="879" t="s">
        <v>1491</v>
      </c>
      <c r="O281" s="879" t="s">
        <v>1663</v>
      </c>
      <c r="P281" s="879" t="s">
        <v>1488</v>
      </c>
      <c r="Q281" s="880">
        <v>44538</v>
      </c>
    </row>
    <row r="282" spans="1:17" x14ac:dyDescent="0.25">
      <c r="A282" s="890" t="s">
        <v>1558</v>
      </c>
      <c r="B282" s="878" t="s">
        <v>1567</v>
      </c>
      <c r="C282" s="878" t="s">
        <v>1664</v>
      </c>
      <c r="D282" s="878" t="s">
        <v>185</v>
      </c>
      <c r="E282" s="907" t="s">
        <v>1665</v>
      </c>
      <c r="F282" s="907"/>
      <c r="G282" s="879"/>
      <c r="H282" s="879"/>
      <c r="I282" s="879"/>
      <c r="J282" s="879"/>
      <c r="K282" s="879"/>
      <c r="L282" s="879"/>
      <c r="M282" s="879"/>
      <c r="N282" s="879" t="s">
        <v>1500</v>
      </c>
      <c r="O282" s="879" t="s">
        <v>1562</v>
      </c>
      <c r="P282" s="879" t="s">
        <v>1488</v>
      </c>
      <c r="Q282" s="880">
        <v>44537</v>
      </c>
    </row>
    <row r="283" spans="1:17" x14ac:dyDescent="0.25">
      <c r="A283" s="890" t="s">
        <v>1558</v>
      </c>
      <c r="B283" s="878" t="s">
        <v>1567</v>
      </c>
      <c r="C283" s="878" t="s">
        <v>1664</v>
      </c>
      <c r="D283" s="878" t="s">
        <v>188</v>
      </c>
      <c r="E283" s="907" t="s">
        <v>1666</v>
      </c>
      <c r="F283" s="907"/>
      <c r="G283" s="879"/>
      <c r="H283" s="879"/>
      <c r="I283" s="879"/>
      <c r="J283" s="879"/>
      <c r="K283" s="879"/>
      <c r="L283" s="879"/>
      <c r="M283" s="879"/>
      <c r="N283" s="879" t="s">
        <v>1500</v>
      </c>
      <c r="O283" s="879" t="s">
        <v>1562</v>
      </c>
      <c r="P283" s="879" t="s">
        <v>1488</v>
      </c>
      <c r="Q283" s="880">
        <v>44537</v>
      </c>
    </row>
    <row r="284" spans="1:17" x14ac:dyDescent="0.25">
      <c r="A284" s="890" t="s">
        <v>1558</v>
      </c>
      <c r="B284" s="878" t="s">
        <v>1567</v>
      </c>
      <c r="C284" s="878" t="s">
        <v>1664</v>
      </c>
      <c r="D284" s="878" t="s">
        <v>1667</v>
      </c>
      <c r="E284" s="907" t="s">
        <v>1668</v>
      </c>
      <c r="F284" s="907"/>
      <c r="G284" s="879"/>
      <c r="H284" s="879"/>
      <c r="I284" s="879"/>
      <c r="J284" s="879"/>
      <c r="K284" s="879"/>
      <c r="L284" s="879"/>
      <c r="M284" s="879"/>
      <c r="N284" s="879" t="s">
        <v>1500</v>
      </c>
      <c r="O284" s="879" t="s">
        <v>1562</v>
      </c>
      <c r="P284" s="879" t="s">
        <v>1488</v>
      </c>
      <c r="Q284" s="880">
        <v>44537</v>
      </c>
    </row>
    <row r="285" spans="1:17" x14ac:dyDescent="0.25">
      <c r="A285" s="890" t="s">
        <v>1558</v>
      </c>
      <c r="B285" s="878" t="s">
        <v>1567</v>
      </c>
      <c r="C285" s="878" t="s">
        <v>1664</v>
      </c>
      <c r="D285" s="878" t="s">
        <v>1669</v>
      </c>
      <c r="E285" s="907" t="s">
        <v>1670</v>
      </c>
      <c r="F285" s="907"/>
      <c r="G285" s="879"/>
      <c r="H285" s="879"/>
      <c r="I285" s="879"/>
      <c r="J285" s="879"/>
      <c r="K285" s="879"/>
      <c r="L285" s="879"/>
      <c r="M285" s="879"/>
      <c r="N285" s="879" t="s">
        <v>1500</v>
      </c>
      <c r="O285" s="879" t="s">
        <v>1562</v>
      </c>
      <c r="P285" s="879" t="s">
        <v>1488</v>
      </c>
      <c r="Q285" s="880">
        <v>44537</v>
      </c>
    </row>
    <row r="286" spans="1:17" x14ac:dyDescent="0.25">
      <c r="A286" s="890" t="s">
        <v>1558</v>
      </c>
      <c r="B286" s="878" t="s">
        <v>1567</v>
      </c>
      <c r="C286" s="878" t="s">
        <v>1664</v>
      </c>
      <c r="D286" s="878" t="s">
        <v>1671</v>
      </c>
      <c r="E286" s="907" t="s">
        <v>1672</v>
      </c>
      <c r="F286" s="907"/>
      <c r="G286" s="879"/>
      <c r="H286" s="879"/>
      <c r="I286" s="879"/>
      <c r="J286" s="879"/>
      <c r="K286" s="879"/>
      <c r="L286" s="879"/>
      <c r="M286" s="879"/>
      <c r="N286" s="879" t="s">
        <v>1500</v>
      </c>
      <c r="O286" s="879" t="s">
        <v>1562</v>
      </c>
      <c r="P286" s="879" t="s">
        <v>1488</v>
      </c>
      <c r="Q286" s="880">
        <v>44537</v>
      </c>
    </row>
    <row r="287" spans="1:17" x14ac:dyDescent="0.25">
      <c r="A287" s="890" t="s">
        <v>1558</v>
      </c>
      <c r="B287" s="878" t="s">
        <v>1567</v>
      </c>
      <c r="C287" s="878" t="s">
        <v>860</v>
      </c>
      <c r="D287" s="878" t="s">
        <v>994</v>
      </c>
      <c r="E287" s="907" t="s">
        <v>1583</v>
      </c>
      <c r="F287" s="907"/>
      <c r="G287" s="879"/>
      <c r="H287" s="879"/>
      <c r="I287" s="879"/>
      <c r="J287" s="879"/>
      <c r="K287" s="879"/>
      <c r="L287" s="879"/>
      <c r="M287" s="879"/>
      <c r="N287" s="879" t="s">
        <v>1512</v>
      </c>
      <c r="O287" s="879" t="s">
        <v>1564</v>
      </c>
      <c r="P287" s="879" t="s">
        <v>1488</v>
      </c>
      <c r="Q287" s="880">
        <v>44537</v>
      </c>
    </row>
    <row r="288" spans="1:17" x14ac:dyDescent="0.25">
      <c r="A288" s="890" t="s">
        <v>1558</v>
      </c>
      <c r="B288" s="878" t="s">
        <v>1567</v>
      </c>
      <c r="C288" s="878" t="s">
        <v>191</v>
      </c>
      <c r="D288" s="878" t="s">
        <v>1673</v>
      </c>
      <c r="E288" s="907" t="s">
        <v>1674</v>
      </c>
      <c r="F288" s="907"/>
      <c r="G288" s="879"/>
      <c r="H288" s="879"/>
      <c r="I288" s="879"/>
      <c r="J288" s="879"/>
      <c r="K288" s="879"/>
      <c r="L288" s="879"/>
      <c r="M288" s="879"/>
      <c r="N288" s="879" t="s">
        <v>1500</v>
      </c>
      <c r="O288" s="879" t="s">
        <v>1562</v>
      </c>
      <c r="P288" s="879" t="s">
        <v>1488</v>
      </c>
      <c r="Q288" s="880">
        <v>44536</v>
      </c>
    </row>
    <row r="289" spans="1:17" x14ac:dyDescent="0.25">
      <c r="A289" s="890" t="s">
        <v>1558</v>
      </c>
      <c r="B289" s="878" t="s">
        <v>1567</v>
      </c>
      <c r="C289" s="878" t="s">
        <v>191</v>
      </c>
      <c r="D289" s="878" t="s">
        <v>559</v>
      </c>
      <c r="E289" s="907" t="s">
        <v>1674</v>
      </c>
      <c r="F289" s="907"/>
      <c r="G289" s="879"/>
      <c r="H289" s="879"/>
      <c r="I289" s="879"/>
      <c r="J289" s="879"/>
      <c r="K289" s="879"/>
      <c r="L289" s="879"/>
      <c r="M289" s="879"/>
      <c r="N289" s="879" t="s">
        <v>1500</v>
      </c>
      <c r="O289" s="879" t="s">
        <v>1562</v>
      </c>
      <c r="P289" s="879" t="s">
        <v>1488</v>
      </c>
      <c r="Q289" s="880">
        <v>44536</v>
      </c>
    </row>
    <row r="290" spans="1:17" x14ac:dyDescent="0.25">
      <c r="A290" s="890" t="s">
        <v>1558</v>
      </c>
      <c r="B290" s="878" t="s">
        <v>1567</v>
      </c>
      <c r="C290" s="878" t="s">
        <v>1675</v>
      </c>
      <c r="D290" s="878" t="s">
        <v>1676</v>
      </c>
      <c r="E290" s="907" t="s">
        <v>1677</v>
      </c>
      <c r="F290" s="907"/>
      <c r="G290" s="879"/>
      <c r="H290" s="879"/>
      <c r="I290" s="879"/>
      <c r="J290" s="879"/>
      <c r="K290" s="879"/>
      <c r="L290" s="879"/>
      <c r="M290" s="879"/>
      <c r="N290" s="879" t="s">
        <v>1491</v>
      </c>
      <c r="O290" s="879" t="s">
        <v>1663</v>
      </c>
      <c r="P290" s="879" t="s">
        <v>1488</v>
      </c>
      <c r="Q290" s="880">
        <v>44538</v>
      </c>
    </row>
    <row r="291" spans="1:17" x14ac:dyDescent="0.25">
      <c r="A291" s="890" t="s">
        <v>1558</v>
      </c>
      <c r="B291" s="878" t="s">
        <v>1567</v>
      </c>
      <c r="C291" s="878" t="s">
        <v>196</v>
      </c>
      <c r="D291" s="878" t="s">
        <v>1636</v>
      </c>
      <c r="E291" s="907" t="s">
        <v>1637</v>
      </c>
      <c r="F291" s="907"/>
      <c r="G291" s="879"/>
      <c r="H291" s="879"/>
      <c r="I291" s="879"/>
      <c r="J291" s="879"/>
      <c r="K291" s="879"/>
      <c r="L291" s="879"/>
      <c r="M291" s="879"/>
      <c r="N291" s="879" t="s">
        <v>1512</v>
      </c>
      <c r="O291" s="879" t="s">
        <v>1564</v>
      </c>
      <c r="P291" s="879" t="s">
        <v>1488</v>
      </c>
      <c r="Q291" s="880">
        <v>44538</v>
      </c>
    </row>
    <row r="292" spans="1:17" x14ac:dyDescent="0.25">
      <c r="A292" s="890" t="s">
        <v>1558</v>
      </c>
      <c r="B292" s="878" t="s">
        <v>1567</v>
      </c>
      <c r="C292" s="878" t="s">
        <v>137</v>
      </c>
      <c r="D292" s="878" t="s">
        <v>411</v>
      </c>
      <c r="E292" s="907" t="s">
        <v>1678</v>
      </c>
      <c r="F292" s="907"/>
      <c r="G292" s="879"/>
      <c r="H292" s="879"/>
      <c r="I292" s="879"/>
      <c r="J292" s="879"/>
      <c r="K292" s="879"/>
      <c r="L292" s="879"/>
      <c r="M292" s="879"/>
      <c r="N292" s="879" t="s">
        <v>1500</v>
      </c>
      <c r="O292" s="879" t="s">
        <v>1562</v>
      </c>
      <c r="P292" s="879" t="s">
        <v>1488</v>
      </c>
      <c r="Q292" s="880">
        <v>44538</v>
      </c>
    </row>
    <row r="293" spans="1:17" x14ac:dyDescent="0.25">
      <c r="A293" s="890" t="s">
        <v>1558</v>
      </c>
      <c r="B293" s="878" t="s">
        <v>1567</v>
      </c>
      <c r="C293" s="878" t="s">
        <v>137</v>
      </c>
      <c r="D293" s="878" t="s">
        <v>1882</v>
      </c>
      <c r="E293" s="907" t="s">
        <v>1610</v>
      </c>
      <c r="F293" s="907"/>
      <c r="G293" s="879"/>
      <c r="H293" s="879"/>
      <c r="I293" s="879"/>
      <c r="J293" s="879"/>
      <c r="K293" s="879"/>
      <c r="L293" s="879"/>
      <c r="M293" s="879"/>
      <c r="N293" s="879" t="s">
        <v>1500</v>
      </c>
      <c r="O293" s="879" t="s">
        <v>1562</v>
      </c>
      <c r="P293" s="879" t="s">
        <v>1488</v>
      </c>
      <c r="Q293" s="880">
        <v>44538</v>
      </c>
    </row>
    <row r="294" spans="1:17" x14ac:dyDescent="0.25">
      <c r="A294" s="890" t="s">
        <v>1558</v>
      </c>
      <c r="B294" s="878" t="s">
        <v>1567</v>
      </c>
      <c r="C294" s="878" t="s">
        <v>137</v>
      </c>
      <c r="D294" s="878" t="s">
        <v>1883</v>
      </c>
      <c r="E294" s="907" t="s">
        <v>1884</v>
      </c>
      <c r="F294" s="907"/>
      <c r="G294" s="879"/>
      <c r="H294" s="879"/>
      <c r="I294" s="879"/>
      <c r="J294" s="879"/>
      <c r="K294" s="879"/>
      <c r="L294" s="879"/>
      <c r="M294" s="879"/>
      <c r="N294" s="879" t="s">
        <v>1500</v>
      </c>
      <c r="O294" s="879" t="s">
        <v>1562</v>
      </c>
      <c r="P294" s="879" t="s">
        <v>1488</v>
      </c>
      <c r="Q294" s="880">
        <v>44538</v>
      </c>
    </row>
    <row r="295" spans="1:17" x14ac:dyDescent="0.25">
      <c r="A295" s="890" t="s">
        <v>1558</v>
      </c>
      <c r="B295" s="878" t="s">
        <v>1567</v>
      </c>
      <c r="C295" s="878" t="s">
        <v>137</v>
      </c>
      <c r="D295" s="878" t="s">
        <v>1679</v>
      </c>
      <c r="E295" s="907" t="s">
        <v>1680</v>
      </c>
      <c r="F295" s="907"/>
      <c r="G295" s="879"/>
      <c r="H295" s="879"/>
      <c r="I295" s="879"/>
      <c r="J295" s="879"/>
      <c r="K295" s="879"/>
      <c r="L295" s="879"/>
      <c r="M295" s="879"/>
      <c r="N295" s="879" t="s">
        <v>1500</v>
      </c>
      <c r="O295" s="879" t="s">
        <v>1562</v>
      </c>
      <c r="P295" s="879" t="s">
        <v>1488</v>
      </c>
      <c r="Q295" s="880">
        <v>44538</v>
      </c>
    </row>
    <row r="296" spans="1:17" x14ac:dyDescent="0.25">
      <c r="A296" s="890" t="s">
        <v>1558</v>
      </c>
      <c r="B296" s="878" t="s">
        <v>1567</v>
      </c>
      <c r="C296" s="878" t="s">
        <v>1681</v>
      </c>
      <c r="D296" s="878" t="s">
        <v>1120</v>
      </c>
      <c r="E296" s="907" t="s">
        <v>1682</v>
      </c>
      <c r="F296" s="907"/>
      <c r="G296" s="879"/>
      <c r="H296" s="879"/>
      <c r="I296" s="879"/>
      <c r="J296" s="879"/>
      <c r="K296" s="879"/>
      <c r="L296" s="879"/>
      <c r="M296" s="879"/>
      <c r="N296" s="879" t="s">
        <v>1512</v>
      </c>
      <c r="O296" s="879" t="s">
        <v>1564</v>
      </c>
      <c r="P296" s="879" t="s">
        <v>1488</v>
      </c>
      <c r="Q296" s="880">
        <v>44536</v>
      </c>
    </row>
    <row r="297" spans="1:17" x14ac:dyDescent="0.25">
      <c r="A297" s="890" t="s">
        <v>1558</v>
      </c>
      <c r="B297" s="878" t="s">
        <v>1567</v>
      </c>
      <c r="C297" s="878" t="s">
        <v>1681</v>
      </c>
      <c r="D297" s="878" t="s">
        <v>726</v>
      </c>
      <c r="E297" s="907" t="s">
        <v>1683</v>
      </c>
      <c r="F297" s="907"/>
      <c r="G297" s="879"/>
      <c r="H297" s="879"/>
      <c r="I297" s="879"/>
      <c r="J297" s="879"/>
      <c r="K297" s="879"/>
      <c r="L297" s="879"/>
      <c r="M297" s="879"/>
      <c r="N297" s="879" t="s">
        <v>1512</v>
      </c>
      <c r="O297" s="879" t="s">
        <v>1564</v>
      </c>
      <c r="P297" s="879" t="s">
        <v>1488</v>
      </c>
      <c r="Q297" s="880">
        <v>44536</v>
      </c>
    </row>
    <row r="298" spans="1:17" x14ac:dyDescent="0.25">
      <c r="A298" s="890" t="s">
        <v>1558</v>
      </c>
      <c r="B298" s="878" t="s">
        <v>1567</v>
      </c>
      <c r="C298" s="878" t="s">
        <v>1681</v>
      </c>
      <c r="D298" s="878" t="s">
        <v>1684</v>
      </c>
      <c r="E298" s="907" t="s">
        <v>1581</v>
      </c>
      <c r="F298" s="907"/>
      <c r="G298" s="879"/>
      <c r="H298" s="879"/>
      <c r="I298" s="879"/>
      <c r="J298" s="879"/>
      <c r="K298" s="879"/>
      <c r="L298" s="879"/>
      <c r="M298" s="879"/>
      <c r="N298" s="879" t="s">
        <v>1512</v>
      </c>
      <c r="O298" s="879" t="s">
        <v>1564</v>
      </c>
      <c r="P298" s="879" t="s">
        <v>1488</v>
      </c>
      <c r="Q298" s="880">
        <v>44536</v>
      </c>
    </row>
    <row r="299" spans="1:17" x14ac:dyDescent="0.25">
      <c r="A299" s="890" t="s">
        <v>1558</v>
      </c>
      <c r="B299" s="878" t="s">
        <v>1567</v>
      </c>
      <c r="C299" s="878" t="s">
        <v>1681</v>
      </c>
      <c r="D299" s="878" t="s">
        <v>840</v>
      </c>
      <c r="E299" s="907" t="s">
        <v>1685</v>
      </c>
      <c r="F299" s="907"/>
      <c r="G299" s="879"/>
      <c r="H299" s="879"/>
      <c r="I299" s="879"/>
      <c r="J299" s="879"/>
      <c r="K299" s="879"/>
      <c r="L299" s="879"/>
      <c r="M299" s="879"/>
      <c r="N299" s="879" t="s">
        <v>1512</v>
      </c>
      <c r="O299" s="879" t="s">
        <v>1564</v>
      </c>
      <c r="P299" s="879" t="s">
        <v>1488</v>
      </c>
      <c r="Q299" s="880">
        <v>44536</v>
      </c>
    </row>
    <row r="300" spans="1:17" x14ac:dyDescent="0.25">
      <c r="A300" s="890" t="s">
        <v>1558</v>
      </c>
      <c r="B300" s="878" t="s">
        <v>1567</v>
      </c>
      <c r="C300" s="878" t="s">
        <v>197</v>
      </c>
      <c r="D300" s="878" t="s">
        <v>1686</v>
      </c>
      <c r="E300" s="907" t="s">
        <v>1687</v>
      </c>
      <c r="F300" s="907"/>
      <c r="G300" s="879"/>
      <c r="H300" s="879"/>
      <c r="I300" s="879"/>
      <c r="J300" s="879"/>
      <c r="K300" s="879"/>
      <c r="L300" s="879"/>
      <c r="M300" s="879"/>
      <c r="N300" s="879" t="s">
        <v>1512</v>
      </c>
      <c r="O300" s="879" t="s">
        <v>1564</v>
      </c>
      <c r="P300" s="879" t="s">
        <v>1488</v>
      </c>
      <c r="Q300" s="880">
        <v>44538</v>
      </c>
    </row>
    <row r="301" spans="1:17" x14ac:dyDescent="0.25">
      <c r="A301" s="890" t="s">
        <v>1558</v>
      </c>
      <c r="B301" s="878" t="s">
        <v>1567</v>
      </c>
      <c r="C301" s="878" t="s">
        <v>1041</v>
      </c>
      <c r="D301" s="878" t="s">
        <v>1688</v>
      </c>
      <c r="E301" s="907" t="s">
        <v>1689</v>
      </c>
      <c r="F301" s="907"/>
      <c r="G301" s="879"/>
      <c r="H301" s="879"/>
      <c r="I301" s="879"/>
      <c r="J301" s="879"/>
      <c r="K301" s="879"/>
      <c r="L301" s="879"/>
      <c r="M301" s="879"/>
      <c r="N301" s="879" t="s">
        <v>1498</v>
      </c>
      <c r="O301" s="879" t="s">
        <v>1563</v>
      </c>
      <c r="P301" s="879" t="s">
        <v>1488</v>
      </c>
      <c r="Q301" s="880">
        <v>44538</v>
      </c>
    </row>
    <row r="302" spans="1:17" x14ac:dyDescent="0.25">
      <c r="A302" s="890" t="s">
        <v>1558</v>
      </c>
      <c r="B302" s="878" t="s">
        <v>1567</v>
      </c>
      <c r="C302" s="878" t="s">
        <v>1041</v>
      </c>
      <c r="D302" s="878" t="s">
        <v>1690</v>
      </c>
      <c r="E302" s="907" t="s">
        <v>1689</v>
      </c>
      <c r="F302" s="907"/>
      <c r="G302" s="879"/>
      <c r="H302" s="879"/>
      <c r="I302" s="879"/>
      <c r="J302" s="879"/>
      <c r="K302" s="879"/>
      <c r="L302" s="879"/>
      <c r="M302" s="879"/>
      <c r="N302" s="879" t="s">
        <v>1498</v>
      </c>
      <c r="O302" s="879" t="s">
        <v>1563</v>
      </c>
      <c r="P302" s="879" t="s">
        <v>1488</v>
      </c>
      <c r="Q302" s="880">
        <v>44538</v>
      </c>
    </row>
    <row r="303" spans="1:17" x14ac:dyDescent="0.25">
      <c r="A303" s="890" t="s">
        <v>1558</v>
      </c>
      <c r="B303" s="878" t="s">
        <v>1567</v>
      </c>
      <c r="C303" s="878" t="s">
        <v>1041</v>
      </c>
      <c r="D303" s="878" t="s">
        <v>1691</v>
      </c>
      <c r="E303" s="907" t="s">
        <v>1689</v>
      </c>
      <c r="F303" s="907"/>
      <c r="G303" s="879"/>
      <c r="H303" s="879"/>
      <c r="I303" s="879"/>
      <c r="J303" s="879"/>
      <c r="K303" s="879"/>
      <c r="L303" s="879"/>
      <c r="M303" s="879"/>
      <c r="N303" s="879" t="s">
        <v>1498</v>
      </c>
      <c r="O303" s="879" t="s">
        <v>1563</v>
      </c>
      <c r="P303" s="879" t="s">
        <v>1488</v>
      </c>
      <c r="Q303" s="880">
        <v>44538</v>
      </c>
    </row>
    <row r="304" spans="1:17" x14ac:dyDescent="0.25">
      <c r="A304" s="890" t="s">
        <v>1558</v>
      </c>
      <c r="B304" s="878" t="s">
        <v>1567</v>
      </c>
      <c r="C304" s="878" t="s">
        <v>1041</v>
      </c>
      <c r="D304" s="878" t="s">
        <v>1692</v>
      </c>
      <c r="E304" s="907" t="s">
        <v>1693</v>
      </c>
      <c r="F304" s="907"/>
      <c r="G304" s="879"/>
      <c r="H304" s="879"/>
      <c r="I304" s="879"/>
      <c r="J304" s="879"/>
      <c r="K304" s="879"/>
      <c r="L304" s="879"/>
      <c r="M304" s="879"/>
      <c r="N304" s="879" t="s">
        <v>1498</v>
      </c>
      <c r="O304" s="879" t="s">
        <v>1563</v>
      </c>
      <c r="P304" s="879" t="s">
        <v>1488</v>
      </c>
      <c r="Q304" s="880">
        <v>44538</v>
      </c>
    </row>
    <row r="305" spans="1:17" x14ac:dyDescent="0.25">
      <c r="A305" s="890" t="s">
        <v>1558</v>
      </c>
      <c r="B305" s="878" t="s">
        <v>1567</v>
      </c>
      <c r="C305" s="878" t="s">
        <v>1694</v>
      </c>
      <c r="D305" s="878" t="s">
        <v>598</v>
      </c>
      <c r="E305" s="907" t="s">
        <v>1695</v>
      </c>
      <c r="F305" s="907"/>
      <c r="G305" s="879"/>
      <c r="H305" s="879"/>
      <c r="I305" s="879"/>
      <c r="J305" s="879"/>
      <c r="K305" s="879"/>
      <c r="L305" s="879"/>
      <c r="M305" s="879"/>
      <c r="N305" s="879" t="s">
        <v>1491</v>
      </c>
      <c r="O305" s="879" t="s">
        <v>1663</v>
      </c>
      <c r="P305" s="879" t="s">
        <v>1488</v>
      </c>
      <c r="Q305" s="880">
        <v>44536</v>
      </c>
    </row>
    <row r="306" spans="1:17" x14ac:dyDescent="0.25">
      <c r="A306" s="890" t="s">
        <v>1558</v>
      </c>
      <c r="B306" s="878" t="s">
        <v>1567</v>
      </c>
      <c r="C306" s="878" t="s">
        <v>1694</v>
      </c>
      <c r="D306" s="878" t="s">
        <v>1087</v>
      </c>
      <c r="E306" s="907" t="s">
        <v>1696</v>
      </c>
      <c r="F306" s="907"/>
      <c r="G306" s="879"/>
      <c r="H306" s="879"/>
      <c r="I306" s="879"/>
      <c r="J306" s="879"/>
      <c r="K306" s="879"/>
      <c r="L306" s="879"/>
      <c r="M306" s="879"/>
      <c r="N306" s="879" t="s">
        <v>1491</v>
      </c>
      <c r="O306" s="879" t="s">
        <v>1663</v>
      </c>
      <c r="P306" s="879" t="s">
        <v>1488</v>
      </c>
      <c r="Q306" s="880">
        <v>44536</v>
      </c>
    </row>
    <row r="307" spans="1:17" x14ac:dyDescent="0.25">
      <c r="A307" s="890" t="s">
        <v>1558</v>
      </c>
      <c r="B307" s="878" t="s">
        <v>1567</v>
      </c>
      <c r="C307" s="878" t="s">
        <v>5</v>
      </c>
      <c r="D307" s="878" t="s">
        <v>1697</v>
      </c>
      <c r="E307" s="907" t="s">
        <v>1674</v>
      </c>
      <c r="F307" s="907"/>
      <c r="G307" s="879"/>
      <c r="H307" s="879"/>
      <c r="I307" s="879"/>
      <c r="J307" s="879"/>
      <c r="K307" s="879"/>
      <c r="L307" s="879"/>
      <c r="M307" s="879"/>
      <c r="N307" s="879" t="s">
        <v>1500</v>
      </c>
      <c r="O307" s="879" t="s">
        <v>1562</v>
      </c>
      <c r="P307" s="879" t="s">
        <v>1488</v>
      </c>
      <c r="Q307" s="880">
        <v>44537</v>
      </c>
    </row>
    <row r="308" spans="1:17" x14ac:dyDescent="0.25">
      <c r="A308" s="890" t="s">
        <v>1558</v>
      </c>
      <c r="B308" s="878" t="s">
        <v>1567</v>
      </c>
      <c r="C308" s="878" t="s">
        <v>5</v>
      </c>
      <c r="D308" s="878" t="s">
        <v>463</v>
      </c>
      <c r="E308" s="907" t="s">
        <v>1698</v>
      </c>
      <c r="F308" s="907"/>
      <c r="G308" s="879"/>
      <c r="H308" s="879"/>
      <c r="I308" s="879"/>
      <c r="J308" s="879"/>
      <c r="K308" s="879"/>
      <c r="L308" s="879"/>
      <c r="M308" s="879"/>
      <c r="N308" s="879" t="s">
        <v>1500</v>
      </c>
      <c r="O308" s="879" t="s">
        <v>1562</v>
      </c>
      <c r="P308" s="879" t="s">
        <v>1488</v>
      </c>
      <c r="Q308" s="880">
        <v>44537</v>
      </c>
    </row>
    <row r="309" spans="1:17" x14ac:dyDescent="0.25">
      <c r="A309" s="890" t="s">
        <v>1558</v>
      </c>
      <c r="B309" s="878" t="s">
        <v>1567</v>
      </c>
      <c r="C309" s="878" t="s">
        <v>5</v>
      </c>
      <c r="D309" s="878" t="s">
        <v>627</v>
      </c>
      <c r="E309" s="907" t="s">
        <v>1699</v>
      </c>
      <c r="F309" s="907"/>
      <c r="G309" s="879"/>
      <c r="H309" s="879"/>
      <c r="I309" s="879"/>
      <c r="J309" s="879"/>
      <c r="K309" s="879"/>
      <c r="L309" s="879"/>
      <c r="M309" s="879"/>
      <c r="N309" s="879" t="s">
        <v>1500</v>
      </c>
      <c r="O309" s="879" t="s">
        <v>1562</v>
      </c>
      <c r="P309" s="879" t="s">
        <v>1488</v>
      </c>
      <c r="Q309" s="880">
        <v>44537</v>
      </c>
    </row>
    <row r="310" spans="1:17" x14ac:dyDescent="0.25">
      <c r="A310" s="890" t="s">
        <v>1558</v>
      </c>
      <c r="B310" s="878" t="s">
        <v>1567</v>
      </c>
      <c r="C310" s="878" t="s">
        <v>5</v>
      </c>
      <c r="D310" s="878" t="s">
        <v>1002</v>
      </c>
      <c r="E310" s="907" t="s">
        <v>1699</v>
      </c>
      <c r="F310" s="907"/>
      <c r="G310" s="879"/>
      <c r="H310" s="879"/>
      <c r="I310" s="879"/>
      <c r="J310" s="879"/>
      <c r="K310" s="879"/>
      <c r="L310" s="879"/>
      <c r="M310" s="879"/>
      <c r="N310" s="879" t="s">
        <v>1500</v>
      </c>
      <c r="O310" s="879" t="s">
        <v>1562</v>
      </c>
      <c r="P310" s="879" t="s">
        <v>1488</v>
      </c>
      <c r="Q310" s="880">
        <v>44537</v>
      </c>
    </row>
    <row r="311" spans="1:17" x14ac:dyDescent="0.25">
      <c r="A311" s="890" t="s">
        <v>1558</v>
      </c>
      <c r="B311" s="878" t="s">
        <v>1567</v>
      </c>
      <c r="C311" s="878" t="s">
        <v>5</v>
      </c>
      <c r="D311" s="878" t="s">
        <v>1005</v>
      </c>
      <c r="E311" s="907" t="s">
        <v>1699</v>
      </c>
      <c r="F311" s="907"/>
      <c r="G311" s="879"/>
      <c r="H311" s="879"/>
      <c r="I311" s="879"/>
      <c r="J311" s="879"/>
      <c r="K311" s="879"/>
      <c r="L311" s="879"/>
      <c r="M311" s="879"/>
      <c r="N311" s="879" t="s">
        <v>1500</v>
      </c>
      <c r="O311" s="879" t="s">
        <v>1562</v>
      </c>
      <c r="P311" s="879" t="s">
        <v>1488</v>
      </c>
      <c r="Q311" s="880">
        <v>44537</v>
      </c>
    </row>
    <row r="312" spans="1:17" x14ac:dyDescent="0.25">
      <c r="A312" s="890" t="s">
        <v>1558</v>
      </c>
      <c r="B312" s="878" t="s">
        <v>1567</v>
      </c>
      <c r="C312" s="878" t="s">
        <v>5</v>
      </c>
      <c r="D312" s="878" t="s">
        <v>1008</v>
      </c>
      <c r="E312" s="907" t="s">
        <v>1699</v>
      </c>
      <c r="F312" s="907"/>
      <c r="G312" s="879"/>
      <c r="H312" s="879"/>
      <c r="I312" s="879"/>
      <c r="J312" s="879"/>
      <c r="K312" s="879"/>
      <c r="L312" s="879"/>
      <c r="M312" s="879"/>
      <c r="N312" s="879" t="s">
        <v>1500</v>
      </c>
      <c r="O312" s="879" t="s">
        <v>1562</v>
      </c>
      <c r="P312" s="879" t="s">
        <v>1488</v>
      </c>
      <c r="Q312" s="880">
        <v>44537</v>
      </c>
    </row>
    <row r="313" spans="1:17" x14ac:dyDescent="0.25">
      <c r="A313" s="890" t="s">
        <v>1558</v>
      </c>
      <c r="B313" s="878" t="s">
        <v>1567</v>
      </c>
      <c r="C313" s="878" t="s">
        <v>198</v>
      </c>
      <c r="D313" s="878" t="s">
        <v>1700</v>
      </c>
      <c r="E313" s="907" t="s">
        <v>1641</v>
      </c>
      <c r="F313" s="907"/>
      <c r="G313" s="879"/>
      <c r="H313" s="879"/>
      <c r="I313" s="879"/>
      <c r="J313" s="879"/>
      <c r="K313" s="879"/>
      <c r="L313" s="879"/>
      <c r="M313" s="879"/>
      <c r="N313" s="879" t="s">
        <v>1491</v>
      </c>
      <c r="O313" s="879" t="s">
        <v>1663</v>
      </c>
      <c r="P313" s="879" t="s">
        <v>1488</v>
      </c>
      <c r="Q313" s="880">
        <v>44537</v>
      </c>
    </row>
    <row r="314" spans="1:17" x14ac:dyDescent="0.25">
      <c r="A314" s="890" t="s">
        <v>1558</v>
      </c>
      <c r="B314" s="878" t="s">
        <v>1567</v>
      </c>
      <c r="C314" s="878" t="s">
        <v>198</v>
      </c>
      <c r="D314" s="878" t="s">
        <v>1701</v>
      </c>
      <c r="E314" s="907" t="s">
        <v>1589</v>
      </c>
      <c r="F314" s="907"/>
      <c r="G314" s="879"/>
      <c r="H314" s="879"/>
      <c r="I314" s="879"/>
      <c r="J314" s="879"/>
      <c r="K314" s="879"/>
      <c r="L314" s="879"/>
      <c r="M314" s="879"/>
      <c r="N314" s="879" t="s">
        <v>1491</v>
      </c>
      <c r="O314" s="879" t="s">
        <v>1663</v>
      </c>
      <c r="P314" s="879" t="s">
        <v>1488</v>
      </c>
      <c r="Q314" s="880">
        <v>44537</v>
      </c>
    </row>
    <row r="315" spans="1:17" x14ac:dyDescent="0.25">
      <c r="A315" s="890" t="s">
        <v>1558</v>
      </c>
      <c r="B315" s="878" t="s">
        <v>1567</v>
      </c>
      <c r="C315" s="878" t="s">
        <v>1048</v>
      </c>
      <c r="D315" s="878" t="s">
        <v>1702</v>
      </c>
      <c r="E315" s="907" t="s">
        <v>1610</v>
      </c>
      <c r="F315" s="907"/>
      <c r="G315" s="879"/>
      <c r="H315" s="879"/>
      <c r="I315" s="879"/>
      <c r="J315" s="879"/>
      <c r="K315" s="879"/>
      <c r="L315" s="879"/>
      <c r="M315" s="879"/>
      <c r="N315" s="879" t="s">
        <v>1512</v>
      </c>
      <c r="O315" s="879" t="s">
        <v>1564</v>
      </c>
      <c r="P315" s="879" t="s">
        <v>1487</v>
      </c>
      <c r="Q315" s="880">
        <v>44538</v>
      </c>
    </row>
    <row r="316" spans="1:17" x14ac:dyDescent="0.25">
      <c r="A316" s="890" t="s">
        <v>1558</v>
      </c>
      <c r="B316" s="878" t="s">
        <v>1567</v>
      </c>
      <c r="C316" s="878" t="s">
        <v>1703</v>
      </c>
      <c r="D316" s="878" t="s">
        <v>199</v>
      </c>
      <c r="E316" s="907" t="s">
        <v>1704</v>
      </c>
      <c r="F316" s="907"/>
      <c r="G316" s="879"/>
      <c r="H316" s="879"/>
      <c r="I316" s="879"/>
      <c r="J316" s="879"/>
      <c r="K316" s="879"/>
      <c r="L316" s="879"/>
      <c r="M316" s="879"/>
      <c r="N316" s="879" t="s">
        <v>1484</v>
      </c>
      <c r="O316" s="879" t="s">
        <v>1560</v>
      </c>
      <c r="P316" s="879" t="s">
        <v>1488</v>
      </c>
      <c r="Q316" s="880">
        <v>44536</v>
      </c>
    </row>
    <row r="317" spans="1:17" x14ac:dyDescent="0.25">
      <c r="A317" s="890" t="s">
        <v>1558</v>
      </c>
      <c r="B317" s="878" t="s">
        <v>1567</v>
      </c>
      <c r="C317" s="878" t="s">
        <v>858</v>
      </c>
      <c r="D317" s="878" t="s">
        <v>1705</v>
      </c>
      <c r="E317" s="907" t="s">
        <v>1706</v>
      </c>
      <c r="F317" s="907"/>
      <c r="G317" s="879"/>
      <c r="H317" s="879"/>
      <c r="I317" s="879"/>
      <c r="J317" s="879"/>
      <c r="K317" s="879"/>
      <c r="L317" s="879"/>
      <c r="M317" s="879"/>
      <c r="N317" s="879" t="s">
        <v>1498</v>
      </c>
      <c r="O317" s="879" t="s">
        <v>1563</v>
      </c>
      <c r="P317" s="879" t="s">
        <v>1488</v>
      </c>
      <c r="Q317" s="880">
        <v>44536</v>
      </c>
    </row>
    <row r="318" spans="1:17" x14ac:dyDescent="0.25">
      <c r="A318" s="890" t="s">
        <v>1558</v>
      </c>
      <c r="B318" s="878" t="s">
        <v>1567</v>
      </c>
      <c r="C318" s="878" t="s">
        <v>938</v>
      </c>
      <c r="D318" s="878" t="s">
        <v>1707</v>
      </c>
      <c r="E318" s="907" t="s">
        <v>1708</v>
      </c>
      <c r="F318" s="907"/>
      <c r="G318" s="879"/>
      <c r="H318" s="879"/>
      <c r="I318" s="879"/>
      <c r="J318" s="879"/>
      <c r="K318" s="879"/>
      <c r="L318" s="879"/>
      <c r="M318" s="879"/>
      <c r="N318" s="879" t="s">
        <v>1500</v>
      </c>
      <c r="O318" s="879" t="s">
        <v>1562</v>
      </c>
      <c r="P318" s="879" t="s">
        <v>1488</v>
      </c>
      <c r="Q318" s="880">
        <v>44537</v>
      </c>
    </row>
    <row r="319" spans="1:17" x14ac:dyDescent="0.25">
      <c r="A319" s="890" t="s">
        <v>1558</v>
      </c>
      <c r="B319" s="878" t="s">
        <v>1567</v>
      </c>
      <c r="C319" s="878" t="s">
        <v>938</v>
      </c>
      <c r="D319" s="878" t="s">
        <v>1063</v>
      </c>
      <c r="E319" s="907" t="s">
        <v>1708</v>
      </c>
      <c r="F319" s="907"/>
      <c r="G319" s="879"/>
      <c r="H319" s="879"/>
      <c r="I319" s="879"/>
      <c r="J319" s="879"/>
      <c r="K319" s="879"/>
      <c r="L319" s="879"/>
      <c r="M319" s="879"/>
      <c r="N319" s="879" t="s">
        <v>1500</v>
      </c>
      <c r="O319" s="879" t="s">
        <v>1562</v>
      </c>
      <c r="P319" s="879" t="s">
        <v>1488</v>
      </c>
      <c r="Q319" s="880">
        <v>44537</v>
      </c>
    </row>
    <row r="320" spans="1:17" x14ac:dyDescent="0.25">
      <c r="A320" s="890" t="s">
        <v>1558</v>
      </c>
      <c r="B320" s="878" t="s">
        <v>1567</v>
      </c>
      <c r="C320" s="878" t="s">
        <v>793</v>
      </c>
      <c r="D320" s="878" t="s">
        <v>1709</v>
      </c>
      <c r="E320" s="907" t="s">
        <v>1583</v>
      </c>
      <c r="F320" s="907"/>
      <c r="G320" s="879"/>
      <c r="H320" s="879"/>
      <c r="I320" s="879"/>
      <c r="J320" s="879"/>
      <c r="K320" s="879"/>
      <c r="L320" s="879"/>
      <c r="M320" s="879"/>
      <c r="N320" s="879" t="s">
        <v>1498</v>
      </c>
      <c r="O320" s="879" t="s">
        <v>1563</v>
      </c>
      <c r="P320" s="879" t="s">
        <v>1488</v>
      </c>
      <c r="Q320" s="880">
        <v>44537</v>
      </c>
    </row>
    <row r="321" spans="1:17" x14ac:dyDescent="0.25">
      <c r="A321" s="890" t="s">
        <v>1558</v>
      </c>
      <c r="B321" s="878" t="s">
        <v>1567</v>
      </c>
      <c r="C321" s="878" t="s">
        <v>1710</v>
      </c>
      <c r="D321" s="878" t="s">
        <v>1711</v>
      </c>
      <c r="E321" s="907" t="s">
        <v>1712</v>
      </c>
      <c r="F321" s="907"/>
      <c r="G321" s="879"/>
      <c r="H321" s="879"/>
      <c r="I321" s="879"/>
      <c r="J321" s="879"/>
      <c r="K321" s="879"/>
      <c r="L321" s="879"/>
      <c r="M321" s="879"/>
      <c r="N321" s="879" t="s">
        <v>1491</v>
      </c>
      <c r="O321" s="879" t="s">
        <v>1663</v>
      </c>
      <c r="P321" s="879" t="s">
        <v>1488</v>
      </c>
      <c r="Q321" s="880">
        <v>44538</v>
      </c>
    </row>
    <row r="322" spans="1:17" x14ac:dyDescent="0.25">
      <c r="A322" s="890" t="s">
        <v>1558</v>
      </c>
      <c r="B322" s="878" t="s">
        <v>1567</v>
      </c>
      <c r="C322" s="878" t="s">
        <v>1710</v>
      </c>
      <c r="D322" s="878" t="s">
        <v>1713</v>
      </c>
      <c r="E322" s="907" t="s">
        <v>1712</v>
      </c>
      <c r="F322" s="907"/>
      <c r="G322" s="879"/>
      <c r="H322" s="879"/>
      <c r="I322" s="879"/>
      <c r="J322" s="879"/>
      <c r="K322" s="879"/>
      <c r="L322" s="879"/>
      <c r="M322" s="879"/>
      <c r="N322" s="879" t="s">
        <v>1491</v>
      </c>
      <c r="O322" s="879" t="s">
        <v>1663</v>
      </c>
      <c r="P322" s="879" t="s">
        <v>1488</v>
      </c>
      <c r="Q322" s="880">
        <v>44538</v>
      </c>
    </row>
    <row r="323" spans="1:17" x14ac:dyDescent="0.25">
      <c r="A323" s="890" t="s">
        <v>1558</v>
      </c>
      <c r="B323" s="878" t="s">
        <v>1567</v>
      </c>
      <c r="C323" s="878" t="s">
        <v>1710</v>
      </c>
      <c r="D323" s="878" t="s">
        <v>1714</v>
      </c>
      <c r="E323" s="907" t="s">
        <v>1712</v>
      </c>
      <c r="F323" s="907"/>
      <c r="G323" s="879"/>
      <c r="H323" s="879"/>
      <c r="I323" s="879"/>
      <c r="J323" s="879"/>
      <c r="K323" s="879"/>
      <c r="L323" s="879"/>
      <c r="M323" s="879"/>
      <c r="N323" s="879" t="s">
        <v>1491</v>
      </c>
      <c r="O323" s="879" t="s">
        <v>1663</v>
      </c>
      <c r="P323" s="879" t="s">
        <v>1488</v>
      </c>
      <c r="Q323" s="880">
        <v>44538</v>
      </c>
    </row>
    <row r="324" spans="1:17" x14ac:dyDescent="0.25">
      <c r="A324" s="890" t="s">
        <v>1558</v>
      </c>
      <c r="B324" s="878" t="s">
        <v>1567</v>
      </c>
      <c r="C324" s="878" t="s">
        <v>1215</v>
      </c>
      <c r="D324" s="878" t="s">
        <v>1715</v>
      </c>
      <c r="E324" s="907" t="s">
        <v>1623</v>
      </c>
      <c r="F324" s="907"/>
      <c r="G324" s="879"/>
      <c r="H324" s="879"/>
      <c r="I324" s="879"/>
      <c r="J324" s="879"/>
      <c r="K324" s="879"/>
      <c r="L324" s="879"/>
      <c r="M324" s="879"/>
      <c r="N324" s="879" t="s">
        <v>1491</v>
      </c>
      <c r="O324" s="879" t="s">
        <v>1663</v>
      </c>
      <c r="P324" s="879" t="s">
        <v>1556</v>
      </c>
      <c r="Q324" s="880">
        <v>44538</v>
      </c>
    </row>
    <row r="325" spans="1:17" x14ac:dyDescent="0.25">
      <c r="A325" s="890" t="s">
        <v>1558</v>
      </c>
      <c r="B325" s="878" t="s">
        <v>1567</v>
      </c>
      <c r="C325" s="878" t="s">
        <v>365</v>
      </c>
      <c r="D325" s="878" t="s">
        <v>1716</v>
      </c>
      <c r="E325" s="907" t="s">
        <v>1717</v>
      </c>
      <c r="F325" s="907"/>
      <c r="G325" s="879"/>
      <c r="H325" s="879"/>
      <c r="I325" s="879"/>
      <c r="J325" s="879"/>
      <c r="K325" s="879"/>
      <c r="L325" s="879"/>
      <c r="M325" s="879"/>
      <c r="N325" s="879" t="s">
        <v>1491</v>
      </c>
      <c r="O325" s="879" t="s">
        <v>1663</v>
      </c>
      <c r="P325" s="879" t="s">
        <v>1488</v>
      </c>
      <c r="Q325" s="880">
        <v>44536</v>
      </c>
    </row>
    <row r="326" spans="1:17" x14ac:dyDescent="0.25">
      <c r="A326" s="890" t="s">
        <v>1558</v>
      </c>
      <c r="B326" s="878" t="s">
        <v>1567</v>
      </c>
      <c r="C326" s="878" t="s">
        <v>365</v>
      </c>
      <c r="D326" s="878" t="s">
        <v>1718</v>
      </c>
      <c r="E326" s="907" t="s">
        <v>1719</v>
      </c>
      <c r="F326" s="907"/>
      <c r="G326" s="879"/>
      <c r="H326" s="879"/>
      <c r="I326" s="879"/>
      <c r="J326" s="879"/>
      <c r="K326" s="879"/>
      <c r="L326" s="879"/>
      <c r="M326" s="879"/>
      <c r="N326" s="879" t="s">
        <v>1491</v>
      </c>
      <c r="O326" s="879" t="s">
        <v>1663</v>
      </c>
      <c r="P326" s="879" t="s">
        <v>1488</v>
      </c>
      <c r="Q326" s="880">
        <v>44536</v>
      </c>
    </row>
    <row r="327" spans="1:17" x14ac:dyDescent="0.25">
      <c r="A327" s="890" t="s">
        <v>1558</v>
      </c>
      <c r="B327" s="878" t="s">
        <v>1567</v>
      </c>
      <c r="C327" s="878" t="s">
        <v>365</v>
      </c>
      <c r="D327" s="878" t="s">
        <v>435</v>
      </c>
      <c r="E327" s="907" t="s">
        <v>1720</v>
      </c>
      <c r="F327" s="907"/>
      <c r="G327" s="879"/>
      <c r="H327" s="879"/>
      <c r="I327" s="879"/>
      <c r="J327" s="879"/>
      <c r="K327" s="879"/>
      <c r="L327" s="879"/>
      <c r="M327" s="879"/>
      <c r="N327" s="879" t="s">
        <v>1491</v>
      </c>
      <c r="O327" s="879" t="s">
        <v>1663</v>
      </c>
      <c r="P327" s="879" t="s">
        <v>1488</v>
      </c>
      <c r="Q327" s="880">
        <v>44536</v>
      </c>
    </row>
    <row r="328" spans="1:17" x14ac:dyDescent="0.25">
      <c r="A328" s="890" t="s">
        <v>1558</v>
      </c>
      <c r="B328" s="878" t="s">
        <v>1567</v>
      </c>
      <c r="C328" s="878" t="s">
        <v>365</v>
      </c>
      <c r="D328" s="878" t="s">
        <v>1721</v>
      </c>
      <c r="E328" s="907" t="s">
        <v>1717</v>
      </c>
      <c r="F328" s="907"/>
      <c r="G328" s="879"/>
      <c r="H328" s="879"/>
      <c r="I328" s="879"/>
      <c r="J328" s="879"/>
      <c r="K328" s="879"/>
      <c r="L328" s="879"/>
      <c r="M328" s="879"/>
      <c r="N328" s="879" t="s">
        <v>1491</v>
      </c>
      <c r="O328" s="879" t="s">
        <v>1663</v>
      </c>
      <c r="P328" s="879" t="s">
        <v>1488</v>
      </c>
      <c r="Q328" s="880">
        <v>44536</v>
      </c>
    </row>
    <row r="329" spans="1:17" x14ac:dyDescent="0.25">
      <c r="A329" s="890" t="s">
        <v>1558</v>
      </c>
      <c r="B329" s="878" t="s">
        <v>1567</v>
      </c>
      <c r="C329" s="878" t="s">
        <v>365</v>
      </c>
      <c r="D329" s="878" t="s">
        <v>1722</v>
      </c>
      <c r="E329" s="907" t="s">
        <v>1723</v>
      </c>
      <c r="F329" s="907"/>
      <c r="G329" s="879"/>
      <c r="H329" s="879"/>
      <c r="I329" s="879"/>
      <c r="J329" s="879"/>
      <c r="K329" s="879"/>
      <c r="L329" s="879"/>
      <c r="M329" s="879"/>
      <c r="N329" s="879" t="s">
        <v>1491</v>
      </c>
      <c r="O329" s="879" t="s">
        <v>1663</v>
      </c>
      <c r="P329" s="879" t="s">
        <v>1488</v>
      </c>
      <c r="Q329" s="880">
        <v>44536</v>
      </c>
    </row>
    <row r="330" spans="1:17" x14ac:dyDescent="0.25">
      <c r="A330" s="890" t="s">
        <v>1558</v>
      </c>
      <c r="B330" s="878" t="s">
        <v>1567</v>
      </c>
      <c r="C330" s="878" t="s">
        <v>365</v>
      </c>
      <c r="D330" s="878" t="s">
        <v>1724</v>
      </c>
      <c r="E330" s="907" t="s">
        <v>1725</v>
      </c>
      <c r="F330" s="907"/>
      <c r="G330" s="879"/>
      <c r="H330" s="879"/>
      <c r="I330" s="879"/>
      <c r="J330" s="879"/>
      <c r="K330" s="879"/>
      <c r="L330" s="879"/>
      <c r="M330" s="879"/>
      <c r="N330" s="879" t="s">
        <v>1491</v>
      </c>
      <c r="O330" s="879" t="s">
        <v>1663</v>
      </c>
      <c r="P330" s="879" t="s">
        <v>1488</v>
      </c>
      <c r="Q330" s="880">
        <v>44536</v>
      </c>
    </row>
    <row r="331" spans="1:17" x14ac:dyDescent="0.25">
      <c r="A331" s="890" t="s">
        <v>1558</v>
      </c>
      <c r="B331" s="878" t="s">
        <v>1567</v>
      </c>
      <c r="C331" s="878" t="s">
        <v>365</v>
      </c>
      <c r="D331" s="878" t="s">
        <v>1726</v>
      </c>
      <c r="E331" s="907" t="s">
        <v>1706</v>
      </c>
      <c r="F331" s="907"/>
      <c r="G331" s="879"/>
      <c r="H331" s="879"/>
      <c r="I331" s="879"/>
      <c r="J331" s="879"/>
      <c r="K331" s="879"/>
      <c r="L331" s="879"/>
      <c r="M331" s="879"/>
      <c r="N331" s="879" t="s">
        <v>1491</v>
      </c>
      <c r="O331" s="879" t="s">
        <v>1663</v>
      </c>
      <c r="P331" s="879" t="s">
        <v>1488</v>
      </c>
      <c r="Q331" s="880">
        <v>44536</v>
      </c>
    </row>
    <row r="332" spans="1:17" x14ac:dyDescent="0.25">
      <c r="A332" s="890" t="s">
        <v>1558</v>
      </c>
      <c r="B332" s="878" t="s">
        <v>1567</v>
      </c>
      <c r="C332" s="878" t="s">
        <v>365</v>
      </c>
      <c r="D332" s="878" t="s">
        <v>1727</v>
      </c>
      <c r="E332" s="907" t="s">
        <v>1728</v>
      </c>
      <c r="F332" s="907"/>
      <c r="G332" s="879"/>
      <c r="H332" s="879"/>
      <c r="I332" s="879"/>
      <c r="J332" s="879"/>
      <c r="K332" s="879"/>
      <c r="L332" s="879"/>
      <c r="M332" s="879"/>
      <c r="N332" s="879" t="s">
        <v>1491</v>
      </c>
      <c r="O332" s="879" t="s">
        <v>1663</v>
      </c>
      <c r="P332" s="879" t="s">
        <v>1488</v>
      </c>
      <c r="Q332" s="880">
        <v>44536</v>
      </c>
    </row>
    <row r="333" spans="1:17" x14ac:dyDescent="0.25">
      <c r="A333" s="890" t="s">
        <v>1558</v>
      </c>
      <c r="B333" s="878" t="s">
        <v>1567</v>
      </c>
      <c r="C333" s="878" t="s">
        <v>401</v>
      </c>
      <c r="D333" s="878" t="s">
        <v>1123</v>
      </c>
      <c r="E333" s="907" t="s">
        <v>1689</v>
      </c>
      <c r="F333" s="907"/>
      <c r="G333" s="879"/>
      <c r="H333" s="879"/>
      <c r="I333" s="879"/>
      <c r="J333" s="879"/>
      <c r="K333" s="879"/>
      <c r="L333" s="879"/>
      <c r="M333" s="879"/>
      <c r="N333" s="879" t="s">
        <v>1491</v>
      </c>
      <c r="O333" s="879" t="s">
        <v>1663</v>
      </c>
      <c r="P333" s="879" t="s">
        <v>1488</v>
      </c>
      <c r="Q333" s="880">
        <v>44537</v>
      </c>
    </row>
    <row r="334" spans="1:17" x14ac:dyDescent="0.25">
      <c r="A334" s="890" t="s">
        <v>1558</v>
      </c>
      <c r="B334" s="878" t="s">
        <v>1567</v>
      </c>
      <c r="C334" s="878" t="s">
        <v>401</v>
      </c>
      <c r="D334" s="878" t="s">
        <v>673</v>
      </c>
      <c r="E334" s="907" t="s">
        <v>1729</v>
      </c>
      <c r="F334" s="907"/>
      <c r="G334" s="879"/>
      <c r="H334" s="879"/>
      <c r="I334" s="879"/>
      <c r="J334" s="879"/>
      <c r="K334" s="879"/>
      <c r="L334" s="879"/>
      <c r="M334" s="879"/>
      <c r="N334" s="879" t="s">
        <v>1491</v>
      </c>
      <c r="O334" s="879" t="s">
        <v>1663</v>
      </c>
      <c r="P334" s="879" t="s">
        <v>1488</v>
      </c>
      <c r="Q334" s="880">
        <v>44537</v>
      </c>
    </row>
    <row r="335" spans="1:17" x14ac:dyDescent="0.25">
      <c r="A335" s="890" t="s">
        <v>1558</v>
      </c>
      <c r="B335" s="878" t="s">
        <v>1567</v>
      </c>
      <c r="C335" s="878" t="s">
        <v>1648</v>
      </c>
      <c r="D335" s="878" t="s">
        <v>1649</v>
      </c>
      <c r="E335" s="907" t="s">
        <v>1650</v>
      </c>
      <c r="F335" s="907"/>
      <c r="G335" s="879"/>
      <c r="H335" s="879"/>
      <c r="I335" s="879"/>
      <c r="J335" s="879"/>
      <c r="K335" s="879"/>
      <c r="L335" s="879"/>
      <c r="M335" s="879"/>
      <c r="N335" s="879" t="s">
        <v>1494</v>
      </c>
      <c r="O335" s="879" t="s">
        <v>1730</v>
      </c>
      <c r="P335" s="879" t="s">
        <v>1488</v>
      </c>
      <c r="Q335" s="880">
        <v>44538</v>
      </c>
    </row>
    <row r="336" spans="1:17" x14ac:dyDescent="0.25">
      <c r="A336" s="890" t="s">
        <v>1558</v>
      </c>
      <c r="B336" s="878" t="s">
        <v>1567</v>
      </c>
      <c r="C336" s="878" t="s">
        <v>1648</v>
      </c>
      <c r="D336" s="878" t="s">
        <v>1731</v>
      </c>
      <c r="E336" s="907" t="s">
        <v>1583</v>
      </c>
      <c r="F336" s="907"/>
      <c r="G336" s="879"/>
      <c r="H336" s="879"/>
      <c r="I336" s="879"/>
      <c r="J336" s="879"/>
      <c r="K336" s="879"/>
      <c r="L336" s="879"/>
      <c r="M336" s="879"/>
      <c r="N336" s="879" t="s">
        <v>1494</v>
      </c>
      <c r="O336" s="879" t="s">
        <v>1730</v>
      </c>
      <c r="P336" s="879" t="s">
        <v>1488</v>
      </c>
      <c r="Q336" s="880">
        <v>44538</v>
      </c>
    </row>
    <row r="337" spans="1:17" x14ac:dyDescent="0.25">
      <c r="A337" s="890" t="s">
        <v>1558</v>
      </c>
      <c r="B337" s="878" t="s">
        <v>1567</v>
      </c>
      <c r="C337" s="878" t="s">
        <v>1648</v>
      </c>
      <c r="D337" s="878" t="s">
        <v>1732</v>
      </c>
      <c r="E337" s="907" t="s">
        <v>1733</v>
      </c>
      <c r="F337" s="907"/>
      <c r="G337" s="879"/>
      <c r="H337" s="879"/>
      <c r="I337" s="879"/>
      <c r="J337" s="879"/>
      <c r="K337" s="879"/>
      <c r="L337" s="879"/>
      <c r="M337" s="879"/>
      <c r="N337" s="879" t="s">
        <v>1494</v>
      </c>
      <c r="O337" s="879" t="s">
        <v>1730</v>
      </c>
      <c r="P337" s="879" t="s">
        <v>1488</v>
      </c>
      <c r="Q337" s="880">
        <v>44538</v>
      </c>
    </row>
    <row r="338" spans="1:17" x14ac:dyDescent="0.25">
      <c r="A338" s="890" t="s">
        <v>1558</v>
      </c>
      <c r="B338" s="878" t="s">
        <v>1567</v>
      </c>
      <c r="C338" s="878" t="s">
        <v>1648</v>
      </c>
      <c r="D338" s="878" t="s">
        <v>1734</v>
      </c>
      <c r="E338" s="907" t="s">
        <v>1729</v>
      </c>
      <c r="F338" s="907"/>
      <c r="G338" s="879"/>
      <c r="H338" s="879"/>
      <c r="I338" s="879"/>
      <c r="J338" s="879"/>
      <c r="K338" s="879"/>
      <c r="L338" s="879"/>
      <c r="M338" s="879"/>
      <c r="N338" s="879" t="s">
        <v>1494</v>
      </c>
      <c r="O338" s="879" t="s">
        <v>1730</v>
      </c>
      <c r="P338" s="879" t="s">
        <v>1488</v>
      </c>
      <c r="Q338" s="880">
        <v>44538</v>
      </c>
    </row>
    <row r="339" spans="1:17" x14ac:dyDescent="0.25">
      <c r="A339" s="890" t="s">
        <v>1558</v>
      </c>
      <c r="B339" s="878" t="s">
        <v>1567</v>
      </c>
      <c r="C339" s="878" t="s">
        <v>1648</v>
      </c>
      <c r="D339" s="878" t="s">
        <v>1735</v>
      </c>
      <c r="E339" s="907" t="s">
        <v>1589</v>
      </c>
      <c r="F339" s="907"/>
      <c r="G339" s="879"/>
      <c r="H339" s="879"/>
      <c r="I339" s="879"/>
      <c r="J339" s="879"/>
      <c r="K339" s="879"/>
      <c r="L339" s="879"/>
      <c r="M339" s="879"/>
      <c r="N339" s="879" t="s">
        <v>1494</v>
      </c>
      <c r="O339" s="879" t="s">
        <v>1730</v>
      </c>
      <c r="P339" s="879" t="s">
        <v>1488</v>
      </c>
      <c r="Q339" s="880">
        <v>44538</v>
      </c>
    </row>
    <row r="340" spans="1:17" x14ac:dyDescent="0.25">
      <c r="A340" s="890" t="s">
        <v>1558</v>
      </c>
      <c r="B340" s="878" t="s">
        <v>1567</v>
      </c>
      <c r="C340" s="878" t="s">
        <v>203</v>
      </c>
      <c r="D340" s="878" t="s">
        <v>1651</v>
      </c>
      <c r="E340" s="907" t="s">
        <v>1652</v>
      </c>
      <c r="F340" s="907"/>
      <c r="G340" s="879"/>
      <c r="H340" s="879"/>
      <c r="I340" s="879"/>
      <c r="J340" s="879"/>
      <c r="K340" s="879"/>
      <c r="L340" s="879"/>
      <c r="M340" s="879"/>
      <c r="N340" s="879" t="s">
        <v>1500</v>
      </c>
      <c r="O340" s="879" t="s">
        <v>1562</v>
      </c>
      <c r="P340" s="879" t="s">
        <v>1488</v>
      </c>
      <c r="Q340" s="880">
        <v>44536</v>
      </c>
    </row>
    <row r="341" spans="1:17" x14ac:dyDescent="0.25">
      <c r="A341" s="890" t="s">
        <v>1558</v>
      </c>
      <c r="B341" s="878" t="s">
        <v>1567</v>
      </c>
      <c r="C341" s="878" t="s">
        <v>203</v>
      </c>
      <c r="D341" s="878" t="s">
        <v>1653</v>
      </c>
      <c r="E341" s="907" t="s">
        <v>1654</v>
      </c>
      <c r="F341" s="907"/>
      <c r="G341" s="879"/>
      <c r="H341" s="879"/>
      <c r="I341" s="879"/>
      <c r="J341" s="879"/>
      <c r="K341" s="879"/>
      <c r="L341" s="879"/>
      <c r="M341" s="879"/>
      <c r="N341" s="879" t="s">
        <v>1500</v>
      </c>
      <c r="O341" s="879" t="s">
        <v>1562</v>
      </c>
      <c r="P341" s="879" t="s">
        <v>1488</v>
      </c>
      <c r="Q341" s="880">
        <v>44536</v>
      </c>
    </row>
    <row r="342" spans="1:17" x14ac:dyDescent="0.25">
      <c r="A342" s="890" t="s">
        <v>1558</v>
      </c>
      <c r="B342" s="878" t="s">
        <v>1567</v>
      </c>
      <c r="C342" s="878" t="s">
        <v>203</v>
      </c>
      <c r="D342" s="878" t="s">
        <v>1655</v>
      </c>
      <c r="E342" s="907" t="s">
        <v>1642</v>
      </c>
      <c r="F342" s="907"/>
      <c r="G342" s="879"/>
      <c r="H342" s="879"/>
      <c r="I342" s="879"/>
      <c r="J342" s="879"/>
      <c r="K342" s="879"/>
      <c r="L342" s="879"/>
      <c r="M342" s="879"/>
      <c r="N342" s="879" t="s">
        <v>1500</v>
      </c>
      <c r="O342" s="879" t="s">
        <v>1562</v>
      </c>
      <c r="P342" s="879" t="s">
        <v>1488</v>
      </c>
      <c r="Q342" s="880">
        <v>44536</v>
      </c>
    </row>
    <row r="343" spans="1:17" x14ac:dyDescent="0.25">
      <c r="A343" s="890" t="s">
        <v>1558</v>
      </c>
      <c r="B343" s="878" t="s">
        <v>1567</v>
      </c>
      <c r="C343" s="878" t="s">
        <v>203</v>
      </c>
      <c r="D343" s="878" t="s">
        <v>849</v>
      </c>
      <c r="E343" s="907" t="s">
        <v>1656</v>
      </c>
      <c r="F343" s="907"/>
      <c r="G343" s="879"/>
      <c r="H343" s="879"/>
      <c r="I343" s="879"/>
      <c r="J343" s="879"/>
      <c r="K343" s="879"/>
      <c r="L343" s="879"/>
      <c r="M343" s="879"/>
      <c r="N343" s="879" t="s">
        <v>1500</v>
      </c>
      <c r="O343" s="879" t="s">
        <v>1562</v>
      </c>
      <c r="P343" s="879" t="s">
        <v>1488</v>
      </c>
      <c r="Q343" s="880">
        <v>44536</v>
      </c>
    </row>
    <row r="344" spans="1:17" x14ac:dyDescent="0.25">
      <c r="A344" s="890" t="s">
        <v>1558</v>
      </c>
      <c r="B344" s="878" t="s">
        <v>1567</v>
      </c>
      <c r="C344" s="878" t="s">
        <v>203</v>
      </c>
      <c r="D344" s="878" t="s">
        <v>852</v>
      </c>
      <c r="E344" s="907" t="s">
        <v>1657</v>
      </c>
      <c r="F344" s="907"/>
      <c r="G344" s="879"/>
      <c r="H344" s="879"/>
      <c r="I344" s="879"/>
      <c r="J344" s="879"/>
      <c r="K344" s="879"/>
      <c r="L344" s="879"/>
      <c r="M344" s="879"/>
      <c r="N344" s="879" t="s">
        <v>1500</v>
      </c>
      <c r="O344" s="879" t="s">
        <v>1562</v>
      </c>
      <c r="P344" s="879" t="s">
        <v>1488</v>
      </c>
      <c r="Q344" s="880">
        <v>44536</v>
      </c>
    </row>
    <row r="345" spans="1:17" x14ac:dyDescent="0.25">
      <c r="A345" s="890" t="s">
        <v>1558</v>
      </c>
      <c r="B345" s="878" t="s">
        <v>1567</v>
      </c>
      <c r="C345" s="878" t="s">
        <v>203</v>
      </c>
      <c r="D345" s="878" t="s">
        <v>1197</v>
      </c>
      <c r="E345" s="907" t="s">
        <v>1658</v>
      </c>
      <c r="F345" s="907"/>
      <c r="G345" s="879"/>
      <c r="H345" s="879"/>
      <c r="I345" s="879"/>
      <c r="J345" s="879"/>
      <c r="K345" s="879"/>
      <c r="L345" s="879"/>
      <c r="M345" s="879"/>
      <c r="N345" s="879" t="s">
        <v>1500</v>
      </c>
      <c r="O345" s="879" t="s">
        <v>1562</v>
      </c>
      <c r="P345" s="879" t="s">
        <v>1488</v>
      </c>
      <c r="Q345" s="880">
        <v>44536</v>
      </c>
    </row>
    <row r="346" spans="1:17" x14ac:dyDescent="0.25">
      <c r="A346" s="890" t="s">
        <v>1558</v>
      </c>
      <c r="B346" s="878" t="s">
        <v>1567</v>
      </c>
      <c r="C346" s="878" t="s">
        <v>160</v>
      </c>
      <c r="D346" s="878" t="s">
        <v>1736</v>
      </c>
      <c r="E346" s="907" t="s">
        <v>1583</v>
      </c>
      <c r="F346" s="907"/>
      <c r="G346" s="879"/>
      <c r="H346" s="879"/>
      <c r="I346" s="879"/>
      <c r="J346" s="879"/>
      <c r="K346" s="879"/>
      <c r="L346" s="879"/>
      <c r="M346" s="879"/>
      <c r="N346" s="879" t="s">
        <v>1498</v>
      </c>
      <c r="O346" s="879" t="s">
        <v>1563</v>
      </c>
      <c r="P346" s="879" t="s">
        <v>1488</v>
      </c>
      <c r="Q346" s="880">
        <v>44537</v>
      </c>
    </row>
    <row r="347" spans="1:17" x14ac:dyDescent="0.25">
      <c r="A347" s="890" t="s">
        <v>1558</v>
      </c>
      <c r="B347" s="878" t="s">
        <v>1567</v>
      </c>
      <c r="C347" s="878" t="s">
        <v>160</v>
      </c>
      <c r="D347" s="878" t="s">
        <v>1737</v>
      </c>
      <c r="E347" s="907" t="s">
        <v>1738</v>
      </c>
      <c r="F347" s="907"/>
      <c r="G347" s="879"/>
      <c r="H347" s="879"/>
      <c r="I347" s="879"/>
      <c r="J347" s="879"/>
      <c r="K347" s="879"/>
      <c r="L347" s="879"/>
      <c r="M347" s="879"/>
      <c r="N347" s="879" t="s">
        <v>1498</v>
      </c>
      <c r="O347" s="879" t="s">
        <v>1563</v>
      </c>
      <c r="P347" s="879" t="s">
        <v>1488</v>
      </c>
      <c r="Q347" s="880">
        <v>44537</v>
      </c>
    </row>
    <row r="348" spans="1:17" x14ac:dyDescent="0.25">
      <c r="A348" s="890" t="s">
        <v>1509</v>
      </c>
      <c r="B348" s="878" t="s">
        <v>1483</v>
      </c>
      <c r="C348" s="878" t="s">
        <v>167</v>
      </c>
      <c r="D348" s="878" t="s">
        <v>1109</v>
      </c>
      <c r="E348" s="907" t="s">
        <v>1587</v>
      </c>
      <c r="F348" s="907"/>
      <c r="G348" s="879"/>
      <c r="H348" s="879"/>
      <c r="I348" s="879"/>
      <c r="J348" s="879"/>
      <c r="K348" s="879"/>
      <c r="L348" s="879"/>
      <c r="M348" s="879"/>
      <c r="N348" s="879" t="s">
        <v>1491</v>
      </c>
      <c r="O348" s="879" t="s">
        <v>1491</v>
      </c>
      <c r="P348" s="879" t="s">
        <v>1488</v>
      </c>
      <c r="Q348" s="880">
        <v>44561</v>
      </c>
    </row>
    <row r="349" spans="1:17" x14ac:dyDescent="0.25">
      <c r="A349" s="890" t="s">
        <v>1509</v>
      </c>
      <c r="B349" s="878" t="s">
        <v>1483</v>
      </c>
      <c r="C349" s="878" t="s">
        <v>329</v>
      </c>
      <c r="D349" s="878" t="s">
        <v>1739</v>
      </c>
      <c r="E349" s="907" t="s">
        <v>1575</v>
      </c>
      <c r="F349" s="907"/>
      <c r="G349" s="879"/>
      <c r="H349" s="879"/>
      <c r="I349" s="879"/>
      <c r="J349" s="879"/>
      <c r="K349" s="879"/>
      <c r="L349" s="879"/>
      <c r="M349" s="879"/>
      <c r="N349" s="879" t="s">
        <v>1491</v>
      </c>
      <c r="O349" s="879" t="s">
        <v>1491</v>
      </c>
      <c r="P349" s="879" t="s">
        <v>1487</v>
      </c>
      <c r="Q349" s="880">
        <v>44561</v>
      </c>
    </row>
    <row r="350" spans="1:17" x14ac:dyDescent="0.25">
      <c r="A350" s="890" t="s">
        <v>1509</v>
      </c>
      <c r="B350" s="878" t="s">
        <v>1483</v>
      </c>
      <c r="C350" s="878" t="s">
        <v>329</v>
      </c>
      <c r="D350" s="878" t="s">
        <v>1740</v>
      </c>
      <c r="E350" s="907" t="s">
        <v>1741</v>
      </c>
      <c r="F350" s="907"/>
      <c r="G350" s="879"/>
      <c r="H350" s="879"/>
      <c r="I350" s="879"/>
      <c r="J350" s="879"/>
      <c r="K350" s="879"/>
      <c r="L350" s="879"/>
      <c r="M350" s="879"/>
      <c r="N350" s="879" t="s">
        <v>1491</v>
      </c>
      <c r="O350" s="879" t="s">
        <v>1491</v>
      </c>
      <c r="P350" s="879" t="s">
        <v>1487</v>
      </c>
      <c r="Q350" s="880">
        <v>44561</v>
      </c>
    </row>
    <row r="351" spans="1:17" x14ac:dyDescent="0.25">
      <c r="A351" s="890" t="s">
        <v>1509</v>
      </c>
      <c r="B351" s="878" t="s">
        <v>1483</v>
      </c>
      <c r="C351" s="878" t="s">
        <v>93</v>
      </c>
      <c r="D351" s="878" t="s">
        <v>177</v>
      </c>
      <c r="E351" s="907" t="s">
        <v>1604</v>
      </c>
      <c r="F351" s="907"/>
      <c r="G351" s="879"/>
      <c r="H351" s="879"/>
      <c r="I351" s="879"/>
      <c r="J351" s="879"/>
      <c r="K351" s="879"/>
      <c r="L351" s="879"/>
      <c r="M351" s="879"/>
      <c r="N351" s="879" t="s">
        <v>1500</v>
      </c>
      <c r="O351" s="879" t="s">
        <v>1500</v>
      </c>
      <c r="P351" s="879" t="s">
        <v>1488</v>
      </c>
      <c r="Q351" s="880">
        <v>44561</v>
      </c>
    </row>
    <row r="352" spans="1:17" x14ac:dyDescent="0.25">
      <c r="A352" s="890" t="s">
        <v>1509</v>
      </c>
      <c r="B352" s="878" t="s">
        <v>1483</v>
      </c>
      <c r="C352" s="878" t="s">
        <v>93</v>
      </c>
      <c r="D352" s="878" t="s">
        <v>1605</v>
      </c>
      <c r="E352" s="907" t="s">
        <v>1606</v>
      </c>
      <c r="F352" s="907"/>
      <c r="G352" s="879"/>
      <c r="H352" s="879"/>
      <c r="I352" s="879"/>
      <c r="J352" s="879"/>
      <c r="K352" s="879"/>
      <c r="L352" s="879"/>
      <c r="M352" s="879"/>
      <c r="N352" s="879" t="s">
        <v>1500</v>
      </c>
      <c r="O352" s="879" t="s">
        <v>1500</v>
      </c>
      <c r="P352" s="879" t="s">
        <v>1488</v>
      </c>
      <c r="Q352" s="880">
        <v>44561</v>
      </c>
    </row>
    <row r="353" spans="1:17" x14ac:dyDescent="0.25">
      <c r="A353" s="890" t="s">
        <v>1509</v>
      </c>
      <c r="B353" s="878" t="s">
        <v>1483</v>
      </c>
      <c r="C353" s="878" t="s">
        <v>93</v>
      </c>
      <c r="D353" s="878" t="s">
        <v>1607</v>
      </c>
      <c r="E353" s="907" t="s">
        <v>1606</v>
      </c>
      <c r="F353" s="907"/>
      <c r="G353" s="879"/>
      <c r="H353" s="879"/>
      <c r="I353" s="879"/>
      <c r="J353" s="879"/>
      <c r="K353" s="879"/>
      <c r="L353" s="879"/>
      <c r="M353" s="879"/>
      <c r="N353" s="879" t="s">
        <v>1500</v>
      </c>
      <c r="O353" s="879" t="s">
        <v>1500</v>
      </c>
      <c r="P353" s="879" t="s">
        <v>1488</v>
      </c>
      <c r="Q353" s="880">
        <v>44561</v>
      </c>
    </row>
    <row r="354" spans="1:17" x14ac:dyDescent="0.25">
      <c r="A354" s="890" t="s">
        <v>1509</v>
      </c>
      <c r="B354" s="878" t="s">
        <v>1483</v>
      </c>
      <c r="C354" s="878" t="s">
        <v>93</v>
      </c>
      <c r="D354" s="878" t="s">
        <v>712</v>
      </c>
      <c r="E354" s="907" t="s">
        <v>1606</v>
      </c>
      <c r="F354" s="907"/>
      <c r="G354" s="879"/>
      <c r="H354" s="879"/>
      <c r="I354" s="879"/>
      <c r="J354" s="879"/>
      <c r="K354" s="879"/>
      <c r="L354" s="879"/>
      <c r="M354" s="879"/>
      <c r="N354" s="879" t="s">
        <v>1500</v>
      </c>
      <c r="O354" s="879" t="s">
        <v>1500</v>
      </c>
      <c r="P354" s="879" t="s">
        <v>1488</v>
      </c>
      <c r="Q354" s="880">
        <v>44561</v>
      </c>
    </row>
    <row r="355" spans="1:17" x14ac:dyDescent="0.25">
      <c r="A355" s="890" t="s">
        <v>1509</v>
      </c>
      <c r="B355" s="878" t="s">
        <v>1483</v>
      </c>
      <c r="C355" s="878" t="s">
        <v>93</v>
      </c>
      <c r="D355" s="878" t="s">
        <v>1419</v>
      </c>
      <c r="E355" s="907" t="s">
        <v>1885</v>
      </c>
      <c r="F355" s="907"/>
      <c r="G355" s="879"/>
      <c r="H355" s="879"/>
      <c r="I355" s="879"/>
      <c r="J355" s="879"/>
      <c r="K355" s="879"/>
      <c r="L355" s="879"/>
      <c r="M355" s="879"/>
      <c r="N355" s="879" t="s">
        <v>1512</v>
      </c>
      <c r="O355" s="879" t="s">
        <v>1512</v>
      </c>
      <c r="P355" s="879" t="s">
        <v>1488</v>
      </c>
      <c r="Q355" s="880">
        <v>44474</v>
      </c>
    </row>
    <row r="356" spans="1:17" x14ac:dyDescent="0.25">
      <c r="A356" s="890" t="s">
        <v>1509</v>
      </c>
      <c r="B356" s="878" t="s">
        <v>1483</v>
      </c>
      <c r="C356" s="878" t="s">
        <v>93</v>
      </c>
      <c r="D356" s="878" t="s">
        <v>1419</v>
      </c>
      <c r="E356" s="907" t="s">
        <v>1885</v>
      </c>
      <c r="F356" s="907"/>
      <c r="G356" s="879"/>
      <c r="H356" s="879"/>
      <c r="I356" s="879"/>
      <c r="J356" s="879"/>
      <c r="K356" s="879"/>
      <c r="L356" s="879"/>
      <c r="M356" s="879"/>
      <c r="N356" s="879" t="s">
        <v>1512</v>
      </c>
      <c r="O356" s="879" t="s">
        <v>1512</v>
      </c>
      <c r="P356" s="879" t="s">
        <v>1488</v>
      </c>
      <c r="Q356" s="880">
        <v>44561</v>
      </c>
    </row>
    <row r="357" spans="1:17" x14ac:dyDescent="0.25">
      <c r="A357" s="890" t="s">
        <v>1510</v>
      </c>
      <c r="B357" s="878" t="s">
        <v>1483</v>
      </c>
      <c r="C357" s="878" t="s">
        <v>487</v>
      </c>
      <c r="D357" s="878" t="s">
        <v>1576</v>
      </c>
      <c r="E357" s="907" t="s">
        <v>1577</v>
      </c>
      <c r="F357" s="907"/>
      <c r="G357" s="879"/>
      <c r="H357" s="879"/>
      <c r="I357" s="879"/>
      <c r="J357" s="879"/>
      <c r="K357" s="879"/>
      <c r="L357" s="879"/>
      <c r="M357" s="879"/>
      <c r="N357" s="879" t="s">
        <v>1512</v>
      </c>
      <c r="O357" s="879" t="s">
        <v>1513</v>
      </c>
      <c r="P357" s="879"/>
      <c r="Q357" s="880">
        <v>44560</v>
      </c>
    </row>
    <row r="358" spans="1:17" x14ac:dyDescent="0.25">
      <c r="A358" s="890" t="s">
        <v>1510</v>
      </c>
      <c r="B358" s="878" t="s">
        <v>1483</v>
      </c>
      <c r="C358" s="878" t="s">
        <v>1</v>
      </c>
      <c r="D358" s="878" t="s">
        <v>1742</v>
      </c>
      <c r="E358" s="907" t="s">
        <v>1743</v>
      </c>
      <c r="F358" s="907"/>
      <c r="G358" s="879"/>
      <c r="H358" s="879"/>
      <c r="I358" s="879"/>
      <c r="J358" s="879"/>
      <c r="K358" s="879"/>
      <c r="L358" s="879"/>
      <c r="M358" s="879"/>
      <c r="N358" s="879" t="s">
        <v>1512</v>
      </c>
      <c r="O358" s="879" t="s">
        <v>1513</v>
      </c>
      <c r="P358" s="879"/>
      <c r="Q358" s="880">
        <v>44560</v>
      </c>
    </row>
    <row r="359" spans="1:17" x14ac:dyDescent="0.25">
      <c r="A359" s="890" t="s">
        <v>1510</v>
      </c>
      <c r="B359" s="878" t="s">
        <v>1483</v>
      </c>
      <c r="C359" s="878" t="s">
        <v>168</v>
      </c>
      <c r="D359" s="878" t="s">
        <v>1090</v>
      </c>
      <c r="E359" s="907" t="s">
        <v>1588</v>
      </c>
      <c r="F359" s="907"/>
      <c r="G359" s="879"/>
      <c r="H359" s="879"/>
      <c r="I359" s="879"/>
      <c r="J359" s="879"/>
      <c r="K359" s="879"/>
      <c r="L359" s="879"/>
      <c r="M359" s="879"/>
      <c r="N359" s="879" t="s">
        <v>1494</v>
      </c>
      <c r="O359" s="879" t="s">
        <v>1517</v>
      </c>
      <c r="P359" s="879"/>
      <c r="Q359" s="880">
        <v>44560</v>
      </c>
    </row>
    <row r="360" spans="1:17" x14ac:dyDescent="0.25">
      <c r="A360" s="890" t="s">
        <v>1510</v>
      </c>
      <c r="B360" s="878" t="s">
        <v>1483</v>
      </c>
      <c r="C360" s="878" t="s">
        <v>168</v>
      </c>
      <c r="D360" s="878" t="s">
        <v>423</v>
      </c>
      <c r="E360" s="907" t="s">
        <v>1575</v>
      </c>
      <c r="F360" s="907"/>
      <c r="G360" s="879"/>
      <c r="H360" s="879"/>
      <c r="I360" s="879"/>
      <c r="J360" s="879"/>
      <c r="K360" s="879"/>
      <c r="L360" s="879"/>
      <c r="M360" s="879"/>
      <c r="N360" s="879" t="s">
        <v>1512</v>
      </c>
      <c r="O360" s="879" t="s">
        <v>1513</v>
      </c>
      <c r="P360" s="879"/>
      <c r="Q360" s="880">
        <v>44560</v>
      </c>
    </row>
    <row r="361" spans="1:17" x14ac:dyDescent="0.25">
      <c r="A361" s="890" t="s">
        <v>1510</v>
      </c>
      <c r="B361" s="878" t="s">
        <v>1483</v>
      </c>
      <c r="C361" s="878" t="s">
        <v>12</v>
      </c>
      <c r="D361" s="878" t="s">
        <v>180</v>
      </c>
      <c r="E361" s="907" t="s">
        <v>1589</v>
      </c>
      <c r="F361" s="907"/>
      <c r="G361" s="879"/>
      <c r="H361" s="879"/>
      <c r="I361" s="879"/>
      <c r="J361" s="879"/>
      <c r="K361" s="879"/>
      <c r="L361" s="879"/>
      <c r="M361" s="879"/>
      <c r="N361" s="879" t="s">
        <v>1494</v>
      </c>
      <c r="O361" s="879" t="s">
        <v>1517</v>
      </c>
      <c r="P361" s="879"/>
      <c r="Q361" s="880">
        <v>44560</v>
      </c>
    </row>
    <row r="362" spans="1:17" x14ac:dyDescent="0.25">
      <c r="A362" s="890" t="s">
        <v>1510</v>
      </c>
      <c r="B362" s="878" t="s">
        <v>1621</v>
      </c>
      <c r="C362" s="878" t="s">
        <v>183</v>
      </c>
      <c r="D362" s="878" t="s">
        <v>1744</v>
      </c>
      <c r="E362" s="907" t="s">
        <v>1745</v>
      </c>
      <c r="F362" s="907"/>
      <c r="G362" s="879"/>
      <c r="H362" s="879"/>
      <c r="I362" s="879"/>
      <c r="J362" s="879"/>
      <c r="K362" s="879"/>
      <c r="L362" s="879"/>
      <c r="M362" s="879"/>
      <c r="N362" s="879" t="s">
        <v>1500</v>
      </c>
      <c r="O362" s="879" t="s">
        <v>1565</v>
      </c>
      <c r="P362" s="879"/>
      <c r="Q362" s="880">
        <v>44560</v>
      </c>
    </row>
    <row r="363" spans="1:17" x14ac:dyDescent="0.25">
      <c r="A363" s="890" t="s">
        <v>1510</v>
      </c>
      <c r="B363" s="878" t="s">
        <v>1621</v>
      </c>
      <c r="C363" s="878" t="s">
        <v>183</v>
      </c>
      <c r="D363" s="878" t="s">
        <v>1746</v>
      </c>
      <c r="E363" s="907" t="s">
        <v>1613</v>
      </c>
      <c r="F363" s="907"/>
      <c r="G363" s="879"/>
      <c r="H363" s="879"/>
      <c r="I363" s="879"/>
      <c r="J363" s="879"/>
      <c r="K363" s="879"/>
      <c r="L363" s="879"/>
      <c r="M363" s="879"/>
      <c r="N363" s="879" t="s">
        <v>1500</v>
      </c>
      <c r="O363" s="879" t="s">
        <v>1565</v>
      </c>
      <c r="P363" s="879"/>
      <c r="Q363" s="880">
        <v>44560</v>
      </c>
    </row>
    <row r="364" spans="1:17" x14ac:dyDescent="0.25">
      <c r="A364" s="890" t="s">
        <v>1510</v>
      </c>
      <c r="B364" s="878" t="s">
        <v>1621</v>
      </c>
      <c r="C364" s="878" t="s">
        <v>183</v>
      </c>
      <c r="D364" s="878" t="s">
        <v>1747</v>
      </c>
      <c r="E364" s="907" t="s">
        <v>1695</v>
      </c>
      <c r="F364" s="907"/>
      <c r="G364" s="879"/>
      <c r="H364" s="879"/>
      <c r="I364" s="879"/>
      <c r="J364" s="879"/>
      <c r="K364" s="879"/>
      <c r="L364" s="879"/>
      <c r="M364" s="879"/>
      <c r="N364" s="879" t="s">
        <v>1500</v>
      </c>
      <c r="O364" s="879" t="s">
        <v>1565</v>
      </c>
      <c r="P364" s="879"/>
      <c r="Q364" s="880">
        <v>44560</v>
      </c>
    </row>
    <row r="365" spans="1:17" x14ac:dyDescent="0.25">
      <c r="A365" s="890" t="s">
        <v>1510</v>
      </c>
      <c r="B365" s="878" t="s">
        <v>1621</v>
      </c>
      <c r="C365" s="878" t="s">
        <v>183</v>
      </c>
      <c r="D365" s="878" t="s">
        <v>1748</v>
      </c>
      <c r="E365" s="907" t="s">
        <v>1612</v>
      </c>
      <c r="F365" s="907"/>
      <c r="G365" s="879"/>
      <c r="H365" s="879"/>
      <c r="I365" s="879"/>
      <c r="J365" s="879"/>
      <c r="K365" s="879"/>
      <c r="L365" s="879"/>
      <c r="M365" s="879"/>
      <c r="N365" s="879" t="s">
        <v>1500</v>
      </c>
      <c r="O365" s="879" t="s">
        <v>1565</v>
      </c>
      <c r="P365" s="879"/>
      <c r="Q365" s="880">
        <v>44560</v>
      </c>
    </row>
    <row r="366" spans="1:17" x14ac:dyDescent="0.25">
      <c r="A366" s="890" t="s">
        <v>1510</v>
      </c>
      <c r="B366" s="878" t="s">
        <v>1621</v>
      </c>
      <c r="C366" s="878" t="s">
        <v>183</v>
      </c>
      <c r="D366" s="878" t="s">
        <v>1749</v>
      </c>
      <c r="E366" s="907" t="s">
        <v>1575</v>
      </c>
      <c r="F366" s="907"/>
      <c r="G366" s="879"/>
      <c r="H366" s="879"/>
      <c r="I366" s="879"/>
      <c r="J366" s="879"/>
      <c r="K366" s="879"/>
      <c r="L366" s="879"/>
      <c r="M366" s="879"/>
      <c r="N366" s="879" t="s">
        <v>1500</v>
      </c>
      <c r="O366" s="879" t="s">
        <v>1565</v>
      </c>
      <c r="P366" s="879"/>
      <c r="Q366" s="880">
        <v>44560</v>
      </c>
    </row>
    <row r="367" spans="1:17" x14ac:dyDescent="0.25">
      <c r="A367" s="890" t="s">
        <v>1510</v>
      </c>
      <c r="B367" s="878" t="s">
        <v>1621</v>
      </c>
      <c r="C367" s="878" t="s">
        <v>183</v>
      </c>
      <c r="D367" s="878" t="s">
        <v>750</v>
      </c>
      <c r="E367" s="907" t="s">
        <v>1581</v>
      </c>
      <c r="F367" s="907"/>
      <c r="G367" s="879"/>
      <c r="H367" s="879"/>
      <c r="I367" s="879"/>
      <c r="J367" s="879"/>
      <c r="K367" s="879"/>
      <c r="L367" s="879"/>
      <c r="M367" s="879"/>
      <c r="N367" s="879" t="s">
        <v>1500</v>
      </c>
      <c r="O367" s="879" t="s">
        <v>1565</v>
      </c>
      <c r="P367" s="879"/>
      <c r="Q367" s="880">
        <v>44560</v>
      </c>
    </row>
    <row r="368" spans="1:17" x14ac:dyDescent="0.25">
      <c r="A368" s="890" t="s">
        <v>1510</v>
      </c>
      <c r="B368" s="878" t="s">
        <v>1621</v>
      </c>
      <c r="C368" s="878" t="s">
        <v>183</v>
      </c>
      <c r="D368" s="878" t="s">
        <v>835</v>
      </c>
      <c r="E368" s="907" t="s">
        <v>1750</v>
      </c>
      <c r="F368" s="907"/>
      <c r="G368" s="879"/>
      <c r="H368" s="879"/>
      <c r="I368" s="879"/>
      <c r="J368" s="879"/>
      <c r="K368" s="879"/>
      <c r="L368" s="879"/>
      <c r="M368" s="879"/>
      <c r="N368" s="879" t="s">
        <v>1500</v>
      </c>
      <c r="O368" s="879" t="s">
        <v>1565</v>
      </c>
      <c r="P368" s="879"/>
      <c r="Q368" s="880">
        <v>44560</v>
      </c>
    </row>
    <row r="369" spans="1:17" x14ac:dyDescent="0.25">
      <c r="A369" s="890" t="s">
        <v>1510</v>
      </c>
      <c r="B369" s="878" t="s">
        <v>1621</v>
      </c>
      <c r="C369" s="878" t="s">
        <v>183</v>
      </c>
      <c r="D369" s="878" t="s">
        <v>1099</v>
      </c>
      <c r="E369" s="907" t="s">
        <v>1751</v>
      </c>
      <c r="F369" s="907"/>
      <c r="G369" s="879"/>
      <c r="H369" s="879"/>
      <c r="I369" s="879"/>
      <c r="J369" s="879"/>
      <c r="K369" s="879"/>
      <c r="L369" s="879"/>
      <c r="M369" s="879"/>
      <c r="N369" s="879" t="s">
        <v>1500</v>
      </c>
      <c r="O369" s="879" t="s">
        <v>1565</v>
      </c>
      <c r="P369" s="879"/>
      <c r="Q369" s="880">
        <v>44560</v>
      </c>
    </row>
    <row r="370" spans="1:17" x14ac:dyDescent="0.25">
      <c r="A370" s="890" t="s">
        <v>1510</v>
      </c>
      <c r="B370" s="878" t="s">
        <v>1621</v>
      </c>
      <c r="C370" s="878" t="s">
        <v>183</v>
      </c>
      <c r="D370" s="878" t="s">
        <v>1886</v>
      </c>
      <c r="E370" s="907" t="s">
        <v>1887</v>
      </c>
      <c r="F370" s="907"/>
      <c r="G370" s="879"/>
      <c r="H370" s="879"/>
      <c r="I370" s="879"/>
      <c r="J370" s="879"/>
      <c r="K370" s="879"/>
      <c r="L370" s="879"/>
      <c r="M370" s="879"/>
      <c r="N370" s="879" t="s">
        <v>1500</v>
      </c>
      <c r="O370" s="879" t="s">
        <v>1565</v>
      </c>
      <c r="P370" s="879"/>
      <c r="Q370" s="880">
        <v>44560</v>
      </c>
    </row>
    <row r="371" spans="1:17" x14ac:dyDescent="0.25">
      <c r="A371" s="890" t="s">
        <v>1510</v>
      </c>
      <c r="B371" s="878" t="s">
        <v>1567</v>
      </c>
      <c r="C371" s="878" t="s">
        <v>1168</v>
      </c>
      <c r="D371" s="878" t="s">
        <v>1661</v>
      </c>
      <c r="E371" s="907" t="s">
        <v>1662</v>
      </c>
      <c r="F371" s="907"/>
      <c r="G371" s="879"/>
      <c r="H371" s="879"/>
      <c r="I371" s="879"/>
      <c r="J371" s="879"/>
      <c r="K371" s="879"/>
      <c r="L371" s="879"/>
      <c r="M371" s="879"/>
      <c r="N371" s="879" t="s">
        <v>1502</v>
      </c>
      <c r="O371" s="879" t="s">
        <v>1514</v>
      </c>
      <c r="P371" s="879"/>
      <c r="Q371" s="880">
        <v>44560</v>
      </c>
    </row>
    <row r="372" spans="1:17" x14ac:dyDescent="0.25">
      <c r="A372" s="890" t="s">
        <v>1510</v>
      </c>
      <c r="B372" s="878" t="s">
        <v>1567</v>
      </c>
      <c r="C372" s="878" t="s">
        <v>806</v>
      </c>
      <c r="D372" s="878" t="s">
        <v>807</v>
      </c>
      <c r="E372" s="907" t="s">
        <v>1641</v>
      </c>
      <c r="F372" s="907"/>
      <c r="G372" s="879"/>
      <c r="H372" s="879"/>
      <c r="I372" s="879"/>
      <c r="J372" s="879"/>
      <c r="K372" s="879"/>
      <c r="L372" s="879"/>
      <c r="M372" s="879"/>
      <c r="N372" s="879" t="s">
        <v>1500</v>
      </c>
      <c r="O372" s="879" t="s">
        <v>1565</v>
      </c>
      <c r="P372" s="879"/>
      <c r="Q372" s="880">
        <v>44560</v>
      </c>
    </row>
    <row r="373" spans="1:17" x14ac:dyDescent="0.25">
      <c r="A373" s="890" t="s">
        <v>1510</v>
      </c>
      <c r="B373" s="878" t="s">
        <v>1567</v>
      </c>
      <c r="C373" s="878" t="s">
        <v>806</v>
      </c>
      <c r="D373" s="878" t="s">
        <v>821</v>
      </c>
      <c r="E373" s="907" t="s">
        <v>1642</v>
      </c>
      <c r="F373" s="907"/>
      <c r="G373" s="879"/>
      <c r="H373" s="879"/>
      <c r="I373" s="879"/>
      <c r="J373" s="879"/>
      <c r="K373" s="879"/>
      <c r="L373" s="879"/>
      <c r="M373" s="879"/>
      <c r="N373" s="879" t="s">
        <v>1500</v>
      </c>
      <c r="O373" s="879" t="s">
        <v>1565</v>
      </c>
      <c r="P373" s="879"/>
      <c r="Q373" s="880">
        <v>44560</v>
      </c>
    </row>
    <row r="374" spans="1:17" x14ac:dyDescent="0.25">
      <c r="A374" s="890" t="s">
        <v>1510</v>
      </c>
      <c r="B374" s="878" t="s">
        <v>1645</v>
      </c>
      <c r="C374" s="878" t="s">
        <v>1646</v>
      </c>
      <c r="D374" s="878" t="s">
        <v>1153</v>
      </c>
      <c r="E374" s="907" t="s">
        <v>1647</v>
      </c>
      <c r="F374" s="907"/>
      <c r="G374" s="879"/>
      <c r="H374" s="879"/>
      <c r="I374" s="879"/>
      <c r="J374" s="879"/>
      <c r="K374" s="879"/>
      <c r="L374" s="879"/>
      <c r="M374" s="879"/>
      <c r="N374" s="879" t="s">
        <v>1523</v>
      </c>
      <c r="O374" s="879" t="s">
        <v>1752</v>
      </c>
      <c r="P374" s="879"/>
      <c r="Q374" s="880">
        <v>44560</v>
      </c>
    </row>
    <row r="375" spans="1:17" x14ac:dyDescent="0.25">
      <c r="A375" s="890" t="s">
        <v>1510</v>
      </c>
      <c r="B375" s="878" t="s">
        <v>1567</v>
      </c>
      <c r="C375" s="878" t="s">
        <v>1568</v>
      </c>
      <c r="D375" s="878" t="s">
        <v>473</v>
      </c>
      <c r="E375" s="907" t="s">
        <v>1659</v>
      </c>
      <c r="F375" s="907"/>
      <c r="G375" s="879"/>
      <c r="H375" s="879"/>
      <c r="I375" s="879"/>
      <c r="J375" s="879"/>
      <c r="K375" s="879"/>
      <c r="L375" s="879"/>
      <c r="M375" s="879"/>
      <c r="N375" s="879" t="s">
        <v>1500</v>
      </c>
      <c r="O375" s="879" t="s">
        <v>1565</v>
      </c>
      <c r="P375" s="879"/>
      <c r="Q375" s="880">
        <v>44560</v>
      </c>
    </row>
    <row r="376" spans="1:17" ht="15" hidden="1" customHeight="1" x14ac:dyDescent="0.25">
      <c r="A376" s="891"/>
      <c r="B376" s="882"/>
      <c r="C376" s="882"/>
      <c r="D376" s="882"/>
      <c r="E376" s="908"/>
      <c r="F376" s="908"/>
      <c r="G376" s="883"/>
      <c r="H376" s="883"/>
      <c r="I376" s="883"/>
      <c r="J376" s="883"/>
      <c r="K376" s="883"/>
      <c r="L376" s="883"/>
      <c r="M376" s="883"/>
      <c r="N376" s="883"/>
      <c r="O376" s="883"/>
      <c r="P376" s="883"/>
      <c r="Q376" s="884"/>
    </row>
    <row r="377" spans="1:17" ht="15" hidden="1" customHeight="1" x14ac:dyDescent="0.25">
      <c r="A377" s="891"/>
      <c r="B377" s="882"/>
      <c r="C377" s="882"/>
      <c r="D377" s="882"/>
      <c r="E377" s="908"/>
      <c r="F377" s="908"/>
      <c r="G377" s="883"/>
      <c r="H377" s="883"/>
      <c r="I377" s="883"/>
      <c r="J377" s="883"/>
      <c r="K377" s="883"/>
      <c r="L377" s="883"/>
      <c r="M377" s="883"/>
      <c r="N377" s="883"/>
      <c r="O377" s="883"/>
      <c r="P377" s="883"/>
      <c r="Q377" s="884"/>
    </row>
    <row r="378" spans="1:17" ht="15" hidden="1" customHeight="1" x14ac:dyDescent="0.25">
      <c r="A378" s="891"/>
      <c r="B378" s="882"/>
      <c r="C378" s="882"/>
      <c r="D378" s="882"/>
      <c r="E378" s="908"/>
      <c r="F378" s="908"/>
      <c r="G378" s="883"/>
      <c r="H378" s="883"/>
      <c r="I378" s="883"/>
      <c r="J378" s="883"/>
      <c r="K378" s="883"/>
      <c r="L378" s="883"/>
      <c r="M378" s="883"/>
      <c r="N378" s="883"/>
      <c r="O378" s="883"/>
      <c r="P378" s="883"/>
      <c r="Q378" s="884"/>
    </row>
    <row r="379" spans="1:17" ht="15" hidden="1" customHeight="1" x14ac:dyDescent="0.25">
      <c r="A379" s="891"/>
      <c r="B379" s="882"/>
      <c r="C379" s="882"/>
      <c r="D379" s="882"/>
      <c r="E379" s="908"/>
      <c r="F379" s="908"/>
      <c r="G379" s="883"/>
      <c r="H379" s="883"/>
      <c r="I379" s="883"/>
      <c r="J379" s="883"/>
      <c r="K379" s="883"/>
      <c r="L379" s="883"/>
      <c r="M379" s="883"/>
      <c r="N379" s="883"/>
      <c r="O379" s="883"/>
      <c r="P379" s="883"/>
      <c r="Q379" s="884"/>
    </row>
    <row r="380" spans="1:17" ht="15" hidden="1" customHeight="1" x14ac:dyDescent="0.25">
      <c r="A380" s="891"/>
      <c r="B380" s="882"/>
      <c r="C380" s="882"/>
      <c r="D380" s="882"/>
      <c r="E380" s="908"/>
      <c r="F380" s="908"/>
      <c r="G380" s="883"/>
      <c r="H380" s="883"/>
      <c r="I380" s="883"/>
      <c r="J380" s="883"/>
      <c r="K380" s="883"/>
      <c r="L380" s="883"/>
      <c r="M380" s="883"/>
      <c r="N380" s="883"/>
      <c r="O380" s="883"/>
      <c r="P380" s="883"/>
      <c r="Q380" s="884"/>
    </row>
    <row r="381" spans="1:17" ht="15" hidden="1" customHeight="1" x14ac:dyDescent="0.25">
      <c r="A381" s="891"/>
      <c r="B381" s="882"/>
      <c r="C381" s="882"/>
      <c r="D381" s="882"/>
      <c r="E381" s="908"/>
      <c r="F381" s="908"/>
      <c r="G381" s="883"/>
      <c r="H381" s="883"/>
      <c r="I381" s="883"/>
      <c r="J381" s="883"/>
      <c r="K381" s="883"/>
      <c r="L381" s="883"/>
      <c r="M381" s="883"/>
      <c r="N381" s="883"/>
      <c r="O381" s="883"/>
      <c r="P381" s="883"/>
      <c r="Q381" s="884"/>
    </row>
    <row r="382" spans="1:17" ht="15" hidden="1" customHeight="1" x14ac:dyDescent="0.25">
      <c r="A382" s="891"/>
      <c r="B382" s="882"/>
      <c r="C382" s="882"/>
      <c r="D382" s="882"/>
      <c r="E382" s="908"/>
      <c r="F382" s="908"/>
      <c r="G382" s="883"/>
      <c r="H382" s="883"/>
      <c r="I382" s="883"/>
      <c r="J382" s="883"/>
      <c r="K382" s="883"/>
      <c r="L382" s="883"/>
      <c r="M382" s="883"/>
      <c r="N382" s="883"/>
      <c r="O382" s="883"/>
      <c r="P382" s="883"/>
      <c r="Q382" s="884"/>
    </row>
    <row r="383" spans="1:17" ht="15" hidden="1" customHeight="1" x14ac:dyDescent="0.25">
      <c r="A383" s="891"/>
      <c r="B383" s="882"/>
      <c r="C383" s="882"/>
      <c r="D383" s="882"/>
      <c r="E383" s="908"/>
      <c r="F383" s="908"/>
      <c r="G383" s="883"/>
      <c r="H383" s="883"/>
      <c r="I383" s="883"/>
      <c r="J383" s="883"/>
      <c r="K383" s="883"/>
      <c r="L383" s="883"/>
      <c r="M383" s="883"/>
      <c r="N383" s="883"/>
      <c r="O383" s="883"/>
      <c r="P383" s="883"/>
      <c r="Q383" s="884"/>
    </row>
    <row r="384" spans="1:17" ht="15" hidden="1" customHeight="1" x14ac:dyDescent="0.25">
      <c r="A384" s="891"/>
      <c r="B384" s="882"/>
      <c r="C384" s="882"/>
      <c r="D384" s="882"/>
      <c r="E384" s="908"/>
      <c r="F384" s="908"/>
      <c r="G384" s="883"/>
      <c r="H384" s="883"/>
      <c r="I384" s="883"/>
      <c r="J384" s="883"/>
      <c r="K384" s="883"/>
      <c r="L384" s="883"/>
      <c r="M384" s="883"/>
      <c r="N384" s="883"/>
      <c r="O384" s="883"/>
      <c r="P384" s="883"/>
      <c r="Q384" s="884"/>
    </row>
    <row r="385" spans="1:17" ht="15" hidden="1" customHeight="1" x14ac:dyDescent="0.25">
      <c r="A385" s="891"/>
      <c r="B385" s="882"/>
      <c r="C385" s="882"/>
      <c r="D385" s="882"/>
      <c r="E385" s="908"/>
      <c r="F385" s="908"/>
      <c r="G385" s="883"/>
      <c r="H385" s="883"/>
      <c r="I385" s="883"/>
      <c r="J385" s="883"/>
      <c r="K385" s="883"/>
      <c r="L385" s="883"/>
      <c r="M385" s="883"/>
      <c r="N385" s="883"/>
      <c r="O385" s="883"/>
      <c r="P385" s="883"/>
      <c r="Q385" s="884"/>
    </row>
    <row r="386" spans="1:17" ht="15" hidden="1" customHeight="1" x14ac:dyDescent="0.25">
      <c r="A386" s="891"/>
      <c r="B386" s="882"/>
      <c r="C386" s="882"/>
      <c r="D386" s="882"/>
      <c r="E386" s="908"/>
      <c r="F386" s="908"/>
      <c r="G386" s="883"/>
      <c r="H386" s="883"/>
      <c r="I386" s="883"/>
      <c r="J386" s="883"/>
      <c r="K386" s="883"/>
      <c r="L386" s="883"/>
      <c r="M386" s="883"/>
      <c r="N386" s="883"/>
      <c r="O386" s="883"/>
      <c r="P386" s="883"/>
      <c r="Q386" s="884"/>
    </row>
    <row r="387" spans="1:17" ht="15" hidden="1" customHeight="1" x14ac:dyDescent="0.25">
      <c r="A387" s="891"/>
      <c r="B387" s="882"/>
      <c r="C387" s="882"/>
      <c r="D387" s="882"/>
      <c r="E387" s="908"/>
      <c r="F387" s="908"/>
      <c r="G387" s="883"/>
      <c r="H387" s="883"/>
      <c r="I387" s="883"/>
      <c r="J387" s="883"/>
      <c r="K387" s="883"/>
      <c r="L387" s="883"/>
      <c r="M387" s="883"/>
      <c r="N387" s="883"/>
      <c r="O387" s="883"/>
      <c r="P387" s="883"/>
      <c r="Q387" s="884"/>
    </row>
    <row r="388" spans="1:17" ht="15" hidden="1" customHeight="1" x14ac:dyDescent="0.25">
      <c r="A388" s="891"/>
      <c r="B388" s="882"/>
      <c r="C388" s="882"/>
      <c r="D388" s="882"/>
      <c r="E388" s="908"/>
      <c r="F388" s="908"/>
      <c r="G388" s="883"/>
      <c r="H388" s="883"/>
      <c r="I388" s="883"/>
      <c r="J388" s="883"/>
      <c r="K388" s="883"/>
      <c r="L388" s="883"/>
      <c r="M388" s="883"/>
      <c r="N388" s="883"/>
      <c r="O388" s="883"/>
      <c r="P388" s="883"/>
      <c r="Q388" s="884"/>
    </row>
    <row r="389" spans="1:17" ht="15" hidden="1" customHeight="1" x14ac:dyDescent="0.25">
      <c r="A389" s="891"/>
      <c r="B389" s="882"/>
      <c r="C389" s="882"/>
      <c r="D389" s="882"/>
      <c r="E389" s="908"/>
      <c r="F389" s="908"/>
      <c r="G389" s="883"/>
      <c r="H389" s="883"/>
      <c r="I389" s="883"/>
      <c r="J389" s="883"/>
      <c r="K389" s="883"/>
      <c r="L389" s="883"/>
      <c r="M389" s="883"/>
      <c r="N389" s="883"/>
      <c r="O389" s="883"/>
      <c r="P389" s="883"/>
      <c r="Q389" s="884"/>
    </row>
    <row r="390" spans="1:17" ht="15" hidden="1" customHeight="1" x14ac:dyDescent="0.25">
      <c r="A390" s="891"/>
      <c r="B390" s="882"/>
      <c r="C390" s="882"/>
      <c r="D390" s="882"/>
      <c r="E390" s="908"/>
      <c r="F390" s="908"/>
      <c r="G390" s="883"/>
      <c r="H390" s="883"/>
      <c r="I390" s="883"/>
      <c r="J390" s="883"/>
      <c r="K390" s="883"/>
      <c r="L390" s="883"/>
      <c r="M390" s="883"/>
      <c r="N390" s="883"/>
      <c r="O390" s="883"/>
      <c r="P390" s="883"/>
      <c r="Q390" s="884"/>
    </row>
    <row r="391" spans="1:17" ht="15" hidden="1" customHeight="1" x14ac:dyDescent="0.25">
      <c r="A391" s="891"/>
      <c r="B391" s="882"/>
      <c r="C391" s="882"/>
      <c r="D391" s="882"/>
      <c r="E391" s="908"/>
      <c r="F391" s="908"/>
      <c r="G391" s="883"/>
      <c r="H391" s="883"/>
      <c r="I391" s="883"/>
      <c r="J391" s="883"/>
      <c r="K391" s="883"/>
      <c r="L391" s="883"/>
      <c r="M391" s="883"/>
      <c r="N391" s="883"/>
      <c r="O391" s="883"/>
      <c r="P391" s="883"/>
      <c r="Q391" s="884"/>
    </row>
    <row r="392" spans="1:17" ht="15" hidden="1" customHeight="1" x14ac:dyDescent="0.25">
      <c r="A392" s="891"/>
      <c r="B392" s="882"/>
      <c r="C392" s="882"/>
      <c r="D392" s="882"/>
      <c r="E392" s="908"/>
      <c r="F392" s="908"/>
      <c r="G392" s="883"/>
      <c r="H392" s="883"/>
      <c r="I392" s="883"/>
      <c r="J392" s="883"/>
      <c r="K392" s="883"/>
      <c r="L392" s="883"/>
      <c r="M392" s="883"/>
      <c r="N392" s="883"/>
      <c r="O392" s="883"/>
      <c r="P392" s="883"/>
      <c r="Q392" s="884"/>
    </row>
    <row r="393" spans="1:17" ht="15" hidden="1" customHeight="1" x14ac:dyDescent="0.25">
      <c r="A393" s="891"/>
      <c r="B393" s="882"/>
      <c r="C393" s="882"/>
      <c r="D393" s="882"/>
      <c r="E393" s="908"/>
      <c r="F393" s="908"/>
      <c r="G393" s="883"/>
      <c r="H393" s="883"/>
      <c r="I393" s="883"/>
      <c r="J393" s="883"/>
      <c r="K393" s="883"/>
      <c r="L393" s="883"/>
      <c r="M393" s="883"/>
      <c r="N393" s="883"/>
      <c r="O393" s="883"/>
      <c r="P393" s="883"/>
      <c r="Q393" s="884"/>
    </row>
    <row r="394" spans="1:17" ht="15" hidden="1" customHeight="1" x14ac:dyDescent="0.25">
      <c r="A394" s="891"/>
      <c r="B394" s="882"/>
      <c r="C394" s="882"/>
      <c r="D394" s="882"/>
      <c r="E394" s="908"/>
      <c r="F394" s="908"/>
      <c r="G394" s="883"/>
      <c r="H394" s="883"/>
      <c r="I394" s="883"/>
      <c r="J394" s="883"/>
      <c r="K394" s="883"/>
      <c r="L394" s="883"/>
      <c r="M394" s="883"/>
      <c r="N394" s="883"/>
      <c r="O394" s="883"/>
      <c r="P394" s="883"/>
      <c r="Q394" s="884"/>
    </row>
    <row r="395" spans="1:17" ht="15" hidden="1" customHeight="1" x14ac:dyDescent="0.25">
      <c r="A395" s="891"/>
      <c r="B395" s="882"/>
      <c r="C395" s="882"/>
      <c r="D395" s="882"/>
      <c r="E395" s="908"/>
      <c r="F395" s="908"/>
      <c r="G395" s="883"/>
      <c r="H395" s="883"/>
      <c r="I395" s="883"/>
      <c r="J395" s="883"/>
      <c r="K395" s="883"/>
      <c r="L395" s="883"/>
      <c r="M395" s="883"/>
      <c r="N395" s="883"/>
      <c r="O395" s="883"/>
      <c r="P395" s="883"/>
      <c r="Q395" s="884"/>
    </row>
    <row r="396" spans="1:17" ht="15" hidden="1" customHeight="1" x14ac:dyDescent="0.25">
      <c r="A396" s="891"/>
      <c r="B396" s="882"/>
      <c r="C396" s="882"/>
      <c r="D396" s="882"/>
      <c r="E396" s="908"/>
      <c r="F396" s="908"/>
      <c r="G396" s="883"/>
      <c r="H396" s="883"/>
      <c r="I396" s="883"/>
      <c r="J396" s="883"/>
      <c r="K396" s="883"/>
      <c r="L396" s="883"/>
      <c r="M396" s="883"/>
      <c r="N396" s="883"/>
      <c r="O396" s="883"/>
      <c r="P396" s="883"/>
      <c r="Q396" s="884"/>
    </row>
    <row r="397" spans="1:17" ht="15" hidden="1" customHeight="1" x14ac:dyDescent="0.25">
      <c r="A397" s="891"/>
      <c r="B397" s="882"/>
      <c r="C397" s="882"/>
      <c r="D397" s="882"/>
      <c r="E397" s="908"/>
      <c r="F397" s="908"/>
      <c r="G397" s="883"/>
      <c r="H397" s="883"/>
      <c r="I397" s="883"/>
      <c r="J397" s="883"/>
      <c r="K397" s="883"/>
      <c r="L397" s="883"/>
      <c r="M397" s="883"/>
      <c r="N397" s="883"/>
      <c r="O397" s="883"/>
      <c r="P397" s="883"/>
      <c r="Q397" s="884"/>
    </row>
    <row r="398" spans="1:17" ht="15" hidden="1" customHeight="1" x14ac:dyDescent="0.25">
      <c r="A398" s="891"/>
      <c r="B398" s="882"/>
      <c r="C398" s="882"/>
      <c r="D398" s="882"/>
      <c r="E398" s="908"/>
      <c r="F398" s="908"/>
      <c r="G398" s="883"/>
      <c r="H398" s="883"/>
      <c r="I398" s="883"/>
      <c r="J398" s="883"/>
      <c r="K398" s="883"/>
      <c r="L398" s="883"/>
      <c r="M398" s="883"/>
      <c r="N398" s="883"/>
      <c r="O398" s="883"/>
      <c r="P398" s="883"/>
      <c r="Q398" s="884"/>
    </row>
    <row r="399" spans="1:17" ht="15" hidden="1" customHeight="1" x14ac:dyDescent="0.25">
      <c r="A399" s="891"/>
      <c r="B399" s="882"/>
      <c r="C399" s="882"/>
      <c r="D399" s="882"/>
      <c r="E399" s="908"/>
      <c r="F399" s="908"/>
      <c r="G399" s="883"/>
      <c r="H399" s="883"/>
      <c r="I399" s="883"/>
      <c r="J399" s="883"/>
      <c r="K399" s="883"/>
      <c r="L399" s="883"/>
      <c r="M399" s="883"/>
      <c r="N399" s="883"/>
      <c r="O399" s="883"/>
      <c r="P399" s="883"/>
      <c r="Q399" s="884"/>
    </row>
    <row r="400" spans="1:17" ht="15" hidden="1" customHeight="1" x14ac:dyDescent="0.25">
      <c r="A400" s="891"/>
      <c r="B400" s="882"/>
      <c r="C400" s="882"/>
      <c r="D400" s="882"/>
      <c r="E400" s="908"/>
      <c r="F400" s="908"/>
      <c r="G400" s="883"/>
      <c r="H400" s="883"/>
      <c r="I400" s="883"/>
      <c r="J400" s="883"/>
      <c r="K400" s="883"/>
      <c r="L400" s="883"/>
      <c r="M400" s="883"/>
      <c r="N400" s="883"/>
      <c r="O400" s="883"/>
      <c r="P400" s="883"/>
      <c r="Q400" s="884"/>
    </row>
    <row r="401" spans="1:17" ht="15" hidden="1" customHeight="1" x14ac:dyDescent="0.25">
      <c r="A401" s="891"/>
      <c r="B401" s="882"/>
      <c r="C401" s="882"/>
      <c r="D401" s="882"/>
      <c r="E401" s="908"/>
      <c r="F401" s="908"/>
      <c r="G401" s="883"/>
      <c r="H401" s="883"/>
      <c r="I401" s="883"/>
      <c r="J401" s="883"/>
      <c r="K401" s="883"/>
      <c r="L401" s="883"/>
      <c r="M401" s="883"/>
      <c r="N401" s="883"/>
      <c r="O401" s="883"/>
      <c r="P401" s="883"/>
      <c r="Q401" s="884"/>
    </row>
    <row r="402" spans="1:17" ht="15" hidden="1" customHeight="1" x14ac:dyDescent="0.25">
      <c r="A402" s="891"/>
      <c r="B402" s="882"/>
      <c r="C402" s="882"/>
      <c r="D402" s="882"/>
      <c r="E402" s="908"/>
      <c r="F402" s="908"/>
      <c r="G402" s="883"/>
      <c r="H402" s="883"/>
      <c r="I402" s="883"/>
      <c r="J402" s="883"/>
      <c r="K402" s="883"/>
      <c r="L402" s="883"/>
      <c r="M402" s="883"/>
      <c r="N402" s="883"/>
      <c r="O402" s="883"/>
      <c r="P402" s="883"/>
      <c r="Q402" s="884"/>
    </row>
    <row r="403" spans="1:17" ht="15" hidden="1" customHeight="1" x14ac:dyDescent="0.25">
      <c r="A403" s="891"/>
      <c r="B403" s="882"/>
      <c r="C403" s="882"/>
      <c r="D403" s="882"/>
      <c r="E403" s="908"/>
      <c r="F403" s="908"/>
      <c r="G403" s="883"/>
      <c r="H403" s="883"/>
      <c r="I403" s="883"/>
      <c r="J403" s="883"/>
      <c r="K403" s="883"/>
      <c r="L403" s="883"/>
      <c r="M403" s="883"/>
      <c r="N403" s="883"/>
      <c r="O403" s="883"/>
      <c r="P403" s="883"/>
      <c r="Q403" s="884"/>
    </row>
    <row r="404" spans="1:17" ht="15" hidden="1" customHeight="1" x14ac:dyDescent="0.25">
      <c r="A404" s="891"/>
      <c r="B404" s="882"/>
      <c r="C404" s="882"/>
      <c r="D404" s="882"/>
      <c r="E404" s="908"/>
      <c r="F404" s="908"/>
      <c r="G404" s="883"/>
      <c r="H404" s="883"/>
      <c r="I404" s="883"/>
      <c r="J404" s="883"/>
      <c r="K404" s="883"/>
      <c r="L404" s="883"/>
      <c r="M404" s="883"/>
      <c r="N404" s="883"/>
      <c r="O404" s="883"/>
      <c r="P404" s="883"/>
      <c r="Q404" s="884"/>
    </row>
    <row r="405" spans="1:17" ht="15" hidden="1" customHeight="1" x14ac:dyDescent="0.25">
      <c r="A405" s="891"/>
      <c r="B405" s="882"/>
      <c r="C405" s="882"/>
      <c r="D405" s="882"/>
      <c r="E405" s="908"/>
      <c r="F405" s="908"/>
      <c r="G405" s="883"/>
      <c r="H405" s="883"/>
      <c r="I405" s="883"/>
      <c r="J405" s="883"/>
      <c r="K405" s="883"/>
      <c r="L405" s="883"/>
      <c r="M405" s="883"/>
      <c r="N405" s="883"/>
      <c r="O405" s="883"/>
      <c r="P405" s="883"/>
      <c r="Q405" s="884"/>
    </row>
    <row r="406" spans="1:17" ht="15" hidden="1" customHeight="1" x14ac:dyDescent="0.25">
      <c r="A406" s="891"/>
      <c r="B406" s="882"/>
      <c r="C406" s="882"/>
      <c r="D406" s="882"/>
      <c r="E406" s="908"/>
      <c r="F406" s="908"/>
      <c r="G406" s="883"/>
      <c r="H406" s="883"/>
      <c r="I406" s="883"/>
      <c r="J406" s="883"/>
      <c r="K406" s="883"/>
      <c r="L406" s="883"/>
      <c r="M406" s="883"/>
      <c r="N406" s="883"/>
      <c r="O406" s="883"/>
      <c r="P406" s="883"/>
      <c r="Q406" s="884"/>
    </row>
    <row r="407" spans="1:17" ht="15" hidden="1" customHeight="1" x14ac:dyDescent="0.25">
      <c r="A407" s="891"/>
      <c r="B407" s="882"/>
      <c r="C407" s="882"/>
      <c r="D407" s="882"/>
      <c r="E407" s="908"/>
      <c r="F407" s="908"/>
      <c r="G407" s="883"/>
      <c r="H407" s="883"/>
      <c r="I407" s="883"/>
      <c r="J407" s="883"/>
      <c r="K407" s="883"/>
      <c r="L407" s="883"/>
      <c r="M407" s="883"/>
      <c r="N407" s="883"/>
      <c r="O407" s="883"/>
      <c r="P407" s="883"/>
      <c r="Q407" s="884"/>
    </row>
    <row r="408" spans="1:17" ht="15" hidden="1" customHeight="1" x14ac:dyDescent="0.25">
      <c r="A408" s="891"/>
      <c r="B408" s="882"/>
      <c r="C408" s="882"/>
      <c r="D408" s="882"/>
      <c r="E408" s="908"/>
      <c r="F408" s="908"/>
      <c r="G408" s="883"/>
      <c r="H408" s="883"/>
      <c r="I408" s="883"/>
      <c r="J408" s="883"/>
      <c r="K408" s="883"/>
      <c r="L408" s="883"/>
      <c r="M408" s="883"/>
      <c r="N408" s="883"/>
      <c r="O408" s="883"/>
      <c r="P408" s="883"/>
      <c r="Q408" s="884"/>
    </row>
    <row r="409" spans="1:17" ht="15" hidden="1" customHeight="1" x14ac:dyDescent="0.25">
      <c r="A409" s="891"/>
      <c r="B409" s="882"/>
      <c r="C409" s="882"/>
      <c r="D409" s="882"/>
      <c r="E409" s="908"/>
      <c r="F409" s="908"/>
      <c r="G409" s="883"/>
      <c r="H409" s="883"/>
      <c r="I409" s="883"/>
      <c r="J409" s="883"/>
      <c r="K409" s="883"/>
      <c r="L409" s="883"/>
      <c r="M409" s="883"/>
      <c r="N409" s="883"/>
      <c r="O409" s="883"/>
      <c r="P409" s="883"/>
      <c r="Q409" s="884"/>
    </row>
    <row r="410" spans="1:17" ht="15" hidden="1" customHeight="1" x14ac:dyDescent="0.25">
      <c r="A410" s="891"/>
      <c r="B410" s="882"/>
      <c r="C410" s="882"/>
      <c r="D410" s="882"/>
      <c r="E410" s="908"/>
      <c r="F410" s="908"/>
      <c r="G410" s="883"/>
      <c r="H410" s="883"/>
      <c r="I410" s="883"/>
      <c r="J410" s="883"/>
      <c r="K410" s="883"/>
      <c r="L410" s="883"/>
      <c r="M410" s="883"/>
      <c r="N410" s="883"/>
      <c r="O410" s="883"/>
      <c r="P410" s="883"/>
      <c r="Q410" s="884"/>
    </row>
    <row r="411" spans="1:17" ht="15" hidden="1" customHeight="1" x14ac:dyDescent="0.25">
      <c r="A411" s="891"/>
      <c r="B411" s="882"/>
      <c r="C411" s="882"/>
      <c r="D411" s="882"/>
      <c r="E411" s="908"/>
      <c r="F411" s="908"/>
      <c r="G411" s="883"/>
      <c r="H411" s="883"/>
      <c r="I411" s="883"/>
      <c r="J411" s="883"/>
      <c r="K411" s="883"/>
      <c r="L411" s="883"/>
      <c r="M411" s="883"/>
      <c r="N411" s="883"/>
      <c r="O411" s="883"/>
      <c r="P411" s="883"/>
      <c r="Q411" s="884"/>
    </row>
    <row r="412" spans="1:17" ht="15" hidden="1" customHeight="1" x14ac:dyDescent="0.25">
      <c r="A412" s="891"/>
      <c r="B412" s="882"/>
      <c r="C412" s="882"/>
      <c r="D412" s="882"/>
      <c r="E412" s="908"/>
      <c r="F412" s="908"/>
      <c r="G412" s="883"/>
      <c r="H412" s="883"/>
      <c r="I412" s="883"/>
      <c r="J412" s="883"/>
      <c r="K412" s="883"/>
      <c r="L412" s="883"/>
      <c r="M412" s="883"/>
      <c r="N412" s="883"/>
      <c r="O412" s="883"/>
      <c r="P412" s="883"/>
      <c r="Q412" s="884"/>
    </row>
    <row r="413" spans="1:17" ht="15" hidden="1" customHeight="1" x14ac:dyDescent="0.25">
      <c r="A413" s="891"/>
      <c r="B413" s="882"/>
      <c r="C413" s="882"/>
      <c r="D413" s="882"/>
      <c r="E413" s="908"/>
      <c r="F413" s="908"/>
      <c r="G413" s="883"/>
      <c r="H413" s="883"/>
      <c r="I413" s="883"/>
      <c r="J413" s="883"/>
      <c r="K413" s="883"/>
      <c r="L413" s="883"/>
      <c r="M413" s="883"/>
      <c r="N413" s="883"/>
      <c r="O413" s="883"/>
      <c r="P413" s="883"/>
      <c r="Q413" s="884"/>
    </row>
    <row r="414" spans="1:17" ht="15" hidden="1" customHeight="1" x14ac:dyDescent="0.25">
      <c r="A414" s="891"/>
      <c r="B414" s="882"/>
      <c r="C414" s="882"/>
      <c r="D414" s="882"/>
      <c r="E414" s="908"/>
      <c r="F414" s="908"/>
      <c r="G414" s="883"/>
      <c r="H414" s="883"/>
      <c r="I414" s="883"/>
      <c r="J414" s="883"/>
      <c r="K414" s="883"/>
      <c r="L414" s="883"/>
      <c r="M414" s="883"/>
      <c r="N414" s="883"/>
      <c r="O414" s="883"/>
      <c r="P414" s="883"/>
      <c r="Q414" s="884"/>
    </row>
    <row r="415" spans="1:17" ht="15" hidden="1" customHeight="1" x14ac:dyDescent="0.25">
      <c r="A415" s="891"/>
      <c r="B415" s="882"/>
      <c r="C415" s="882"/>
      <c r="D415" s="882"/>
      <c r="E415" s="908"/>
      <c r="F415" s="908"/>
      <c r="G415" s="883"/>
      <c r="H415" s="883"/>
      <c r="I415" s="883"/>
      <c r="J415" s="883"/>
      <c r="K415" s="883"/>
      <c r="L415" s="883"/>
      <c r="M415" s="883"/>
      <c r="N415" s="883"/>
      <c r="O415" s="883"/>
      <c r="P415" s="883"/>
      <c r="Q415" s="884"/>
    </row>
    <row r="416" spans="1:17" ht="15" hidden="1" customHeight="1" x14ac:dyDescent="0.25">
      <c r="A416" s="891"/>
      <c r="B416" s="882"/>
      <c r="C416" s="882"/>
      <c r="D416" s="882"/>
      <c r="E416" s="908"/>
      <c r="F416" s="908"/>
      <c r="G416" s="883"/>
      <c r="H416" s="883"/>
      <c r="I416" s="883"/>
      <c r="J416" s="883"/>
      <c r="K416" s="883"/>
      <c r="L416" s="883"/>
      <c r="M416" s="883"/>
      <c r="N416" s="883"/>
      <c r="O416" s="883"/>
      <c r="P416" s="883"/>
      <c r="Q416" s="884"/>
    </row>
    <row r="417" spans="1:17" ht="15" hidden="1" customHeight="1" x14ac:dyDescent="0.25">
      <c r="A417" s="891"/>
      <c r="B417" s="882"/>
      <c r="C417" s="882"/>
      <c r="D417" s="882"/>
      <c r="E417" s="908"/>
      <c r="F417" s="908"/>
      <c r="G417" s="883"/>
      <c r="H417" s="883"/>
      <c r="I417" s="883"/>
      <c r="J417" s="883"/>
      <c r="K417" s="883"/>
      <c r="L417" s="883"/>
      <c r="M417" s="883"/>
      <c r="N417" s="883"/>
      <c r="O417" s="883"/>
      <c r="P417" s="883"/>
      <c r="Q417" s="884"/>
    </row>
    <row r="418" spans="1:17" ht="15" hidden="1" customHeight="1" x14ac:dyDescent="0.25">
      <c r="A418" s="891"/>
      <c r="B418" s="882"/>
      <c r="C418" s="882"/>
      <c r="D418" s="882"/>
      <c r="E418" s="908"/>
      <c r="F418" s="908"/>
      <c r="G418" s="883"/>
      <c r="H418" s="883"/>
      <c r="I418" s="883"/>
      <c r="J418" s="883"/>
      <c r="K418" s="883"/>
      <c r="L418" s="883"/>
      <c r="M418" s="883"/>
      <c r="N418" s="883"/>
      <c r="O418" s="883"/>
      <c r="P418" s="883"/>
      <c r="Q418" s="884"/>
    </row>
    <row r="419" spans="1:17" ht="15" hidden="1" customHeight="1" x14ac:dyDescent="0.25">
      <c r="A419" s="891"/>
      <c r="B419" s="882"/>
      <c r="C419" s="882"/>
      <c r="D419" s="882"/>
      <c r="E419" s="908"/>
      <c r="F419" s="908"/>
      <c r="G419" s="883"/>
      <c r="H419" s="883"/>
      <c r="I419" s="883"/>
      <c r="J419" s="883"/>
      <c r="K419" s="883"/>
      <c r="L419" s="883"/>
      <c r="M419" s="883"/>
      <c r="N419" s="883"/>
      <c r="O419" s="883"/>
      <c r="P419" s="883"/>
      <c r="Q419" s="884"/>
    </row>
    <row r="420" spans="1:17" ht="15" hidden="1" customHeight="1" x14ac:dyDescent="0.25">
      <c r="A420" s="891"/>
      <c r="B420" s="882"/>
      <c r="C420" s="882"/>
      <c r="D420" s="882"/>
      <c r="E420" s="908"/>
      <c r="F420" s="908"/>
      <c r="G420" s="883"/>
      <c r="H420" s="883"/>
      <c r="I420" s="883"/>
      <c r="J420" s="883"/>
      <c r="K420" s="883"/>
      <c r="L420" s="883"/>
      <c r="M420" s="883"/>
      <c r="N420" s="883"/>
      <c r="O420" s="883"/>
      <c r="P420" s="883"/>
      <c r="Q420" s="884"/>
    </row>
    <row r="421" spans="1:17" ht="15" hidden="1" customHeight="1" x14ac:dyDescent="0.25">
      <c r="A421" s="891"/>
      <c r="B421" s="882"/>
      <c r="C421" s="882"/>
      <c r="D421" s="882"/>
      <c r="E421" s="908"/>
      <c r="F421" s="908"/>
      <c r="G421" s="883"/>
      <c r="H421" s="883"/>
      <c r="I421" s="883"/>
      <c r="J421" s="883"/>
      <c r="K421" s="883"/>
      <c r="L421" s="883"/>
      <c r="M421" s="883"/>
      <c r="N421" s="883"/>
      <c r="O421" s="883"/>
      <c r="P421" s="883"/>
      <c r="Q421" s="884"/>
    </row>
    <row r="422" spans="1:17" ht="15" hidden="1" customHeight="1" x14ac:dyDescent="0.25">
      <c r="A422" s="891"/>
      <c r="B422" s="882"/>
      <c r="C422" s="882"/>
      <c r="D422" s="882"/>
      <c r="E422" s="908"/>
      <c r="F422" s="908"/>
      <c r="G422" s="883"/>
      <c r="H422" s="883"/>
      <c r="I422" s="883"/>
      <c r="J422" s="883"/>
      <c r="K422" s="883"/>
      <c r="L422" s="883"/>
      <c r="M422" s="883"/>
      <c r="N422" s="883"/>
      <c r="O422" s="883"/>
      <c r="P422" s="883"/>
      <c r="Q422" s="884"/>
    </row>
    <row r="423" spans="1:17" ht="15" hidden="1" customHeight="1" x14ac:dyDescent="0.25">
      <c r="A423" s="891"/>
      <c r="B423" s="882"/>
      <c r="C423" s="882"/>
      <c r="D423" s="882"/>
      <c r="E423" s="908"/>
      <c r="F423" s="908"/>
      <c r="G423" s="883"/>
      <c r="H423" s="883"/>
      <c r="I423" s="883"/>
      <c r="J423" s="883"/>
      <c r="K423" s="883"/>
      <c r="L423" s="883"/>
      <c r="M423" s="883"/>
      <c r="N423" s="883"/>
      <c r="O423" s="883"/>
      <c r="P423" s="883"/>
      <c r="Q423" s="884"/>
    </row>
    <row r="424" spans="1:17" ht="15" hidden="1" customHeight="1" x14ac:dyDescent="0.25">
      <c r="A424" s="891"/>
      <c r="B424" s="882"/>
      <c r="C424" s="882"/>
      <c r="D424" s="882"/>
      <c r="E424" s="908"/>
      <c r="F424" s="908"/>
      <c r="G424" s="883"/>
      <c r="H424" s="883"/>
      <c r="I424" s="883"/>
      <c r="J424" s="883"/>
      <c r="K424" s="883"/>
      <c r="L424" s="883"/>
      <c r="M424" s="883"/>
      <c r="N424" s="883"/>
      <c r="O424" s="883"/>
      <c r="P424" s="883"/>
      <c r="Q424" s="884"/>
    </row>
    <row r="425" spans="1:17" ht="15" hidden="1" customHeight="1" x14ac:dyDescent="0.25">
      <c r="A425" s="891"/>
      <c r="B425" s="882"/>
      <c r="C425" s="882"/>
      <c r="D425" s="882"/>
      <c r="E425" s="908"/>
      <c r="F425" s="908"/>
      <c r="G425" s="883"/>
      <c r="H425" s="883"/>
      <c r="I425" s="883"/>
      <c r="J425" s="883"/>
      <c r="K425" s="883"/>
      <c r="L425" s="883"/>
      <c r="M425" s="883"/>
      <c r="N425" s="883"/>
      <c r="O425" s="883"/>
      <c r="P425" s="883"/>
      <c r="Q425" s="884"/>
    </row>
    <row r="426" spans="1:17" ht="15" hidden="1" customHeight="1" x14ac:dyDescent="0.25">
      <c r="A426" s="891"/>
      <c r="B426" s="882"/>
      <c r="C426" s="882"/>
      <c r="D426" s="882"/>
      <c r="E426" s="908"/>
      <c r="F426" s="908"/>
      <c r="G426" s="883"/>
      <c r="H426" s="883"/>
      <c r="I426" s="883"/>
      <c r="J426" s="883"/>
      <c r="K426" s="883"/>
      <c r="L426" s="883"/>
      <c r="M426" s="883"/>
      <c r="N426" s="883"/>
      <c r="O426" s="883"/>
      <c r="P426" s="883"/>
      <c r="Q426" s="884"/>
    </row>
    <row r="427" spans="1:17" ht="15" hidden="1" customHeight="1" x14ac:dyDescent="0.25">
      <c r="A427" s="891"/>
      <c r="B427" s="882"/>
      <c r="C427" s="882"/>
      <c r="D427" s="882"/>
      <c r="E427" s="908"/>
      <c r="F427" s="908"/>
      <c r="G427" s="883"/>
      <c r="H427" s="883"/>
      <c r="I427" s="883"/>
      <c r="J427" s="883"/>
      <c r="K427" s="883"/>
      <c r="L427" s="883"/>
      <c r="M427" s="883"/>
      <c r="N427" s="883"/>
      <c r="O427" s="883"/>
      <c r="P427" s="883"/>
      <c r="Q427" s="884"/>
    </row>
    <row r="428" spans="1:17" ht="15" hidden="1" customHeight="1" x14ac:dyDescent="0.25">
      <c r="A428" s="891"/>
      <c r="B428" s="882"/>
      <c r="C428" s="882"/>
      <c r="D428" s="882"/>
      <c r="E428" s="908"/>
      <c r="F428" s="908"/>
      <c r="G428" s="883"/>
      <c r="H428" s="883"/>
      <c r="I428" s="883"/>
      <c r="J428" s="883"/>
      <c r="K428" s="883"/>
      <c r="L428" s="883"/>
      <c r="M428" s="883"/>
      <c r="N428" s="883"/>
      <c r="O428" s="883"/>
      <c r="P428" s="883"/>
      <c r="Q428" s="884"/>
    </row>
    <row r="429" spans="1:17" ht="15" hidden="1" customHeight="1" x14ac:dyDescent="0.25">
      <c r="A429" s="891"/>
      <c r="B429" s="882"/>
      <c r="C429" s="882"/>
      <c r="D429" s="882"/>
      <c r="E429" s="908"/>
      <c r="F429" s="908"/>
      <c r="G429" s="883"/>
      <c r="H429" s="883"/>
      <c r="I429" s="883"/>
      <c r="J429" s="883"/>
      <c r="K429" s="883"/>
      <c r="L429" s="883"/>
      <c r="M429" s="883"/>
      <c r="N429" s="883"/>
      <c r="O429" s="883"/>
      <c r="P429" s="883"/>
      <c r="Q429" s="884"/>
    </row>
    <row r="430" spans="1:17" ht="15" hidden="1" customHeight="1" x14ac:dyDescent="0.25">
      <c r="A430" s="891"/>
      <c r="B430" s="882"/>
      <c r="C430" s="882"/>
      <c r="D430" s="882"/>
      <c r="E430" s="908"/>
      <c r="F430" s="908"/>
      <c r="G430" s="883"/>
      <c r="H430" s="883"/>
      <c r="I430" s="883"/>
      <c r="J430" s="883"/>
      <c r="K430" s="883"/>
      <c r="L430" s="883"/>
      <c r="M430" s="883"/>
      <c r="N430" s="883"/>
      <c r="O430" s="883"/>
      <c r="P430" s="883"/>
      <c r="Q430" s="884"/>
    </row>
    <row r="431" spans="1:17" ht="15" hidden="1" customHeight="1" x14ac:dyDescent="0.25">
      <c r="A431" s="891"/>
      <c r="B431" s="882"/>
      <c r="C431" s="882"/>
      <c r="D431" s="882"/>
      <c r="E431" s="908"/>
      <c r="F431" s="908"/>
      <c r="G431" s="883"/>
      <c r="H431" s="883"/>
      <c r="I431" s="883"/>
      <c r="J431" s="883"/>
      <c r="K431" s="883"/>
      <c r="L431" s="883"/>
      <c r="M431" s="883"/>
      <c r="N431" s="883"/>
      <c r="O431" s="883"/>
      <c r="P431" s="883"/>
      <c r="Q431" s="884"/>
    </row>
    <row r="432" spans="1:17" ht="15" hidden="1" customHeight="1" x14ac:dyDescent="0.25">
      <c r="A432" s="891"/>
      <c r="B432" s="882"/>
      <c r="C432" s="882"/>
      <c r="D432" s="882"/>
      <c r="E432" s="908"/>
      <c r="F432" s="908"/>
      <c r="G432" s="883"/>
      <c r="H432" s="883"/>
      <c r="I432" s="883"/>
      <c r="J432" s="883"/>
      <c r="K432" s="883"/>
      <c r="L432" s="883"/>
      <c r="M432" s="883"/>
      <c r="N432" s="883"/>
      <c r="O432" s="883"/>
      <c r="P432" s="883"/>
      <c r="Q432" s="884"/>
    </row>
    <row r="433" spans="1:17" ht="15" hidden="1" customHeight="1" x14ac:dyDescent="0.25">
      <c r="A433" s="891"/>
      <c r="B433" s="882"/>
      <c r="C433" s="882"/>
      <c r="D433" s="882"/>
      <c r="E433" s="908"/>
      <c r="F433" s="908"/>
      <c r="G433" s="883"/>
      <c r="H433" s="883"/>
      <c r="I433" s="883"/>
      <c r="J433" s="883"/>
      <c r="K433" s="883"/>
      <c r="L433" s="883"/>
      <c r="M433" s="883"/>
      <c r="N433" s="883"/>
      <c r="O433" s="883"/>
      <c r="P433" s="883"/>
      <c r="Q433" s="884"/>
    </row>
    <row r="434" spans="1:17" ht="15" hidden="1" customHeight="1" x14ac:dyDescent="0.25">
      <c r="A434" s="891"/>
      <c r="B434" s="882"/>
      <c r="C434" s="882"/>
      <c r="D434" s="882"/>
      <c r="E434" s="908"/>
      <c r="F434" s="908"/>
      <c r="G434" s="883"/>
      <c r="H434" s="883"/>
      <c r="I434" s="883"/>
      <c r="J434" s="883"/>
      <c r="K434" s="883"/>
      <c r="L434" s="883"/>
      <c r="M434" s="883"/>
      <c r="N434" s="883"/>
      <c r="O434" s="883"/>
      <c r="P434" s="883"/>
      <c r="Q434" s="884"/>
    </row>
    <row r="435" spans="1:17" ht="15" hidden="1" customHeight="1" x14ac:dyDescent="0.25">
      <c r="A435" s="891"/>
      <c r="B435" s="882"/>
      <c r="C435" s="882"/>
      <c r="D435" s="882"/>
      <c r="E435" s="908"/>
      <c r="F435" s="908"/>
      <c r="G435" s="883"/>
      <c r="H435" s="883"/>
      <c r="I435" s="883"/>
      <c r="J435" s="883"/>
      <c r="K435" s="883"/>
      <c r="L435" s="883"/>
      <c r="M435" s="883"/>
      <c r="N435" s="883"/>
      <c r="O435" s="883"/>
      <c r="P435" s="883"/>
      <c r="Q435" s="884"/>
    </row>
    <row r="436" spans="1:17" ht="15" hidden="1" customHeight="1" x14ac:dyDescent="0.25">
      <c r="A436" s="891"/>
      <c r="B436" s="882"/>
      <c r="C436" s="882"/>
      <c r="D436" s="882"/>
      <c r="E436" s="908"/>
      <c r="F436" s="908"/>
      <c r="G436" s="883"/>
      <c r="H436" s="883"/>
      <c r="I436" s="883"/>
      <c r="J436" s="883"/>
      <c r="K436" s="883"/>
      <c r="L436" s="883"/>
      <c r="M436" s="883"/>
      <c r="N436" s="883"/>
      <c r="O436" s="883"/>
      <c r="P436" s="883"/>
      <c r="Q436" s="884"/>
    </row>
    <row r="437" spans="1:17" ht="15" hidden="1" customHeight="1" x14ac:dyDescent="0.25">
      <c r="A437" s="891"/>
      <c r="B437" s="882"/>
      <c r="C437" s="882"/>
      <c r="D437" s="882"/>
      <c r="E437" s="908"/>
      <c r="F437" s="908"/>
      <c r="G437" s="883"/>
      <c r="H437" s="883"/>
      <c r="I437" s="883"/>
      <c r="J437" s="883"/>
      <c r="K437" s="883"/>
      <c r="L437" s="883"/>
      <c r="M437" s="883"/>
      <c r="N437" s="883"/>
      <c r="O437" s="883"/>
      <c r="P437" s="883"/>
      <c r="Q437" s="884"/>
    </row>
    <row r="438" spans="1:17" ht="15" hidden="1" customHeight="1" x14ac:dyDescent="0.25">
      <c r="A438" s="891"/>
      <c r="B438" s="882"/>
      <c r="C438" s="882"/>
      <c r="D438" s="882"/>
      <c r="E438" s="908"/>
      <c r="F438" s="908"/>
      <c r="G438" s="883"/>
      <c r="H438" s="883"/>
      <c r="I438" s="883"/>
      <c r="J438" s="883"/>
      <c r="K438" s="883"/>
      <c r="L438" s="883"/>
      <c r="M438" s="883"/>
      <c r="N438" s="883"/>
      <c r="O438" s="883"/>
      <c r="P438" s="883"/>
      <c r="Q438" s="884"/>
    </row>
    <row r="439" spans="1:17" ht="15" hidden="1" customHeight="1" x14ac:dyDescent="0.25">
      <c r="A439" s="891"/>
      <c r="B439" s="882"/>
      <c r="C439" s="882"/>
      <c r="D439" s="882"/>
      <c r="E439" s="908"/>
      <c r="F439" s="908"/>
      <c r="G439" s="883"/>
      <c r="H439" s="883"/>
      <c r="I439" s="883"/>
      <c r="J439" s="883"/>
      <c r="K439" s="883"/>
      <c r="L439" s="883"/>
      <c r="M439" s="883"/>
      <c r="N439" s="883"/>
      <c r="O439" s="883"/>
      <c r="P439" s="883"/>
      <c r="Q439" s="884"/>
    </row>
    <row r="440" spans="1:17" ht="15" hidden="1" customHeight="1" x14ac:dyDescent="0.25">
      <c r="A440" s="891"/>
      <c r="B440" s="882"/>
      <c r="C440" s="882"/>
      <c r="D440" s="882"/>
      <c r="E440" s="908"/>
      <c r="F440" s="908"/>
      <c r="G440" s="883"/>
      <c r="H440" s="883"/>
      <c r="I440" s="883"/>
      <c r="J440" s="883"/>
      <c r="K440" s="883"/>
      <c r="L440" s="883"/>
      <c r="M440" s="883"/>
      <c r="N440" s="883"/>
      <c r="O440" s="883"/>
      <c r="P440" s="883"/>
      <c r="Q440" s="884"/>
    </row>
    <row r="441" spans="1:17" ht="15" hidden="1" customHeight="1" x14ac:dyDescent="0.25">
      <c r="A441" s="891"/>
      <c r="B441" s="882"/>
      <c r="C441" s="882"/>
      <c r="D441" s="882"/>
      <c r="E441" s="908"/>
      <c r="F441" s="908"/>
      <c r="G441" s="883"/>
      <c r="H441" s="883"/>
      <c r="I441" s="883"/>
      <c r="J441" s="883"/>
      <c r="K441" s="883"/>
      <c r="L441" s="883"/>
      <c r="M441" s="883"/>
      <c r="N441" s="883"/>
      <c r="O441" s="883"/>
      <c r="P441" s="883"/>
      <c r="Q441" s="884"/>
    </row>
    <row r="442" spans="1:17" ht="15" hidden="1" customHeight="1" x14ac:dyDescent="0.25">
      <c r="A442" s="891"/>
      <c r="B442" s="882"/>
      <c r="C442" s="882"/>
      <c r="D442" s="882"/>
      <c r="E442" s="908"/>
      <c r="F442" s="908"/>
      <c r="G442" s="883"/>
      <c r="H442" s="883"/>
      <c r="I442" s="883"/>
      <c r="J442" s="883"/>
      <c r="K442" s="883"/>
      <c r="L442" s="883"/>
      <c r="M442" s="883"/>
      <c r="N442" s="883"/>
      <c r="O442" s="883"/>
      <c r="P442" s="883"/>
      <c r="Q442" s="884"/>
    </row>
    <row r="443" spans="1:17" ht="15" hidden="1" customHeight="1" x14ac:dyDescent="0.25">
      <c r="A443" s="891"/>
      <c r="B443" s="882"/>
      <c r="C443" s="882"/>
      <c r="D443" s="882"/>
      <c r="E443" s="908"/>
      <c r="F443" s="908"/>
      <c r="G443" s="883"/>
      <c r="H443" s="883"/>
      <c r="I443" s="883"/>
      <c r="J443" s="883"/>
      <c r="K443" s="883"/>
      <c r="L443" s="883"/>
      <c r="M443" s="883"/>
      <c r="N443" s="883"/>
      <c r="O443" s="883"/>
      <c r="P443" s="883"/>
      <c r="Q443" s="884"/>
    </row>
    <row r="444" spans="1:17" ht="15" hidden="1" customHeight="1" x14ac:dyDescent="0.25">
      <c r="A444" s="891"/>
      <c r="B444" s="882"/>
      <c r="C444" s="882"/>
      <c r="D444" s="882"/>
      <c r="E444" s="908"/>
      <c r="F444" s="908"/>
      <c r="G444" s="883"/>
      <c r="H444" s="883"/>
      <c r="I444" s="883"/>
      <c r="J444" s="883"/>
      <c r="K444" s="883"/>
      <c r="L444" s="883"/>
      <c r="M444" s="883"/>
      <c r="N444" s="883"/>
      <c r="O444" s="883"/>
      <c r="P444" s="883"/>
      <c r="Q444" s="884"/>
    </row>
    <row r="445" spans="1:17" ht="15" hidden="1" customHeight="1" x14ac:dyDescent="0.25">
      <c r="A445" s="891"/>
      <c r="B445" s="882"/>
      <c r="C445" s="882"/>
      <c r="D445" s="882"/>
      <c r="E445" s="908"/>
      <c r="F445" s="908"/>
      <c r="G445" s="883"/>
      <c r="H445" s="883"/>
      <c r="I445" s="883"/>
      <c r="J445" s="883"/>
      <c r="K445" s="883"/>
      <c r="L445" s="883"/>
      <c r="M445" s="883"/>
      <c r="N445" s="883"/>
      <c r="O445" s="883"/>
      <c r="P445" s="883"/>
      <c r="Q445" s="884"/>
    </row>
    <row r="446" spans="1:17" ht="15" hidden="1" customHeight="1" x14ac:dyDescent="0.25">
      <c r="A446" s="891"/>
      <c r="B446" s="882"/>
      <c r="C446" s="882"/>
      <c r="D446" s="882"/>
      <c r="E446" s="908"/>
      <c r="F446" s="908"/>
      <c r="G446" s="883"/>
      <c r="H446" s="883"/>
      <c r="I446" s="883"/>
      <c r="J446" s="883"/>
      <c r="K446" s="883"/>
      <c r="L446" s="883"/>
      <c r="M446" s="883"/>
      <c r="N446" s="883"/>
      <c r="O446" s="883"/>
      <c r="P446" s="883"/>
      <c r="Q446" s="884"/>
    </row>
    <row r="447" spans="1:17" ht="15" hidden="1" customHeight="1" x14ac:dyDescent="0.25">
      <c r="A447" s="891"/>
      <c r="B447" s="882"/>
      <c r="C447" s="882"/>
      <c r="D447" s="882"/>
      <c r="E447" s="908"/>
      <c r="F447" s="908"/>
      <c r="G447" s="883"/>
      <c r="H447" s="883"/>
      <c r="I447" s="883"/>
      <c r="J447" s="883"/>
      <c r="K447" s="883"/>
      <c r="L447" s="883"/>
      <c r="M447" s="883"/>
      <c r="N447" s="883"/>
      <c r="O447" s="883"/>
      <c r="P447" s="883"/>
      <c r="Q447" s="884"/>
    </row>
    <row r="448" spans="1:17" x14ac:dyDescent="0.25">
      <c r="A448" s="1788" t="s">
        <v>1471</v>
      </c>
      <c r="B448" s="1789" t="s">
        <v>1477</v>
      </c>
      <c r="C448" s="1791"/>
      <c r="D448" s="1804" t="s">
        <v>1753</v>
      </c>
      <c r="E448" s="1805" t="s">
        <v>1754</v>
      </c>
      <c r="F448" s="1806"/>
      <c r="G448" s="909"/>
      <c r="H448" s="909"/>
      <c r="I448" s="909"/>
      <c r="J448" s="910"/>
      <c r="K448" s="1813" t="s">
        <v>1755</v>
      </c>
      <c r="L448" s="1813"/>
      <c r="M448" s="1813"/>
      <c r="N448" s="1813"/>
      <c r="O448" s="1814"/>
      <c r="P448" s="1791" t="s">
        <v>1475</v>
      </c>
      <c r="Q448" s="1805" t="s">
        <v>1476</v>
      </c>
    </row>
    <row r="449" spans="1:17" x14ac:dyDescent="0.25">
      <c r="A449" s="1788"/>
      <c r="B449" s="1792"/>
      <c r="C449" s="1793"/>
      <c r="D449" s="1804"/>
      <c r="E449" s="1805"/>
      <c r="F449" s="1806"/>
      <c r="G449" s="909"/>
      <c r="H449" s="909"/>
      <c r="I449" s="909"/>
      <c r="J449" s="911"/>
      <c r="K449" s="1800" t="s">
        <v>1756</v>
      </c>
      <c r="L449" s="1800"/>
      <c r="M449" s="898"/>
      <c r="N449" s="1800" t="s">
        <v>1757</v>
      </c>
      <c r="O449" s="1807"/>
      <c r="P449" s="1793"/>
      <c r="Q449" s="1805"/>
    </row>
    <row r="450" spans="1:17" x14ac:dyDescent="0.25">
      <c r="A450" s="1788"/>
      <c r="B450" s="1792"/>
      <c r="C450" s="1793"/>
      <c r="D450" s="1804"/>
      <c r="E450" s="1805"/>
      <c r="F450" s="1806"/>
      <c r="G450" s="909"/>
      <c r="H450" s="909"/>
      <c r="I450" s="909"/>
      <c r="J450" s="911"/>
      <c r="K450" s="1800" t="s">
        <v>1480</v>
      </c>
      <c r="L450" s="1800"/>
      <c r="M450" s="898"/>
      <c r="N450" s="1800" t="s">
        <v>1480</v>
      </c>
      <c r="O450" s="1807"/>
      <c r="P450" s="1793"/>
      <c r="Q450" s="1805"/>
    </row>
    <row r="451" spans="1:17" x14ac:dyDescent="0.25">
      <c r="A451" s="1788"/>
      <c r="B451" s="1811"/>
      <c r="C451" s="1812"/>
      <c r="D451" s="1804"/>
      <c r="E451" s="1805"/>
      <c r="F451" s="1806"/>
      <c r="G451" s="909"/>
      <c r="H451" s="909"/>
      <c r="I451" s="909"/>
      <c r="J451" s="904"/>
      <c r="K451" s="912" t="s">
        <v>1481</v>
      </c>
      <c r="L451" s="912" t="s">
        <v>1471</v>
      </c>
      <c r="M451" s="912"/>
      <c r="N451" s="912" t="s">
        <v>1481</v>
      </c>
      <c r="O451" s="913" t="s">
        <v>1471</v>
      </c>
      <c r="P451" s="1812"/>
      <c r="Q451" s="1805"/>
    </row>
    <row r="452" spans="1:17" x14ac:dyDescent="0.25">
      <c r="A452" s="900" t="s">
        <v>1558</v>
      </c>
      <c r="B452" s="878" t="s">
        <v>1567</v>
      </c>
      <c r="C452" s="878" t="s">
        <v>990</v>
      </c>
      <c r="D452" s="878" t="s">
        <v>1758</v>
      </c>
      <c r="E452" s="878" t="s">
        <v>1624</v>
      </c>
      <c r="F452" s="878"/>
      <c r="G452" s="878"/>
      <c r="H452" s="878"/>
      <c r="I452" s="878"/>
      <c r="J452" s="879"/>
      <c r="K452" s="879"/>
      <c r="L452" s="879" t="s">
        <v>1485</v>
      </c>
      <c r="M452" s="879" t="s">
        <v>1759</v>
      </c>
      <c r="N452" s="879"/>
      <c r="O452" s="879"/>
      <c r="P452" s="879" t="s">
        <v>1556</v>
      </c>
      <c r="Q452" s="880">
        <v>44536</v>
      </c>
    </row>
    <row r="453" spans="1:17" x14ac:dyDescent="0.25">
      <c r="A453" s="900" t="s">
        <v>1558</v>
      </c>
      <c r="B453" s="878" t="s">
        <v>1567</v>
      </c>
      <c r="C453" s="878" t="s">
        <v>1664</v>
      </c>
      <c r="D453" s="878" t="s">
        <v>1760</v>
      </c>
      <c r="E453" s="878" t="s">
        <v>1602</v>
      </c>
      <c r="F453" s="878"/>
      <c r="G453" s="878"/>
      <c r="H453" s="878"/>
      <c r="I453" s="878"/>
      <c r="J453" s="879"/>
      <c r="K453" s="879"/>
      <c r="L453" s="879" t="s">
        <v>1485</v>
      </c>
      <c r="M453" s="879" t="s">
        <v>1759</v>
      </c>
      <c r="N453" s="879"/>
      <c r="O453" s="879"/>
      <c r="P453" s="879" t="s">
        <v>1488</v>
      </c>
      <c r="Q453" s="880">
        <v>44537</v>
      </c>
    </row>
    <row r="454" spans="1:17" x14ac:dyDescent="0.25">
      <c r="A454" s="900" t="s">
        <v>1558</v>
      </c>
      <c r="B454" s="878" t="s">
        <v>1567</v>
      </c>
      <c r="C454" s="878" t="s">
        <v>8</v>
      </c>
      <c r="D454" s="878" t="s">
        <v>1761</v>
      </c>
      <c r="E454" s="878" t="s">
        <v>1762</v>
      </c>
      <c r="F454" s="878"/>
      <c r="G454" s="878"/>
      <c r="H454" s="878"/>
      <c r="I454" s="878"/>
      <c r="J454" s="879"/>
      <c r="K454" s="879"/>
      <c r="L454" s="879" t="s">
        <v>1485</v>
      </c>
      <c r="M454" s="879" t="s">
        <v>1759</v>
      </c>
      <c r="N454" s="879"/>
      <c r="O454" s="879"/>
      <c r="P454" s="879" t="s">
        <v>1488</v>
      </c>
      <c r="Q454" s="880">
        <v>44538</v>
      </c>
    </row>
    <row r="455" spans="1:17" x14ac:dyDescent="0.25">
      <c r="A455" s="900" t="s">
        <v>1558</v>
      </c>
      <c r="B455" s="878" t="s">
        <v>1567</v>
      </c>
      <c r="C455" s="878" t="s">
        <v>1694</v>
      </c>
      <c r="D455" s="878" t="s">
        <v>1763</v>
      </c>
      <c r="E455" s="878" t="s">
        <v>1764</v>
      </c>
      <c r="F455" s="878"/>
      <c r="G455" s="878"/>
      <c r="H455" s="878"/>
      <c r="I455" s="878"/>
      <c r="J455" s="879"/>
      <c r="K455" s="879"/>
      <c r="L455" s="879"/>
      <c r="M455" s="879"/>
      <c r="N455" s="879" t="s">
        <v>1485</v>
      </c>
      <c r="O455" s="879" t="s">
        <v>1759</v>
      </c>
      <c r="P455" s="879" t="s">
        <v>1488</v>
      </c>
      <c r="Q455" s="880">
        <v>44536</v>
      </c>
    </row>
    <row r="456" spans="1:17" x14ac:dyDescent="0.25">
      <c r="A456" s="900" t="s">
        <v>1558</v>
      </c>
      <c r="B456" s="878" t="s">
        <v>1567</v>
      </c>
      <c r="C456" s="878" t="s">
        <v>365</v>
      </c>
      <c r="D456" s="878" t="s">
        <v>1765</v>
      </c>
      <c r="E456" s="878" t="s">
        <v>1766</v>
      </c>
      <c r="F456" s="878"/>
      <c r="G456" s="878"/>
      <c r="H456" s="878"/>
      <c r="I456" s="878"/>
      <c r="J456" s="879"/>
      <c r="K456" s="879"/>
      <c r="L456" s="879" t="s">
        <v>1485</v>
      </c>
      <c r="M456" s="879" t="s">
        <v>1759</v>
      </c>
      <c r="N456" s="879"/>
      <c r="O456" s="879"/>
      <c r="P456" s="879" t="s">
        <v>1488</v>
      </c>
      <c r="Q456" s="880">
        <v>44536</v>
      </c>
    </row>
    <row r="457" spans="1:17" x14ac:dyDescent="0.25">
      <c r="A457" s="900" t="s">
        <v>1558</v>
      </c>
      <c r="B457" s="878" t="s">
        <v>1567</v>
      </c>
      <c r="C457" s="878" t="s">
        <v>779</v>
      </c>
      <c r="D457" s="878" t="s">
        <v>1767</v>
      </c>
      <c r="E457" s="878" t="s">
        <v>1768</v>
      </c>
      <c r="F457" s="878"/>
      <c r="G457" s="878"/>
      <c r="H457" s="878"/>
      <c r="I457" s="878"/>
      <c r="J457" s="879"/>
      <c r="K457" s="879"/>
      <c r="L457" s="879" t="s">
        <v>1485</v>
      </c>
      <c r="M457" s="879" t="s">
        <v>1759</v>
      </c>
      <c r="N457" s="879"/>
      <c r="O457" s="879"/>
      <c r="P457" s="879" t="s">
        <v>1488</v>
      </c>
      <c r="Q457" s="880">
        <v>44538</v>
      </c>
    </row>
    <row r="458" spans="1:17" x14ac:dyDescent="0.25">
      <c r="A458" s="900" t="s">
        <v>1558</v>
      </c>
      <c r="B458" s="878" t="s">
        <v>1567</v>
      </c>
      <c r="C458" s="878" t="s">
        <v>1769</v>
      </c>
      <c r="D458" s="878" t="s">
        <v>1770</v>
      </c>
      <c r="E458" s="878" t="s">
        <v>1624</v>
      </c>
      <c r="F458" s="878"/>
      <c r="G458" s="878"/>
      <c r="H458" s="878"/>
      <c r="I458" s="878"/>
      <c r="J458" s="879"/>
      <c r="K458" s="879"/>
      <c r="L458" s="879" t="s">
        <v>1485</v>
      </c>
      <c r="M458" s="879" t="s">
        <v>1759</v>
      </c>
      <c r="N458" s="879"/>
      <c r="O458" s="879"/>
      <c r="P458" s="879" t="s">
        <v>1488</v>
      </c>
      <c r="Q458" s="880">
        <v>44537</v>
      </c>
    </row>
    <row r="459" spans="1:17" x14ac:dyDescent="0.25">
      <c r="A459" s="900" t="s">
        <v>1558</v>
      </c>
      <c r="B459" s="878" t="s">
        <v>1567</v>
      </c>
      <c r="C459" s="878" t="s">
        <v>160</v>
      </c>
      <c r="D459" s="878" t="s">
        <v>1771</v>
      </c>
      <c r="E459" s="878" t="s">
        <v>1578</v>
      </c>
      <c r="F459" s="878"/>
      <c r="G459" s="878"/>
      <c r="H459" s="878"/>
      <c r="I459" s="878"/>
      <c r="J459" s="879"/>
      <c r="K459" s="879"/>
      <c r="L459" s="879"/>
      <c r="M459" s="879"/>
      <c r="N459" s="879" t="s">
        <v>1485</v>
      </c>
      <c r="O459" s="879" t="s">
        <v>1759</v>
      </c>
      <c r="P459" s="879" t="s">
        <v>1488</v>
      </c>
      <c r="Q459" s="880">
        <v>44537</v>
      </c>
    </row>
    <row r="460" spans="1:17" x14ac:dyDescent="0.25">
      <c r="A460" s="900" t="s">
        <v>1558</v>
      </c>
      <c r="B460" s="878" t="s">
        <v>1567</v>
      </c>
      <c r="C460" s="878" t="s">
        <v>160</v>
      </c>
      <c r="D460" s="878" t="s">
        <v>1772</v>
      </c>
      <c r="E460" s="878" t="s">
        <v>1578</v>
      </c>
      <c r="F460" s="878"/>
      <c r="G460" s="878"/>
      <c r="H460" s="878"/>
      <c r="I460" s="878"/>
      <c r="J460" s="879"/>
      <c r="K460" s="879"/>
      <c r="L460" s="879"/>
      <c r="M460" s="879"/>
      <c r="N460" s="879" t="s">
        <v>1485</v>
      </c>
      <c r="O460" s="879" t="s">
        <v>1759</v>
      </c>
      <c r="P460" s="879" t="s">
        <v>1488</v>
      </c>
      <c r="Q460" s="880">
        <v>44537</v>
      </c>
    </row>
    <row r="461" spans="1:17" ht="15" hidden="1" customHeight="1" x14ac:dyDescent="0.25">
      <c r="A461" s="903"/>
      <c r="B461" s="882"/>
      <c r="C461" s="882"/>
      <c r="D461" s="882"/>
      <c r="E461" s="882"/>
      <c r="F461" s="882"/>
      <c r="G461" s="882"/>
      <c r="H461" s="882"/>
      <c r="I461" s="882"/>
      <c r="J461" s="883"/>
      <c r="K461" s="883"/>
      <c r="L461" s="883"/>
      <c r="M461" s="883"/>
      <c r="N461" s="883"/>
      <c r="O461" s="883"/>
      <c r="P461" s="883"/>
      <c r="Q461" s="884"/>
    </row>
    <row r="462" spans="1:17" ht="15" hidden="1" customHeight="1" x14ac:dyDescent="0.25">
      <c r="A462" s="903"/>
      <c r="B462" s="882"/>
      <c r="C462" s="882"/>
      <c r="D462" s="882"/>
      <c r="E462" s="882"/>
      <c r="F462" s="882"/>
      <c r="G462" s="882"/>
      <c r="H462" s="882"/>
      <c r="I462" s="882"/>
      <c r="J462" s="883"/>
      <c r="K462" s="883"/>
      <c r="L462" s="883"/>
      <c r="M462" s="883"/>
      <c r="N462" s="883"/>
      <c r="O462" s="883"/>
      <c r="P462" s="883"/>
      <c r="Q462" s="884"/>
    </row>
    <row r="463" spans="1:17" ht="15" hidden="1" customHeight="1" x14ac:dyDescent="0.25">
      <c r="A463" s="903"/>
      <c r="B463" s="882"/>
      <c r="C463" s="882"/>
      <c r="D463" s="882"/>
      <c r="E463" s="882"/>
      <c r="F463" s="882"/>
      <c r="G463" s="882"/>
      <c r="H463" s="882"/>
      <c r="I463" s="882"/>
      <c r="J463" s="883"/>
      <c r="K463" s="883"/>
      <c r="L463" s="883"/>
      <c r="M463" s="883"/>
      <c r="N463" s="883"/>
      <c r="O463" s="883"/>
      <c r="P463" s="883"/>
      <c r="Q463" s="884"/>
    </row>
    <row r="464" spans="1:17" ht="15" hidden="1" customHeight="1" x14ac:dyDescent="0.25">
      <c r="A464" s="903"/>
      <c r="B464" s="882"/>
      <c r="C464" s="882"/>
      <c r="D464" s="882"/>
      <c r="E464" s="882"/>
      <c r="F464" s="882"/>
      <c r="G464" s="882"/>
      <c r="H464" s="882"/>
      <c r="I464" s="882"/>
      <c r="J464" s="883"/>
      <c r="K464" s="883"/>
      <c r="L464" s="883"/>
      <c r="M464" s="883"/>
      <c r="N464" s="883"/>
      <c r="O464" s="883"/>
      <c r="P464" s="883"/>
      <c r="Q464" s="884"/>
    </row>
    <row r="465" spans="1:17" ht="15" hidden="1" customHeight="1" x14ac:dyDescent="0.25">
      <c r="A465" s="903"/>
      <c r="B465" s="882"/>
      <c r="C465" s="882"/>
      <c r="D465" s="882"/>
      <c r="E465" s="882"/>
      <c r="F465" s="882"/>
      <c r="G465" s="882"/>
      <c r="H465" s="882"/>
      <c r="I465" s="882"/>
      <c r="J465" s="883"/>
      <c r="K465" s="883"/>
      <c r="L465" s="883"/>
      <c r="M465" s="883"/>
      <c r="N465" s="883"/>
      <c r="O465" s="883"/>
      <c r="P465" s="883"/>
      <c r="Q465" s="884"/>
    </row>
    <row r="466" spans="1:17" ht="15" hidden="1" customHeight="1" x14ac:dyDescent="0.25">
      <c r="A466" s="903"/>
      <c r="B466" s="882"/>
      <c r="C466" s="882"/>
      <c r="D466" s="882"/>
      <c r="E466" s="882"/>
      <c r="F466" s="882"/>
      <c r="G466" s="882"/>
      <c r="H466" s="882"/>
      <c r="I466" s="882"/>
      <c r="J466" s="883"/>
      <c r="K466" s="883"/>
      <c r="L466" s="883"/>
      <c r="M466" s="883"/>
      <c r="N466" s="883"/>
      <c r="O466" s="883"/>
      <c r="P466" s="883"/>
      <c r="Q466" s="884"/>
    </row>
    <row r="467" spans="1:17" ht="15" hidden="1" customHeight="1" x14ac:dyDescent="0.25">
      <c r="A467" s="903"/>
      <c r="B467" s="882"/>
      <c r="C467" s="882"/>
      <c r="D467" s="882"/>
      <c r="E467" s="882"/>
      <c r="F467" s="882"/>
      <c r="G467" s="882"/>
      <c r="H467" s="882"/>
      <c r="I467" s="882"/>
      <c r="J467" s="883"/>
      <c r="K467" s="883"/>
      <c r="L467" s="883"/>
      <c r="M467" s="883"/>
      <c r="N467" s="883"/>
      <c r="O467" s="883"/>
      <c r="P467" s="883"/>
      <c r="Q467" s="884"/>
    </row>
    <row r="468" spans="1:17" x14ac:dyDescent="0.25">
      <c r="A468" s="1788" t="s">
        <v>1471</v>
      </c>
      <c r="B468" s="914"/>
      <c r="C468" s="1803" t="s">
        <v>1773</v>
      </c>
      <c r="D468" s="1804" t="s">
        <v>1774</v>
      </c>
      <c r="E468" s="1805" t="s">
        <v>1570</v>
      </c>
      <c r="F468" s="1806"/>
      <c r="G468" s="909"/>
      <c r="H468" s="909"/>
      <c r="I468" s="911"/>
      <c r="J468" s="1800" t="s">
        <v>1775</v>
      </c>
      <c r="K468" s="1800"/>
      <c r="L468" s="1800"/>
      <c r="M468" s="1800"/>
      <c r="N468" s="1800"/>
      <c r="O468" s="1807"/>
      <c r="P468" s="1818" t="s">
        <v>1475</v>
      </c>
      <c r="Q468" s="1805" t="s">
        <v>1476</v>
      </c>
    </row>
    <row r="469" spans="1:17" x14ac:dyDescent="0.25">
      <c r="A469" s="1788"/>
      <c r="B469" s="914"/>
      <c r="C469" s="1803"/>
      <c r="D469" s="1804"/>
      <c r="E469" s="1805"/>
      <c r="F469" s="1806"/>
      <c r="G469" s="909"/>
      <c r="H469" s="909"/>
      <c r="I469" s="911"/>
      <c r="J469" s="1800" t="s">
        <v>1478</v>
      </c>
      <c r="K469" s="1800"/>
      <c r="L469" s="897"/>
      <c r="M469" s="1800" t="s">
        <v>1479</v>
      </c>
      <c r="N469" s="1800"/>
      <c r="O469" s="915"/>
      <c r="P469" s="1818"/>
      <c r="Q469" s="1805"/>
    </row>
    <row r="470" spans="1:17" x14ac:dyDescent="0.25">
      <c r="A470" s="1788"/>
      <c r="B470" s="914"/>
      <c r="C470" s="1803"/>
      <c r="D470" s="1804"/>
      <c r="E470" s="1805"/>
      <c r="F470" s="1806"/>
      <c r="G470" s="909"/>
      <c r="H470" s="909"/>
      <c r="I470" s="911"/>
      <c r="J470" s="1800" t="s">
        <v>1480</v>
      </c>
      <c r="K470" s="1800"/>
      <c r="L470" s="897"/>
      <c r="M470" s="1800" t="s">
        <v>1776</v>
      </c>
      <c r="N470" s="1800"/>
      <c r="O470" s="915"/>
      <c r="P470" s="1818"/>
      <c r="Q470" s="1805"/>
    </row>
    <row r="471" spans="1:17" x14ac:dyDescent="0.25">
      <c r="A471" s="1788"/>
      <c r="B471" s="914"/>
      <c r="C471" s="1803"/>
      <c r="D471" s="1804"/>
      <c r="E471" s="1805"/>
      <c r="F471" s="1806"/>
      <c r="G471" s="909"/>
      <c r="H471" s="909"/>
      <c r="I471" s="911"/>
      <c r="J471" s="898" t="s">
        <v>1481</v>
      </c>
      <c r="K471" s="898" t="s">
        <v>1471</v>
      </c>
      <c r="L471" s="898"/>
      <c r="M471" s="898" t="s">
        <v>1481</v>
      </c>
      <c r="N471" s="898" t="s">
        <v>1471</v>
      </c>
      <c r="O471" s="916"/>
      <c r="P471" s="1818"/>
      <c r="Q471" s="1805"/>
    </row>
    <row r="472" spans="1:17" x14ac:dyDescent="0.25">
      <c r="A472" s="900" t="s">
        <v>1482</v>
      </c>
      <c r="B472" s="878" t="s">
        <v>685</v>
      </c>
      <c r="C472" s="878" t="s">
        <v>1777</v>
      </c>
      <c r="D472" s="917" t="s">
        <v>738</v>
      </c>
      <c r="E472" s="878" t="s">
        <v>1778</v>
      </c>
      <c r="F472" s="878"/>
      <c r="G472" s="878"/>
      <c r="H472" s="878"/>
      <c r="I472" s="918"/>
      <c r="J472" s="918"/>
      <c r="K472" s="918"/>
      <c r="L472" s="918"/>
      <c r="M472" s="918" t="s">
        <v>1491</v>
      </c>
      <c r="N472" s="918" t="s">
        <v>1492</v>
      </c>
      <c r="O472" s="918"/>
      <c r="P472" s="918" t="s">
        <v>1487</v>
      </c>
      <c r="Q472" s="880">
        <v>44561</v>
      </c>
    </row>
    <row r="473" spans="1:17" x14ac:dyDescent="0.25">
      <c r="A473" s="900" t="s">
        <v>1482</v>
      </c>
      <c r="B473" s="878" t="s">
        <v>685</v>
      </c>
      <c r="C473" s="878" t="s">
        <v>1779</v>
      </c>
      <c r="D473" s="917" t="s">
        <v>739</v>
      </c>
      <c r="E473" s="878" t="s">
        <v>1623</v>
      </c>
      <c r="F473" s="878"/>
      <c r="G473" s="878"/>
      <c r="H473" s="878"/>
      <c r="I473" s="918"/>
      <c r="J473" s="918"/>
      <c r="K473" s="918"/>
      <c r="L473" s="918"/>
      <c r="M473" s="918" t="s">
        <v>1491</v>
      </c>
      <c r="N473" s="918" t="s">
        <v>1492</v>
      </c>
      <c r="O473" s="918"/>
      <c r="P473" s="918" t="s">
        <v>1487</v>
      </c>
      <c r="Q473" s="880">
        <v>44561</v>
      </c>
    </row>
    <row r="474" spans="1:17" x14ac:dyDescent="0.25">
      <c r="A474" s="900" t="s">
        <v>1482</v>
      </c>
      <c r="B474" s="878" t="s">
        <v>685</v>
      </c>
      <c r="C474" s="878" t="s">
        <v>855</v>
      </c>
      <c r="D474" s="917" t="s">
        <v>856</v>
      </c>
      <c r="E474" s="878" t="s">
        <v>1778</v>
      </c>
      <c r="F474" s="878"/>
      <c r="G474" s="878"/>
      <c r="H474" s="878"/>
      <c r="I474" s="918"/>
      <c r="J474" s="918"/>
      <c r="K474" s="918"/>
      <c r="L474" s="918"/>
      <c r="M474" s="918" t="s">
        <v>1491</v>
      </c>
      <c r="N474" s="918" t="s">
        <v>1492</v>
      </c>
      <c r="O474" s="918"/>
      <c r="P474" s="918" t="s">
        <v>1487</v>
      </c>
      <c r="Q474" s="880">
        <v>44561</v>
      </c>
    </row>
    <row r="475" spans="1:17" x14ac:dyDescent="0.25">
      <c r="A475" s="900" t="s">
        <v>1558</v>
      </c>
      <c r="B475" s="878" t="s">
        <v>685</v>
      </c>
      <c r="C475" s="878" t="s">
        <v>810</v>
      </c>
      <c r="D475" s="917" t="s">
        <v>811</v>
      </c>
      <c r="E475" s="878" t="s">
        <v>1780</v>
      </c>
      <c r="F475" s="878"/>
      <c r="G475" s="878"/>
      <c r="H475" s="878"/>
      <c r="I475" s="918"/>
      <c r="J475" s="918"/>
      <c r="K475" s="918"/>
      <c r="L475" s="918"/>
      <c r="M475" s="918" t="s">
        <v>1502</v>
      </c>
      <c r="N475" s="918" t="s">
        <v>1781</v>
      </c>
      <c r="O475" s="918"/>
      <c r="P475" s="918" t="s">
        <v>1488</v>
      </c>
      <c r="Q475" s="880">
        <v>44553</v>
      </c>
    </row>
    <row r="476" spans="1:17" x14ac:dyDescent="0.25">
      <c r="A476" s="900" t="s">
        <v>1558</v>
      </c>
      <c r="B476" s="878" t="s">
        <v>685</v>
      </c>
      <c r="C476" s="878" t="s">
        <v>1782</v>
      </c>
      <c r="D476" s="917" t="s">
        <v>1060</v>
      </c>
      <c r="E476" s="878" t="s">
        <v>1783</v>
      </c>
      <c r="F476" s="878"/>
      <c r="G476" s="878"/>
      <c r="H476" s="878"/>
      <c r="I476" s="918"/>
      <c r="J476" s="918"/>
      <c r="K476" s="918"/>
      <c r="L476" s="918"/>
      <c r="M476" s="918" t="s">
        <v>1502</v>
      </c>
      <c r="N476" s="918" t="s">
        <v>1781</v>
      </c>
      <c r="O476" s="918"/>
      <c r="P476" s="918" t="s">
        <v>1488</v>
      </c>
      <c r="Q476" s="880">
        <v>44510</v>
      </c>
    </row>
    <row r="477" spans="1:17" x14ac:dyDescent="0.25">
      <c r="A477" s="900" t="s">
        <v>1558</v>
      </c>
      <c r="B477" s="878" t="s">
        <v>685</v>
      </c>
      <c r="C477" s="878" t="s">
        <v>657</v>
      </c>
      <c r="D477" s="917" t="s">
        <v>658</v>
      </c>
      <c r="E477" s="878" t="s">
        <v>1610</v>
      </c>
      <c r="F477" s="878"/>
      <c r="G477" s="878"/>
      <c r="H477" s="878"/>
      <c r="I477" s="918"/>
      <c r="J477" s="918"/>
      <c r="K477" s="918"/>
      <c r="L477" s="918"/>
      <c r="M477" s="918" t="s">
        <v>1498</v>
      </c>
      <c r="N477" s="918" t="s">
        <v>1563</v>
      </c>
      <c r="O477" s="918"/>
      <c r="P477" s="918" t="s">
        <v>1488</v>
      </c>
      <c r="Q477" s="880">
        <v>44510</v>
      </c>
    </row>
    <row r="478" spans="1:17" x14ac:dyDescent="0.25">
      <c r="A478" s="900" t="s">
        <v>1558</v>
      </c>
      <c r="B478" s="878" t="s">
        <v>685</v>
      </c>
      <c r="C478" s="878" t="s">
        <v>730</v>
      </c>
      <c r="D478" s="917" t="s">
        <v>731</v>
      </c>
      <c r="E478" s="878" t="s">
        <v>1784</v>
      </c>
      <c r="F478" s="878"/>
      <c r="G478" s="878"/>
      <c r="H478" s="878"/>
      <c r="I478" s="918"/>
      <c r="J478" s="918"/>
      <c r="K478" s="918"/>
      <c r="L478" s="918"/>
      <c r="M478" s="918" t="s">
        <v>1502</v>
      </c>
      <c r="N478" s="918" t="s">
        <v>1781</v>
      </c>
      <c r="O478" s="918"/>
      <c r="P478" s="918" t="s">
        <v>1488</v>
      </c>
      <c r="Q478" s="880">
        <v>44510</v>
      </c>
    </row>
    <row r="479" spans="1:17" x14ac:dyDescent="0.25">
      <c r="A479" s="900" t="s">
        <v>1558</v>
      </c>
      <c r="B479" s="878" t="s">
        <v>685</v>
      </c>
      <c r="C479" s="878" t="s">
        <v>730</v>
      </c>
      <c r="D479" s="917" t="s">
        <v>731</v>
      </c>
      <c r="E479" s="878" t="s">
        <v>1785</v>
      </c>
      <c r="F479" s="878"/>
      <c r="G479" s="878"/>
      <c r="H479" s="878"/>
      <c r="I479" s="918"/>
      <c r="J479" s="918"/>
      <c r="K479" s="918"/>
      <c r="L479" s="918"/>
      <c r="M479" s="918" t="s">
        <v>1502</v>
      </c>
      <c r="N479" s="918" t="s">
        <v>1781</v>
      </c>
      <c r="O479" s="918"/>
      <c r="P479" s="918" t="s">
        <v>1488</v>
      </c>
      <c r="Q479" s="880">
        <v>44510</v>
      </c>
    </row>
    <row r="480" spans="1:17" x14ac:dyDescent="0.25">
      <c r="A480" s="900" t="s">
        <v>1558</v>
      </c>
      <c r="B480" s="878" t="s">
        <v>685</v>
      </c>
      <c r="C480" s="878" t="s">
        <v>1354</v>
      </c>
      <c r="D480" s="917" t="s">
        <v>1355</v>
      </c>
      <c r="E480" s="878" t="s">
        <v>1786</v>
      </c>
      <c r="F480" s="878"/>
      <c r="G480" s="878"/>
      <c r="H480" s="878"/>
      <c r="I480" s="918"/>
      <c r="J480" s="918"/>
      <c r="K480" s="918"/>
      <c r="L480" s="918"/>
      <c r="M480" s="918" t="s">
        <v>1485</v>
      </c>
      <c r="N480" s="918" t="s">
        <v>1759</v>
      </c>
      <c r="O480" s="918"/>
      <c r="P480" s="918" t="s">
        <v>1488</v>
      </c>
      <c r="Q480" s="880">
        <v>44510</v>
      </c>
    </row>
    <row r="481" spans="1:17" x14ac:dyDescent="0.25">
      <c r="A481" s="900" t="s">
        <v>1558</v>
      </c>
      <c r="B481" s="878" t="s">
        <v>685</v>
      </c>
      <c r="C481" s="878" t="s">
        <v>1354</v>
      </c>
      <c r="D481" s="917" t="s">
        <v>1355</v>
      </c>
      <c r="E481" s="878" t="s">
        <v>1787</v>
      </c>
      <c r="F481" s="878"/>
      <c r="G481" s="878"/>
      <c r="H481" s="878"/>
      <c r="I481" s="918"/>
      <c r="J481" s="918"/>
      <c r="K481" s="918"/>
      <c r="L481" s="918"/>
      <c r="M481" s="918" t="s">
        <v>1502</v>
      </c>
      <c r="N481" s="918" t="s">
        <v>1781</v>
      </c>
      <c r="O481" s="918"/>
      <c r="P481" s="918" t="s">
        <v>1488</v>
      </c>
      <c r="Q481" s="880">
        <v>44510</v>
      </c>
    </row>
    <row r="482" spans="1:17" x14ac:dyDescent="0.25">
      <c r="A482" s="900" t="s">
        <v>1558</v>
      </c>
      <c r="B482" s="878" t="s">
        <v>685</v>
      </c>
      <c r="C482" s="878" t="s">
        <v>1354</v>
      </c>
      <c r="D482" s="917" t="s">
        <v>1355</v>
      </c>
      <c r="E482" s="878" t="s">
        <v>1725</v>
      </c>
      <c r="F482" s="878"/>
      <c r="G482" s="878"/>
      <c r="H482" s="878"/>
      <c r="I482" s="918"/>
      <c r="J482" s="918"/>
      <c r="K482" s="918"/>
      <c r="L482" s="918"/>
      <c r="M482" s="918" t="s">
        <v>1502</v>
      </c>
      <c r="N482" s="918" t="s">
        <v>1781</v>
      </c>
      <c r="O482" s="918"/>
      <c r="P482" s="918" t="s">
        <v>1488</v>
      </c>
      <c r="Q482" s="880">
        <v>44510</v>
      </c>
    </row>
    <row r="483" spans="1:17" x14ac:dyDescent="0.25">
      <c r="A483" s="900" t="s">
        <v>1558</v>
      </c>
      <c r="B483" s="878" t="s">
        <v>685</v>
      </c>
      <c r="C483" s="878" t="s">
        <v>1354</v>
      </c>
      <c r="D483" s="917" t="s">
        <v>1355</v>
      </c>
      <c r="E483" s="878" t="s">
        <v>1788</v>
      </c>
      <c r="F483" s="878"/>
      <c r="G483" s="878"/>
      <c r="H483" s="878"/>
      <c r="I483" s="918"/>
      <c r="J483" s="918"/>
      <c r="K483" s="918"/>
      <c r="L483" s="918"/>
      <c r="M483" s="918" t="s">
        <v>1502</v>
      </c>
      <c r="N483" s="918" t="s">
        <v>1781</v>
      </c>
      <c r="O483" s="918"/>
      <c r="P483" s="918" t="s">
        <v>1488</v>
      </c>
      <c r="Q483" s="880">
        <v>44510</v>
      </c>
    </row>
    <row r="484" spans="1:17" x14ac:dyDescent="0.25">
      <c r="A484" s="900" t="s">
        <v>1558</v>
      </c>
      <c r="B484" s="878" t="s">
        <v>685</v>
      </c>
      <c r="C484" s="878" t="s">
        <v>758</v>
      </c>
      <c r="D484" s="917" t="s">
        <v>759</v>
      </c>
      <c r="E484" s="878" t="s">
        <v>1789</v>
      </c>
      <c r="F484" s="878"/>
      <c r="G484" s="878"/>
      <c r="H484" s="878"/>
      <c r="I484" s="918"/>
      <c r="J484" s="918"/>
      <c r="K484" s="918"/>
      <c r="L484" s="918"/>
      <c r="M484" s="918" t="s">
        <v>1491</v>
      </c>
      <c r="N484" s="918" t="s">
        <v>1663</v>
      </c>
      <c r="O484" s="918"/>
      <c r="P484" s="918" t="s">
        <v>1488</v>
      </c>
      <c r="Q484" s="880">
        <v>44553</v>
      </c>
    </row>
    <row r="485" spans="1:17" x14ac:dyDescent="0.25">
      <c r="A485" s="900" t="s">
        <v>1558</v>
      </c>
      <c r="B485" s="878" t="s">
        <v>685</v>
      </c>
      <c r="C485" s="878" t="s">
        <v>758</v>
      </c>
      <c r="D485" s="917" t="s">
        <v>759</v>
      </c>
      <c r="E485" s="878" t="s">
        <v>1790</v>
      </c>
      <c r="F485" s="878"/>
      <c r="G485" s="878"/>
      <c r="H485" s="878"/>
      <c r="I485" s="918"/>
      <c r="J485" s="918"/>
      <c r="K485" s="918"/>
      <c r="L485" s="918"/>
      <c r="M485" s="918" t="s">
        <v>1491</v>
      </c>
      <c r="N485" s="918" t="s">
        <v>1663</v>
      </c>
      <c r="O485" s="918"/>
      <c r="P485" s="918" t="s">
        <v>1488</v>
      </c>
      <c r="Q485" s="880">
        <v>44553</v>
      </c>
    </row>
    <row r="486" spans="1:17" x14ac:dyDescent="0.25">
      <c r="A486" s="900" t="s">
        <v>1558</v>
      </c>
      <c r="B486" s="878" t="s">
        <v>685</v>
      </c>
      <c r="C486" s="878" t="s">
        <v>758</v>
      </c>
      <c r="D486" s="917" t="s">
        <v>759</v>
      </c>
      <c r="E486" s="878" t="s">
        <v>1616</v>
      </c>
      <c r="F486" s="878"/>
      <c r="G486" s="878"/>
      <c r="H486" s="878"/>
      <c r="I486" s="918"/>
      <c r="J486" s="918"/>
      <c r="K486" s="918"/>
      <c r="L486" s="918"/>
      <c r="M486" s="918" t="s">
        <v>1491</v>
      </c>
      <c r="N486" s="918" t="s">
        <v>1663</v>
      </c>
      <c r="O486" s="918"/>
      <c r="P486" s="918" t="s">
        <v>1488</v>
      </c>
      <c r="Q486" s="880">
        <v>44553</v>
      </c>
    </row>
    <row r="487" spans="1:17" x14ac:dyDescent="0.25">
      <c r="A487" s="900" t="s">
        <v>1558</v>
      </c>
      <c r="B487" s="878" t="s">
        <v>685</v>
      </c>
      <c r="C487" s="878" t="s">
        <v>758</v>
      </c>
      <c r="D487" s="917" t="s">
        <v>759</v>
      </c>
      <c r="E487" s="878" t="s">
        <v>1791</v>
      </c>
      <c r="F487" s="878"/>
      <c r="G487" s="878"/>
      <c r="H487" s="878"/>
      <c r="I487" s="918"/>
      <c r="J487" s="918"/>
      <c r="K487" s="918"/>
      <c r="L487" s="918"/>
      <c r="M487" s="918" t="s">
        <v>1491</v>
      </c>
      <c r="N487" s="918" t="s">
        <v>1663</v>
      </c>
      <c r="O487" s="918"/>
      <c r="P487" s="918" t="s">
        <v>1488</v>
      </c>
      <c r="Q487" s="880">
        <v>44553</v>
      </c>
    </row>
    <row r="488" spans="1:17" x14ac:dyDescent="0.25">
      <c r="A488" s="900" t="s">
        <v>1558</v>
      </c>
      <c r="B488" s="878" t="s">
        <v>685</v>
      </c>
      <c r="C488" s="878" t="s">
        <v>1792</v>
      </c>
      <c r="D488" s="917" t="s">
        <v>1176</v>
      </c>
      <c r="E488" s="878" t="s">
        <v>1793</v>
      </c>
      <c r="F488" s="878"/>
      <c r="G488" s="878"/>
      <c r="H488" s="878"/>
      <c r="I488" s="918"/>
      <c r="J488" s="918"/>
      <c r="K488" s="918"/>
      <c r="L488" s="918"/>
      <c r="M488" s="918" t="s">
        <v>1491</v>
      </c>
      <c r="N488" s="918" t="s">
        <v>1663</v>
      </c>
      <c r="O488" s="918"/>
      <c r="P488" s="918" t="s">
        <v>1488</v>
      </c>
      <c r="Q488" s="880">
        <v>44553</v>
      </c>
    </row>
    <row r="489" spans="1:17" x14ac:dyDescent="0.25">
      <c r="A489" s="900" t="s">
        <v>1558</v>
      </c>
      <c r="B489" s="878" t="s">
        <v>685</v>
      </c>
      <c r="C489" s="878" t="s">
        <v>591</v>
      </c>
      <c r="D489" s="917" t="s">
        <v>814</v>
      </c>
      <c r="E489" s="878" t="s">
        <v>1794</v>
      </c>
      <c r="F489" s="878"/>
      <c r="G489" s="878"/>
      <c r="H489" s="878"/>
      <c r="I489" s="918"/>
      <c r="J489" s="918"/>
      <c r="K489" s="918"/>
      <c r="L489" s="918"/>
      <c r="M489" s="918" t="s">
        <v>1507</v>
      </c>
      <c r="N489" s="918" t="s">
        <v>1795</v>
      </c>
      <c r="O489" s="918"/>
      <c r="P489" s="918" t="s">
        <v>1488</v>
      </c>
      <c r="Q489" s="880">
        <v>44553</v>
      </c>
    </row>
    <row r="490" spans="1:17" x14ac:dyDescent="0.25">
      <c r="A490" s="900" t="s">
        <v>1558</v>
      </c>
      <c r="B490" s="878" t="s">
        <v>685</v>
      </c>
      <c r="C490" s="878" t="s">
        <v>591</v>
      </c>
      <c r="D490" s="917" t="s">
        <v>814</v>
      </c>
      <c r="E490" s="878" t="s">
        <v>1796</v>
      </c>
      <c r="F490" s="878"/>
      <c r="G490" s="878"/>
      <c r="H490" s="878"/>
      <c r="I490" s="918"/>
      <c r="J490" s="918"/>
      <c r="K490" s="918"/>
      <c r="L490" s="918"/>
      <c r="M490" s="918" t="s">
        <v>1507</v>
      </c>
      <c r="N490" s="918" t="s">
        <v>1795</v>
      </c>
      <c r="O490" s="918"/>
      <c r="P490" s="918" t="s">
        <v>1488</v>
      </c>
      <c r="Q490" s="880">
        <v>44553</v>
      </c>
    </row>
    <row r="491" spans="1:17" x14ac:dyDescent="0.25">
      <c r="A491" s="900" t="s">
        <v>1558</v>
      </c>
      <c r="B491" s="878" t="s">
        <v>685</v>
      </c>
      <c r="C491" s="878" t="s">
        <v>1154</v>
      </c>
      <c r="D491" s="917" t="s">
        <v>1155</v>
      </c>
      <c r="E491" s="878" t="s">
        <v>1797</v>
      </c>
      <c r="F491" s="878"/>
      <c r="G491" s="878"/>
      <c r="H491" s="878"/>
      <c r="I491" s="918"/>
      <c r="J491" s="918"/>
      <c r="K491" s="918"/>
      <c r="L491" s="918"/>
      <c r="M491" s="918" t="s">
        <v>1491</v>
      </c>
      <c r="N491" s="918" t="s">
        <v>1663</v>
      </c>
      <c r="O491" s="918"/>
      <c r="P491" s="918" t="s">
        <v>1488</v>
      </c>
      <c r="Q491" s="880">
        <v>44553</v>
      </c>
    </row>
    <row r="492" spans="1:17" x14ac:dyDescent="0.25">
      <c r="A492" s="900" t="s">
        <v>1558</v>
      </c>
      <c r="B492" s="878" t="s">
        <v>685</v>
      </c>
      <c r="C492" s="878" t="s">
        <v>765</v>
      </c>
      <c r="D492" s="917" t="s">
        <v>766</v>
      </c>
      <c r="E492" s="878" t="s">
        <v>1623</v>
      </c>
      <c r="F492" s="878"/>
      <c r="G492" s="878"/>
      <c r="H492" s="878"/>
      <c r="I492" s="918"/>
      <c r="J492" s="918"/>
      <c r="K492" s="918"/>
      <c r="L492" s="918"/>
      <c r="M492" s="918" t="s">
        <v>1498</v>
      </c>
      <c r="N492" s="918" t="s">
        <v>1563</v>
      </c>
      <c r="O492" s="918"/>
      <c r="P492" s="918" t="s">
        <v>1488</v>
      </c>
      <c r="Q492" s="880">
        <v>44510</v>
      </c>
    </row>
    <row r="493" spans="1:17" x14ac:dyDescent="0.25">
      <c r="A493" s="900" t="s">
        <v>1558</v>
      </c>
      <c r="B493" s="878" t="s">
        <v>685</v>
      </c>
      <c r="C493" s="878" t="s">
        <v>815</v>
      </c>
      <c r="D493" s="917" t="s">
        <v>816</v>
      </c>
      <c r="E493" s="878" t="s">
        <v>1798</v>
      </c>
      <c r="F493" s="878"/>
      <c r="G493" s="878"/>
      <c r="H493" s="878"/>
      <c r="I493" s="918"/>
      <c r="J493" s="918"/>
      <c r="K493" s="918"/>
      <c r="L493" s="918"/>
      <c r="M493" s="918" t="s">
        <v>1502</v>
      </c>
      <c r="N493" s="918" t="s">
        <v>1781</v>
      </c>
      <c r="O493" s="918"/>
      <c r="P493" s="918" t="s">
        <v>1488</v>
      </c>
      <c r="Q493" s="880">
        <v>44510</v>
      </c>
    </row>
    <row r="494" spans="1:17" x14ac:dyDescent="0.25">
      <c r="A494" s="900" t="s">
        <v>1558</v>
      </c>
      <c r="B494" s="878" t="s">
        <v>685</v>
      </c>
      <c r="C494" s="878" t="s">
        <v>954</v>
      </c>
      <c r="D494" s="917" t="s">
        <v>952</v>
      </c>
      <c r="E494" s="878" t="s">
        <v>1623</v>
      </c>
      <c r="F494" s="878"/>
      <c r="G494" s="878"/>
      <c r="H494" s="878"/>
      <c r="I494" s="918"/>
      <c r="J494" s="918"/>
      <c r="K494" s="918"/>
      <c r="L494" s="918"/>
      <c r="M494" s="918" t="s">
        <v>1498</v>
      </c>
      <c r="N494" s="918" t="s">
        <v>1563</v>
      </c>
      <c r="O494" s="918"/>
      <c r="P494" s="918" t="s">
        <v>1488</v>
      </c>
      <c r="Q494" s="880">
        <v>44510</v>
      </c>
    </row>
    <row r="495" spans="1:17" x14ac:dyDescent="0.25">
      <c r="A495" s="900" t="s">
        <v>1558</v>
      </c>
      <c r="B495" s="878" t="s">
        <v>685</v>
      </c>
      <c r="C495" s="878" t="s">
        <v>1016</v>
      </c>
      <c r="D495" s="917" t="s">
        <v>1799</v>
      </c>
      <c r="E495" s="878" t="s">
        <v>1778</v>
      </c>
      <c r="F495" s="878"/>
      <c r="G495" s="878"/>
      <c r="H495" s="878"/>
      <c r="I495" s="918"/>
      <c r="J495" s="918"/>
      <c r="K495" s="918"/>
      <c r="L495" s="918"/>
      <c r="M495" s="918" t="s">
        <v>1512</v>
      </c>
      <c r="N495" s="918" t="s">
        <v>1564</v>
      </c>
      <c r="O495" s="918"/>
      <c r="P495" s="918" t="s">
        <v>1488</v>
      </c>
      <c r="Q495" s="880">
        <v>44510</v>
      </c>
    </row>
    <row r="496" spans="1:17" x14ac:dyDescent="0.25">
      <c r="A496" s="900" t="s">
        <v>1558</v>
      </c>
      <c r="B496" s="878" t="s">
        <v>685</v>
      </c>
      <c r="C496" s="878" t="s">
        <v>1800</v>
      </c>
      <c r="D496" s="917" t="s">
        <v>1254</v>
      </c>
      <c r="E496" s="878" t="s">
        <v>1589</v>
      </c>
      <c r="F496" s="878"/>
      <c r="G496" s="878"/>
      <c r="H496" s="878"/>
      <c r="I496" s="918"/>
      <c r="J496" s="918"/>
      <c r="K496" s="918"/>
      <c r="L496" s="918"/>
      <c r="M496" s="918" t="s">
        <v>1512</v>
      </c>
      <c r="N496" s="918" t="s">
        <v>1564</v>
      </c>
      <c r="O496" s="918"/>
      <c r="P496" s="918" t="s">
        <v>1488</v>
      </c>
      <c r="Q496" s="880">
        <v>44510</v>
      </c>
    </row>
    <row r="497" spans="1:17" x14ac:dyDescent="0.25">
      <c r="A497" s="900" t="s">
        <v>1558</v>
      </c>
      <c r="B497" s="878" t="s">
        <v>685</v>
      </c>
      <c r="C497" s="878" t="s">
        <v>1801</v>
      </c>
      <c r="D497" s="917" t="s">
        <v>1137</v>
      </c>
      <c r="E497" s="878" t="s">
        <v>1589</v>
      </c>
      <c r="F497" s="878"/>
      <c r="G497" s="878"/>
      <c r="H497" s="878"/>
      <c r="I497" s="918"/>
      <c r="J497" s="918"/>
      <c r="K497" s="918"/>
      <c r="L497" s="918"/>
      <c r="M497" s="918" t="s">
        <v>1498</v>
      </c>
      <c r="N497" s="918" t="s">
        <v>1563</v>
      </c>
      <c r="O497" s="918"/>
      <c r="P497" s="918" t="s">
        <v>1488</v>
      </c>
      <c r="Q497" s="880">
        <v>44510</v>
      </c>
    </row>
    <row r="498" spans="1:17" x14ac:dyDescent="0.25">
      <c r="A498" s="900" t="s">
        <v>1558</v>
      </c>
      <c r="B498" s="878" t="s">
        <v>685</v>
      </c>
      <c r="C498" s="878" t="s">
        <v>1888</v>
      </c>
      <c r="D498" s="917" t="s">
        <v>1444</v>
      </c>
      <c r="E498" s="878" t="s">
        <v>1589</v>
      </c>
      <c r="F498" s="878"/>
      <c r="G498" s="878"/>
      <c r="H498" s="878"/>
      <c r="I498" s="918"/>
      <c r="J498" s="918"/>
      <c r="K498" s="918"/>
      <c r="L498" s="918"/>
      <c r="M498" s="918" t="s">
        <v>1498</v>
      </c>
      <c r="N498" s="918" t="s">
        <v>1563</v>
      </c>
      <c r="O498" s="918"/>
      <c r="P498" s="918" t="s">
        <v>1488</v>
      </c>
      <c r="Q498" s="880">
        <v>44510</v>
      </c>
    </row>
    <row r="499" spans="1:17" x14ac:dyDescent="0.25">
      <c r="A499" s="900" t="s">
        <v>1558</v>
      </c>
      <c r="B499" s="878" t="s">
        <v>685</v>
      </c>
      <c r="C499" s="878" t="s">
        <v>1144</v>
      </c>
      <c r="D499" s="917" t="s">
        <v>1141</v>
      </c>
      <c r="E499" s="878" t="s">
        <v>1802</v>
      </c>
      <c r="F499" s="878"/>
      <c r="G499" s="878"/>
      <c r="H499" s="878"/>
      <c r="I499" s="918"/>
      <c r="J499" s="918"/>
      <c r="K499" s="918"/>
      <c r="L499" s="918"/>
      <c r="M499" s="918" t="s">
        <v>1498</v>
      </c>
      <c r="N499" s="918" t="s">
        <v>1563</v>
      </c>
      <c r="O499" s="918"/>
      <c r="P499" s="918" t="s">
        <v>1488</v>
      </c>
      <c r="Q499" s="880">
        <v>44553</v>
      </c>
    </row>
    <row r="500" spans="1:17" x14ac:dyDescent="0.25">
      <c r="A500" s="900" t="s">
        <v>1558</v>
      </c>
      <c r="B500" s="878" t="s">
        <v>685</v>
      </c>
      <c r="C500" s="878" t="s">
        <v>1144</v>
      </c>
      <c r="D500" s="917" t="s">
        <v>1141</v>
      </c>
      <c r="E500" s="878" t="s">
        <v>1803</v>
      </c>
      <c r="F500" s="878"/>
      <c r="G500" s="878"/>
      <c r="H500" s="878"/>
      <c r="I500" s="918"/>
      <c r="J500" s="918"/>
      <c r="K500" s="918"/>
      <c r="L500" s="918"/>
      <c r="M500" s="918" t="s">
        <v>1498</v>
      </c>
      <c r="N500" s="918" t="s">
        <v>1563</v>
      </c>
      <c r="O500" s="918"/>
      <c r="P500" s="918" t="s">
        <v>1488</v>
      </c>
      <c r="Q500" s="880">
        <v>44553</v>
      </c>
    </row>
    <row r="501" spans="1:17" ht="15.75" x14ac:dyDescent="0.25">
      <c r="A501" s="1785" t="s">
        <v>1471</v>
      </c>
      <c r="B501" s="1801" t="s">
        <v>1804</v>
      </c>
      <c r="C501" s="1801"/>
      <c r="D501" s="1801"/>
      <c r="E501" s="919"/>
      <c r="F501" s="919"/>
      <c r="G501" s="920"/>
      <c r="H501" s="920"/>
      <c r="I501" s="920"/>
      <c r="J501" s="920"/>
      <c r="K501" s="920"/>
      <c r="L501" s="1820" t="s">
        <v>1805</v>
      </c>
      <c r="M501" s="1820"/>
      <c r="N501" s="1820"/>
      <c r="O501" s="920"/>
      <c r="P501" s="920"/>
      <c r="Q501" s="921"/>
    </row>
    <row r="502" spans="1:17" ht="18.75" x14ac:dyDescent="0.25">
      <c r="A502" s="1785"/>
      <c r="B502" s="1801"/>
      <c r="C502" s="1801"/>
      <c r="D502" s="1801"/>
      <c r="E502" s="922"/>
      <c r="F502" s="923"/>
      <c r="G502" s="895"/>
      <c r="H502" s="895"/>
      <c r="I502" s="895"/>
      <c r="J502" s="895"/>
      <c r="K502" s="895"/>
      <c r="L502" s="1802" t="s">
        <v>1480</v>
      </c>
      <c r="M502" s="1802"/>
      <c r="N502" s="1802"/>
      <c r="O502" s="894"/>
      <c r="P502" s="924"/>
      <c r="Q502" s="924"/>
    </row>
    <row r="503" spans="1:17" ht="18.75" x14ac:dyDescent="0.25">
      <c r="A503" s="1785"/>
      <c r="B503" s="1801"/>
      <c r="C503" s="1801"/>
      <c r="D503" s="1801"/>
      <c r="E503" s="922"/>
      <c r="F503" s="923"/>
      <c r="G503" s="895"/>
      <c r="H503" s="895"/>
      <c r="I503" s="895"/>
      <c r="J503" s="895"/>
      <c r="K503" s="895"/>
      <c r="L503" s="895" t="s">
        <v>1481</v>
      </c>
      <c r="M503" s="895"/>
      <c r="N503" s="895" t="s">
        <v>1471</v>
      </c>
      <c r="O503" s="895"/>
      <c r="P503" s="924"/>
      <c r="Q503" s="924"/>
    </row>
    <row r="504" spans="1:17" ht="16.5" x14ac:dyDescent="0.25">
      <c r="A504" s="890" t="s">
        <v>1482</v>
      </c>
      <c r="B504" s="878" t="s">
        <v>1483</v>
      </c>
      <c r="C504" s="878" t="s">
        <v>3</v>
      </c>
      <c r="D504" s="917" t="s">
        <v>1806</v>
      </c>
      <c r="E504" s="925"/>
      <c r="F504" s="926"/>
      <c r="G504" s="927"/>
      <c r="H504" s="927"/>
      <c r="I504" s="927"/>
      <c r="J504" s="928"/>
      <c r="K504" s="928"/>
      <c r="L504" s="918"/>
      <c r="M504" s="918"/>
      <c r="N504" s="918" t="s">
        <v>1807</v>
      </c>
      <c r="O504" s="918" t="s">
        <v>1808</v>
      </c>
      <c r="P504" s="918" t="s">
        <v>1487</v>
      </c>
      <c r="Q504" s="880">
        <v>44561</v>
      </c>
    </row>
    <row r="505" spans="1:17" ht="16.5" x14ac:dyDescent="0.25">
      <c r="A505" s="890" t="s">
        <v>1482</v>
      </c>
      <c r="B505" s="878" t="s">
        <v>1567</v>
      </c>
      <c r="C505" s="878" t="s">
        <v>574</v>
      </c>
      <c r="D505" s="917" t="s">
        <v>1809</v>
      </c>
      <c r="E505" s="925"/>
      <c r="F505" s="926"/>
      <c r="G505" s="927"/>
      <c r="H505" s="927"/>
      <c r="I505" s="927"/>
      <c r="J505" s="928"/>
      <c r="K505" s="928"/>
      <c r="L505" s="918"/>
      <c r="M505" s="918"/>
      <c r="N505" s="918" t="s">
        <v>1807</v>
      </c>
      <c r="O505" s="918" t="s">
        <v>1808</v>
      </c>
      <c r="P505" s="918" t="s">
        <v>1488</v>
      </c>
      <c r="Q505" s="880">
        <v>44561</v>
      </c>
    </row>
    <row r="506" spans="1:17" ht="16.5" x14ac:dyDescent="0.25">
      <c r="A506" s="890" t="s">
        <v>1510</v>
      </c>
      <c r="B506" s="878" t="s">
        <v>1483</v>
      </c>
      <c r="C506" s="878" t="s">
        <v>168</v>
      </c>
      <c r="D506" s="917" t="s">
        <v>1810</v>
      </c>
      <c r="E506" s="925"/>
      <c r="F506" s="926"/>
      <c r="G506" s="927"/>
      <c r="H506" s="927"/>
      <c r="I506" s="927"/>
      <c r="J506" s="928"/>
      <c r="K506" s="928"/>
      <c r="L506" s="918"/>
      <c r="M506" s="918"/>
      <c r="N506" s="918" t="s">
        <v>1807</v>
      </c>
      <c r="O506" s="918" t="s">
        <v>1811</v>
      </c>
      <c r="P506" s="929"/>
      <c r="Q506" s="880">
        <v>44560</v>
      </c>
    </row>
    <row r="507" spans="1:17" ht="16.5" x14ac:dyDescent="0.25">
      <c r="A507" s="890" t="s">
        <v>1510</v>
      </c>
      <c r="B507" s="878" t="s">
        <v>1483</v>
      </c>
      <c r="C507" s="878" t="s">
        <v>3</v>
      </c>
      <c r="D507" s="917" t="s">
        <v>1806</v>
      </c>
      <c r="E507" s="925"/>
      <c r="F507" s="926"/>
      <c r="G507" s="927"/>
      <c r="H507" s="927"/>
      <c r="I507" s="927"/>
      <c r="J507" s="928"/>
      <c r="K507" s="928"/>
      <c r="L507" s="918"/>
      <c r="M507" s="918"/>
      <c r="N507" s="918" t="s">
        <v>1807</v>
      </c>
      <c r="O507" s="918" t="s">
        <v>1811</v>
      </c>
      <c r="P507" s="929"/>
      <c r="Q507" s="880">
        <v>44560</v>
      </c>
    </row>
    <row r="508" spans="1:17" ht="16.5" x14ac:dyDescent="0.25">
      <c r="A508" s="890" t="s">
        <v>1510</v>
      </c>
      <c r="B508" s="878" t="s">
        <v>1621</v>
      </c>
      <c r="C508" s="878" t="s">
        <v>183</v>
      </c>
      <c r="D508" s="917" t="s">
        <v>1812</v>
      </c>
      <c r="E508" s="925"/>
      <c r="F508" s="926"/>
      <c r="G508" s="927"/>
      <c r="H508" s="927"/>
      <c r="I508" s="927"/>
      <c r="J508" s="928"/>
      <c r="K508" s="928"/>
      <c r="L508" s="918"/>
      <c r="M508" s="918"/>
      <c r="N508" s="918" t="s">
        <v>1807</v>
      </c>
      <c r="O508" s="918" t="s">
        <v>1811</v>
      </c>
      <c r="P508" s="929"/>
      <c r="Q508" s="880">
        <v>44560</v>
      </c>
    </row>
    <row r="509" spans="1:17" ht="15" hidden="1" customHeight="1" x14ac:dyDescent="0.25">
      <c r="A509" s="891"/>
      <c r="B509" s="882"/>
      <c r="C509" s="882"/>
      <c r="D509" s="930"/>
      <c r="E509" s="931"/>
      <c r="F509" s="932"/>
      <c r="G509" s="933"/>
      <c r="H509" s="933"/>
      <c r="I509" s="933"/>
      <c r="J509" s="934"/>
      <c r="K509" s="934"/>
      <c r="L509" s="935"/>
      <c r="M509" s="935"/>
      <c r="N509" s="935"/>
      <c r="O509" s="935"/>
      <c r="P509" s="936"/>
      <c r="Q509" s="884"/>
    </row>
    <row r="510" spans="1:17" ht="15" hidden="1" customHeight="1" x14ac:dyDescent="0.25">
      <c r="A510" s="891"/>
      <c r="B510" s="882"/>
      <c r="C510" s="882"/>
      <c r="D510" s="930"/>
      <c r="E510" s="931"/>
      <c r="F510" s="932"/>
      <c r="G510" s="933"/>
      <c r="H510" s="933"/>
      <c r="I510" s="933"/>
      <c r="J510" s="934"/>
      <c r="K510" s="934"/>
      <c r="L510" s="935"/>
      <c r="M510" s="935"/>
      <c r="N510" s="935"/>
      <c r="O510" s="935"/>
      <c r="P510" s="936"/>
      <c r="Q510" s="884"/>
    </row>
    <row r="511" spans="1:17" ht="15" hidden="1" customHeight="1" x14ac:dyDescent="0.25">
      <c r="A511" s="891"/>
      <c r="B511" s="882"/>
      <c r="C511" s="882"/>
      <c r="D511" s="930"/>
      <c r="E511" s="931"/>
      <c r="F511" s="932"/>
      <c r="G511" s="933"/>
      <c r="H511" s="933"/>
      <c r="I511" s="933"/>
      <c r="J511" s="934"/>
      <c r="K511" s="934"/>
      <c r="L511" s="935"/>
      <c r="M511" s="935"/>
      <c r="N511" s="935"/>
      <c r="O511" s="935"/>
      <c r="P511" s="936"/>
      <c r="Q511" s="884"/>
    </row>
    <row r="512" spans="1:17" ht="15" hidden="1" customHeight="1" x14ac:dyDescent="0.25">
      <c r="A512" s="891"/>
      <c r="B512" s="882"/>
      <c r="C512" s="882"/>
      <c r="D512" s="930"/>
      <c r="E512" s="931"/>
      <c r="F512" s="932"/>
      <c r="G512" s="933"/>
      <c r="H512" s="933"/>
      <c r="I512" s="933"/>
      <c r="J512" s="934"/>
      <c r="K512" s="934"/>
      <c r="L512" s="935"/>
      <c r="M512" s="935"/>
      <c r="N512" s="935"/>
      <c r="O512" s="935"/>
      <c r="P512" s="936"/>
      <c r="Q512" s="884"/>
    </row>
    <row r="513" spans="1:17" ht="15" hidden="1" customHeight="1" x14ac:dyDescent="0.25">
      <c r="A513" s="891"/>
      <c r="B513" s="882"/>
      <c r="C513" s="882"/>
      <c r="D513" s="930"/>
      <c r="E513" s="931"/>
      <c r="F513" s="932"/>
      <c r="G513" s="933"/>
      <c r="H513" s="933"/>
      <c r="I513" s="933"/>
      <c r="J513" s="934"/>
      <c r="K513" s="934"/>
      <c r="L513" s="935"/>
      <c r="M513" s="935"/>
      <c r="N513" s="935"/>
      <c r="O513" s="935"/>
      <c r="P513" s="936"/>
      <c r="Q513" s="884"/>
    </row>
    <row r="514" spans="1:17" ht="15" hidden="1" customHeight="1" x14ac:dyDescent="0.25">
      <c r="A514" s="891"/>
      <c r="B514" s="882"/>
      <c r="C514" s="882"/>
      <c r="D514" s="930"/>
      <c r="E514" s="931"/>
      <c r="F514" s="932"/>
      <c r="G514" s="933"/>
      <c r="H514" s="933"/>
      <c r="I514" s="933"/>
      <c r="J514" s="934"/>
      <c r="K514" s="934"/>
      <c r="L514" s="935"/>
      <c r="M514" s="935"/>
      <c r="N514" s="935"/>
      <c r="O514" s="935"/>
      <c r="P514" s="936"/>
      <c r="Q514" s="884"/>
    </row>
    <row r="515" spans="1:17" ht="15" hidden="1" customHeight="1" x14ac:dyDescent="0.25">
      <c r="A515" s="903"/>
      <c r="B515" s="882"/>
      <c r="C515" s="882"/>
      <c r="D515" s="930"/>
      <c r="E515" s="931"/>
      <c r="F515" s="932"/>
      <c r="G515" s="933"/>
      <c r="H515" s="933"/>
      <c r="I515" s="933"/>
      <c r="J515" s="934"/>
      <c r="K515" s="934"/>
      <c r="L515" s="935"/>
      <c r="M515" s="935"/>
      <c r="N515" s="935"/>
      <c r="O515" s="935"/>
      <c r="P515" s="936"/>
      <c r="Q515" s="884"/>
    </row>
    <row r="516" spans="1:17" ht="15" hidden="1" customHeight="1" x14ac:dyDescent="0.25">
      <c r="A516" s="891"/>
      <c r="B516" s="882"/>
      <c r="C516" s="882"/>
      <c r="D516" s="930"/>
      <c r="E516" s="931"/>
      <c r="F516" s="932"/>
      <c r="G516" s="933"/>
      <c r="H516" s="933"/>
      <c r="I516" s="933"/>
      <c r="J516" s="934"/>
      <c r="K516" s="934"/>
      <c r="L516" s="935"/>
      <c r="M516" s="935"/>
      <c r="N516" s="935"/>
      <c r="O516" s="935"/>
      <c r="P516" s="936"/>
      <c r="Q516" s="884"/>
    </row>
    <row r="517" spans="1:17" ht="15" hidden="1" customHeight="1" x14ac:dyDescent="0.25">
      <c r="A517" s="891"/>
      <c r="B517" s="882"/>
      <c r="C517" s="882"/>
      <c r="D517" s="930"/>
      <c r="E517" s="931"/>
      <c r="F517" s="932"/>
      <c r="G517" s="933"/>
      <c r="H517" s="933"/>
      <c r="I517" s="933"/>
      <c r="J517" s="934"/>
      <c r="K517" s="934"/>
      <c r="L517" s="935"/>
      <c r="M517" s="935"/>
      <c r="N517" s="935"/>
      <c r="O517" s="935"/>
      <c r="P517" s="936"/>
      <c r="Q517" s="884"/>
    </row>
    <row r="518" spans="1:17" ht="15" hidden="1" customHeight="1" x14ac:dyDescent="0.25">
      <c r="A518" s="891"/>
      <c r="B518" s="882"/>
      <c r="C518" s="882"/>
      <c r="D518" s="930"/>
      <c r="E518" s="931"/>
      <c r="F518" s="932"/>
      <c r="G518" s="933"/>
      <c r="H518" s="933"/>
      <c r="I518" s="933"/>
      <c r="J518" s="934"/>
      <c r="K518" s="934"/>
      <c r="L518" s="935"/>
      <c r="M518" s="935"/>
      <c r="N518" s="935"/>
      <c r="O518" s="935"/>
      <c r="P518" s="936"/>
      <c r="Q518" s="884"/>
    </row>
    <row r="519" spans="1:17" ht="15" hidden="1" customHeight="1" x14ac:dyDescent="0.25">
      <c r="A519" s="937"/>
      <c r="B519" s="885"/>
      <c r="C519" s="885"/>
      <c r="D519" s="938"/>
      <c r="E519" s="939"/>
      <c r="F519" s="940"/>
      <c r="G519" s="941"/>
      <c r="H519" s="941"/>
      <c r="I519" s="941"/>
      <c r="J519" s="942"/>
      <c r="K519" s="942"/>
      <c r="L519" s="943"/>
      <c r="M519" s="943"/>
      <c r="N519" s="943"/>
      <c r="O519" s="943"/>
      <c r="P519" s="944"/>
      <c r="Q519" s="887"/>
    </row>
    <row r="520" spans="1:17" ht="18.75" x14ac:dyDescent="0.25">
      <c r="A520" s="1785" t="s">
        <v>1471</v>
      </c>
      <c r="B520" s="894"/>
      <c r="C520" s="1801" t="s">
        <v>1813</v>
      </c>
      <c r="D520" s="1801"/>
      <c r="E520" s="922"/>
      <c r="F520" s="923"/>
      <c r="G520" s="945"/>
      <c r="H520" s="945"/>
      <c r="I520" s="945"/>
      <c r="J520" s="945"/>
      <c r="K520" s="945"/>
      <c r="L520" s="1802" t="s">
        <v>1814</v>
      </c>
      <c r="M520" s="1802"/>
      <c r="N520" s="1802"/>
      <c r="O520" s="895"/>
      <c r="P520" s="1819" t="s">
        <v>1475</v>
      </c>
      <c r="Q520" s="1819" t="s">
        <v>1573</v>
      </c>
    </row>
    <row r="521" spans="1:17" ht="18.75" x14ac:dyDescent="0.25">
      <c r="A521" s="1785"/>
      <c r="B521" s="894"/>
      <c r="C521" s="1801"/>
      <c r="D521" s="1801"/>
      <c r="E521" s="922"/>
      <c r="F521" s="923"/>
      <c r="G521" s="945"/>
      <c r="H521" s="945"/>
      <c r="I521" s="945"/>
      <c r="J521" s="945"/>
      <c r="K521" s="945"/>
      <c r="L521" s="1802" t="s">
        <v>1480</v>
      </c>
      <c r="M521" s="1802"/>
      <c r="N521" s="1802"/>
      <c r="O521" s="895"/>
      <c r="P521" s="1819"/>
      <c r="Q521" s="1819"/>
    </row>
    <row r="522" spans="1:17" ht="18.75" x14ac:dyDescent="0.25">
      <c r="A522" s="1785"/>
      <c r="B522" s="894"/>
      <c r="C522" s="1801"/>
      <c r="D522" s="1801"/>
      <c r="E522" s="922"/>
      <c r="F522" s="923"/>
      <c r="G522" s="945"/>
      <c r="H522" s="945"/>
      <c r="I522" s="945"/>
      <c r="J522" s="945"/>
      <c r="K522" s="945"/>
      <c r="L522" s="895" t="s">
        <v>1481</v>
      </c>
      <c r="M522" s="895"/>
      <c r="N522" s="895" t="s">
        <v>1471</v>
      </c>
      <c r="O522" s="895"/>
      <c r="P522" s="1819"/>
      <c r="Q522" s="1819"/>
    </row>
    <row r="523" spans="1:17" x14ac:dyDescent="0.25">
      <c r="A523" s="946" t="s">
        <v>1482</v>
      </c>
      <c r="B523" s="947" t="s">
        <v>1813</v>
      </c>
      <c r="C523" s="947" t="s">
        <v>1815</v>
      </c>
      <c r="D523" s="947"/>
      <c r="E523" s="947"/>
      <c r="F523" s="947"/>
      <c r="G523" s="947"/>
      <c r="H523" s="947"/>
      <c r="I523" s="947"/>
      <c r="J523" s="928"/>
      <c r="K523" s="927"/>
      <c r="L523" s="918"/>
      <c r="M523" s="927"/>
      <c r="N523" s="918" t="s">
        <v>1500</v>
      </c>
      <c r="O523" s="918" t="s">
        <v>1816</v>
      </c>
      <c r="P523" s="918" t="s">
        <v>1488</v>
      </c>
      <c r="Q523" s="880">
        <v>44561</v>
      </c>
    </row>
    <row r="524" spans="1:17" x14ac:dyDescent="0.25">
      <c r="A524" s="946" t="s">
        <v>1482</v>
      </c>
      <c r="B524" s="947" t="s">
        <v>1813</v>
      </c>
      <c r="C524" s="947" t="s">
        <v>1817</v>
      </c>
      <c r="D524" s="947"/>
      <c r="E524" s="947"/>
      <c r="F524" s="947"/>
      <c r="G524" s="947"/>
      <c r="H524" s="947"/>
      <c r="I524" s="947"/>
      <c r="J524" s="928"/>
      <c r="K524" s="927"/>
      <c r="L524" s="918"/>
      <c r="M524" s="927"/>
      <c r="N524" s="918" t="s">
        <v>1512</v>
      </c>
      <c r="O524" s="918" t="s">
        <v>1818</v>
      </c>
      <c r="P524" s="918" t="s">
        <v>1488</v>
      </c>
      <c r="Q524" s="880">
        <v>44561</v>
      </c>
    </row>
    <row r="525" spans="1:17" x14ac:dyDescent="0.25">
      <c r="A525" s="946" t="s">
        <v>1482</v>
      </c>
      <c r="B525" s="947" t="s">
        <v>1813</v>
      </c>
      <c r="C525" s="947" t="s">
        <v>686</v>
      </c>
      <c r="D525" s="947" t="s">
        <v>1819</v>
      </c>
      <c r="E525" s="947"/>
      <c r="F525" s="947"/>
      <c r="G525" s="947"/>
      <c r="H525" s="947"/>
      <c r="I525" s="947"/>
      <c r="J525" s="928"/>
      <c r="K525" s="927"/>
      <c r="L525" s="918"/>
      <c r="M525" s="927"/>
      <c r="N525" s="918" t="s">
        <v>1484</v>
      </c>
      <c r="O525" s="918" t="s">
        <v>1820</v>
      </c>
      <c r="P525" s="918" t="s">
        <v>1488</v>
      </c>
      <c r="Q525" s="880">
        <v>44561</v>
      </c>
    </row>
    <row r="526" spans="1:17" x14ac:dyDescent="0.25">
      <c r="A526" s="946" t="s">
        <v>1482</v>
      </c>
      <c r="B526" s="947" t="s">
        <v>1813</v>
      </c>
      <c r="C526" s="947" t="s">
        <v>874</v>
      </c>
      <c r="D526" s="947"/>
      <c r="E526" s="947"/>
      <c r="F526" s="947"/>
      <c r="G526" s="947"/>
      <c r="H526" s="947"/>
      <c r="I526" s="947"/>
      <c r="J526" s="928"/>
      <c r="K526" s="927"/>
      <c r="L526" s="918"/>
      <c r="M526" s="927"/>
      <c r="N526" s="918" t="s">
        <v>1500</v>
      </c>
      <c r="O526" s="918" t="s">
        <v>1816</v>
      </c>
      <c r="P526" s="918" t="s">
        <v>1488</v>
      </c>
      <c r="Q526" s="880">
        <v>44561</v>
      </c>
    </row>
    <row r="527" spans="1:17" x14ac:dyDescent="0.25">
      <c r="A527" s="946" t="s">
        <v>1482</v>
      </c>
      <c r="B527" s="947" t="s">
        <v>1813</v>
      </c>
      <c r="C527" s="947" t="s">
        <v>687</v>
      </c>
      <c r="D527" s="947"/>
      <c r="E527" s="947"/>
      <c r="F527" s="947"/>
      <c r="G527" s="947"/>
      <c r="H527" s="947"/>
      <c r="I527" s="947"/>
      <c r="J527" s="928"/>
      <c r="K527" s="927"/>
      <c r="L527" s="918"/>
      <c r="M527" s="927"/>
      <c r="N527" s="918" t="s">
        <v>1500</v>
      </c>
      <c r="O527" s="918" t="s">
        <v>1816</v>
      </c>
      <c r="P527" s="918" t="s">
        <v>1488</v>
      </c>
      <c r="Q527" s="880">
        <v>44561</v>
      </c>
    </row>
    <row r="528" spans="1:17" x14ac:dyDescent="0.25">
      <c r="A528" s="946" t="s">
        <v>1482</v>
      </c>
      <c r="B528" s="947" t="s">
        <v>1813</v>
      </c>
      <c r="C528" s="947" t="s">
        <v>1821</v>
      </c>
      <c r="D528" s="947"/>
      <c r="E528" s="947"/>
      <c r="F528" s="947"/>
      <c r="G528" s="947"/>
      <c r="H528" s="947"/>
      <c r="I528" s="947"/>
      <c r="J528" s="928"/>
      <c r="K528" s="927"/>
      <c r="L528" s="918"/>
      <c r="M528" s="927"/>
      <c r="N528" s="918" t="s">
        <v>1500</v>
      </c>
      <c r="O528" s="918" t="s">
        <v>1816</v>
      </c>
      <c r="P528" s="918" t="s">
        <v>1488</v>
      </c>
      <c r="Q528" s="880">
        <v>44561</v>
      </c>
    </row>
    <row r="529" spans="1:17" x14ac:dyDescent="0.25">
      <c r="A529" s="946" t="s">
        <v>1482</v>
      </c>
      <c r="B529" s="947" t="s">
        <v>1813</v>
      </c>
      <c r="C529" s="947" t="s">
        <v>1822</v>
      </c>
      <c r="D529" s="947"/>
      <c r="E529" s="947"/>
      <c r="F529" s="947"/>
      <c r="G529" s="947"/>
      <c r="H529" s="947"/>
      <c r="I529" s="947"/>
      <c r="J529" s="928"/>
      <c r="K529" s="927"/>
      <c r="L529" s="918"/>
      <c r="M529" s="927"/>
      <c r="N529" s="918" t="s">
        <v>1494</v>
      </c>
      <c r="O529" s="918" t="s">
        <v>1823</v>
      </c>
      <c r="P529" s="918" t="s">
        <v>1556</v>
      </c>
      <c r="Q529" s="880">
        <v>44561</v>
      </c>
    </row>
    <row r="530" spans="1:17" x14ac:dyDescent="0.25">
      <c r="A530" s="946" t="s">
        <v>1482</v>
      </c>
      <c r="B530" s="947" t="s">
        <v>1813</v>
      </c>
      <c r="C530" s="947" t="s">
        <v>1156</v>
      </c>
      <c r="D530" s="947"/>
      <c r="E530" s="947"/>
      <c r="F530" s="947"/>
      <c r="G530" s="947"/>
      <c r="H530" s="947"/>
      <c r="I530" s="947"/>
      <c r="J530" s="928"/>
      <c r="K530" s="927"/>
      <c r="L530" s="918"/>
      <c r="M530" s="927"/>
      <c r="N530" s="918" t="s">
        <v>1500</v>
      </c>
      <c r="O530" s="918" t="s">
        <v>1816</v>
      </c>
      <c r="P530" s="918" t="s">
        <v>1488</v>
      </c>
      <c r="Q530" s="880">
        <v>44561</v>
      </c>
    </row>
    <row r="531" spans="1:17" x14ac:dyDescent="0.25">
      <c r="A531" s="946" t="s">
        <v>1482</v>
      </c>
      <c r="B531" s="947" t="s">
        <v>1813</v>
      </c>
      <c r="C531" s="947" t="s">
        <v>1157</v>
      </c>
      <c r="D531" s="947"/>
      <c r="E531" s="947"/>
      <c r="F531" s="947"/>
      <c r="G531" s="947"/>
      <c r="H531" s="947"/>
      <c r="I531" s="947"/>
      <c r="J531" s="928"/>
      <c r="K531" s="927"/>
      <c r="L531" s="918"/>
      <c r="M531" s="927"/>
      <c r="N531" s="918" t="s">
        <v>1484</v>
      </c>
      <c r="O531" s="918" t="s">
        <v>1820</v>
      </c>
      <c r="P531" s="918" t="s">
        <v>1488</v>
      </c>
      <c r="Q531" s="880">
        <v>44561</v>
      </c>
    </row>
    <row r="532" spans="1:17" x14ac:dyDescent="0.25">
      <c r="A532" s="946" t="s">
        <v>1482</v>
      </c>
      <c r="B532" s="947" t="s">
        <v>1813</v>
      </c>
      <c r="C532" s="947" t="s">
        <v>689</v>
      </c>
      <c r="D532" s="947"/>
      <c r="E532" s="947"/>
      <c r="F532" s="947"/>
      <c r="G532" s="947"/>
      <c r="H532" s="947"/>
      <c r="I532" s="947"/>
      <c r="J532" s="928"/>
      <c r="K532" s="927"/>
      <c r="L532" s="918"/>
      <c r="M532" s="927"/>
      <c r="N532" s="918" t="s">
        <v>1484</v>
      </c>
      <c r="O532" s="918" t="s">
        <v>1820</v>
      </c>
      <c r="P532" s="918" t="s">
        <v>1488</v>
      </c>
      <c r="Q532" s="880">
        <v>44561</v>
      </c>
    </row>
    <row r="533" spans="1:17" x14ac:dyDescent="0.25">
      <c r="A533" s="946" t="s">
        <v>1482</v>
      </c>
      <c r="B533" s="947" t="s">
        <v>1813</v>
      </c>
      <c r="C533" s="947" t="s">
        <v>1889</v>
      </c>
      <c r="D533" s="947"/>
      <c r="E533" s="947"/>
      <c r="F533" s="947"/>
      <c r="G533" s="947"/>
      <c r="H533" s="947"/>
      <c r="I533" s="947"/>
      <c r="J533" s="928"/>
      <c r="K533" s="927"/>
      <c r="L533" s="918"/>
      <c r="M533" s="927"/>
      <c r="N533" s="918" t="s">
        <v>1512</v>
      </c>
      <c r="O533" s="918" t="s">
        <v>1818</v>
      </c>
      <c r="P533" s="918" t="s">
        <v>1488</v>
      </c>
      <c r="Q533" s="880">
        <v>44561</v>
      </c>
    </row>
    <row r="534" spans="1:17" x14ac:dyDescent="0.25">
      <c r="A534" s="946" t="s">
        <v>1482</v>
      </c>
      <c r="B534" s="947" t="s">
        <v>1813</v>
      </c>
      <c r="C534" s="947" t="s">
        <v>1158</v>
      </c>
      <c r="D534" s="947"/>
      <c r="E534" s="947"/>
      <c r="F534" s="947"/>
      <c r="G534" s="947"/>
      <c r="H534" s="947"/>
      <c r="I534" s="947"/>
      <c r="J534" s="928"/>
      <c r="K534" s="927"/>
      <c r="L534" s="918"/>
      <c r="M534" s="927"/>
      <c r="N534" s="918" t="s">
        <v>1494</v>
      </c>
      <c r="O534" s="918" t="s">
        <v>1823</v>
      </c>
      <c r="P534" s="918" t="s">
        <v>1488</v>
      </c>
      <c r="Q534" s="880">
        <v>44561</v>
      </c>
    </row>
    <row r="535" spans="1:17" x14ac:dyDescent="0.25">
      <c r="A535" s="946" t="s">
        <v>1482</v>
      </c>
      <c r="B535" s="947" t="s">
        <v>1813</v>
      </c>
      <c r="C535" s="947" t="s">
        <v>1824</v>
      </c>
      <c r="D535" s="947"/>
      <c r="E535" s="947"/>
      <c r="F535" s="947"/>
      <c r="G535" s="947"/>
      <c r="H535" s="947"/>
      <c r="I535" s="947"/>
      <c r="J535" s="928"/>
      <c r="K535" s="927"/>
      <c r="L535" s="918"/>
      <c r="M535" s="927"/>
      <c r="N535" s="918" t="s">
        <v>1494</v>
      </c>
      <c r="O535" s="918" t="s">
        <v>1823</v>
      </c>
      <c r="P535" s="918" t="s">
        <v>1488</v>
      </c>
      <c r="Q535" s="880">
        <v>44561</v>
      </c>
    </row>
    <row r="536" spans="1:17" x14ac:dyDescent="0.25">
      <c r="A536" s="946" t="s">
        <v>1482</v>
      </c>
      <c r="B536" s="947" t="s">
        <v>1813</v>
      </c>
      <c r="C536" s="947" t="s">
        <v>1825</v>
      </c>
      <c r="D536" s="947"/>
      <c r="E536" s="947"/>
      <c r="F536" s="947"/>
      <c r="G536" s="947"/>
      <c r="H536" s="947"/>
      <c r="I536" s="947"/>
      <c r="J536" s="928"/>
      <c r="K536" s="927"/>
      <c r="L536" s="918"/>
      <c r="M536" s="927"/>
      <c r="N536" s="918" t="s">
        <v>1491</v>
      </c>
      <c r="O536" s="918" t="s">
        <v>1826</v>
      </c>
      <c r="P536" s="918" t="s">
        <v>1556</v>
      </c>
      <c r="Q536" s="880">
        <v>44561</v>
      </c>
    </row>
    <row r="537" spans="1:17" x14ac:dyDescent="0.25">
      <c r="A537" s="946" t="s">
        <v>1482</v>
      </c>
      <c r="B537" s="947" t="s">
        <v>1813</v>
      </c>
      <c r="C537" s="947" t="s">
        <v>1827</v>
      </c>
      <c r="D537" s="947"/>
      <c r="E537" s="947"/>
      <c r="F537" s="947"/>
      <c r="G537" s="947"/>
      <c r="H537" s="947"/>
      <c r="I537" s="947"/>
      <c r="J537" s="928"/>
      <c r="K537" s="927"/>
      <c r="L537" s="918"/>
      <c r="M537" s="927"/>
      <c r="N537" s="918" t="s">
        <v>1512</v>
      </c>
      <c r="O537" s="918" t="s">
        <v>1818</v>
      </c>
      <c r="P537" s="918" t="s">
        <v>1487</v>
      </c>
      <c r="Q537" s="880">
        <v>44561</v>
      </c>
    </row>
    <row r="538" spans="1:17" x14ac:dyDescent="0.25">
      <c r="A538" s="946" t="s">
        <v>1482</v>
      </c>
      <c r="B538" s="947" t="s">
        <v>1813</v>
      </c>
      <c r="C538" s="947" t="s">
        <v>1828</v>
      </c>
      <c r="D538" s="947"/>
      <c r="E538" s="947"/>
      <c r="F538" s="947"/>
      <c r="G538" s="947"/>
      <c r="H538" s="947"/>
      <c r="I538" s="947"/>
      <c r="J538" s="928"/>
      <c r="K538" s="927"/>
      <c r="L538" s="918"/>
      <c r="M538" s="927"/>
      <c r="N538" s="918" t="s">
        <v>1494</v>
      </c>
      <c r="O538" s="918" t="s">
        <v>1823</v>
      </c>
      <c r="P538" s="918" t="s">
        <v>1487</v>
      </c>
      <c r="Q538" s="880">
        <v>44561</v>
      </c>
    </row>
    <row r="539" spans="1:17" x14ac:dyDescent="0.25">
      <c r="A539" s="946" t="s">
        <v>1482</v>
      </c>
      <c r="B539" s="947" t="s">
        <v>1813</v>
      </c>
      <c r="C539" s="947" t="s">
        <v>690</v>
      </c>
      <c r="D539" s="947"/>
      <c r="E539" s="947"/>
      <c r="F539" s="947"/>
      <c r="G539" s="947"/>
      <c r="H539" s="947"/>
      <c r="I539" s="947"/>
      <c r="J539" s="928"/>
      <c r="K539" s="927"/>
      <c r="L539" s="918"/>
      <c r="M539" s="927"/>
      <c r="N539" s="918" t="s">
        <v>1494</v>
      </c>
      <c r="O539" s="918" t="s">
        <v>1823</v>
      </c>
      <c r="P539" s="918" t="s">
        <v>1487</v>
      </c>
      <c r="Q539" s="880">
        <v>44561</v>
      </c>
    </row>
    <row r="540" spans="1:17" x14ac:dyDescent="0.25">
      <c r="A540" s="946" t="s">
        <v>1482</v>
      </c>
      <c r="B540" s="947" t="s">
        <v>1813</v>
      </c>
      <c r="C540" s="947" t="s">
        <v>350</v>
      </c>
      <c r="D540" s="947"/>
      <c r="E540" s="947"/>
      <c r="F540" s="947"/>
      <c r="G540" s="947"/>
      <c r="H540" s="947"/>
      <c r="I540" s="947"/>
      <c r="J540" s="928"/>
      <c r="K540" s="927"/>
      <c r="L540" s="918"/>
      <c r="M540" s="927"/>
      <c r="N540" s="918" t="s">
        <v>1484</v>
      </c>
      <c r="O540" s="918" t="s">
        <v>1820</v>
      </c>
      <c r="P540" s="918" t="s">
        <v>1488</v>
      </c>
      <c r="Q540" s="880">
        <v>44561</v>
      </c>
    </row>
    <row r="541" spans="1:17" x14ac:dyDescent="0.25">
      <c r="A541" s="946" t="s">
        <v>1482</v>
      </c>
      <c r="B541" s="947" t="s">
        <v>1813</v>
      </c>
      <c r="C541" s="947" t="s">
        <v>349</v>
      </c>
      <c r="D541" s="947"/>
      <c r="E541" s="947"/>
      <c r="F541" s="947"/>
      <c r="G541" s="947"/>
      <c r="H541" s="947"/>
      <c r="I541" s="947"/>
      <c r="J541" s="928"/>
      <c r="K541" s="927"/>
      <c r="L541" s="918"/>
      <c r="M541" s="927"/>
      <c r="N541" s="918" t="s">
        <v>1500</v>
      </c>
      <c r="O541" s="918" t="s">
        <v>1816</v>
      </c>
      <c r="P541" s="918" t="s">
        <v>1488</v>
      </c>
      <c r="Q541" s="880">
        <v>44561</v>
      </c>
    </row>
    <row r="542" spans="1:17" x14ac:dyDescent="0.25">
      <c r="A542" s="946" t="s">
        <v>1482</v>
      </c>
      <c r="B542" s="947" t="s">
        <v>1813</v>
      </c>
      <c r="C542" s="947" t="s">
        <v>1829</v>
      </c>
      <c r="D542" s="947"/>
      <c r="E542" s="947"/>
      <c r="F542" s="947"/>
      <c r="G542" s="947"/>
      <c r="H542" s="947"/>
      <c r="I542" s="947"/>
      <c r="J542" s="928"/>
      <c r="K542" s="927"/>
      <c r="L542" s="918"/>
      <c r="M542" s="927"/>
      <c r="N542" s="918" t="s">
        <v>1500</v>
      </c>
      <c r="O542" s="918" t="s">
        <v>1816</v>
      </c>
      <c r="P542" s="918" t="s">
        <v>1488</v>
      </c>
      <c r="Q542" s="880">
        <v>44561</v>
      </c>
    </row>
    <row r="543" spans="1:17" x14ac:dyDescent="0.25">
      <c r="A543" s="946" t="s">
        <v>1482</v>
      </c>
      <c r="B543" s="947" t="s">
        <v>1813</v>
      </c>
      <c r="C543" s="947" t="s">
        <v>884</v>
      </c>
      <c r="D543" s="947"/>
      <c r="E543" s="947"/>
      <c r="F543" s="947"/>
      <c r="G543" s="947"/>
      <c r="H543" s="947"/>
      <c r="I543" s="947"/>
      <c r="J543" s="928"/>
      <c r="K543" s="927"/>
      <c r="L543" s="918"/>
      <c r="M543" s="927"/>
      <c r="N543" s="918" t="s">
        <v>1500</v>
      </c>
      <c r="O543" s="927" t="s">
        <v>1816</v>
      </c>
      <c r="P543" s="918" t="s">
        <v>1488</v>
      </c>
      <c r="Q543" s="880">
        <v>44561</v>
      </c>
    </row>
    <row r="544" spans="1:17" x14ac:dyDescent="0.25">
      <c r="A544" s="946" t="s">
        <v>1482</v>
      </c>
      <c r="B544" s="947" t="s">
        <v>1813</v>
      </c>
      <c r="C544" s="947" t="s">
        <v>1830</v>
      </c>
      <c r="D544" s="947"/>
      <c r="E544" s="947"/>
      <c r="F544" s="947"/>
      <c r="G544" s="947"/>
      <c r="H544" s="947"/>
      <c r="I544" s="947"/>
      <c r="J544" s="928"/>
      <c r="K544" s="927"/>
      <c r="L544" s="918"/>
      <c r="M544" s="927"/>
      <c r="N544" s="918" t="s">
        <v>1500</v>
      </c>
      <c r="O544" s="927" t="s">
        <v>1816</v>
      </c>
      <c r="P544" s="918" t="s">
        <v>1488</v>
      </c>
      <c r="Q544" s="880">
        <v>44561</v>
      </c>
    </row>
    <row r="545" spans="1:17" x14ac:dyDescent="0.25">
      <c r="A545" s="946" t="s">
        <v>1482</v>
      </c>
      <c r="B545" s="947" t="s">
        <v>1813</v>
      </c>
      <c r="C545" s="947" t="s">
        <v>348</v>
      </c>
      <c r="D545" s="947"/>
      <c r="E545" s="947"/>
      <c r="F545" s="947"/>
      <c r="G545" s="947"/>
      <c r="H545" s="947"/>
      <c r="I545" s="947"/>
      <c r="J545" s="928"/>
      <c r="K545" s="927"/>
      <c r="L545" s="918"/>
      <c r="M545" s="927"/>
      <c r="N545" s="918" t="s">
        <v>1512</v>
      </c>
      <c r="O545" s="927" t="s">
        <v>1818</v>
      </c>
      <c r="P545" s="918" t="s">
        <v>1488</v>
      </c>
      <c r="Q545" s="880">
        <v>44561</v>
      </c>
    </row>
    <row r="546" spans="1:17" x14ac:dyDescent="0.25">
      <c r="A546" s="946" t="s">
        <v>1482</v>
      </c>
      <c r="B546" s="947" t="s">
        <v>1813</v>
      </c>
      <c r="C546" s="947" t="s">
        <v>1831</v>
      </c>
      <c r="D546" s="947"/>
      <c r="E546" s="947"/>
      <c r="F546" s="947"/>
      <c r="G546" s="947"/>
      <c r="H546" s="947"/>
      <c r="I546" s="947"/>
      <c r="J546" s="928"/>
      <c r="K546" s="927"/>
      <c r="L546" s="918"/>
      <c r="M546" s="927"/>
      <c r="N546" s="918" t="s">
        <v>1494</v>
      </c>
      <c r="O546" s="927" t="s">
        <v>1823</v>
      </c>
      <c r="P546" s="918" t="s">
        <v>1556</v>
      </c>
      <c r="Q546" s="880">
        <v>44561</v>
      </c>
    </row>
    <row r="547" spans="1:17" x14ac:dyDescent="0.25">
      <c r="A547" s="946" t="s">
        <v>1482</v>
      </c>
      <c r="B547" s="947" t="s">
        <v>1813</v>
      </c>
      <c r="C547" s="947" t="s">
        <v>1832</v>
      </c>
      <c r="D547" s="947"/>
      <c r="E547" s="947"/>
      <c r="F547" s="947"/>
      <c r="G547" s="947"/>
      <c r="H547" s="947"/>
      <c r="I547" s="947"/>
      <c r="J547" s="928"/>
      <c r="K547" s="927"/>
      <c r="L547" s="918"/>
      <c r="M547" s="927"/>
      <c r="N547" s="918" t="s">
        <v>1512</v>
      </c>
      <c r="O547" s="927" t="s">
        <v>1818</v>
      </c>
      <c r="P547" s="918" t="s">
        <v>1487</v>
      </c>
      <c r="Q547" s="880">
        <v>44561</v>
      </c>
    </row>
    <row r="548" spans="1:17" x14ac:dyDescent="0.25">
      <c r="A548" s="946" t="s">
        <v>1482</v>
      </c>
      <c r="B548" s="947" t="s">
        <v>1813</v>
      </c>
      <c r="C548" s="947" t="s">
        <v>1456</v>
      </c>
      <c r="D548" s="947"/>
      <c r="E548" s="947"/>
      <c r="F548" s="947"/>
      <c r="G548" s="947"/>
      <c r="H548" s="947"/>
      <c r="I548" s="947"/>
      <c r="J548" s="928"/>
      <c r="K548" s="927"/>
      <c r="L548" s="918"/>
      <c r="M548" s="927"/>
      <c r="N548" s="918" t="s">
        <v>1512</v>
      </c>
      <c r="O548" s="927" t="s">
        <v>1818</v>
      </c>
      <c r="P548" s="918" t="s">
        <v>1488</v>
      </c>
      <c r="Q548" s="880">
        <v>44561</v>
      </c>
    </row>
    <row r="549" spans="1:17" x14ac:dyDescent="0.25">
      <c r="A549" s="946" t="s">
        <v>1482</v>
      </c>
      <c r="B549" s="947" t="s">
        <v>1813</v>
      </c>
      <c r="C549" s="947" t="s">
        <v>1890</v>
      </c>
      <c r="D549" s="947"/>
      <c r="E549" s="947"/>
      <c r="F549" s="947"/>
      <c r="G549" s="947"/>
      <c r="H549" s="947"/>
      <c r="I549" s="947"/>
      <c r="J549" s="928"/>
      <c r="K549" s="927"/>
      <c r="L549" s="918"/>
      <c r="M549" s="927"/>
      <c r="N549" s="918" t="s">
        <v>1512</v>
      </c>
      <c r="O549" s="927" t="s">
        <v>1818</v>
      </c>
      <c r="P549" s="918" t="s">
        <v>1488</v>
      </c>
      <c r="Q549" s="880">
        <v>44561</v>
      </c>
    </row>
    <row r="550" spans="1:17" x14ac:dyDescent="0.25">
      <c r="A550" s="946" t="s">
        <v>1482</v>
      </c>
      <c r="B550" s="947" t="s">
        <v>1813</v>
      </c>
      <c r="C550" s="947" t="s">
        <v>1833</v>
      </c>
      <c r="D550" s="947" t="s">
        <v>1834</v>
      </c>
      <c r="E550" s="947"/>
      <c r="F550" s="947"/>
      <c r="G550" s="947"/>
      <c r="H550" s="947"/>
      <c r="I550" s="947"/>
      <c r="J550" s="928"/>
      <c r="K550" s="927"/>
      <c r="L550" s="918"/>
      <c r="M550" s="927"/>
      <c r="N550" s="918" t="s">
        <v>1484</v>
      </c>
      <c r="O550" s="927" t="s">
        <v>1820</v>
      </c>
      <c r="P550" s="918" t="s">
        <v>1488</v>
      </c>
      <c r="Q550" s="880">
        <v>44561</v>
      </c>
    </row>
    <row r="551" spans="1:17" x14ac:dyDescent="0.25">
      <c r="A551" s="946" t="s">
        <v>1482</v>
      </c>
      <c r="B551" s="947" t="s">
        <v>1813</v>
      </c>
      <c r="C551" s="947" t="s">
        <v>1835</v>
      </c>
      <c r="D551" s="947"/>
      <c r="E551" s="947"/>
      <c r="F551" s="947"/>
      <c r="G551" s="947"/>
      <c r="H551" s="947"/>
      <c r="I551" s="947"/>
      <c r="J551" s="928"/>
      <c r="K551" s="927"/>
      <c r="L551" s="918"/>
      <c r="M551" s="927"/>
      <c r="N551" s="918" t="s">
        <v>1500</v>
      </c>
      <c r="O551" s="927" t="s">
        <v>1816</v>
      </c>
      <c r="P551" s="918" t="s">
        <v>1488</v>
      </c>
      <c r="Q551" s="880">
        <v>44561</v>
      </c>
    </row>
    <row r="552" spans="1:17" x14ac:dyDescent="0.25">
      <c r="A552" s="946" t="s">
        <v>1482</v>
      </c>
      <c r="B552" s="947" t="s">
        <v>1813</v>
      </c>
      <c r="C552" s="947" t="s">
        <v>888</v>
      </c>
      <c r="D552" s="947"/>
      <c r="E552" s="947"/>
      <c r="F552" s="947"/>
      <c r="G552" s="947"/>
      <c r="H552" s="947"/>
      <c r="I552" s="947"/>
      <c r="J552" s="928"/>
      <c r="K552" s="927"/>
      <c r="L552" s="918"/>
      <c r="M552" s="927"/>
      <c r="N552" s="918" t="s">
        <v>1484</v>
      </c>
      <c r="O552" s="927" t="s">
        <v>1820</v>
      </c>
      <c r="P552" s="918" t="s">
        <v>1488</v>
      </c>
      <c r="Q552" s="880">
        <v>44561</v>
      </c>
    </row>
    <row r="553" spans="1:17" x14ac:dyDescent="0.25">
      <c r="A553" s="946" t="s">
        <v>1482</v>
      </c>
      <c r="B553" s="947" t="s">
        <v>1813</v>
      </c>
      <c r="C553" s="947" t="s">
        <v>201</v>
      </c>
      <c r="D553" s="947" t="s">
        <v>1836</v>
      </c>
      <c r="E553" s="947"/>
      <c r="F553" s="947"/>
      <c r="G553" s="947"/>
      <c r="H553" s="947"/>
      <c r="I553" s="947"/>
      <c r="J553" s="928"/>
      <c r="K553" s="927"/>
      <c r="L553" s="918"/>
      <c r="M553" s="927"/>
      <c r="N553" s="918" t="s">
        <v>1484</v>
      </c>
      <c r="O553" s="927" t="s">
        <v>1820</v>
      </c>
      <c r="P553" s="918" t="s">
        <v>1488</v>
      </c>
      <c r="Q553" s="880">
        <v>44561</v>
      </c>
    </row>
    <row r="554" spans="1:17" x14ac:dyDescent="0.25">
      <c r="A554" s="946" t="s">
        <v>1482</v>
      </c>
      <c r="B554" s="947" t="s">
        <v>1813</v>
      </c>
      <c r="C554" s="947" t="s">
        <v>1837</v>
      </c>
      <c r="D554" s="947"/>
      <c r="E554" s="947"/>
      <c r="F554" s="947"/>
      <c r="G554" s="947"/>
      <c r="H554" s="947"/>
      <c r="I554" s="947"/>
      <c r="J554" s="928"/>
      <c r="K554" s="927"/>
      <c r="L554" s="918"/>
      <c r="M554" s="927"/>
      <c r="N554" s="918" t="s">
        <v>1494</v>
      </c>
      <c r="O554" s="927" t="s">
        <v>1823</v>
      </c>
      <c r="P554" s="918" t="s">
        <v>1488</v>
      </c>
      <c r="Q554" s="880">
        <v>44561</v>
      </c>
    </row>
    <row r="555" spans="1:17" x14ac:dyDescent="0.25">
      <c r="A555" s="946" t="s">
        <v>1482</v>
      </c>
      <c r="B555" s="947" t="s">
        <v>1813</v>
      </c>
      <c r="C555" s="947" t="s">
        <v>875</v>
      </c>
      <c r="D555" s="947"/>
      <c r="E555" s="947"/>
      <c r="F555" s="947"/>
      <c r="G555" s="947"/>
      <c r="H555" s="947"/>
      <c r="I555" s="947"/>
      <c r="J555" s="928"/>
      <c r="K555" s="927"/>
      <c r="L555" s="918"/>
      <c r="M555" s="927"/>
      <c r="N555" s="918" t="s">
        <v>1500</v>
      </c>
      <c r="O555" s="927" t="s">
        <v>1816</v>
      </c>
      <c r="P555" s="918" t="s">
        <v>1487</v>
      </c>
      <c r="Q555" s="880">
        <v>44561</v>
      </c>
    </row>
    <row r="556" spans="1:17" x14ac:dyDescent="0.25">
      <c r="A556" s="946" t="s">
        <v>1482</v>
      </c>
      <c r="B556" s="947" t="s">
        <v>1813</v>
      </c>
      <c r="C556" s="947" t="s">
        <v>889</v>
      </c>
      <c r="D556" s="947"/>
      <c r="E556" s="947"/>
      <c r="F556" s="947"/>
      <c r="G556" s="947"/>
      <c r="H556" s="947"/>
      <c r="I556" s="947"/>
      <c r="J556" s="928"/>
      <c r="K556" s="927"/>
      <c r="L556" s="918"/>
      <c r="M556" s="927"/>
      <c r="N556" s="918" t="s">
        <v>1494</v>
      </c>
      <c r="O556" s="927" t="s">
        <v>1823</v>
      </c>
      <c r="P556" s="918" t="s">
        <v>1488</v>
      </c>
      <c r="Q556" s="880">
        <v>44561</v>
      </c>
    </row>
    <row r="557" spans="1:17" x14ac:dyDescent="0.25">
      <c r="A557" s="946" t="s">
        <v>1482</v>
      </c>
      <c r="B557" s="947" t="s">
        <v>1813</v>
      </c>
      <c r="C557" s="947" t="s">
        <v>872</v>
      </c>
      <c r="D557" s="947"/>
      <c r="E557" s="947"/>
      <c r="F557" s="947"/>
      <c r="G557" s="947"/>
      <c r="H557" s="947"/>
      <c r="I557" s="947"/>
      <c r="J557" s="928"/>
      <c r="K557" s="927"/>
      <c r="L557" s="918"/>
      <c r="M557" s="927"/>
      <c r="N557" s="918" t="s">
        <v>1500</v>
      </c>
      <c r="O557" s="927" t="s">
        <v>1816</v>
      </c>
      <c r="P557" s="918" t="s">
        <v>1488</v>
      </c>
      <c r="Q557" s="880">
        <v>44561</v>
      </c>
    </row>
    <row r="558" spans="1:17" x14ac:dyDescent="0.25">
      <c r="A558" s="946" t="s">
        <v>1482</v>
      </c>
      <c r="B558" s="947" t="s">
        <v>1813</v>
      </c>
      <c r="C558" s="947" t="s">
        <v>637</v>
      </c>
      <c r="D558" s="947" t="s">
        <v>637</v>
      </c>
      <c r="E558" s="947"/>
      <c r="F558" s="947"/>
      <c r="G558" s="947"/>
      <c r="H558" s="947"/>
      <c r="I558" s="947"/>
      <c r="J558" s="928"/>
      <c r="K558" s="927"/>
      <c r="L558" s="918"/>
      <c r="M558" s="927"/>
      <c r="N558" s="918" t="s">
        <v>1500</v>
      </c>
      <c r="O558" s="927" t="s">
        <v>1816</v>
      </c>
      <c r="P558" s="918" t="s">
        <v>1488</v>
      </c>
      <c r="Q558" s="880">
        <v>44561</v>
      </c>
    </row>
    <row r="559" spans="1:17" x14ac:dyDescent="0.25">
      <c r="A559" s="946" t="s">
        <v>1482</v>
      </c>
      <c r="B559" s="947" t="s">
        <v>1813</v>
      </c>
      <c r="C559" s="947" t="s">
        <v>1838</v>
      </c>
      <c r="D559" s="947"/>
      <c r="E559" s="947"/>
      <c r="F559" s="947"/>
      <c r="G559" s="947"/>
      <c r="H559" s="947"/>
      <c r="I559" s="947"/>
      <c r="J559" s="928"/>
      <c r="K559" s="927"/>
      <c r="L559" s="918"/>
      <c r="M559" s="927"/>
      <c r="N559" s="918" t="s">
        <v>1500</v>
      </c>
      <c r="O559" s="927" t="s">
        <v>1816</v>
      </c>
      <c r="P559" s="918" t="s">
        <v>1488</v>
      </c>
      <c r="Q559" s="880">
        <v>44561</v>
      </c>
    </row>
    <row r="560" spans="1:17" x14ac:dyDescent="0.25">
      <c r="A560" s="946" t="s">
        <v>1482</v>
      </c>
      <c r="B560" s="947" t="s">
        <v>1813</v>
      </c>
      <c r="C560" s="947" t="s">
        <v>692</v>
      </c>
      <c r="D560" s="947"/>
      <c r="E560" s="947"/>
      <c r="F560" s="947"/>
      <c r="G560" s="947"/>
      <c r="H560" s="947"/>
      <c r="I560" s="947"/>
      <c r="J560" s="928"/>
      <c r="K560" s="927"/>
      <c r="L560" s="918"/>
      <c r="M560" s="927"/>
      <c r="N560" s="918" t="s">
        <v>1512</v>
      </c>
      <c r="O560" s="927" t="s">
        <v>1818</v>
      </c>
      <c r="P560" s="918" t="s">
        <v>1488</v>
      </c>
      <c r="Q560" s="880">
        <v>44561</v>
      </c>
    </row>
    <row r="561" spans="1:17" x14ac:dyDescent="0.25">
      <c r="A561" s="946" t="s">
        <v>1558</v>
      </c>
      <c r="B561" s="947" t="s">
        <v>1813</v>
      </c>
      <c r="C561" s="947" t="s">
        <v>693</v>
      </c>
      <c r="D561" s="947" t="s">
        <v>1839</v>
      </c>
      <c r="E561" s="947"/>
      <c r="F561" s="947"/>
      <c r="G561" s="947"/>
      <c r="H561" s="947"/>
      <c r="I561" s="947"/>
      <c r="J561" s="928"/>
      <c r="K561" s="927"/>
      <c r="L561" s="918"/>
      <c r="M561" s="927"/>
      <c r="N561" s="918" t="s">
        <v>1512</v>
      </c>
      <c r="O561" s="927" t="s">
        <v>1840</v>
      </c>
      <c r="P561" s="918" t="s">
        <v>1488</v>
      </c>
      <c r="Q561" s="880">
        <v>44512</v>
      </c>
    </row>
    <row r="562" spans="1:17" x14ac:dyDescent="0.25">
      <c r="A562" s="946" t="s">
        <v>1558</v>
      </c>
      <c r="B562" s="947" t="s">
        <v>1813</v>
      </c>
      <c r="C562" s="947" t="s">
        <v>686</v>
      </c>
      <c r="D562" s="947" t="s">
        <v>1819</v>
      </c>
      <c r="E562" s="947"/>
      <c r="F562" s="947"/>
      <c r="G562" s="947"/>
      <c r="H562" s="947"/>
      <c r="I562" s="947"/>
      <c r="J562" s="928"/>
      <c r="K562" s="927"/>
      <c r="L562" s="918"/>
      <c r="M562" s="927"/>
      <c r="N562" s="918" t="s">
        <v>1494</v>
      </c>
      <c r="O562" s="927" t="s">
        <v>1841</v>
      </c>
      <c r="P562" s="918" t="s">
        <v>1488</v>
      </c>
      <c r="Q562" s="880">
        <v>44510</v>
      </c>
    </row>
    <row r="563" spans="1:17" x14ac:dyDescent="0.25">
      <c r="A563" s="946" t="s">
        <v>1558</v>
      </c>
      <c r="B563" s="947" t="s">
        <v>1813</v>
      </c>
      <c r="C563" s="947" t="s">
        <v>1842</v>
      </c>
      <c r="D563" s="947" t="s">
        <v>1843</v>
      </c>
      <c r="E563" s="947"/>
      <c r="F563" s="947"/>
      <c r="G563" s="947"/>
      <c r="H563" s="947"/>
      <c r="I563" s="947"/>
      <c r="J563" s="928"/>
      <c r="K563" s="927"/>
      <c r="L563" s="918"/>
      <c r="M563" s="927"/>
      <c r="N563" s="918" t="s">
        <v>1512</v>
      </c>
      <c r="O563" s="927" t="s">
        <v>1840</v>
      </c>
      <c r="P563" s="918" t="s">
        <v>1488</v>
      </c>
      <c r="Q563" s="880">
        <v>44512</v>
      </c>
    </row>
    <row r="564" spans="1:17" x14ac:dyDescent="0.25">
      <c r="A564" s="946" t="s">
        <v>1558</v>
      </c>
      <c r="B564" s="947" t="s">
        <v>1813</v>
      </c>
      <c r="C564" s="947" t="s">
        <v>1844</v>
      </c>
      <c r="D564" s="947" t="s">
        <v>1845</v>
      </c>
      <c r="E564" s="947"/>
      <c r="F564" s="947"/>
      <c r="G564" s="947"/>
      <c r="H564" s="947"/>
      <c r="I564" s="947"/>
      <c r="J564" s="928"/>
      <c r="K564" s="927"/>
      <c r="L564" s="918"/>
      <c r="M564" s="927"/>
      <c r="N564" s="918" t="s">
        <v>1500</v>
      </c>
      <c r="O564" s="927" t="s">
        <v>1846</v>
      </c>
      <c r="P564" s="918" t="s">
        <v>1488</v>
      </c>
      <c r="Q564" s="880">
        <v>44512</v>
      </c>
    </row>
    <row r="565" spans="1:17" x14ac:dyDescent="0.25">
      <c r="A565" s="946" t="s">
        <v>1558</v>
      </c>
      <c r="B565" s="947" t="s">
        <v>1813</v>
      </c>
      <c r="C565" s="947" t="s">
        <v>1844</v>
      </c>
      <c r="D565" s="947" t="s">
        <v>1845</v>
      </c>
      <c r="E565" s="947"/>
      <c r="F565" s="947"/>
      <c r="G565" s="947"/>
      <c r="H565" s="947"/>
      <c r="I565" s="947"/>
      <c r="J565" s="928"/>
      <c r="K565" s="927"/>
      <c r="L565" s="918"/>
      <c r="M565" s="927"/>
      <c r="N565" s="918" t="s">
        <v>1512</v>
      </c>
      <c r="O565" s="927" t="s">
        <v>1840</v>
      </c>
      <c r="P565" s="918" t="s">
        <v>1488</v>
      </c>
      <c r="Q565" s="880">
        <v>44512</v>
      </c>
    </row>
    <row r="566" spans="1:17" x14ac:dyDescent="0.25">
      <c r="A566" s="946" t="s">
        <v>1558</v>
      </c>
      <c r="B566" s="947" t="s">
        <v>1813</v>
      </c>
      <c r="C566" s="947" t="s">
        <v>1091</v>
      </c>
      <c r="D566" s="947" t="s">
        <v>1847</v>
      </c>
      <c r="E566" s="947"/>
      <c r="F566" s="947"/>
      <c r="G566" s="947"/>
      <c r="H566" s="947"/>
      <c r="I566" s="947"/>
      <c r="J566" s="928"/>
      <c r="K566" s="927"/>
      <c r="L566" s="918"/>
      <c r="M566" s="927"/>
      <c r="N566" s="918" t="s">
        <v>1502</v>
      </c>
      <c r="O566" s="927" t="s">
        <v>1848</v>
      </c>
      <c r="P566" s="918" t="s">
        <v>1488</v>
      </c>
      <c r="Q566" s="880">
        <v>44512</v>
      </c>
    </row>
    <row r="567" spans="1:17" x14ac:dyDescent="0.25">
      <c r="A567" s="946" t="s">
        <v>1558</v>
      </c>
      <c r="B567" s="947" t="s">
        <v>1813</v>
      </c>
      <c r="C567" s="947" t="s">
        <v>1849</v>
      </c>
      <c r="D567" s="947" t="s">
        <v>1850</v>
      </c>
      <c r="E567" s="947"/>
      <c r="F567" s="947"/>
      <c r="G567" s="947"/>
      <c r="H567" s="947"/>
      <c r="I567" s="947"/>
      <c r="J567" s="928"/>
      <c r="K567" s="927"/>
      <c r="L567" s="918"/>
      <c r="M567" s="927"/>
      <c r="N567" s="918" t="s">
        <v>1491</v>
      </c>
      <c r="O567" s="927" t="s">
        <v>1851</v>
      </c>
      <c r="P567" s="918" t="s">
        <v>1488</v>
      </c>
      <c r="Q567" s="880">
        <v>44510</v>
      </c>
    </row>
    <row r="568" spans="1:17" x14ac:dyDescent="0.25">
      <c r="A568" s="946" t="s">
        <v>1558</v>
      </c>
      <c r="B568" s="947" t="s">
        <v>1813</v>
      </c>
      <c r="C568" s="947" t="s">
        <v>694</v>
      </c>
      <c r="D568" s="947"/>
      <c r="E568" s="947"/>
      <c r="F568" s="947"/>
      <c r="G568" s="947"/>
      <c r="H568" s="947"/>
      <c r="I568" s="947"/>
      <c r="J568" s="928"/>
      <c r="K568" s="927"/>
      <c r="L568" s="918"/>
      <c r="M568" s="927"/>
      <c r="N568" s="918" t="s">
        <v>1498</v>
      </c>
      <c r="O568" s="927" t="s">
        <v>1852</v>
      </c>
      <c r="P568" s="918" t="s">
        <v>1488</v>
      </c>
      <c r="Q568" s="880">
        <v>44512</v>
      </c>
    </row>
    <row r="569" spans="1:17" x14ac:dyDescent="0.25">
      <c r="A569" s="946" t="s">
        <v>1558</v>
      </c>
      <c r="B569" s="947" t="s">
        <v>1813</v>
      </c>
      <c r="C569" s="947" t="s">
        <v>514</v>
      </c>
      <c r="D569" s="947" t="s">
        <v>1853</v>
      </c>
      <c r="E569" s="947"/>
      <c r="F569" s="947"/>
      <c r="G569" s="947"/>
      <c r="H569" s="947"/>
      <c r="I569" s="947"/>
      <c r="J569" s="928"/>
      <c r="K569" s="927"/>
      <c r="L569" s="918"/>
      <c r="M569" s="927"/>
      <c r="N569" s="918" t="s">
        <v>1491</v>
      </c>
      <c r="O569" s="927" t="s">
        <v>1851</v>
      </c>
      <c r="P569" s="918" t="s">
        <v>1488</v>
      </c>
      <c r="Q569" s="880">
        <v>44512</v>
      </c>
    </row>
    <row r="570" spans="1:17" x14ac:dyDescent="0.25">
      <c r="A570" s="946" t="s">
        <v>1558</v>
      </c>
      <c r="B570" s="947" t="s">
        <v>1813</v>
      </c>
      <c r="C570" s="947" t="s">
        <v>1854</v>
      </c>
      <c r="D570" s="947" t="s">
        <v>1855</v>
      </c>
      <c r="E570" s="947"/>
      <c r="F570" s="947"/>
      <c r="G570" s="947"/>
      <c r="H570" s="947"/>
      <c r="I570" s="947"/>
      <c r="J570" s="928"/>
      <c r="K570" s="927"/>
      <c r="L570" s="918"/>
      <c r="M570" s="927"/>
      <c r="N570" s="918" t="s">
        <v>1491</v>
      </c>
      <c r="O570" s="927" t="s">
        <v>1851</v>
      </c>
      <c r="P570" s="918" t="s">
        <v>1488</v>
      </c>
      <c r="Q570" s="880">
        <v>44510</v>
      </c>
    </row>
    <row r="571" spans="1:17" x14ac:dyDescent="0.25">
      <c r="A571" s="946" t="s">
        <v>1558</v>
      </c>
      <c r="B571" s="947" t="s">
        <v>1813</v>
      </c>
      <c r="C571" s="947" t="s">
        <v>1854</v>
      </c>
      <c r="D571" s="947" t="s">
        <v>1855</v>
      </c>
      <c r="E571" s="947"/>
      <c r="F571" s="947"/>
      <c r="G571" s="947"/>
      <c r="H571" s="947"/>
      <c r="I571" s="947"/>
      <c r="J571" s="928"/>
      <c r="K571" s="927"/>
      <c r="L571" s="918"/>
      <c r="M571" s="927"/>
      <c r="N571" s="918" t="s">
        <v>1502</v>
      </c>
      <c r="O571" s="927" t="s">
        <v>1848</v>
      </c>
      <c r="P571" s="918" t="s">
        <v>1488</v>
      </c>
      <c r="Q571" s="880">
        <v>44510</v>
      </c>
    </row>
    <row r="572" spans="1:17" x14ac:dyDescent="0.25">
      <c r="A572" s="946" t="s">
        <v>1558</v>
      </c>
      <c r="B572" s="947" t="s">
        <v>1813</v>
      </c>
      <c r="C572" s="947" t="s">
        <v>757</v>
      </c>
      <c r="D572" s="947" t="s">
        <v>757</v>
      </c>
      <c r="E572" s="947"/>
      <c r="F572" s="947"/>
      <c r="G572" s="947"/>
      <c r="H572" s="947"/>
      <c r="I572" s="947"/>
      <c r="J572" s="928"/>
      <c r="K572" s="927"/>
      <c r="L572" s="918"/>
      <c r="M572" s="927"/>
      <c r="N572" s="918" t="s">
        <v>1498</v>
      </c>
      <c r="O572" s="927" t="s">
        <v>1852</v>
      </c>
      <c r="P572" s="918" t="s">
        <v>1488</v>
      </c>
      <c r="Q572" s="880">
        <v>44512</v>
      </c>
    </row>
    <row r="573" spans="1:17" x14ac:dyDescent="0.25">
      <c r="A573" s="946" t="s">
        <v>1558</v>
      </c>
      <c r="B573" s="947" t="s">
        <v>1813</v>
      </c>
      <c r="C573" s="947" t="s">
        <v>857</v>
      </c>
      <c r="D573" s="947" t="s">
        <v>1856</v>
      </c>
      <c r="E573" s="947"/>
      <c r="F573" s="947"/>
      <c r="G573" s="947"/>
      <c r="H573" s="947"/>
      <c r="I573" s="947"/>
      <c r="J573" s="928"/>
      <c r="K573" s="927"/>
      <c r="L573" s="918"/>
      <c r="M573" s="927"/>
      <c r="N573" s="918" t="s">
        <v>1491</v>
      </c>
      <c r="O573" s="927" t="s">
        <v>1851</v>
      </c>
      <c r="P573" s="918" t="s">
        <v>1488</v>
      </c>
      <c r="Q573" s="880">
        <v>44512</v>
      </c>
    </row>
    <row r="574" spans="1:17" x14ac:dyDescent="0.25">
      <c r="A574" s="946" t="s">
        <v>1558</v>
      </c>
      <c r="B574" s="947" t="s">
        <v>1813</v>
      </c>
      <c r="C574" s="947" t="s">
        <v>201</v>
      </c>
      <c r="D574" s="947" t="s">
        <v>1836</v>
      </c>
      <c r="E574" s="947"/>
      <c r="F574" s="947"/>
      <c r="G574" s="947"/>
      <c r="H574" s="947"/>
      <c r="I574" s="947"/>
      <c r="J574" s="928"/>
      <c r="K574" s="927"/>
      <c r="L574" s="918"/>
      <c r="M574" s="927"/>
      <c r="N574" s="918" t="s">
        <v>1512</v>
      </c>
      <c r="O574" s="927" t="s">
        <v>1840</v>
      </c>
      <c r="P574" s="918" t="s">
        <v>1488</v>
      </c>
      <c r="Q574" s="880">
        <v>44510</v>
      </c>
    </row>
    <row r="575" spans="1:17" x14ac:dyDescent="0.25">
      <c r="A575" s="946" t="s">
        <v>1558</v>
      </c>
      <c r="B575" s="947" t="s">
        <v>1813</v>
      </c>
      <c r="C575" s="947" t="s">
        <v>1159</v>
      </c>
      <c r="D575" s="947" t="s">
        <v>1159</v>
      </c>
      <c r="E575" s="947"/>
      <c r="F575" s="947"/>
      <c r="G575" s="947"/>
      <c r="H575" s="947"/>
      <c r="I575" s="947"/>
      <c r="J575" s="928"/>
      <c r="K575" s="927"/>
      <c r="L575" s="918"/>
      <c r="M575" s="927"/>
      <c r="N575" s="918" t="s">
        <v>1498</v>
      </c>
      <c r="O575" s="927" t="s">
        <v>1852</v>
      </c>
      <c r="P575" s="918" t="s">
        <v>1488</v>
      </c>
      <c r="Q575" s="880">
        <v>44512</v>
      </c>
    </row>
    <row r="576" spans="1:17" x14ac:dyDescent="0.25">
      <c r="A576" s="946" t="s">
        <v>1558</v>
      </c>
      <c r="B576" s="947" t="s">
        <v>1813</v>
      </c>
      <c r="C576" s="947" t="s">
        <v>740</v>
      </c>
      <c r="D576" s="947" t="s">
        <v>1857</v>
      </c>
      <c r="E576" s="947"/>
      <c r="F576" s="947"/>
      <c r="G576" s="947"/>
      <c r="H576" s="947"/>
      <c r="I576" s="947"/>
      <c r="J576" s="928"/>
      <c r="K576" s="927"/>
      <c r="L576" s="918"/>
      <c r="M576" s="927"/>
      <c r="N576" s="918" t="s">
        <v>1500</v>
      </c>
      <c r="O576" s="927" t="s">
        <v>1846</v>
      </c>
      <c r="P576" s="918" t="s">
        <v>1488</v>
      </c>
      <c r="Q576" s="880">
        <v>44512</v>
      </c>
    </row>
    <row r="577" spans="1:17" x14ac:dyDescent="0.25">
      <c r="A577" s="946" t="s">
        <v>1558</v>
      </c>
      <c r="B577" s="947" t="s">
        <v>1813</v>
      </c>
      <c r="C577" s="947" t="s">
        <v>1858</v>
      </c>
      <c r="D577" s="947" t="s">
        <v>1859</v>
      </c>
      <c r="E577" s="947"/>
      <c r="F577" s="947"/>
      <c r="G577" s="947"/>
      <c r="H577" s="947"/>
      <c r="I577" s="947"/>
      <c r="J577" s="928"/>
      <c r="K577" s="927"/>
      <c r="L577" s="918"/>
      <c r="M577" s="927"/>
      <c r="N577" s="918" t="s">
        <v>1500</v>
      </c>
      <c r="O577" s="927" t="s">
        <v>1846</v>
      </c>
      <c r="P577" s="918" t="s">
        <v>1488</v>
      </c>
      <c r="Q577" s="880">
        <v>44512</v>
      </c>
    </row>
    <row r="578" spans="1:17" x14ac:dyDescent="0.25">
      <c r="A578" s="946" t="s">
        <v>1558</v>
      </c>
      <c r="B578" s="947" t="s">
        <v>1813</v>
      </c>
      <c r="C578" s="947" t="s">
        <v>1860</v>
      </c>
      <c r="D578" s="947" t="s">
        <v>1861</v>
      </c>
      <c r="E578" s="947"/>
      <c r="F578" s="947"/>
      <c r="G578" s="947"/>
      <c r="H578" s="947"/>
      <c r="I578" s="947"/>
      <c r="J578" s="928"/>
      <c r="K578" s="927"/>
      <c r="L578" s="918"/>
      <c r="M578" s="927"/>
      <c r="N578" s="918" t="s">
        <v>1512</v>
      </c>
      <c r="O578" s="927" t="s">
        <v>1840</v>
      </c>
      <c r="P578" s="918" t="s">
        <v>1488</v>
      </c>
      <c r="Q578" s="880">
        <v>44512</v>
      </c>
    </row>
    <row r="579" spans="1:17" x14ac:dyDescent="0.25">
      <c r="A579" s="946" t="s">
        <v>1558</v>
      </c>
      <c r="B579" s="947" t="s">
        <v>1813</v>
      </c>
      <c r="C579" s="947" t="s">
        <v>1862</v>
      </c>
      <c r="D579" s="947" t="s">
        <v>1863</v>
      </c>
      <c r="E579" s="947"/>
      <c r="F579" s="947"/>
      <c r="G579" s="947"/>
      <c r="H579" s="947"/>
      <c r="I579" s="947"/>
      <c r="J579" s="928"/>
      <c r="K579" s="927"/>
      <c r="L579" s="918"/>
      <c r="M579" s="927"/>
      <c r="N579" s="918" t="s">
        <v>1498</v>
      </c>
      <c r="O579" s="927" t="s">
        <v>1852</v>
      </c>
      <c r="P579" s="918" t="s">
        <v>1488</v>
      </c>
      <c r="Q579" s="880">
        <v>44512</v>
      </c>
    </row>
    <row r="580" spans="1:17" x14ac:dyDescent="0.25">
      <c r="A580" s="946" t="s">
        <v>1558</v>
      </c>
      <c r="B580" s="947" t="s">
        <v>1813</v>
      </c>
      <c r="C580" s="947" t="s">
        <v>1862</v>
      </c>
      <c r="D580" s="947" t="s">
        <v>1863</v>
      </c>
      <c r="E580" s="947"/>
      <c r="F580" s="947"/>
      <c r="G580" s="947"/>
      <c r="H580" s="947"/>
      <c r="I580" s="947"/>
      <c r="J580" s="928"/>
      <c r="K580" s="927"/>
      <c r="L580" s="918"/>
      <c r="M580" s="927"/>
      <c r="N580" s="918" t="s">
        <v>1491</v>
      </c>
      <c r="O580" s="927" t="s">
        <v>1851</v>
      </c>
      <c r="P580" s="918" t="s">
        <v>1488</v>
      </c>
      <c r="Q580" s="880">
        <v>44512</v>
      </c>
    </row>
    <row r="581" spans="1:17" x14ac:dyDescent="0.25">
      <c r="A581" s="946" t="s">
        <v>1558</v>
      </c>
      <c r="B581" s="947" t="s">
        <v>1813</v>
      </c>
      <c r="C581" s="947" t="s">
        <v>1864</v>
      </c>
      <c r="D581" s="947" t="s">
        <v>1864</v>
      </c>
      <c r="E581" s="947"/>
      <c r="F581" s="947"/>
      <c r="G581" s="947"/>
      <c r="H581" s="947"/>
      <c r="I581" s="947"/>
      <c r="J581" s="928"/>
      <c r="K581" s="927"/>
      <c r="L581" s="918"/>
      <c r="M581" s="927"/>
      <c r="N581" s="918" t="s">
        <v>1491</v>
      </c>
      <c r="O581" s="927" t="s">
        <v>1851</v>
      </c>
      <c r="P581" s="918" t="s">
        <v>1488</v>
      </c>
      <c r="Q581" s="880">
        <v>44510</v>
      </c>
    </row>
    <row r="582" spans="1:17" x14ac:dyDescent="0.25">
      <c r="A582" s="946" t="s">
        <v>1558</v>
      </c>
      <c r="B582" s="947" t="s">
        <v>1813</v>
      </c>
      <c r="C582" s="947" t="s">
        <v>1865</v>
      </c>
      <c r="D582" s="947" t="s">
        <v>1866</v>
      </c>
      <c r="E582" s="947"/>
      <c r="F582" s="947"/>
      <c r="G582" s="947"/>
      <c r="H582" s="947"/>
      <c r="I582" s="947"/>
      <c r="J582" s="928"/>
      <c r="K582" s="927"/>
      <c r="L582" s="918"/>
      <c r="M582" s="927"/>
      <c r="N582" s="918" t="s">
        <v>1512</v>
      </c>
      <c r="O582" s="927" t="s">
        <v>1840</v>
      </c>
      <c r="P582" s="918" t="s">
        <v>1488</v>
      </c>
      <c r="Q582" s="880">
        <v>44510</v>
      </c>
    </row>
    <row r="583" spans="1:17" x14ac:dyDescent="0.25">
      <c r="A583" s="946" t="s">
        <v>1558</v>
      </c>
      <c r="B583" s="947" t="s">
        <v>1813</v>
      </c>
      <c r="C583" s="947" t="s">
        <v>1867</v>
      </c>
      <c r="D583" s="947" t="s">
        <v>1868</v>
      </c>
      <c r="E583" s="947"/>
      <c r="F583" s="947"/>
      <c r="G583" s="947"/>
      <c r="H583" s="947"/>
      <c r="I583" s="947"/>
      <c r="J583" s="928"/>
      <c r="K583" s="927"/>
      <c r="L583" s="918"/>
      <c r="M583" s="927"/>
      <c r="N583" s="918" t="s">
        <v>1491</v>
      </c>
      <c r="O583" s="927" t="s">
        <v>1851</v>
      </c>
      <c r="P583" s="918" t="s">
        <v>1488</v>
      </c>
      <c r="Q583" s="880">
        <v>44510</v>
      </c>
    </row>
    <row r="584" spans="1:17" x14ac:dyDescent="0.25">
      <c r="A584" s="946" t="s">
        <v>1558</v>
      </c>
      <c r="B584" s="947" t="s">
        <v>1813</v>
      </c>
      <c r="C584" s="947" t="s">
        <v>691</v>
      </c>
      <c r="D584" s="947" t="s">
        <v>1869</v>
      </c>
      <c r="E584" s="947"/>
      <c r="F584" s="947"/>
      <c r="G584" s="947"/>
      <c r="H584" s="947"/>
      <c r="I584" s="947"/>
      <c r="J584" s="928"/>
      <c r="K584" s="927"/>
      <c r="L584" s="918"/>
      <c r="M584" s="927"/>
      <c r="N584" s="918" t="s">
        <v>1512</v>
      </c>
      <c r="O584" s="927" t="s">
        <v>1840</v>
      </c>
      <c r="P584" s="918" t="s">
        <v>1488</v>
      </c>
      <c r="Q584" s="880">
        <v>44512</v>
      </c>
    </row>
    <row r="585" spans="1:17" x14ac:dyDescent="0.25">
      <c r="A585" s="946" t="s">
        <v>1558</v>
      </c>
      <c r="B585" s="947" t="s">
        <v>1813</v>
      </c>
      <c r="C585" s="947" t="s">
        <v>637</v>
      </c>
      <c r="D585" s="947" t="s">
        <v>637</v>
      </c>
      <c r="E585" s="947"/>
      <c r="F585" s="947"/>
      <c r="G585" s="947"/>
      <c r="H585" s="947"/>
      <c r="I585" s="947"/>
      <c r="J585" s="928"/>
      <c r="K585" s="927"/>
      <c r="L585" s="918"/>
      <c r="M585" s="927"/>
      <c r="N585" s="918" t="s">
        <v>1512</v>
      </c>
      <c r="O585" s="927" t="s">
        <v>1840</v>
      </c>
      <c r="P585" s="918" t="s">
        <v>1488</v>
      </c>
      <c r="Q585" s="880">
        <v>44512</v>
      </c>
    </row>
    <row r="586" spans="1:17" x14ac:dyDescent="0.25">
      <c r="A586" s="946" t="s">
        <v>1558</v>
      </c>
      <c r="B586" s="947" t="s">
        <v>1813</v>
      </c>
      <c r="C586" s="947" t="s">
        <v>695</v>
      </c>
      <c r="D586" s="947" t="s">
        <v>1870</v>
      </c>
      <c r="E586" s="947"/>
      <c r="F586" s="947"/>
      <c r="G586" s="947"/>
      <c r="H586" s="947"/>
      <c r="I586" s="947"/>
      <c r="J586" s="928"/>
      <c r="K586" s="927"/>
      <c r="L586" s="918"/>
      <c r="M586" s="927"/>
      <c r="N586" s="918" t="s">
        <v>1498</v>
      </c>
      <c r="O586" s="927" t="s">
        <v>1852</v>
      </c>
      <c r="P586" s="918" t="s">
        <v>1488</v>
      </c>
      <c r="Q586" s="880">
        <v>44512</v>
      </c>
    </row>
    <row r="587" spans="1:17" x14ac:dyDescent="0.25">
      <c r="A587" s="946" t="s">
        <v>1558</v>
      </c>
      <c r="B587" s="947" t="s">
        <v>1813</v>
      </c>
      <c r="C587" s="947" t="s">
        <v>696</v>
      </c>
      <c r="D587" s="947" t="s">
        <v>1871</v>
      </c>
      <c r="E587" s="947"/>
      <c r="F587" s="947"/>
      <c r="G587" s="947"/>
      <c r="H587" s="947"/>
      <c r="I587" s="947"/>
      <c r="J587" s="928"/>
      <c r="K587" s="927"/>
      <c r="L587" s="918"/>
      <c r="M587" s="927"/>
      <c r="N587" s="918" t="s">
        <v>1498</v>
      </c>
      <c r="O587" s="927" t="s">
        <v>1852</v>
      </c>
      <c r="P587" s="918" t="s">
        <v>1488</v>
      </c>
      <c r="Q587" s="880">
        <v>44512</v>
      </c>
    </row>
    <row r="588" spans="1:17" ht="15" hidden="1" customHeight="1" x14ac:dyDescent="0.25">
      <c r="A588" s="946" t="s">
        <v>1510</v>
      </c>
      <c r="B588" s="947" t="s">
        <v>1813</v>
      </c>
      <c r="C588" s="947" t="s">
        <v>1872</v>
      </c>
      <c r="D588" s="947" t="s">
        <v>1873</v>
      </c>
      <c r="E588" s="947"/>
      <c r="F588" s="947"/>
      <c r="G588" s="947"/>
      <c r="H588" s="947"/>
      <c r="I588" s="947"/>
      <c r="J588" s="928"/>
      <c r="K588" s="927"/>
      <c r="L588" s="918"/>
      <c r="M588" s="927"/>
      <c r="N588" s="918" t="s">
        <v>1491</v>
      </c>
      <c r="O588" s="927" t="s">
        <v>1874</v>
      </c>
      <c r="P588" s="929"/>
      <c r="Q588" s="880">
        <v>44286</v>
      </c>
    </row>
    <row r="589" spans="1:17" ht="15" hidden="1" customHeight="1" x14ac:dyDescent="0.25">
      <c r="A589" s="948"/>
      <c r="B589" s="949"/>
      <c r="C589" s="949"/>
      <c r="D589" s="949"/>
      <c r="E589" s="949"/>
      <c r="F589" s="949"/>
      <c r="G589" s="949"/>
      <c r="H589" s="949"/>
      <c r="I589" s="949"/>
      <c r="J589" s="934"/>
      <c r="K589" s="933"/>
      <c r="L589" s="935"/>
      <c r="M589" s="933"/>
      <c r="N589" s="935"/>
      <c r="O589" s="933"/>
      <c r="P589" s="936"/>
      <c r="Q589" s="884"/>
    </row>
    <row r="590" spans="1:17" ht="15" hidden="1" customHeight="1" x14ac:dyDescent="0.25">
      <c r="A590" s="948"/>
      <c r="B590" s="949"/>
      <c r="C590" s="949"/>
      <c r="D590" s="949"/>
      <c r="E590" s="949"/>
      <c r="F590" s="949"/>
      <c r="G590" s="949"/>
      <c r="H590" s="949"/>
      <c r="I590" s="949"/>
      <c r="J590" s="934"/>
      <c r="K590" s="933"/>
      <c r="L590" s="935"/>
      <c r="M590" s="933"/>
      <c r="N590" s="935"/>
      <c r="O590" s="933"/>
      <c r="P590" s="936"/>
      <c r="Q590" s="884"/>
    </row>
    <row r="591" spans="1:17" ht="15" hidden="1" customHeight="1" x14ac:dyDescent="0.25">
      <c r="A591" s="948"/>
      <c r="B591" s="949"/>
      <c r="C591" s="949"/>
      <c r="D591" s="949"/>
      <c r="E591" s="949"/>
      <c r="F591" s="949"/>
      <c r="G591" s="949"/>
      <c r="H591" s="949"/>
      <c r="I591" s="949"/>
      <c r="J591" s="934"/>
      <c r="K591" s="933"/>
      <c r="L591" s="935"/>
      <c r="M591" s="933"/>
      <c r="N591" s="935"/>
      <c r="O591" s="933"/>
      <c r="P591" s="936"/>
      <c r="Q591" s="884"/>
    </row>
    <row r="592" spans="1:17" ht="15" hidden="1" customHeight="1" x14ac:dyDescent="0.25">
      <c r="A592" s="948"/>
      <c r="B592" s="949"/>
      <c r="C592" s="949"/>
      <c r="D592" s="949"/>
      <c r="E592" s="949"/>
      <c r="F592" s="949"/>
      <c r="G592" s="949"/>
      <c r="H592" s="949"/>
      <c r="I592" s="949"/>
      <c r="J592" s="934"/>
      <c r="K592" s="933"/>
      <c r="L592" s="935"/>
      <c r="M592" s="933"/>
      <c r="N592" s="935"/>
      <c r="O592" s="933"/>
      <c r="P592" s="936"/>
      <c r="Q592" s="884"/>
    </row>
    <row r="593" spans="1:17" ht="15" hidden="1" customHeight="1" x14ac:dyDescent="0.25">
      <c r="A593" s="948"/>
      <c r="B593" s="949"/>
      <c r="C593" s="949"/>
      <c r="D593" s="949"/>
      <c r="E593" s="949"/>
      <c r="F593" s="949"/>
      <c r="G593" s="949"/>
      <c r="H593" s="949"/>
      <c r="I593" s="949"/>
      <c r="J593" s="934"/>
      <c r="K593" s="933"/>
      <c r="L593" s="935"/>
      <c r="M593" s="933"/>
      <c r="N593" s="935"/>
      <c r="O593" s="933"/>
      <c r="P593" s="936"/>
      <c r="Q593" s="884"/>
    </row>
    <row r="594" spans="1:17" ht="15" hidden="1" customHeight="1" x14ac:dyDescent="0.25">
      <c r="A594" s="948"/>
      <c r="B594" s="949"/>
      <c r="C594" s="949"/>
      <c r="D594" s="949"/>
      <c r="E594" s="949"/>
      <c r="F594" s="949"/>
      <c r="G594" s="949"/>
      <c r="H594" s="949"/>
      <c r="I594" s="949"/>
      <c r="J594" s="934"/>
      <c r="K594" s="933"/>
      <c r="L594" s="935"/>
      <c r="M594" s="933"/>
      <c r="N594" s="935"/>
      <c r="O594" s="933"/>
      <c r="P594" s="936"/>
      <c r="Q594" s="884"/>
    </row>
    <row r="595" spans="1:17" ht="15" hidden="1" customHeight="1" x14ac:dyDescent="0.25">
      <c r="A595" s="948"/>
      <c r="B595" s="949"/>
      <c r="C595" s="949"/>
      <c r="D595" s="949"/>
      <c r="E595" s="949"/>
      <c r="F595" s="949"/>
      <c r="G595" s="949"/>
      <c r="H595" s="949"/>
      <c r="I595" s="949"/>
      <c r="J595" s="934"/>
      <c r="K595" s="933"/>
      <c r="L595" s="935"/>
      <c r="M595" s="933"/>
      <c r="N595" s="935"/>
      <c r="O595" s="933"/>
      <c r="P595" s="936"/>
      <c r="Q595" s="884"/>
    </row>
    <row r="596" spans="1:17" ht="15" hidden="1" customHeight="1" x14ac:dyDescent="0.25">
      <c r="A596" s="948"/>
      <c r="B596" s="949"/>
      <c r="C596" s="949"/>
      <c r="D596" s="949"/>
      <c r="E596" s="949"/>
      <c r="F596" s="949"/>
      <c r="G596" s="949"/>
      <c r="H596" s="949"/>
      <c r="I596" s="949"/>
      <c r="J596" s="934"/>
      <c r="K596" s="933"/>
      <c r="L596" s="935"/>
      <c r="M596" s="933"/>
      <c r="N596" s="935"/>
      <c r="O596" s="933"/>
      <c r="P596" s="936"/>
      <c r="Q596" s="884"/>
    </row>
    <row r="597" spans="1:17" ht="15" hidden="1" customHeight="1" x14ac:dyDescent="0.25">
      <c r="A597" s="948"/>
      <c r="B597" s="949"/>
      <c r="C597" s="949"/>
      <c r="D597" s="949"/>
      <c r="E597" s="949"/>
      <c r="F597" s="949"/>
      <c r="G597" s="949"/>
      <c r="H597" s="949"/>
      <c r="I597" s="949"/>
      <c r="J597" s="934"/>
      <c r="K597" s="933"/>
      <c r="L597" s="935"/>
      <c r="M597" s="933"/>
      <c r="N597" s="935"/>
      <c r="O597" s="933"/>
      <c r="P597" s="936"/>
      <c r="Q597" s="884"/>
    </row>
    <row r="598" spans="1:17" ht="15" hidden="1" customHeight="1" x14ac:dyDescent="0.25">
      <c r="A598" s="948"/>
      <c r="B598" s="949"/>
      <c r="C598" s="949"/>
      <c r="D598" s="949"/>
      <c r="E598" s="949"/>
      <c r="F598" s="949"/>
      <c r="G598" s="949"/>
      <c r="H598" s="949"/>
      <c r="I598" s="949"/>
      <c r="J598" s="934"/>
      <c r="K598" s="933"/>
      <c r="L598" s="935"/>
      <c r="M598" s="933"/>
      <c r="N598" s="935"/>
      <c r="O598" s="933"/>
      <c r="P598" s="936"/>
      <c r="Q598" s="884"/>
    </row>
    <row r="599" spans="1:17" ht="15" hidden="1" customHeight="1" x14ac:dyDescent="0.25">
      <c r="A599" s="948"/>
      <c r="B599" s="949"/>
      <c r="C599" s="949"/>
      <c r="D599" s="949"/>
      <c r="E599" s="949"/>
      <c r="F599" s="949"/>
      <c r="G599" s="949"/>
      <c r="H599" s="949"/>
      <c r="I599" s="949"/>
      <c r="J599" s="934"/>
      <c r="K599" s="933"/>
      <c r="L599" s="935"/>
      <c r="M599" s="933"/>
      <c r="N599" s="935"/>
      <c r="O599" s="933"/>
      <c r="P599" s="936"/>
      <c r="Q599" s="884"/>
    </row>
    <row r="600" spans="1:17" ht="15" hidden="1" customHeight="1" x14ac:dyDescent="0.25">
      <c r="A600" s="948"/>
      <c r="B600" s="949"/>
      <c r="C600" s="949"/>
      <c r="D600" s="949"/>
      <c r="E600" s="949"/>
      <c r="F600" s="949"/>
      <c r="G600" s="949"/>
      <c r="H600" s="949"/>
      <c r="I600" s="949"/>
      <c r="J600" s="934"/>
      <c r="K600" s="933"/>
      <c r="L600" s="935"/>
      <c r="M600" s="933"/>
      <c r="N600" s="935"/>
      <c r="O600" s="933"/>
      <c r="P600" s="936"/>
      <c r="Q600" s="884"/>
    </row>
    <row r="601" spans="1:17" ht="15" hidden="1" customHeight="1" x14ac:dyDescent="0.25">
      <c r="A601" s="948"/>
      <c r="B601" s="949"/>
      <c r="C601" s="949"/>
      <c r="D601" s="949"/>
      <c r="E601" s="949"/>
      <c r="F601" s="949"/>
      <c r="G601" s="949"/>
      <c r="H601" s="949"/>
      <c r="I601" s="949"/>
      <c r="J601" s="934"/>
      <c r="K601" s="933"/>
      <c r="L601" s="935"/>
      <c r="M601" s="933"/>
      <c r="N601" s="935"/>
      <c r="O601" s="933"/>
      <c r="P601" s="936"/>
      <c r="Q601" s="884"/>
    </row>
    <row r="602" spans="1:17" ht="15" hidden="1" customHeight="1" x14ac:dyDescent="0.25">
      <c r="A602" s="948"/>
      <c r="B602" s="949"/>
      <c r="C602" s="949"/>
      <c r="D602" s="949"/>
      <c r="E602" s="949"/>
      <c r="F602" s="949"/>
      <c r="G602" s="949"/>
      <c r="H602" s="949"/>
      <c r="I602" s="949"/>
      <c r="J602" s="934"/>
      <c r="K602" s="933"/>
      <c r="L602" s="935"/>
      <c r="M602" s="933"/>
      <c r="N602" s="935"/>
      <c r="O602" s="933"/>
      <c r="P602" s="936"/>
      <c r="Q602" s="884"/>
    </row>
    <row r="603" spans="1:17" ht="15" hidden="1" customHeight="1" x14ac:dyDescent="0.25">
      <c r="A603" s="948"/>
      <c r="B603" s="949"/>
      <c r="C603" s="949"/>
      <c r="D603" s="949"/>
      <c r="E603" s="949"/>
      <c r="F603" s="949"/>
      <c r="G603" s="949"/>
      <c r="H603" s="949"/>
      <c r="I603" s="949"/>
      <c r="J603" s="934"/>
      <c r="K603" s="933"/>
      <c r="L603" s="935"/>
      <c r="M603" s="933"/>
      <c r="N603" s="935"/>
      <c r="O603" s="933"/>
      <c r="P603" s="936"/>
      <c r="Q603" s="884"/>
    </row>
    <row r="604" spans="1:17" ht="15" hidden="1" customHeight="1" x14ac:dyDescent="0.25">
      <c r="A604" s="948"/>
      <c r="B604" s="949"/>
      <c r="C604" s="949"/>
      <c r="D604" s="949"/>
      <c r="E604" s="949"/>
      <c r="F604" s="949"/>
      <c r="G604" s="949"/>
      <c r="H604" s="949"/>
      <c r="I604" s="949"/>
      <c r="J604" s="934"/>
      <c r="K604" s="933"/>
      <c r="L604" s="935"/>
      <c r="M604" s="933"/>
      <c r="N604" s="935"/>
      <c r="O604" s="933"/>
      <c r="P604" s="936"/>
      <c r="Q604" s="884"/>
    </row>
    <row r="605" spans="1:17" ht="15" hidden="1" customHeight="1" x14ac:dyDescent="0.25">
      <c r="A605" s="948"/>
      <c r="B605" s="949"/>
      <c r="C605" s="949"/>
      <c r="D605" s="949"/>
      <c r="E605" s="949"/>
      <c r="F605" s="949"/>
      <c r="G605" s="949"/>
      <c r="H605" s="949"/>
      <c r="I605" s="949"/>
      <c r="J605" s="934"/>
      <c r="K605" s="933"/>
      <c r="L605" s="935"/>
      <c r="M605" s="933"/>
      <c r="N605" s="935"/>
      <c r="O605" s="933"/>
      <c r="P605" s="936"/>
      <c r="Q605" s="884"/>
    </row>
    <row r="606" spans="1:17" ht="15" hidden="1" customHeight="1" x14ac:dyDescent="0.25">
      <c r="A606" s="948"/>
      <c r="B606" s="949"/>
      <c r="C606" s="949"/>
      <c r="D606" s="949"/>
      <c r="E606" s="949"/>
      <c r="F606" s="949"/>
      <c r="G606" s="949"/>
      <c r="H606" s="949"/>
      <c r="I606" s="949"/>
      <c r="J606" s="934"/>
      <c r="K606" s="933"/>
      <c r="L606" s="935"/>
      <c r="M606" s="933"/>
      <c r="N606" s="935"/>
      <c r="O606" s="933"/>
      <c r="P606" s="936"/>
      <c r="Q606" s="884"/>
    </row>
    <row r="607" spans="1:17" ht="15" hidden="1" customHeight="1" x14ac:dyDescent="0.25">
      <c r="A607" s="948"/>
      <c r="B607" s="949"/>
      <c r="C607" s="949"/>
      <c r="D607" s="949"/>
      <c r="E607" s="949"/>
      <c r="F607" s="949"/>
      <c r="G607" s="949"/>
      <c r="H607" s="949"/>
      <c r="I607" s="949"/>
      <c r="J607" s="934"/>
      <c r="K607" s="933"/>
      <c r="L607" s="935"/>
      <c r="M607" s="933"/>
      <c r="N607" s="935"/>
      <c r="O607" s="933"/>
      <c r="P607" s="936"/>
      <c r="Q607" s="884"/>
    </row>
    <row r="608" spans="1:17" ht="15" hidden="1" customHeight="1" x14ac:dyDescent="0.25">
      <c r="A608" s="948"/>
      <c r="B608" s="949"/>
      <c r="C608" s="949"/>
      <c r="D608" s="949"/>
      <c r="E608" s="949"/>
      <c r="F608" s="949"/>
      <c r="G608" s="949"/>
      <c r="H608" s="949"/>
      <c r="I608" s="949"/>
      <c r="J608" s="934"/>
      <c r="K608" s="933"/>
      <c r="L608" s="935"/>
      <c r="M608" s="933"/>
      <c r="N608" s="935"/>
      <c r="O608" s="933"/>
      <c r="P608" s="936"/>
      <c r="Q608" s="884"/>
    </row>
    <row r="609" spans="1:17" ht="15" hidden="1" customHeight="1" x14ac:dyDescent="0.25">
      <c r="A609" s="948"/>
      <c r="B609" s="949"/>
      <c r="C609" s="949"/>
      <c r="D609" s="949"/>
      <c r="E609" s="949"/>
      <c r="F609" s="949"/>
      <c r="G609" s="949"/>
      <c r="H609" s="949"/>
      <c r="I609" s="949"/>
      <c r="J609" s="934"/>
      <c r="K609" s="933"/>
      <c r="L609" s="935"/>
      <c r="M609" s="933"/>
      <c r="N609" s="935"/>
      <c r="O609" s="933"/>
      <c r="P609" s="936"/>
      <c r="Q609" s="884"/>
    </row>
    <row r="610" spans="1:17" ht="15" hidden="1" customHeight="1" x14ac:dyDescent="0.25">
      <c r="A610" s="948"/>
      <c r="B610" s="949"/>
      <c r="C610" s="949"/>
      <c r="D610" s="949"/>
      <c r="E610" s="949"/>
      <c r="F610" s="949"/>
      <c r="G610" s="949"/>
      <c r="H610" s="949"/>
      <c r="I610" s="949"/>
      <c r="J610" s="934"/>
      <c r="K610" s="933"/>
      <c r="L610" s="935"/>
      <c r="M610" s="933"/>
      <c r="N610" s="935"/>
      <c r="O610" s="933"/>
      <c r="P610" s="936"/>
      <c r="Q610" s="884"/>
    </row>
    <row r="611" spans="1:17" ht="15" hidden="1" customHeight="1" x14ac:dyDescent="0.25">
      <c r="A611" s="948"/>
      <c r="B611" s="949"/>
      <c r="C611" s="949"/>
      <c r="D611" s="949"/>
      <c r="E611" s="949"/>
      <c r="F611" s="949"/>
      <c r="G611" s="949"/>
      <c r="H611" s="949"/>
      <c r="I611" s="949"/>
      <c r="J611" s="934"/>
      <c r="K611" s="933"/>
      <c r="L611" s="935"/>
      <c r="M611" s="933"/>
      <c r="N611" s="935"/>
      <c r="O611" s="933"/>
      <c r="P611" s="936"/>
      <c r="Q611" s="884"/>
    </row>
    <row r="612" spans="1:17" ht="15" hidden="1" customHeight="1" x14ac:dyDescent="0.25">
      <c r="A612" s="948"/>
      <c r="B612" s="949"/>
      <c r="C612" s="949"/>
      <c r="D612" s="949"/>
      <c r="E612" s="949"/>
      <c r="F612" s="949"/>
      <c r="G612" s="949"/>
      <c r="H612" s="949"/>
      <c r="I612" s="949"/>
      <c r="J612" s="934"/>
      <c r="K612" s="933"/>
      <c r="L612" s="935"/>
      <c r="M612" s="933"/>
      <c r="N612" s="935"/>
      <c r="O612" s="933"/>
      <c r="P612" s="936"/>
      <c r="Q612" s="884"/>
    </row>
    <row r="613" spans="1:17" ht="15" hidden="1" customHeight="1" x14ac:dyDescent="0.25">
      <c r="A613" s="948"/>
      <c r="B613" s="949"/>
      <c r="C613" s="949"/>
      <c r="D613" s="949"/>
      <c r="E613" s="949"/>
      <c r="F613" s="949"/>
      <c r="G613" s="949"/>
      <c r="H613" s="949"/>
      <c r="I613" s="949"/>
      <c r="J613" s="934"/>
      <c r="K613" s="933"/>
      <c r="L613" s="935"/>
      <c r="M613" s="933"/>
      <c r="N613" s="935"/>
      <c r="O613" s="933"/>
      <c r="P613" s="936"/>
      <c r="Q613" s="884"/>
    </row>
    <row r="614" spans="1:17" ht="15" hidden="1" customHeight="1" x14ac:dyDescent="0.25">
      <c r="A614" s="948"/>
      <c r="B614" s="949"/>
      <c r="C614" s="949"/>
      <c r="D614" s="949"/>
      <c r="E614" s="949"/>
      <c r="F614" s="949"/>
      <c r="G614" s="949"/>
      <c r="H614" s="949"/>
      <c r="I614" s="949"/>
      <c r="J614" s="934"/>
      <c r="K614" s="933"/>
      <c r="L614" s="935"/>
      <c r="M614" s="933"/>
      <c r="N614" s="935"/>
      <c r="O614" s="933"/>
      <c r="P614" s="936"/>
      <c r="Q614" s="884"/>
    </row>
    <row r="615" spans="1:17" ht="15" hidden="1" customHeight="1" x14ac:dyDescent="0.25">
      <c r="A615" s="948"/>
      <c r="B615" s="949"/>
      <c r="C615" s="949"/>
      <c r="D615" s="949"/>
      <c r="E615" s="949"/>
      <c r="F615" s="949"/>
      <c r="G615" s="949"/>
      <c r="H615" s="949"/>
      <c r="I615" s="949"/>
      <c r="J615" s="934"/>
      <c r="K615" s="933"/>
      <c r="L615" s="935"/>
      <c r="M615" s="933"/>
      <c r="N615" s="935"/>
      <c r="O615" s="933"/>
      <c r="P615" s="936"/>
      <c r="Q615" s="884"/>
    </row>
    <row r="616" spans="1:17" ht="15" hidden="1" customHeight="1" x14ac:dyDescent="0.25">
      <c r="A616" s="948"/>
      <c r="B616" s="949"/>
      <c r="C616" s="949"/>
      <c r="D616" s="949"/>
      <c r="E616" s="949"/>
      <c r="F616" s="949"/>
      <c r="G616" s="949"/>
      <c r="H616" s="949"/>
      <c r="I616" s="949"/>
      <c r="J616" s="934"/>
      <c r="K616" s="933"/>
      <c r="L616" s="935"/>
      <c r="M616" s="933"/>
      <c r="N616" s="935"/>
      <c r="O616" s="933"/>
      <c r="P616" s="936"/>
      <c r="Q616" s="884"/>
    </row>
    <row r="617" spans="1:17" ht="15" hidden="1" customHeight="1" x14ac:dyDescent="0.25">
      <c r="A617" s="948"/>
      <c r="B617" s="949"/>
      <c r="C617" s="949"/>
      <c r="D617" s="949"/>
      <c r="E617" s="949"/>
      <c r="F617" s="949"/>
      <c r="G617" s="949"/>
      <c r="H617" s="949"/>
      <c r="I617" s="949"/>
      <c r="J617" s="934"/>
      <c r="K617" s="933"/>
      <c r="L617" s="935"/>
      <c r="M617" s="933"/>
      <c r="N617" s="935"/>
      <c r="O617" s="933"/>
      <c r="P617" s="936"/>
      <c r="Q617" s="884"/>
    </row>
    <row r="618" spans="1:17" ht="15" hidden="1" customHeight="1" x14ac:dyDescent="0.25">
      <c r="A618" s="948"/>
      <c r="B618" s="949"/>
      <c r="C618" s="949"/>
      <c r="D618" s="949"/>
      <c r="E618" s="949"/>
      <c r="F618" s="949"/>
      <c r="G618" s="949"/>
      <c r="H618" s="949"/>
      <c r="I618" s="949"/>
      <c r="J618" s="934"/>
      <c r="K618" s="933"/>
      <c r="L618" s="935"/>
      <c r="M618" s="933"/>
      <c r="N618" s="935"/>
      <c r="O618" s="933"/>
      <c r="P618" s="936"/>
      <c r="Q618" s="884"/>
    </row>
    <row r="619" spans="1:17" ht="15" hidden="1" customHeight="1" x14ac:dyDescent="0.25">
      <c r="A619" s="948"/>
      <c r="B619" s="949"/>
      <c r="C619" s="949"/>
      <c r="D619" s="949"/>
      <c r="E619" s="949"/>
      <c r="F619" s="949"/>
      <c r="G619" s="949"/>
      <c r="H619" s="949"/>
      <c r="I619" s="949"/>
      <c r="J619" s="934"/>
      <c r="K619" s="933"/>
      <c r="L619" s="935"/>
      <c r="M619" s="933"/>
      <c r="N619" s="935"/>
      <c r="O619" s="933"/>
      <c r="P619" s="936"/>
      <c r="Q619" s="884"/>
    </row>
    <row r="620" spans="1:17" ht="15" hidden="1" customHeight="1" x14ac:dyDescent="0.25">
      <c r="A620" s="948"/>
      <c r="B620" s="949"/>
      <c r="C620" s="949"/>
      <c r="D620" s="949"/>
      <c r="E620" s="949"/>
      <c r="F620" s="949"/>
      <c r="G620" s="949"/>
      <c r="H620" s="949"/>
      <c r="I620" s="949"/>
      <c r="J620" s="934"/>
      <c r="K620" s="933"/>
      <c r="L620" s="935"/>
      <c r="M620" s="933"/>
      <c r="N620" s="935"/>
      <c r="O620" s="933"/>
      <c r="P620" s="936"/>
      <c r="Q620" s="884"/>
    </row>
    <row r="621" spans="1:17" ht="15" hidden="1" customHeight="1" x14ac:dyDescent="0.25">
      <c r="A621" s="948"/>
      <c r="B621" s="949"/>
      <c r="C621" s="949"/>
      <c r="D621" s="949"/>
      <c r="E621" s="949"/>
      <c r="F621" s="949"/>
      <c r="G621" s="949"/>
      <c r="H621" s="949"/>
      <c r="I621" s="949"/>
      <c r="J621" s="934"/>
      <c r="K621" s="933"/>
      <c r="L621" s="935"/>
      <c r="M621" s="933"/>
      <c r="N621" s="935"/>
      <c r="O621" s="933"/>
      <c r="P621" s="936"/>
      <c r="Q621" s="884"/>
    </row>
    <row r="622" spans="1:17" ht="15" hidden="1" customHeight="1" x14ac:dyDescent="0.25">
      <c r="A622" s="948"/>
      <c r="B622" s="949"/>
      <c r="C622" s="949"/>
      <c r="D622" s="949"/>
      <c r="E622" s="949"/>
      <c r="F622" s="949"/>
      <c r="G622" s="949"/>
      <c r="H622" s="949"/>
      <c r="I622" s="949"/>
      <c r="J622" s="934"/>
      <c r="K622" s="933"/>
      <c r="L622" s="935"/>
      <c r="M622" s="933"/>
      <c r="N622" s="935"/>
      <c r="O622" s="933"/>
      <c r="P622" s="936"/>
      <c r="Q622" s="884"/>
    </row>
    <row r="623" spans="1:17" ht="15" hidden="1" customHeight="1" x14ac:dyDescent="0.25">
      <c r="A623" s="948"/>
      <c r="B623" s="949"/>
      <c r="C623" s="949"/>
      <c r="D623" s="949"/>
      <c r="E623" s="949"/>
      <c r="F623" s="949"/>
      <c r="G623" s="949"/>
      <c r="H623" s="949"/>
      <c r="I623" s="949"/>
      <c r="J623" s="934"/>
      <c r="K623" s="933"/>
      <c r="L623" s="935"/>
      <c r="M623" s="933"/>
      <c r="N623" s="935"/>
      <c r="O623" s="933"/>
      <c r="P623" s="936"/>
      <c r="Q623" s="884"/>
    </row>
    <row r="624" spans="1:17" ht="15" hidden="1" customHeight="1" x14ac:dyDescent="0.25">
      <c r="A624" s="948"/>
      <c r="B624" s="949"/>
      <c r="C624" s="949"/>
      <c r="D624" s="949"/>
      <c r="E624" s="949"/>
      <c r="F624" s="949"/>
      <c r="G624" s="949"/>
      <c r="H624" s="949"/>
      <c r="I624" s="949"/>
      <c r="J624" s="934"/>
      <c r="K624" s="933"/>
      <c r="L624" s="935"/>
      <c r="M624" s="933"/>
      <c r="N624" s="935"/>
      <c r="O624" s="933"/>
      <c r="P624" s="936"/>
      <c r="Q624" s="884"/>
    </row>
    <row r="625" spans="1:17" ht="15" hidden="1" customHeight="1" x14ac:dyDescent="0.25">
      <c r="A625" s="948"/>
      <c r="B625" s="949"/>
      <c r="C625" s="949"/>
      <c r="D625" s="949"/>
      <c r="E625" s="949"/>
      <c r="F625" s="949"/>
      <c r="G625" s="949"/>
      <c r="H625" s="949"/>
      <c r="I625" s="949"/>
      <c r="J625" s="934"/>
      <c r="K625" s="933"/>
      <c r="L625" s="935"/>
      <c r="M625" s="933"/>
      <c r="N625" s="935"/>
      <c r="O625" s="933"/>
      <c r="P625" s="936"/>
      <c r="Q625" s="884"/>
    </row>
    <row r="626" spans="1:17" ht="15" hidden="1" customHeight="1" x14ac:dyDescent="0.25">
      <c r="A626" s="948"/>
      <c r="B626" s="949"/>
      <c r="C626" s="949"/>
      <c r="D626" s="949"/>
      <c r="E626" s="949"/>
      <c r="F626" s="949"/>
      <c r="G626" s="949"/>
      <c r="H626" s="949"/>
      <c r="I626" s="949"/>
      <c r="J626" s="934"/>
      <c r="K626" s="933"/>
      <c r="L626" s="935"/>
      <c r="M626" s="933"/>
      <c r="N626" s="935"/>
      <c r="O626" s="933"/>
      <c r="P626" s="936"/>
      <c r="Q626" s="884"/>
    </row>
    <row r="627" spans="1:17" ht="15" hidden="1" customHeight="1" x14ac:dyDescent="0.25">
      <c r="A627" s="948"/>
      <c r="B627" s="949"/>
      <c r="C627" s="949"/>
      <c r="D627" s="949"/>
      <c r="E627" s="949"/>
      <c r="F627" s="949"/>
      <c r="G627" s="949"/>
      <c r="H627" s="949"/>
      <c r="I627" s="949"/>
      <c r="J627" s="934"/>
      <c r="K627" s="933"/>
      <c r="L627" s="935"/>
      <c r="M627" s="933"/>
      <c r="N627" s="935"/>
      <c r="O627" s="933"/>
      <c r="P627" s="936"/>
      <c r="Q627" s="884"/>
    </row>
    <row r="628" spans="1:17" ht="15" hidden="1" customHeight="1" x14ac:dyDescent="0.25">
      <c r="A628" s="948"/>
      <c r="B628" s="949"/>
      <c r="C628" s="949"/>
      <c r="D628" s="949"/>
      <c r="E628" s="949"/>
      <c r="F628" s="949"/>
      <c r="G628" s="949"/>
      <c r="H628" s="949"/>
      <c r="I628" s="949"/>
      <c r="J628" s="934"/>
      <c r="K628" s="933"/>
      <c r="L628" s="935"/>
      <c r="M628" s="933"/>
      <c r="N628" s="935"/>
      <c r="O628" s="933"/>
      <c r="P628" s="936"/>
      <c r="Q628" s="884"/>
    </row>
    <row r="629" spans="1:17" ht="15" hidden="1" customHeight="1" x14ac:dyDescent="0.25">
      <c r="A629" s="948"/>
      <c r="B629" s="949"/>
      <c r="C629" s="949"/>
      <c r="D629" s="949"/>
      <c r="E629" s="949"/>
      <c r="F629" s="949"/>
      <c r="G629" s="949"/>
      <c r="H629" s="949"/>
      <c r="I629" s="949"/>
      <c r="J629" s="934"/>
      <c r="K629" s="933"/>
      <c r="L629" s="935"/>
      <c r="M629" s="933"/>
      <c r="N629" s="935"/>
      <c r="O629" s="933"/>
      <c r="P629" s="936"/>
      <c r="Q629" s="884"/>
    </row>
    <row r="630" spans="1:17" ht="15" hidden="1" customHeight="1" x14ac:dyDescent="0.25">
      <c r="A630" s="948"/>
      <c r="B630" s="949"/>
      <c r="C630" s="949"/>
      <c r="D630" s="949"/>
      <c r="E630" s="949"/>
      <c r="F630" s="949"/>
      <c r="G630" s="949"/>
      <c r="H630" s="949"/>
      <c r="I630" s="949"/>
      <c r="J630" s="934"/>
      <c r="K630" s="933"/>
      <c r="L630" s="935"/>
      <c r="M630" s="933"/>
      <c r="N630" s="935"/>
      <c r="O630" s="933"/>
      <c r="P630" s="936"/>
      <c r="Q630" s="884"/>
    </row>
    <row r="631" spans="1:17" ht="15" hidden="1" customHeight="1" x14ac:dyDescent="0.25">
      <c r="A631" s="948"/>
      <c r="B631" s="949"/>
      <c r="C631" s="949"/>
      <c r="D631" s="949"/>
      <c r="E631" s="949"/>
      <c r="F631" s="949"/>
      <c r="G631" s="949"/>
      <c r="H631" s="949"/>
      <c r="I631" s="949"/>
      <c r="J631" s="934"/>
      <c r="K631" s="933"/>
      <c r="L631" s="935"/>
      <c r="M631" s="933"/>
      <c r="N631" s="935"/>
      <c r="O631" s="933"/>
      <c r="P631" s="936"/>
      <c r="Q631" s="884"/>
    </row>
    <row r="632" spans="1:17" ht="15" hidden="1" customHeight="1" x14ac:dyDescent="0.25">
      <c r="A632" s="948"/>
      <c r="B632" s="949"/>
      <c r="C632" s="949"/>
      <c r="D632" s="949"/>
      <c r="E632" s="949"/>
      <c r="F632" s="949"/>
      <c r="G632" s="949"/>
      <c r="H632" s="949"/>
      <c r="I632" s="949"/>
      <c r="J632" s="934"/>
      <c r="K632" s="933"/>
      <c r="L632" s="935"/>
      <c r="M632" s="933"/>
      <c r="N632" s="935"/>
      <c r="O632" s="933"/>
      <c r="P632" s="936"/>
      <c r="Q632" s="884"/>
    </row>
    <row r="633" spans="1:17" ht="15" hidden="1" customHeight="1" x14ac:dyDescent="0.25">
      <c r="A633" s="948"/>
      <c r="B633" s="949"/>
      <c r="C633" s="949"/>
      <c r="D633" s="949"/>
      <c r="E633" s="949"/>
      <c r="F633" s="949"/>
      <c r="G633" s="949"/>
      <c r="H633" s="949"/>
      <c r="I633" s="949"/>
      <c r="J633" s="934"/>
      <c r="K633" s="933"/>
      <c r="L633" s="935"/>
      <c r="M633" s="933"/>
      <c r="N633" s="935"/>
      <c r="O633" s="933"/>
      <c r="P633" s="936"/>
      <c r="Q633" s="884"/>
    </row>
    <row r="634" spans="1:17" ht="15" hidden="1" customHeight="1" x14ac:dyDescent="0.25">
      <c r="A634" s="948"/>
      <c r="B634" s="949"/>
      <c r="C634" s="949"/>
      <c r="D634" s="949"/>
      <c r="E634" s="949"/>
      <c r="F634" s="949"/>
      <c r="G634" s="949"/>
      <c r="H634" s="949"/>
      <c r="I634" s="949"/>
      <c r="J634" s="934"/>
      <c r="K634" s="933"/>
      <c r="L634" s="935"/>
      <c r="M634" s="933"/>
      <c r="N634" s="935"/>
      <c r="O634" s="933"/>
      <c r="P634" s="936"/>
      <c r="Q634" s="884"/>
    </row>
    <row r="635" spans="1:17" ht="15" hidden="1" customHeight="1" x14ac:dyDescent="0.25">
      <c r="A635" s="948"/>
      <c r="B635" s="949"/>
      <c r="C635" s="949"/>
      <c r="D635" s="949"/>
      <c r="E635" s="949"/>
      <c r="F635" s="949"/>
      <c r="G635" s="949"/>
      <c r="H635" s="949"/>
      <c r="I635" s="949"/>
      <c r="J635" s="934"/>
      <c r="K635" s="933"/>
      <c r="L635" s="935"/>
      <c r="M635" s="933"/>
      <c r="N635" s="935"/>
      <c r="O635" s="933"/>
      <c r="P635" s="936"/>
      <c r="Q635" s="884"/>
    </row>
    <row r="636" spans="1:17" ht="15" hidden="1" customHeight="1" x14ac:dyDescent="0.25">
      <c r="A636" s="948"/>
      <c r="B636" s="949"/>
      <c r="C636" s="949"/>
      <c r="D636" s="949"/>
      <c r="E636" s="949"/>
      <c r="F636" s="949"/>
      <c r="G636" s="949"/>
      <c r="H636" s="949"/>
      <c r="I636" s="949"/>
      <c r="J636" s="934"/>
      <c r="K636" s="933"/>
      <c r="L636" s="935"/>
      <c r="M636" s="933"/>
      <c r="N636" s="935"/>
      <c r="O636" s="933"/>
      <c r="P636" s="936"/>
      <c r="Q636" s="884"/>
    </row>
    <row r="637" spans="1:17" ht="15" hidden="1" customHeight="1" x14ac:dyDescent="0.25">
      <c r="A637" s="948"/>
      <c r="B637" s="949"/>
      <c r="C637" s="949"/>
      <c r="D637" s="949"/>
      <c r="E637" s="949"/>
      <c r="F637" s="949"/>
      <c r="G637" s="949"/>
      <c r="H637" s="949"/>
      <c r="I637" s="949"/>
      <c r="J637" s="934"/>
      <c r="K637" s="933"/>
      <c r="L637" s="935"/>
      <c r="M637" s="933"/>
      <c r="N637" s="935"/>
      <c r="O637" s="933"/>
      <c r="P637" s="936"/>
      <c r="Q637" s="884"/>
    </row>
    <row r="638" spans="1:17" ht="15" hidden="1" customHeight="1" x14ac:dyDescent="0.25">
      <c r="A638" s="948"/>
      <c r="B638" s="949"/>
      <c r="C638" s="949"/>
      <c r="D638" s="949"/>
      <c r="E638" s="949"/>
      <c r="F638" s="949"/>
      <c r="G638" s="949"/>
      <c r="H638" s="949"/>
      <c r="I638" s="949"/>
      <c r="J638" s="934"/>
      <c r="K638" s="933"/>
      <c r="L638" s="935"/>
      <c r="M638" s="933"/>
      <c r="N638" s="935"/>
      <c r="O638" s="933"/>
      <c r="P638" s="936"/>
      <c r="Q638" s="884"/>
    </row>
    <row r="639" spans="1:17" ht="15" hidden="1" customHeight="1" x14ac:dyDescent="0.25">
      <c r="A639" s="948"/>
      <c r="B639" s="949"/>
      <c r="C639" s="949"/>
      <c r="D639" s="949"/>
      <c r="E639" s="949"/>
      <c r="F639" s="949"/>
      <c r="G639" s="949"/>
      <c r="H639" s="949"/>
      <c r="I639" s="949"/>
      <c r="J639" s="934"/>
      <c r="K639" s="933"/>
      <c r="L639" s="935"/>
      <c r="M639" s="933"/>
      <c r="N639" s="935"/>
      <c r="O639" s="933"/>
      <c r="P639" s="936"/>
      <c r="Q639" s="884"/>
    </row>
    <row r="640" spans="1:17" ht="15" hidden="1" customHeight="1" x14ac:dyDescent="0.25">
      <c r="A640" s="948"/>
      <c r="B640" s="949"/>
      <c r="C640" s="949"/>
      <c r="D640" s="949"/>
      <c r="E640" s="949"/>
      <c r="F640" s="949"/>
      <c r="G640" s="949"/>
      <c r="H640" s="949"/>
      <c r="I640" s="949"/>
      <c r="J640" s="934"/>
      <c r="K640" s="933"/>
      <c r="L640" s="935"/>
      <c r="M640" s="933"/>
      <c r="N640" s="935"/>
      <c r="O640" s="933"/>
      <c r="P640" s="936"/>
      <c r="Q640" s="884"/>
    </row>
    <row r="641" spans="1:17" ht="15" hidden="1" customHeight="1" x14ac:dyDescent="0.25">
      <c r="A641" s="948"/>
      <c r="B641" s="949"/>
      <c r="C641" s="949"/>
      <c r="D641" s="949"/>
      <c r="E641" s="949"/>
      <c r="F641" s="949"/>
      <c r="G641" s="949"/>
      <c r="H641" s="949"/>
      <c r="I641" s="949"/>
      <c r="J641" s="934"/>
      <c r="K641" s="933"/>
      <c r="L641" s="935"/>
      <c r="M641" s="933"/>
      <c r="N641" s="935"/>
      <c r="O641" s="933"/>
      <c r="P641" s="936"/>
      <c r="Q641" s="884"/>
    </row>
    <row r="642" spans="1:17" ht="15" hidden="1" customHeight="1" x14ac:dyDescent="0.25">
      <c r="A642" s="948"/>
      <c r="B642" s="949"/>
      <c r="C642" s="949"/>
      <c r="D642" s="949"/>
      <c r="E642" s="949"/>
      <c r="F642" s="949"/>
      <c r="G642" s="949"/>
      <c r="H642" s="949"/>
      <c r="I642" s="949"/>
      <c r="J642" s="934"/>
      <c r="K642" s="933"/>
      <c r="L642" s="935"/>
      <c r="M642" s="933"/>
      <c r="N642" s="935"/>
      <c r="O642" s="933"/>
      <c r="P642" s="936"/>
      <c r="Q642" s="884"/>
    </row>
    <row r="643" spans="1:17" ht="15" hidden="1" customHeight="1" x14ac:dyDescent="0.25">
      <c r="A643" s="948"/>
      <c r="B643" s="949"/>
      <c r="C643" s="949"/>
      <c r="D643" s="949"/>
      <c r="E643" s="949"/>
      <c r="F643" s="949"/>
      <c r="G643" s="949"/>
      <c r="H643" s="949"/>
      <c r="I643" s="949"/>
      <c r="J643" s="934"/>
      <c r="K643" s="933"/>
      <c r="L643" s="935"/>
      <c r="M643" s="933"/>
      <c r="N643" s="935"/>
      <c r="O643" s="933"/>
      <c r="P643" s="936"/>
      <c r="Q643" s="884"/>
    </row>
    <row r="644" spans="1:17" ht="15" hidden="1" customHeight="1" x14ac:dyDescent="0.25">
      <c r="A644" s="948"/>
      <c r="B644" s="949"/>
      <c r="C644" s="949"/>
      <c r="D644" s="949"/>
      <c r="E644" s="949"/>
      <c r="F644" s="949"/>
      <c r="G644" s="949"/>
      <c r="H644" s="949"/>
      <c r="I644" s="949"/>
      <c r="J644" s="934"/>
      <c r="K644" s="933"/>
      <c r="L644" s="935"/>
      <c r="M644" s="933"/>
      <c r="N644" s="935"/>
      <c r="O644" s="933"/>
      <c r="P644" s="936"/>
      <c r="Q644" s="884"/>
    </row>
    <row r="645" spans="1:17" ht="15" hidden="1" customHeight="1" x14ac:dyDescent="0.25">
      <c r="A645" s="948"/>
      <c r="B645" s="949"/>
      <c r="C645" s="949"/>
      <c r="D645" s="949"/>
      <c r="E645" s="949"/>
      <c r="F645" s="949"/>
      <c r="G645" s="949"/>
      <c r="H645" s="949"/>
      <c r="I645" s="949"/>
      <c r="J645" s="934"/>
      <c r="K645" s="933"/>
      <c r="L645" s="935"/>
      <c r="M645" s="933"/>
      <c r="N645" s="935"/>
      <c r="O645" s="933"/>
      <c r="P645" s="936"/>
      <c r="Q645" s="884"/>
    </row>
    <row r="646" spans="1:17" ht="15" hidden="1" customHeight="1" x14ac:dyDescent="0.25">
      <c r="A646" s="948"/>
      <c r="B646" s="949"/>
      <c r="C646" s="949"/>
      <c r="D646" s="949"/>
      <c r="E646" s="949"/>
      <c r="F646" s="949"/>
      <c r="G646" s="949"/>
      <c r="H646" s="949"/>
      <c r="I646" s="949"/>
      <c r="J646" s="934"/>
      <c r="K646" s="933"/>
      <c r="L646" s="935"/>
      <c r="M646" s="933"/>
      <c r="N646" s="935"/>
      <c r="O646" s="933"/>
      <c r="P646" s="936"/>
      <c r="Q646" s="884"/>
    </row>
    <row r="647" spans="1:17" ht="15" hidden="1" customHeight="1" x14ac:dyDescent="0.25">
      <c r="A647" s="948"/>
      <c r="B647" s="949"/>
      <c r="C647" s="949"/>
      <c r="D647" s="949"/>
      <c r="E647" s="949"/>
      <c r="F647" s="949"/>
      <c r="G647" s="949"/>
      <c r="H647" s="949"/>
      <c r="I647" s="949"/>
      <c r="J647" s="934"/>
      <c r="K647" s="933"/>
      <c r="L647" s="935"/>
      <c r="M647" s="933"/>
      <c r="N647" s="935"/>
      <c r="O647" s="933"/>
      <c r="P647" s="936"/>
      <c r="Q647" s="884"/>
    </row>
    <row r="648" spans="1:17" ht="15" hidden="1" customHeight="1" x14ac:dyDescent="0.25">
      <c r="A648" s="948"/>
      <c r="B648" s="949"/>
      <c r="C648" s="949"/>
      <c r="D648" s="949"/>
      <c r="E648" s="949"/>
      <c r="F648" s="949"/>
      <c r="G648" s="949"/>
      <c r="H648" s="949"/>
      <c r="I648" s="949"/>
      <c r="J648" s="934"/>
      <c r="K648" s="933"/>
      <c r="L648" s="935"/>
      <c r="M648" s="933"/>
      <c r="N648" s="935"/>
      <c r="O648" s="933"/>
      <c r="P648" s="936"/>
      <c r="Q648" s="884"/>
    </row>
    <row r="649" spans="1:17" ht="15" hidden="1" customHeight="1" x14ac:dyDescent="0.25">
      <c r="A649" s="948"/>
      <c r="B649" s="949"/>
      <c r="C649" s="949"/>
      <c r="D649" s="949"/>
      <c r="E649" s="949"/>
      <c r="F649" s="949"/>
      <c r="G649" s="949"/>
      <c r="H649" s="949"/>
      <c r="I649" s="949"/>
      <c r="J649" s="934"/>
      <c r="K649" s="933"/>
      <c r="L649" s="935"/>
      <c r="M649" s="933"/>
      <c r="N649" s="935"/>
      <c r="O649" s="933"/>
      <c r="P649" s="936"/>
      <c r="Q649" s="884"/>
    </row>
    <row r="650" spans="1:17" ht="15" hidden="1" customHeight="1" x14ac:dyDescent="0.25">
      <c r="A650" s="948"/>
      <c r="B650" s="949"/>
      <c r="C650" s="949"/>
      <c r="D650" s="949"/>
      <c r="E650" s="949"/>
      <c r="F650" s="949"/>
      <c r="G650" s="949"/>
      <c r="H650" s="949"/>
      <c r="I650" s="949"/>
      <c r="J650" s="934"/>
      <c r="K650" s="933"/>
      <c r="L650" s="935"/>
      <c r="M650" s="933"/>
      <c r="N650" s="935"/>
      <c r="O650" s="933"/>
      <c r="P650" s="936"/>
      <c r="Q650" s="884"/>
    </row>
    <row r="651" spans="1:17" ht="15" hidden="1" customHeight="1" x14ac:dyDescent="0.25">
      <c r="A651" s="948"/>
      <c r="B651" s="949"/>
      <c r="C651" s="949"/>
      <c r="D651" s="949"/>
      <c r="E651" s="949"/>
      <c r="F651" s="949"/>
      <c r="G651" s="949"/>
      <c r="H651" s="949"/>
      <c r="I651" s="949"/>
      <c r="J651" s="934"/>
      <c r="K651" s="933"/>
      <c r="L651" s="935"/>
      <c r="M651" s="933"/>
      <c r="N651" s="935"/>
      <c r="O651" s="933"/>
      <c r="P651" s="936"/>
      <c r="Q651" s="884"/>
    </row>
    <row r="652" spans="1:17" ht="15" hidden="1" customHeight="1" x14ac:dyDescent="0.25">
      <c r="A652" s="948"/>
      <c r="B652" s="949"/>
      <c r="C652" s="949"/>
      <c r="D652" s="949"/>
      <c r="E652" s="949"/>
      <c r="F652" s="949"/>
      <c r="G652" s="949"/>
      <c r="H652" s="949"/>
      <c r="I652" s="949"/>
      <c r="J652" s="934"/>
      <c r="K652" s="933"/>
      <c r="L652" s="935"/>
      <c r="M652" s="933"/>
      <c r="N652" s="935"/>
      <c r="O652" s="933"/>
      <c r="P652" s="936"/>
      <c r="Q652" s="884"/>
    </row>
    <row r="653" spans="1:17" ht="15" hidden="1" customHeight="1" x14ac:dyDescent="0.25">
      <c r="A653" s="948"/>
      <c r="B653" s="949"/>
      <c r="C653" s="949"/>
      <c r="D653" s="949"/>
      <c r="E653" s="949"/>
      <c r="F653" s="949"/>
      <c r="G653" s="949"/>
      <c r="H653" s="949"/>
      <c r="I653" s="949"/>
      <c r="J653" s="934"/>
      <c r="K653" s="933"/>
      <c r="L653" s="935"/>
      <c r="M653" s="933"/>
      <c r="N653" s="935"/>
      <c r="O653" s="933"/>
      <c r="P653" s="936"/>
      <c r="Q653" s="884"/>
    </row>
    <row r="654" spans="1:17" ht="15" hidden="1" customHeight="1" x14ac:dyDescent="0.25">
      <c r="A654" s="948"/>
      <c r="B654" s="949"/>
      <c r="C654" s="949"/>
      <c r="D654" s="949"/>
      <c r="E654" s="949"/>
      <c r="F654" s="949"/>
      <c r="G654" s="949"/>
      <c r="H654" s="949"/>
      <c r="I654" s="949"/>
      <c r="J654" s="934"/>
      <c r="K654" s="933"/>
      <c r="L654" s="935"/>
      <c r="M654" s="933"/>
      <c r="N654" s="935"/>
      <c r="O654" s="933"/>
      <c r="P654" s="936"/>
      <c r="Q654" s="884"/>
    </row>
    <row r="655" spans="1:17" ht="15" hidden="1" customHeight="1" x14ac:dyDescent="0.25">
      <c r="A655" s="948"/>
      <c r="B655" s="949"/>
      <c r="C655" s="949"/>
      <c r="D655" s="949"/>
      <c r="E655" s="949"/>
      <c r="F655" s="949"/>
      <c r="G655" s="949"/>
      <c r="H655" s="949"/>
      <c r="I655" s="949"/>
      <c r="J655" s="934"/>
      <c r="K655" s="933"/>
      <c r="L655" s="935"/>
      <c r="M655" s="933"/>
      <c r="N655" s="935"/>
      <c r="O655" s="933"/>
      <c r="P655" s="936"/>
      <c r="Q655" s="884"/>
    </row>
    <row r="656" spans="1:17" ht="15" hidden="1" customHeight="1" x14ac:dyDescent="0.25">
      <c r="A656" s="948"/>
      <c r="B656" s="949"/>
      <c r="C656" s="949"/>
      <c r="D656" s="949"/>
      <c r="E656" s="949"/>
      <c r="F656" s="949"/>
      <c r="G656" s="949"/>
      <c r="H656" s="949"/>
      <c r="I656" s="949"/>
      <c r="J656" s="934"/>
      <c r="K656" s="933"/>
      <c r="L656" s="935"/>
      <c r="M656" s="933"/>
      <c r="N656" s="935"/>
      <c r="O656" s="933"/>
      <c r="P656" s="936"/>
      <c r="Q656" s="884"/>
    </row>
    <row r="657" spans="1:17" ht="15" hidden="1" customHeight="1" x14ac:dyDescent="0.25">
      <c r="A657" s="948"/>
      <c r="B657" s="949"/>
      <c r="C657" s="949"/>
      <c r="D657" s="949"/>
      <c r="E657" s="949"/>
      <c r="F657" s="949"/>
      <c r="G657" s="949"/>
      <c r="H657" s="949"/>
      <c r="I657" s="949"/>
      <c r="J657" s="934"/>
      <c r="K657" s="933"/>
      <c r="L657" s="935"/>
      <c r="M657" s="933"/>
      <c r="N657" s="935"/>
      <c r="O657" s="933"/>
      <c r="P657" s="936"/>
      <c r="Q657" s="884"/>
    </row>
    <row r="658" spans="1:17" ht="15" hidden="1" customHeight="1" x14ac:dyDescent="0.25">
      <c r="A658" s="948"/>
      <c r="B658" s="949"/>
      <c r="C658" s="949"/>
      <c r="D658" s="949"/>
      <c r="E658" s="949"/>
      <c r="F658" s="949"/>
      <c r="G658" s="949"/>
      <c r="H658" s="949"/>
      <c r="I658" s="949"/>
      <c r="J658" s="934"/>
      <c r="K658" s="933"/>
      <c r="L658" s="935"/>
      <c r="M658" s="933"/>
      <c r="N658" s="935"/>
      <c r="O658" s="933"/>
      <c r="P658" s="936"/>
      <c r="Q658" s="884"/>
    </row>
    <row r="659" spans="1:17" ht="15" hidden="1" customHeight="1" x14ac:dyDescent="0.25">
      <c r="A659" s="948"/>
      <c r="B659" s="949"/>
      <c r="C659" s="949"/>
      <c r="D659" s="949"/>
      <c r="E659" s="949"/>
      <c r="F659" s="949"/>
      <c r="G659" s="949"/>
      <c r="H659" s="949"/>
      <c r="I659" s="949"/>
      <c r="J659" s="934"/>
      <c r="K659" s="933"/>
      <c r="L659" s="935"/>
      <c r="M659" s="933"/>
      <c r="N659" s="935"/>
      <c r="O659" s="933"/>
      <c r="P659" s="936"/>
      <c r="Q659" s="884"/>
    </row>
    <row r="660" spans="1:17" ht="15" hidden="1" customHeight="1" x14ac:dyDescent="0.25">
      <c r="A660" s="948"/>
      <c r="B660" s="949"/>
      <c r="C660" s="949"/>
      <c r="D660" s="949"/>
      <c r="E660" s="949"/>
      <c r="F660" s="949"/>
      <c r="G660" s="949"/>
      <c r="H660" s="949"/>
      <c r="I660" s="949"/>
      <c r="J660" s="934"/>
      <c r="K660" s="933"/>
      <c r="L660" s="935"/>
      <c r="M660" s="933"/>
      <c r="N660" s="935"/>
      <c r="O660" s="933"/>
      <c r="P660" s="936"/>
      <c r="Q660" s="884"/>
    </row>
    <row r="661" spans="1:17" ht="15" hidden="1" customHeight="1" x14ac:dyDescent="0.25">
      <c r="A661" s="948"/>
      <c r="B661" s="949"/>
      <c r="C661" s="949"/>
      <c r="D661" s="949"/>
      <c r="E661" s="949"/>
      <c r="F661" s="949"/>
      <c r="G661" s="949"/>
      <c r="H661" s="949"/>
      <c r="I661" s="949"/>
      <c r="J661" s="934"/>
      <c r="K661" s="933"/>
      <c r="L661" s="935"/>
      <c r="M661" s="933"/>
      <c r="N661" s="935"/>
      <c r="O661" s="933"/>
      <c r="P661" s="936"/>
      <c r="Q661" s="884"/>
    </row>
    <row r="662" spans="1:17" ht="15" hidden="1" customHeight="1" x14ac:dyDescent="0.25">
      <c r="A662" s="948"/>
      <c r="B662" s="949"/>
      <c r="C662" s="949"/>
      <c r="D662" s="949"/>
      <c r="E662" s="949"/>
      <c r="F662" s="949"/>
      <c r="G662" s="949"/>
      <c r="H662" s="949"/>
      <c r="I662" s="949"/>
      <c r="J662" s="934"/>
      <c r="K662" s="933"/>
      <c r="L662" s="935"/>
      <c r="M662" s="933"/>
      <c r="N662" s="935"/>
      <c r="O662" s="933"/>
      <c r="P662" s="936"/>
      <c r="Q662" s="884"/>
    </row>
    <row r="663" spans="1:17" ht="15" hidden="1" customHeight="1" x14ac:dyDescent="0.25">
      <c r="A663" s="948"/>
      <c r="B663" s="949"/>
      <c r="C663" s="949"/>
      <c r="D663" s="949"/>
      <c r="E663" s="949"/>
      <c r="F663" s="949"/>
      <c r="G663" s="949"/>
      <c r="H663" s="949"/>
      <c r="I663" s="949"/>
      <c r="J663" s="934"/>
      <c r="K663" s="933"/>
      <c r="L663" s="935"/>
      <c r="M663" s="933"/>
      <c r="N663" s="935"/>
      <c r="O663" s="933"/>
      <c r="P663" s="936"/>
      <c r="Q663" s="884"/>
    </row>
    <row r="664" spans="1:17" ht="15" hidden="1" customHeight="1" x14ac:dyDescent="0.25">
      <c r="A664" s="948"/>
      <c r="B664" s="949"/>
      <c r="C664" s="949"/>
      <c r="D664" s="949"/>
      <c r="E664" s="949"/>
      <c r="F664" s="949"/>
      <c r="G664" s="949"/>
      <c r="H664" s="949"/>
      <c r="I664" s="949"/>
      <c r="J664" s="934"/>
      <c r="K664" s="933"/>
      <c r="L664" s="935"/>
      <c r="M664" s="933"/>
      <c r="N664" s="935"/>
      <c r="O664" s="933"/>
      <c r="P664" s="936"/>
      <c r="Q664" s="884"/>
    </row>
    <row r="665" spans="1:17" ht="15" hidden="1" customHeight="1" x14ac:dyDescent="0.25">
      <c r="A665" s="948"/>
      <c r="B665" s="949"/>
      <c r="C665" s="949"/>
      <c r="D665" s="949"/>
      <c r="E665" s="949"/>
      <c r="F665" s="949"/>
      <c r="G665" s="949"/>
      <c r="H665" s="949"/>
      <c r="I665" s="949"/>
      <c r="J665" s="934"/>
      <c r="K665" s="933"/>
      <c r="L665" s="935"/>
      <c r="M665" s="933"/>
      <c r="N665" s="935"/>
      <c r="O665" s="933"/>
      <c r="P665" s="936"/>
      <c r="Q665" s="884"/>
    </row>
    <row r="666" spans="1:17" ht="15" hidden="1" customHeight="1" x14ac:dyDescent="0.25">
      <c r="A666" s="948"/>
      <c r="B666" s="949"/>
      <c r="C666" s="949"/>
      <c r="D666" s="949"/>
      <c r="E666" s="949"/>
      <c r="F666" s="949"/>
      <c r="G666" s="949"/>
      <c r="H666" s="949"/>
      <c r="I666" s="949"/>
      <c r="J666" s="934"/>
      <c r="K666" s="933"/>
      <c r="L666" s="935"/>
      <c r="M666" s="933"/>
      <c r="N666" s="935"/>
      <c r="O666" s="933"/>
      <c r="P666" s="936"/>
      <c r="Q666" s="884"/>
    </row>
    <row r="667" spans="1:17" ht="15" hidden="1" customHeight="1" x14ac:dyDescent="0.25">
      <c r="A667" s="948"/>
      <c r="B667" s="949"/>
      <c r="C667" s="949"/>
      <c r="D667" s="949"/>
      <c r="E667" s="949"/>
      <c r="F667" s="949"/>
      <c r="G667" s="949"/>
      <c r="H667" s="949"/>
      <c r="I667" s="949"/>
      <c r="J667" s="934"/>
      <c r="K667" s="933"/>
      <c r="L667" s="935"/>
      <c r="M667" s="933"/>
      <c r="N667" s="935"/>
      <c r="O667" s="933"/>
      <c r="P667" s="936"/>
      <c r="Q667" s="884"/>
    </row>
    <row r="668" spans="1:17" ht="15" hidden="1" customHeight="1" x14ac:dyDescent="0.25">
      <c r="A668" s="948"/>
      <c r="B668" s="949"/>
      <c r="C668" s="949"/>
      <c r="D668" s="949"/>
      <c r="E668" s="949"/>
      <c r="F668" s="949"/>
      <c r="G668" s="949"/>
      <c r="H668" s="949"/>
      <c r="I668" s="949"/>
      <c r="J668" s="934"/>
      <c r="K668" s="933"/>
      <c r="L668" s="935"/>
      <c r="M668" s="933"/>
      <c r="N668" s="935"/>
      <c r="O668" s="933"/>
      <c r="P668" s="936"/>
      <c r="Q668" s="884"/>
    </row>
    <row r="669" spans="1:17" ht="15" hidden="1" customHeight="1" x14ac:dyDescent="0.25">
      <c r="A669" s="948"/>
      <c r="B669" s="949"/>
      <c r="C669" s="949"/>
      <c r="D669" s="949"/>
      <c r="E669" s="949"/>
      <c r="F669" s="949"/>
      <c r="G669" s="949"/>
      <c r="H669" s="949"/>
      <c r="I669" s="949"/>
      <c r="J669" s="934"/>
      <c r="K669" s="933"/>
      <c r="L669" s="935"/>
      <c r="M669" s="933"/>
      <c r="N669" s="935"/>
      <c r="O669" s="933"/>
      <c r="P669" s="936"/>
      <c r="Q669" s="884"/>
    </row>
    <row r="670" spans="1:17" ht="15" hidden="1" customHeight="1" x14ac:dyDescent="0.25">
      <c r="A670" s="948"/>
      <c r="B670" s="949"/>
      <c r="C670" s="949"/>
      <c r="D670" s="949"/>
      <c r="E670" s="949"/>
      <c r="F670" s="949"/>
      <c r="G670" s="949"/>
      <c r="H670" s="949"/>
      <c r="I670" s="949"/>
      <c r="J670" s="934"/>
      <c r="K670" s="933"/>
      <c r="L670" s="935"/>
      <c r="M670" s="933"/>
      <c r="N670" s="935"/>
      <c r="O670" s="933"/>
      <c r="P670" s="936"/>
      <c r="Q670" s="884"/>
    </row>
    <row r="671" spans="1:17" ht="15" hidden="1" customHeight="1" x14ac:dyDescent="0.25">
      <c r="A671" s="948"/>
      <c r="B671" s="949"/>
      <c r="C671" s="949"/>
      <c r="D671" s="949"/>
      <c r="E671" s="949"/>
      <c r="F671" s="949"/>
      <c r="G671" s="949"/>
      <c r="H671" s="949"/>
      <c r="I671" s="949"/>
      <c r="J671" s="934"/>
      <c r="K671" s="933"/>
      <c r="L671" s="935"/>
      <c r="M671" s="933"/>
      <c r="N671" s="935"/>
      <c r="O671" s="933"/>
      <c r="P671" s="936"/>
      <c r="Q671" s="884"/>
    </row>
    <row r="672" spans="1:17" ht="15" hidden="1" customHeight="1" x14ac:dyDescent="0.25">
      <c r="A672" s="948"/>
      <c r="B672" s="949"/>
      <c r="C672" s="949"/>
      <c r="D672" s="949"/>
      <c r="E672" s="949"/>
      <c r="F672" s="949"/>
      <c r="G672" s="949"/>
      <c r="H672" s="949"/>
      <c r="I672" s="949"/>
      <c r="J672" s="934"/>
      <c r="K672" s="933"/>
      <c r="L672" s="935"/>
      <c r="M672" s="933"/>
      <c r="N672" s="935"/>
      <c r="O672" s="933"/>
      <c r="P672" s="936"/>
      <c r="Q672" s="884"/>
    </row>
    <row r="673" spans="1:17" ht="15" hidden="1" customHeight="1" x14ac:dyDescent="0.25">
      <c r="A673" s="948"/>
      <c r="B673" s="949"/>
      <c r="C673" s="949"/>
      <c r="D673" s="949"/>
      <c r="E673" s="949"/>
      <c r="F673" s="949"/>
      <c r="G673" s="949"/>
      <c r="H673" s="949"/>
      <c r="I673" s="949"/>
      <c r="J673" s="934"/>
      <c r="K673" s="933"/>
      <c r="L673" s="935"/>
      <c r="M673" s="933"/>
      <c r="N673" s="935"/>
      <c r="O673" s="933"/>
      <c r="P673" s="936"/>
      <c r="Q673" s="884"/>
    </row>
    <row r="674" spans="1:17" ht="15" hidden="1" customHeight="1" x14ac:dyDescent="0.25">
      <c r="A674" s="948"/>
      <c r="B674" s="949"/>
      <c r="C674" s="949"/>
      <c r="D674" s="949"/>
      <c r="E674" s="949"/>
      <c r="F674" s="949"/>
      <c r="G674" s="949"/>
      <c r="H674" s="949"/>
      <c r="I674" s="949"/>
      <c r="J674" s="934"/>
      <c r="K674" s="933"/>
      <c r="L674" s="935"/>
      <c r="M674" s="933"/>
      <c r="N674" s="935"/>
      <c r="O674" s="933"/>
      <c r="P674" s="936"/>
      <c r="Q674" s="884"/>
    </row>
    <row r="675" spans="1:17" ht="15" hidden="1" customHeight="1" x14ac:dyDescent="0.25">
      <c r="A675" s="948"/>
      <c r="B675" s="949"/>
      <c r="C675" s="949"/>
      <c r="D675" s="949"/>
      <c r="E675" s="949"/>
      <c r="F675" s="949"/>
      <c r="G675" s="949"/>
      <c r="H675" s="949"/>
      <c r="I675" s="949"/>
      <c r="J675" s="934"/>
      <c r="K675" s="933"/>
      <c r="L675" s="935"/>
      <c r="M675" s="933"/>
      <c r="N675" s="935"/>
      <c r="O675" s="933"/>
      <c r="P675" s="936"/>
      <c r="Q675" s="884"/>
    </row>
    <row r="676" spans="1:17" ht="15" hidden="1" customHeight="1" x14ac:dyDescent="0.25">
      <c r="A676" s="948"/>
      <c r="B676" s="949"/>
      <c r="C676" s="949"/>
      <c r="D676" s="949"/>
      <c r="E676" s="949"/>
      <c r="F676" s="949"/>
      <c r="G676" s="949"/>
      <c r="H676" s="949"/>
      <c r="I676" s="949"/>
      <c r="J676" s="934"/>
      <c r="K676" s="933"/>
      <c r="L676" s="935"/>
      <c r="M676" s="933"/>
      <c r="N676" s="935"/>
      <c r="O676" s="933"/>
      <c r="P676" s="936"/>
      <c r="Q676" s="884"/>
    </row>
    <row r="677" spans="1:17" ht="15" hidden="1" customHeight="1" x14ac:dyDescent="0.25">
      <c r="A677" s="948"/>
      <c r="B677" s="949"/>
      <c r="C677" s="949"/>
      <c r="D677" s="949"/>
      <c r="E677" s="949"/>
      <c r="F677" s="949"/>
      <c r="G677" s="949"/>
      <c r="H677" s="949"/>
      <c r="I677" s="949"/>
      <c r="J677" s="934"/>
      <c r="K677" s="933"/>
      <c r="L677" s="935"/>
      <c r="M677" s="933"/>
      <c r="N677" s="935"/>
      <c r="O677" s="933"/>
      <c r="P677" s="936"/>
      <c r="Q677" s="884"/>
    </row>
    <row r="678" spans="1:17" ht="15" hidden="1" customHeight="1" x14ac:dyDescent="0.25">
      <c r="A678" s="948"/>
      <c r="B678" s="949"/>
      <c r="C678" s="949"/>
      <c r="D678" s="949"/>
      <c r="E678" s="949"/>
      <c r="F678" s="949"/>
      <c r="G678" s="949"/>
      <c r="H678" s="949"/>
      <c r="I678" s="949"/>
      <c r="J678" s="934"/>
      <c r="K678" s="933"/>
      <c r="L678" s="935"/>
      <c r="M678" s="933"/>
      <c r="N678" s="935"/>
      <c r="O678" s="933"/>
      <c r="P678" s="936"/>
      <c r="Q678" s="884"/>
    </row>
    <row r="679" spans="1:17" ht="15" hidden="1" customHeight="1" x14ac:dyDescent="0.25">
      <c r="A679" s="948"/>
      <c r="B679" s="949"/>
      <c r="C679" s="949"/>
      <c r="D679" s="949"/>
      <c r="E679" s="949"/>
      <c r="F679" s="949"/>
      <c r="G679" s="949"/>
      <c r="H679" s="949"/>
      <c r="I679" s="949"/>
      <c r="J679" s="934"/>
      <c r="K679" s="933"/>
      <c r="L679" s="935"/>
      <c r="M679" s="933"/>
      <c r="N679" s="935"/>
      <c r="O679" s="933"/>
      <c r="P679" s="936"/>
      <c r="Q679" s="884"/>
    </row>
    <row r="680" spans="1:17" ht="15" hidden="1" customHeight="1" x14ac:dyDescent="0.25">
      <c r="A680" s="948"/>
      <c r="B680" s="949"/>
      <c r="C680" s="949"/>
      <c r="D680" s="949"/>
      <c r="E680" s="949"/>
      <c r="F680" s="949"/>
      <c r="G680" s="949"/>
      <c r="H680" s="949"/>
      <c r="I680" s="949"/>
      <c r="J680" s="934"/>
      <c r="K680" s="933"/>
      <c r="L680" s="935"/>
      <c r="M680" s="933"/>
      <c r="N680" s="935"/>
      <c r="O680" s="933"/>
      <c r="P680" s="936"/>
      <c r="Q680" s="884"/>
    </row>
    <row r="681" spans="1:17" ht="15" hidden="1" customHeight="1" x14ac:dyDescent="0.25">
      <c r="A681" s="948"/>
      <c r="B681" s="949"/>
      <c r="C681" s="949"/>
      <c r="D681" s="949"/>
      <c r="E681" s="949"/>
      <c r="F681" s="949"/>
      <c r="G681" s="949"/>
      <c r="H681" s="949"/>
      <c r="I681" s="949"/>
      <c r="J681" s="934"/>
      <c r="K681" s="933"/>
      <c r="L681" s="935"/>
      <c r="M681" s="933"/>
      <c r="N681" s="935"/>
      <c r="O681" s="933"/>
      <c r="P681" s="936"/>
      <c r="Q681" s="884"/>
    </row>
    <row r="682" spans="1:17" ht="15" hidden="1" customHeight="1" x14ac:dyDescent="0.25">
      <c r="A682" s="948"/>
      <c r="B682" s="949"/>
      <c r="C682" s="949"/>
      <c r="D682" s="949"/>
      <c r="E682" s="949"/>
      <c r="F682" s="949"/>
      <c r="G682" s="949"/>
      <c r="H682" s="949"/>
      <c r="I682" s="949"/>
      <c r="J682" s="934"/>
      <c r="K682" s="933"/>
      <c r="L682" s="935"/>
      <c r="M682" s="933"/>
      <c r="N682" s="935"/>
      <c r="O682" s="933"/>
      <c r="P682" s="936"/>
      <c r="Q682" s="884"/>
    </row>
    <row r="683" spans="1:17" ht="15" hidden="1" customHeight="1" x14ac:dyDescent="0.25">
      <c r="A683" s="948"/>
      <c r="B683" s="949"/>
      <c r="C683" s="949"/>
      <c r="D683" s="949"/>
      <c r="E683" s="949"/>
      <c r="F683" s="949"/>
      <c r="G683" s="949"/>
      <c r="H683" s="949"/>
      <c r="I683" s="949"/>
      <c r="J683" s="934"/>
      <c r="K683" s="933"/>
      <c r="L683" s="935"/>
      <c r="M683" s="933"/>
      <c r="N683" s="935"/>
      <c r="O683" s="933"/>
      <c r="P683" s="936"/>
      <c r="Q683" s="884"/>
    </row>
    <row r="684" spans="1:17" ht="15" hidden="1" customHeight="1" x14ac:dyDescent="0.25">
      <c r="A684" s="948"/>
      <c r="B684" s="949"/>
      <c r="C684" s="949"/>
      <c r="D684" s="949"/>
      <c r="E684" s="949"/>
      <c r="F684" s="949"/>
      <c r="G684" s="949"/>
      <c r="H684" s="949"/>
      <c r="I684" s="949"/>
      <c r="J684" s="934"/>
      <c r="K684" s="933"/>
      <c r="L684" s="935"/>
      <c r="M684" s="933"/>
      <c r="N684" s="935"/>
      <c r="O684" s="933"/>
      <c r="P684" s="936"/>
      <c r="Q684" s="884"/>
    </row>
    <row r="685" spans="1:17" ht="15" hidden="1" customHeight="1" x14ac:dyDescent="0.25">
      <c r="A685" s="948"/>
      <c r="B685" s="949"/>
      <c r="C685" s="949"/>
      <c r="D685" s="949"/>
      <c r="E685" s="949"/>
      <c r="F685" s="949"/>
      <c r="G685" s="949"/>
      <c r="H685" s="949"/>
      <c r="I685" s="949"/>
      <c r="J685" s="934"/>
      <c r="K685" s="933"/>
      <c r="L685" s="935"/>
      <c r="M685" s="933"/>
      <c r="N685" s="935"/>
      <c r="O685" s="933"/>
      <c r="P685" s="936"/>
      <c r="Q685" s="884"/>
    </row>
    <row r="686" spans="1:17" ht="15" hidden="1" customHeight="1" x14ac:dyDescent="0.25">
      <c r="A686" s="948"/>
      <c r="B686" s="949"/>
      <c r="C686" s="949"/>
      <c r="D686" s="949"/>
      <c r="E686" s="949"/>
      <c r="F686" s="949"/>
      <c r="G686" s="949"/>
      <c r="H686" s="949"/>
      <c r="I686" s="949"/>
      <c r="J686" s="934"/>
      <c r="K686" s="933"/>
      <c r="L686" s="935"/>
      <c r="M686" s="933"/>
      <c r="N686" s="935"/>
      <c r="O686" s="933"/>
      <c r="P686" s="936"/>
      <c r="Q686" s="884"/>
    </row>
    <row r="687" spans="1:17" ht="15" hidden="1" customHeight="1" x14ac:dyDescent="0.25">
      <c r="A687" s="948"/>
      <c r="B687" s="949"/>
      <c r="C687" s="949"/>
      <c r="D687" s="949"/>
      <c r="E687" s="949"/>
      <c r="F687" s="949"/>
      <c r="G687" s="949"/>
      <c r="H687" s="949"/>
      <c r="I687" s="949"/>
      <c r="J687" s="934"/>
      <c r="K687" s="933"/>
      <c r="L687" s="935"/>
      <c r="M687" s="933"/>
      <c r="N687" s="935"/>
      <c r="O687" s="933"/>
      <c r="P687" s="936"/>
      <c r="Q687" s="884"/>
    </row>
    <row r="688" spans="1:17" ht="15" hidden="1" customHeight="1" x14ac:dyDescent="0.25">
      <c r="A688" s="948"/>
      <c r="B688" s="949"/>
      <c r="C688" s="949"/>
      <c r="D688" s="949"/>
      <c r="E688" s="949"/>
      <c r="F688" s="949"/>
      <c r="G688" s="949"/>
      <c r="H688" s="949"/>
      <c r="I688" s="949"/>
      <c r="J688" s="934"/>
      <c r="K688" s="933"/>
      <c r="L688" s="935"/>
      <c r="M688" s="933"/>
      <c r="N688" s="935"/>
      <c r="O688" s="933"/>
      <c r="P688" s="936"/>
      <c r="Q688" s="884"/>
    </row>
    <row r="689" spans="1:17" ht="15" hidden="1" customHeight="1" x14ac:dyDescent="0.25">
      <c r="A689" s="948"/>
      <c r="B689" s="949"/>
      <c r="C689" s="949"/>
      <c r="D689" s="949"/>
      <c r="E689" s="949"/>
      <c r="F689" s="949"/>
      <c r="G689" s="949"/>
      <c r="H689" s="949"/>
      <c r="I689" s="949"/>
      <c r="J689" s="934"/>
      <c r="K689" s="933"/>
      <c r="L689" s="935"/>
      <c r="M689" s="933"/>
      <c r="N689" s="935"/>
      <c r="O689" s="933"/>
      <c r="P689" s="936"/>
      <c r="Q689" s="884"/>
    </row>
    <row r="690" spans="1:17" ht="15" hidden="1" customHeight="1" x14ac:dyDescent="0.25">
      <c r="A690" s="948"/>
      <c r="B690" s="949"/>
      <c r="C690" s="949"/>
      <c r="D690" s="949"/>
      <c r="E690" s="949"/>
      <c r="F690" s="949"/>
      <c r="G690" s="949"/>
      <c r="H690" s="949"/>
      <c r="I690" s="949"/>
      <c r="J690" s="934"/>
      <c r="K690" s="933"/>
      <c r="L690" s="935"/>
      <c r="M690" s="933"/>
      <c r="N690" s="935"/>
      <c r="O690" s="933"/>
      <c r="P690" s="936"/>
      <c r="Q690" s="884"/>
    </row>
    <row r="691" spans="1:17" ht="15" hidden="1" customHeight="1" x14ac:dyDescent="0.25">
      <c r="A691" s="948"/>
      <c r="B691" s="949"/>
      <c r="C691" s="949"/>
      <c r="D691" s="949"/>
      <c r="E691" s="949"/>
      <c r="F691" s="949"/>
      <c r="G691" s="949"/>
      <c r="H691" s="949"/>
      <c r="I691" s="949"/>
      <c r="J691" s="934"/>
      <c r="K691" s="933"/>
      <c r="L691" s="935"/>
      <c r="M691" s="933"/>
      <c r="N691" s="935"/>
      <c r="O691" s="933"/>
      <c r="P691" s="936"/>
      <c r="Q691" s="884"/>
    </row>
    <row r="692" spans="1:17" ht="15" hidden="1" customHeight="1" x14ac:dyDescent="0.25">
      <c r="A692" s="948"/>
      <c r="B692" s="949"/>
      <c r="C692" s="949"/>
      <c r="D692" s="949"/>
      <c r="E692" s="949"/>
      <c r="F692" s="949"/>
      <c r="G692" s="949"/>
      <c r="H692" s="949"/>
      <c r="I692" s="949"/>
      <c r="J692" s="934"/>
      <c r="K692" s="933"/>
      <c r="L692" s="935"/>
      <c r="M692" s="933"/>
      <c r="N692" s="935"/>
      <c r="O692" s="933"/>
      <c r="P692" s="936"/>
      <c r="Q692" s="884"/>
    </row>
    <row r="693" spans="1:17" ht="15" hidden="1" customHeight="1" x14ac:dyDescent="0.25">
      <c r="A693" s="948"/>
      <c r="B693" s="949"/>
      <c r="C693" s="949"/>
      <c r="D693" s="949"/>
      <c r="E693" s="949"/>
      <c r="F693" s="949"/>
      <c r="G693" s="949"/>
      <c r="H693" s="949"/>
      <c r="I693" s="949"/>
      <c r="J693" s="934"/>
      <c r="K693" s="933"/>
      <c r="L693" s="935"/>
      <c r="M693" s="933"/>
      <c r="N693" s="935"/>
      <c r="O693" s="933"/>
      <c r="P693" s="936"/>
      <c r="Q693" s="884"/>
    </row>
    <row r="694" spans="1:17" ht="15" hidden="1" customHeight="1" x14ac:dyDescent="0.25">
      <c r="A694" s="948"/>
      <c r="B694" s="949"/>
      <c r="C694" s="949"/>
      <c r="D694" s="949"/>
      <c r="E694" s="949"/>
      <c r="F694" s="949"/>
      <c r="G694" s="949"/>
      <c r="H694" s="949"/>
      <c r="I694" s="949"/>
      <c r="J694" s="934"/>
      <c r="K694" s="933"/>
      <c r="L694" s="935"/>
      <c r="M694" s="933"/>
      <c r="N694" s="935"/>
      <c r="O694" s="933"/>
      <c r="P694" s="936"/>
      <c r="Q694" s="884"/>
    </row>
    <row r="695" spans="1:17" ht="15" hidden="1" customHeight="1" x14ac:dyDescent="0.25">
      <c r="A695" s="948"/>
      <c r="B695" s="949"/>
      <c r="C695" s="949"/>
      <c r="D695" s="949"/>
      <c r="E695" s="949"/>
      <c r="F695" s="949"/>
      <c r="G695" s="949"/>
      <c r="H695" s="949"/>
      <c r="I695" s="949"/>
      <c r="J695" s="934"/>
      <c r="K695" s="933"/>
      <c r="L695" s="935"/>
      <c r="M695" s="933"/>
      <c r="N695" s="935"/>
      <c r="O695" s="933"/>
      <c r="P695" s="936"/>
      <c r="Q695" s="884"/>
    </row>
    <row r="696" spans="1:17" ht="15" hidden="1" customHeight="1" x14ac:dyDescent="0.25">
      <c r="A696" s="948"/>
      <c r="B696" s="949"/>
      <c r="C696" s="949"/>
      <c r="D696" s="949"/>
      <c r="E696" s="949"/>
      <c r="F696" s="949"/>
      <c r="G696" s="949"/>
      <c r="H696" s="949"/>
      <c r="I696" s="949"/>
      <c r="J696" s="934"/>
      <c r="K696" s="933"/>
      <c r="L696" s="935"/>
      <c r="M696" s="933"/>
      <c r="N696" s="935"/>
      <c r="O696" s="933"/>
      <c r="P696" s="936"/>
      <c r="Q696" s="884"/>
    </row>
    <row r="697" spans="1:17" ht="15" hidden="1" customHeight="1" x14ac:dyDescent="0.25">
      <c r="A697" s="948"/>
      <c r="B697" s="949"/>
      <c r="C697" s="949"/>
      <c r="D697" s="949"/>
      <c r="E697" s="949"/>
      <c r="F697" s="949"/>
      <c r="G697" s="949"/>
      <c r="H697" s="949"/>
      <c r="I697" s="949"/>
      <c r="J697" s="934"/>
      <c r="K697" s="933"/>
      <c r="L697" s="935"/>
      <c r="M697" s="933"/>
      <c r="N697" s="935"/>
      <c r="O697" s="933"/>
      <c r="P697" s="936"/>
      <c r="Q697" s="884"/>
    </row>
    <row r="698" spans="1:17" ht="15" hidden="1" customHeight="1" x14ac:dyDescent="0.25">
      <c r="A698" s="948"/>
      <c r="B698" s="949"/>
      <c r="C698" s="949"/>
      <c r="D698" s="949"/>
      <c r="E698" s="949"/>
      <c r="F698" s="949"/>
      <c r="G698" s="949"/>
      <c r="H698" s="949"/>
      <c r="I698" s="949"/>
      <c r="J698" s="934"/>
      <c r="K698" s="933"/>
      <c r="L698" s="935"/>
      <c r="M698" s="933"/>
      <c r="N698" s="935"/>
      <c r="O698" s="933"/>
      <c r="P698" s="936"/>
      <c r="Q698" s="884"/>
    </row>
    <row r="699" spans="1:17" ht="15" hidden="1" customHeight="1" x14ac:dyDescent="0.25">
      <c r="A699" s="948"/>
      <c r="B699" s="949"/>
      <c r="C699" s="949"/>
      <c r="D699" s="949"/>
      <c r="E699" s="949"/>
      <c r="F699" s="949"/>
      <c r="G699" s="949"/>
      <c r="H699" s="949"/>
      <c r="I699" s="949"/>
      <c r="J699" s="934"/>
      <c r="K699" s="933"/>
      <c r="L699" s="935"/>
      <c r="M699" s="933"/>
      <c r="N699" s="935"/>
      <c r="O699" s="933"/>
      <c r="P699" s="936"/>
      <c r="Q699" s="884"/>
    </row>
    <row r="700" spans="1:17" ht="15" hidden="1" customHeight="1" x14ac:dyDescent="0.25">
      <c r="A700" s="948"/>
      <c r="B700" s="949"/>
      <c r="C700" s="949"/>
      <c r="D700" s="949"/>
      <c r="E700" s="949"/>
      <c r="F700" s="949"/>
      <c r="G700" s="949"/>
      <c r="H700" s="949"/>
      <c r="I700" s="949"/>
      <c r="J700" s="934"/>
      <c r="K700" s="933"/>
      <c r="L700" s="935"/>
      <c r="M700" s="933"/>
      <c r="N700" s="935"/>
      <c r="O700" s="933"/>
      <c r="P700" s="936"/>
      <c r="Q700" s="884"/>
    </row>
    <row r="701" spans="1:17" ht="15" hidden="1" customHeight="1" x14ac:dyDescent="0.25">
      <c r="A701" s="948"/>
      <c r="B701" s="949"/>
      <c r="C701" s="949"/>
      <c r="D701" s="949"/>
      <c r="E701" s="949"/>
      <c r="F701" s="949"/>
      <c r="G701" s="949"/>
      <c r="H701" s="949"/>
      <c r="I701" s="949"/>
      <c r="J701" s="934"/>
      <c r="K701" s="933"/>
      <c r="L701" s="935"/>
      <c r="M701" s="933"/>
      <c r="N701" s="935"/>
      <c r="O701" s="933"/>
      <c r="P701" s="936"/>
      <c r="Q701" s="884"/>
    </row>
    <row r="702" spans="1:17" ht="15" hidden="1" customHeight="1" x14ac:dyDescent="0.25">
      <c r="A702" s="948"/>
      <c r="B702" s="949"/>
      <c r="C702" s="949"/>
      <c r="D702" s="949"/>
      <c r="E702" s="949"/>
      <c r="F702" s="949"/>
      <c r="G702" s="949"/>
      <c r="H702" s="949"/>
      <c r="I702" s="949"/>
      <c r="J702" s="934"/>
      <c r="K702" s="933"/>
      <c r="L702" s="935"/>
      <c r="M702" s="933"/>
      <c r="N702" s="935"/>
      <c r="O702" s="933"/>
      <c r="P702" s="936"/>
      <c r="Q702" s="884"/>
    </row>
    <row r="703" spans="1:17" ht="15" hidden="1" customHeight="1" x14ac:dyDescent="0.25">
      <c r="A703" s="948"/>
      <c r="B703" s="949"/>
      <c r="C703" s="949"/>
      <c r="D703" s="949"/>
      <c r="E703" s="949"/>
      <c r="F703" s="949"/>
      <c r="G703" s="949"/>
      <c r="H703" s="949"/>
      <c r="I703" s="949"/>
      <c r="J703" s="934"/>
      <c r="K703" s="933"/>
      <c r="L703" s="935"/>
      <c r="M703" s="933"/>
      <c r="N703" s="935"/>
      <c r="O703" s="933"/>
      <c r="P703" s="936"/>
      <c r="Q703" s="884"/>
    </row>
    <row r="704" spans="1:17" ht="15" hidden="1" customHeight="1" x14ac:dyDescent="0.25">
      <c r="A704" s="948"/>
      <c r="B704" s="949"/>
      <c r="C704" s="949"/>
      <c r="D704" s="949"/>
      <c r="E704" s="949"/>
      <c r="F704" s="949"/>
      <c r="G704" s="949"/>
      <c r="H704" s="949"/>
      <c r="I704" s="949"/>
      <c r="J704" s="934"/>
      <c r="K704" s="933"/>
      <c r="L704" s="935"/>
      <c r="M704" s="933"/>
      <c r="N704" s="935"/>
      <c r="O704" s="933"/>
      <c r="P704" s="936"/>
      <c r="Q704" s="884"/>
    </row>
    <row r="705" spans="1:17" ht="15" hidden="1" customHeight="1" x14ac:dyDescent="0.25">
      <c r="A705" s="948"/>
      <c r="B705" s="949"/>
      <c r="C705" s="949"/>
      <c r="D705" s="949"/>
      <c r="E705" s="949"/>
      <c r="F705" s="949"/>
      <c r="G705" s="949"/>
      <c r="H705" s="949"/>
      <c r="I705" s="949"/>
      <c r="J705" s="934"/>
      <c r="K705" s="933"/>
      <c r="L705" s="935"/>
      <c r="M705" s="933"/>
      <c r="N705" s="935"/>
      <c r="O705" s="933"/>
      <c r="P705" s="936"/>
      <c r="Q705" s="884"/>
    </row>
    <row r="706" spans="1:17" ht="15" hidden="1" customHeight="1" x14ac:dyDescent="0.25">
      <c r="A706" s="948"/>
      <c r="B706" s="949"/>
      <c r="C706" s="949"/>
      <c r="D706" s="949"/>
      <c r="E706" s="949"/>
      <c r="F706" s="949"/>
      <c r="G706" s="949"/>
      <c r="H706" s="949"/>
      <c r="I706" s="949"/>
      <c r="J706" s="934"/>
      <c r="K706" s="933"/>
      <c r="L706" s="935"/>
      <c r="M706" s="933"/>
      <c r="N706" s="935"/>
      <c r="O706" s="933"/>
      <c r="P706" s="936"/>
      <c r="Q706" s="884"/>
    </row>
    <row r="707" spans="1:17" ht="15" hidden="1" customHeight="1" x14ac:dyDescent="0.25">
      <c r="A707" s="948"/>
      <c r="B707" s="949"/>
      <c r="C707" s="949"/>
      <c r="D707" s="949"/>
      <c r="E707" s="949"/>
      <c r="F707" s="949"/>
      <c r="G707" s="949"/>
      <c r="H707" s="949"/>
      <c r="I707" s="949"/>
      <c r="J707" s="934"/>
      <c r="K707" s="933"/>
      <c r="L707" s="935"/>
      <c r="M707" s="933"/>
      <c r="N707" s="935"/>
      <c r="O707" s="933"/>
      <c r="P707" s="936"/>
      <c r="Q707" s="884"/>
    </row>
    <row r="708" spans="1:17" ht="15" hidden="1" customHeight="1" x14ac:dyDescent="0.25">
      <c r="A708" s="948"/>
      <c r="B708" s="949"/>
      <c r="C708" s="949"/>
      <c r="D708" s="949"/>
      <c r="E708" s="949"/>
      <c r="F708" s="949"/>
      <c r="G708" s="949"/>
      <c r="H708" s="949"/>
      <c r="I708" s="949"/>
      <c r="J708" s="934"/>
      <c r="K708" s="933"/>
      <c r="L708" s="935"/>
      <c r="M708" s="933"/>
      <c r="N708" s="935"/>
      <c r="O708" s="933"/>
      <c r="P708" s="936"/>
      <c r="Q708" s="884"/>
    </row>
    <row r="709" spans="1:17" ht="15" hidden="1" customHeight="1" x14ac:dyDescent="0.25">
      <c r="A709" s="948"/>
      <c r="B709" s="949"/>
      <c r="C709" s="949"/>
      <c r="D709" s="949"/>
      <c r="E709" s="949"/>
      <c r="F709" s="949"/>
      <c r="G709" s="949"/>
      <c r="H709" s="949"/>
      <c r="I709" s="949"/>
      <c r="J709" s="934"/>
      <c r="K709" s="933"/>
      <c r="L709" s="935"/>
      <c r="M709" s="933"/>
      <c r="N709" s="935"/>
      <c r="O709" s="933"/>
      <c r="P709" s="936"/>
      <c r="Q709" s="884"/>
    </row>
    <row r="710" spans="1:17" ht="15" hidden="1" customHeight="1" x14ac:dyDescent="0.25">
      <c r="A710" s="948"/>
      <c r="B710" s="949"/>
      <c r="C710" s="949"/>
      <c r="D710" s="949"/>
      <c r="E710" s="949"/>
      <c r="F710" s="949"/>
      <c r="G710" s="949"/>
      <c r="H710" s="949"/>
      <c r="I710" s="949"/>
      <c r="J710" s="934"/>
      <c r="K710" s="933"/>
      <c r="L710" s="935"/>
      <c r="M710" s="933"/>
      <c r="N710" s="935"/>
      <c r="O710" s="933"/>
      <c r="P710" s="936"/>
      <c r="Q710" s="884"/>
    </row>
    <row r="711" spans="1:17" ht="15" hidden="1" customHeight="1" x14ac:dyDescent="0.25">
      <c r="A711" s="948"/>
      <c r="B711" s="949"/>
      <c r="C711" s="949"/>
      <c r="D711" s="949"/>
      <c r="E711" s="949"/>
      <c r="F711" s="949"/>
      <c r="G711" s="949"/>
      <c r="H711" s="949"/>
      <c r="I711" s="949"/>
      <c r="J711" s="934"/>
      <c r="K711" s="933"/>
      <c r="L711" s="935"/>
      <c r="M711" s="933"/>
      <c r="N711" s="935"/>
      <c r="O711" s="933"/>
      <c r="P711" s="936"/>
      <c r="Q711" s="884"/>
    </row>
    <row r="712" spans="1:17" ht="15" hidden="1" customHeight="1" x14ac:dyDescent="0.25">
      <c r="A712" s="948"/>
      <c r="B712" s="949"/>
      <c r="C712" s="949"/>
      <c r="D712" s="949"/>
      <c r="E712" s="949"/>
      <c r="F712" s="949"/>
      <c r="G712" s="949"/>
      <c r="H712" s="949"/>
      <c r="I712" s="949"/>
      <c r="J712" s="934"/>
      <c r="K712" s="933"/>
      <c r="L712" s="935"/>
      <c r="M712" s="933"/>
      <c r="N712" s="935"/>
      <c r="O712" s="933"/>
      <c r="P712" s="936"/>
      <c r="Q712" s="884"/>
    </row>
    <row r="713" spans="1:17" ht="15" hidden="1" customHeight="1" x14ac:dyDescent="0.25">
      <c r="A713" s="948"/>
      <c r="B713" s="949"/>
      <c r="C713" s="949"/>
      <c r="D713" s="949"/>
      <c r="E713" s="949"/>
      <c r="F713" s="949"/>
      <c r="G713" s="949"/>
      <c r="H713" s="949"/>
      <c r="I713" s="949"/>
      <c r="J713" s="934"/>
      <c r="K713" s="933"/>
      <c r="L713" s="935"/>
      <c r="M713" s="933"/>
      <c r="N713" s="935"/>
      <c r="O713" s="933"/>
      <c r="P713" s="936"/>
      <c r="Q713" s="884"/>
    </row>
    <row r="714" spans="1:17" ht="15" hidden="1" customHeight="1" x14ac:dyDescent="0.25">
      <c r="A714" s="948"/>
      <c r="B714" s="949"/>
      <c r="C714" s="949"/>
      <c r="D714" s="949"/>
      <c r="E714" s="949"/>
      <c r="F714" s="949"/>
      <c r="G714" s="949"/>
      <c r="H714" s="949"/>
      <c r="I714" s="949"/>
      <c r="J714" s="934"/>
      <c r="K714" s="933"/>
      <c r="L714" s="935"/>
      <c r="M714" s="933"/>
      <c r="N714" s="935"/>
      <c r="O714" s="933"/>
      <c r="P714" s="936"/>
      <c r="Q714" s="884"/>
    </row>
    <row r="715" spans="1:17" ht="15" hidden="1" customHeight="1" x14ac:dyDescent="0.25">
      <c r="A715" s="948"/>
      <c r="B715" s="949"/>
      <c r="C715" s="949"/>
      <c r="D715" s="949"/>
      <c r="E715" s="949"/>
      <c r="F715" s="949"/>
      <c r="G715" s="949"/>
      <c r="H715" s="949"/>
      <c r="I715" s="949"/>
      <c r="J715" s="934"/>
      <c r="K715" s="933"/>
      <c r="L715" s="935"/>
      <c r="M715" s="933"/>
      <c r="N715" s="935"/>
      <c r="O715" s="933"/>
      <c r="P715" s="936"/>
      <c r="Q715" s="884"/>
    </row>
    <row r="716" spans="1:17" ht="15" hidden="1" customHeight="1" x14ac:dyDescent="0.25">
      <c r="A716" s="948"/>
      <c r="B716" s="949"/>
      <c r="C716" s="949"/>
      <c r="D716" s="949"/>
      <c r="E716" s="949"/>
      <c r="F716" s="949"/>
      <c r="G716" s="949"/>
      <c r="H716" s="949"/>
      <c r="I716" s="949"/>
      <c r="J716" s="934"/>
      <c r="K716" s="933"/>
      <c r="L716" s="935"/>
      <c r="M716" s="933"/>
      <c r="N716" s="935"/>
      <c r="O716" s="933"/>
      <c r="P716" s="936"/>
      <c r="Q716" s="884"/>
    </row>
    <row r="717" spans="1:17" ht="15" hidden="1" customHeight="1" x14ac:dyDescent="0.25">
      <c r="A717" s="948"/>
      <c r="B717" s="949"/>
      <c r="C717" s="949"/>
      <c r="D717" s="949"/>
      <c r="E717" s="949"/>
      <c r="F717" s="949"/>
      <c r="G717" s="949"/>
      <c r="H717" s="949"/>
      <c r="I717" s="949"/>
      <c r="J717" s="934"/>
      <c r="K717" s="933"/>
      <c r="L717" s="935"/>
      <c r="M717" s="933"/>
      <c r="N717" s="935"/>
      <c r="O717" s="933"/>
      <c r="P717" s="936"/>
      <c r="Q717" s="884"/>
    </row>
    <row r="718" spans="1:17" ht="15" hidden="1" customHeight="1" x14ac:dyDescent="0.25">
      <c r="A718" s="948"/>
      <c r="B718" s="949"/>
      <c r="C718" s="949"/>
      <c r="D718" s="949"/>
      <c r="E718" s="949"/>
      <c r="F718" s="949"/>
      <c r="G718" s="949"/>
      <c r="H718" s="949"/>
      <c r="I718" s="949"/>
      <c r="J718" s="934"/>
      <c r="K718" s="933"/>
      <c r="L718" s="935"/>
      <c r="M718" s="933"/>
      <c r="N718" s="935"/>
      <c r="O718" s="933"/>
      <c r="P718" s="936"/>
      <c r="Q718" s="884"/>
    </row>
    <row r="719" spans="1:17" ht="15" hidden="1" customHeight="1" x14ac:dyDescent="0.25">
      <c r="A719" s="948"/>
      <c r="B719" s="949"/>
      <c r="C719" s="949"/>
      <c r="D719" s="949"/>
      <c r="E719" s="949"/>
      <c r="F719" s="949"/>
      <c r="G719" s="949"/>
      <c r="H719" s="949"/>
      <c r="I719" s="949"/>
      <c r="J719" s="934"/>
      <c r="K719" s="933"/>
      <c r="L719" s="935"/>
      <c r="M719" s="933"/>
      <c r="N719" s="935"/>
      <c r="O719" s="933"/>
      <c r="P719" s="936"/>
      <c r="Q719" s="884"/>
    </row>
    <row r="720" spans="1:17" ht="15" hidden="1" customHeight="1" x14ac:dyDescent="0.25">
      <c r="A720" s="948"/>
      <c r="B720" s="949"/>
      <c r="C720" s="949"/>
      <c r="D720" s="949"/>
      <c r="E720" s="949"/>
      <c r="F720" s="949"/>
      <c r="G720" s="949"/>
      <c r="H720" s="949"/>
      <c r="I720" s="949"/>
      <c r="J720" s="934"/>
      <c r="K720" s="933"/>
      <c r="L720" s="935"/>
      <c r="M720" s="933"/>
      <c r="N720" s="935"/>
      <c r="O720" s="933"/>
      <c r="P720" s="936"/>
      <c r="Q720" s="884"/>
    </row>
    <row r="721" spans="1:17" ht="15" hidden="1" customHeight="1" x14ac:dyDescent="0.25">
      <c r="A721" s="948"/>
      <c r="B721" s="949"/>
      <c r="C721" s="949"/>
      <c r="D721" s="949"/>
      <c r="E721" s="949"/>
      <c r="F721" s="949"/>
      <c r="G721" s="949"/>
      <c r="H721" s="949"/>
      <c r="I721" s="949"/>
      <c r="J721" s="934"/>
      <c r="K721" s="933"/>
      <c r="L721" s="935"/>
      <c r="M721" s="933"/>
      <c r="N721" s="935"/>
      <c r="O721" s="933"/>
      <c r="P721" s="936"/>
      <c r="Q721" s="884"/>
    </row>
    <row r="722" spans="1:17" ht="15" hidden="1" customHeight="1" x14ac:dyDescent="0.25">
      <c r="A722" s="948"/>
      <c r="B722" s="949"/>
      <c r="C722" s="949"/>
      <c r="D722" s="949"/>
      <c r="E722" s="949"/>
      <c r="F722" s="949"/>
      <c r="G722" s="949"/>
      <c r="H722" s="949"/>
      <c r="I722" s="949"/>
      <c r="J722" s="934"/>
      <c r="K722" s="933"/>
      <c r="L722" s="935"/>
      <c r="M722" s="933"/>
      <c r="N722" s="935"/>
      <c r="O722" s="933"/>
      <c r="P722" s="936"/>
      <c r="Q722" s="884"/>
    </row>
    <row r="723" spans="1:17" ht="15" hidden="1" customHeight="1" x14ac:dyDescent="0.25">
      <c r="A723" s="948"/>
      <c r="B723" s="949"/>
      <c r="C723" s="949"/>
      <c r="D723" s="949"/>
      <c r="E723" s="949"/>
      <c r="F723" s="949"/>
      <c r="G723" s="949"/>
      <c r="H723" s="949"/>
      <c r="I723" s="949"/>
      <c r="J723" s="934"/>
      <c r="K723" s="933"/>
      <c r="L723" s="935"/>
      <c r="M723" s="933"/>
      <c r="N723" s="935"/>
      <c r="O723" s="933"/>
      <c r="P723" s="936"/>
      <c r="Q723" s="884"/>
    </row>
    <row r="724" spans="1:17" ht="15" hidden="1" customHeight="1" x14ac:dyDescent="0.25">
      <c r="A724" s="948"/>
      <c r="B724" s="949"/>
      <c r="C724" s="949"/>
      <c r="D724" s="949"/>
      <c r="E724" s="949"/>
      <c r="F724" s="949"/>
      <c r="G724" s="949"/>
      <c r="H724" s="949"/>
      <c r="I724" s="949"/>
      <c r="J724" s="934"/>
      <c r="K724" s="933"/>
      <c r="L724" s="935"/>
      <c r="M724" s="933"/>
      <c r="N724" s="935"/>
      <c r="O724" s="933"/>
      <c r="P724" s="936"/>
      <c r="Q724" s="884"/>
    </row>
    <row r="725" spans="1:17" ht="15" hidden="1" customHeight="1" x14ac:dyDescent="0.25">
      <c r="A725" s="948"/>
      <c r="B725" s="949"/>
      <c r="C725" s="949"/>
      <c r="D725" s="949"/>
      <c r="E725" s="949"/>
      <c r="F725" s="949"/>
      <c r="G725" s="949"/>
      <c r="H725" s="949"/>
      <c r="I725" s="949"/>
      <c r="J725" s="934"/>
      <c r="K725" s="933"/>
      <c r="L725" s="935"/>
      <c r="M725" s="933"/>
      <c r="N725" s="935"/>
      <c r="O725" s="933"/>
      <c r="P725" s="936"/>
      <c r="Q725" s="884"/>
    </row>
    <row r="726" spans="1:17" ht="15" hidden="1" customHeight="1" x14ac:dyDescent="0.25">
      <c r="A726" s="948"/>
      <c r="B726" s="949"/>
      <c r="C726" s="949"/>
      <c r="D726" s="949"/>
      <c r="E726" s="949"/>
      <c r="F726" s="949"/>
      <c r="G726" s="949"/>
      <c r="H726" s="949"/>
      <c r="I726" s="949"/>
      <c r="J726" s="934"/>
      <c r="K726" s="933"/>
      <c r="L726" s="935"/>
      <c r="M726" s="933"/>
      <c r="N726" s="935"/>
      <c r="O726" s="933"/>
      <c r="P726" s="936"/>
      <c r="Q726" s="884"/>
    </row>
    <row r="727" spans="1:17" ht="15" hidden="1" customHeight="1" x14ac:dyDescent="0.25">
      <c r="A727" s="948"/>
      <c r="B727" s="949"/>
      <c r="C727" s="949"/>
      <c r="D727" s="949"/>
      <c r="E727" s="949"/>
      <c r="F727" s="949"/>
      <c r="G727" s="949"/>
      <c r="H727" s="949"/>
      <c r="I727" s="949"/>
      <c r="J727" s="934"/>
      <c r="K727" s="933"/>
      <c r="L727" s="935"/>
      <c r="M727" s="933"/>
      <c r="N727" s="935"/>
      <c r="O727" s="933"/>
      <c r="P727" s="936"/>
      <c r="Q727" s="884"/>
    </row>
    <row r="728" spans="1:17" ht="15" hidden="1" customHeight="1" x14ac:dyDescent="0.25">
      <c r="A728" s="948"/>
      <c r="B728" s="949"/>
      <c r="C728" s="949"/>
      <c r="D728" s="949"/>
      <c r="E728" s="949"/>
      <c r="F728" s="949"/>
      <c r="G728" s="949"/>
      <c r="H728" s="949"/>
      <c r="I728" s="949"/>
      <c r="J728" s="934"/>
      <c r="K728" s="933"/>
      <c r="L728" s="935"/>
      <c r="M728" s="933"/>
      <c r="N728" s="935"/>
      <c r="O728" s="933"/>
      <c r="P728" s="936"/>
      <c r="Q728" s="884"/>
    </row>
    <row r="729" spans="1:17" ht="15" hidden="1" customHeight="1" x14ac:dyDescent="0.25">
      <c r="A729" s="948"/>
      <c r="B729" s="949"/>
      <c r="C729" s="949"/>
      <c r="D729" s="949"/>
      <c r="E729" s="949"/>
      <c r="F729" s="949"/>
      <c r="G729" s="949"/>
      <c r="H729" s="949"/>
      <c r="I729" s="949"/>
      <c r="J729" s="934"/>
      <c r="K729" s="933"/>
      <c r="L729" s="935"/>
      <c r="M729" s="933"/>
      <c r="N729" s="935"/>
      <c r="O729" s="933"/>
      <c r="P729" s="936"/>
      <c r="Q729" s="884"/>
    </row>
    <row r="730" spans="1:17" ht="15" hidden="1" customHeight="1" x14ac:dyDescent="0.25">
      <c r="A730" s="948"/>
      <c r="B730" s="949"/>
      <c r="C730" s="949"/>
      <c r="D730" s="949"/>
      <c r="E730" s="949"/>
      <c r="F730" s="949"/>
      <c r="G730" s="949"/>
      <c r="H730" s="949"/>
      <c r="I730" s="949"/>
      <c r="J730" s="934"/>
      <c r="K730" s="933"/>
      <c r="L730" s="935"/>
      <c r="M730" s="933"/>
      <c r="N730" s="935"/>
      <c r="O730" s="933"/>
      <c r="P730" s="936"/>
      <c r="Q730" s="884"/>
    </row>
    <row r="731" spans="1:17" ht="15" hidden="1" customHeight="1" x14ac:dyDescent="0.25">
      <c r="A731" s="948"/>
      <c r="B731" s="949"/>
      <c r="C731" s="949"/>
      <c r="D731" s="949"/>
      <c r="E731" s="949"/>
      <c r="F731" s="949"/>
      <c r="G731" s="949"/>
      <c r="H731" s="949"/>
      <c r="I731" s="949"/>
      <c r="J731" s="934"/>
      <c r="K731" s="933"/>
      <c r="L731" s="935"/>
      <c r="M731" s="933"/>
      <c r="N731" s="935"/>
      <c r="O731" s="933"/>
      <c r="P731" s="936"/>
      <c r="Q731" s="884"/>
    </row>
    <row r="732" spans="1:17" ht="15" hidden="1" customHeight="1" x14ac:dyDescent="0.25">
      <c r="A732" s="948"/>
      <c r="B732" s="949"/>
      <c r="C732" s="949"/>
      <c r="D732" s="949"/>
      <c r="E732" s="949"/>
      <c r="F732" s="949"/>
      <c r="G732" s="949"/>
      <c r="H732" s="949"/>
      <c r="I732" s="949"/>
      <c r="J732" s="934"/>
      <c r="K732" s="933"/>
      <c r="L732" s="935"/>
      <c r="M732" s="933"/>
      <c r="N732" s="935"/>
      <c r="O732" s="933"/>
      <c r="P732" s="936"/>
      <c r="Q732" s="884"/>
    </row>
    <row r="733" spans="1:17" ht="15" hidden="1" customHeight="1" x14ac:dyDescent="0.25">
      <c r="A733" s="948"/>
      <c r="B733" s="949"/>
      <c r="C733" s="949"/>
      <c r="D733" s="949"/>
      <c r="E733" s="949"/>
      <c r="F733" s="949"/>
      <c r="G733" s="949"/>
      <c r="H733" s="949"/>
      <c r="I733" s="949"/>
      <c r="J733" s="934"/>
      <c r="K733" s="933"/>
      <c r="L733" s="935"/>
      <c r="M733" s="933"/>
      <c r="N733" s="935"/>
      <c r="O733" s="933"/>
      <c r="P733" s="936"/>
      <c r="Q733" s="884"/>
    </row>
    <row r="734" spans="1:17" ht="15" hidden="1" customHeight="1" x14ac:dyDescent="0.25">
      <c r="A734" s="948"/>
      <c r="B734" s="949"/>
      <c r="C734" s="949"/>
      <c r="D734" s="949"/>
      <c r="E734" s="949"/>
      <c r="F734" s="949"/>
      <c r="G734" s="949"/>
      <c r="H734" s="949"/>
      <c r="I734" s="949"/>
      <c r="J734" s="934"/>
      <c r="K734" s="933"/>
      <c r="L734" s="935"/>
      <c r="M734" s="933"/>
      <c r="N734" s="935"/>
      <c r="O734" s="933"/>
      <c r="P734" s="936"/>
      <c r="Q734" s="884"/>
    </row>
    <row r="735" spans="1:17" ht="15" hidden="1" customHeight="1" x14ac:dyDescent="0.25">
      <c r="A735" s="948"/>
      <c r="B735" s="949"/>
      <c r="C735" s="949"/>
      <c r="D735" s="949"/>
      <c r="E735" s="949"/>
      <c r="F735" s="949"/>
      <c r="G735" s="949"/>
      <c r="H735" s="949"/>
      <c r="I735" s="949"/>
      <c r="J735" s="934"/>
      <c r="K735" s="933"/>
      <c r="L735" s="935"/>
      <c r="M735" s="933"/>
      <c r="N735" s="935"/>
      <c r="O735" s="933"/>
      <c r="P735" s="936"/>
      <c r="Q735" s="884"/>
    </row>
    <row r="736" spans="1:17" ht="15" hidden="1" customHeight="1" x14ac:dyDescent="0.25">
      <c r="A736" s="948"/>
      <c r="B736" s="949"/>
      <c r="C736" s="949"/>
      <c r="D736" s="949"/>
      <c r="E736" s="949"/>
      <c r="F736" s="949"/>
      <c r="G736" s="949"/>
      <c r="H736" s="949"/>
      <c r="I736" s="949"/>
      <c r="J736" s="934"/>
      <c r="K736" s="933"/>
      <c r="L736" s="935"/>
      <c r="M736" s="933"/>
      <c r="N736" s="935"/>
      <c r="O736" s="933"/>
      <c r="P736" s="936"/>
      <c r="Q736" s="884"/>
    </row>
    <row r="737" spans="1:17" ht="15" hidden="1" customHeight="1" x14ac:dyDescent="0.25">
      <c r="A737" s="948"/>
      <c r="B737" s="949"/>
      <c r="C737" s="949"/>
      <c r="D737" s="949"/>
      <c r="E737" s="949"/>
      <c r="F737" s="949"/>
      <c r="G737" s="949"/>
      <c r="H737" s="949"/>
      <c r="I737" s="949"/>
      <c r="J737" s="934"/>
      <c r="K737" s="933"/>
      <c r="L737" s="935"/>
      <c r="M737" s="933"/>
      <c r="N737" s="935"/>
      <c r="O737" s="933"/>
      <c r="P737" s="936"/>
      <c r="Q737" s="884"/>
    </row>
    <row r="738" spans="1:17" ht="15" hidden="1" customHeight="1" x14ac:dyDescent="0.25">
      <c r="A738" s="948"/>
      <c r="B738" s="949"/>
      <c r="C738" s="949"/>
      <c r="D738" s="949"/>
      <c r="E738" s="949"/>
      <c r="F738" s="949"/>
      <c r="G738" s="949"/>
      <c r="H738" s="949"/>
      <c r="I738" s="949"/>
      <c r="J738" s="934"/>
      <c r="K738" s="933"/>
      <c r="L738" s="935"/>
      <c r="M738" s="933"/>
      <c r="N738" s="935"/>
      <c r="O738" s="933"/>
      <c r="P738" s="936"/>
      <c r="Q738" s="884"/>
    </row>
    <row r="739" spans="1:17" ht="15" hidden="1" customHeight="1" x14ac:dyDescent="0.25">
      <c r="A739" s="948"/>
      <c r="B739" s="949"/>
      <c r="C739" s="949"/>
      <c r="D739" s="949"/>
      <c r="E739" s="949"/>
      <c r="F739" s="949"/>
      <c r="G739" s="949"/>
      <c r="H739" s="949"/>
      <c r="I739" s="949"/>
      <c r="J739" s="934"/>
      <c r="K739" s="933"/>
      <c r="L739" s="935"/>
      <c r="M739" s="933"/>
      <c r="N739" s="935"/>
      <c r="O739" s="933"/>
      <c r="P739" s="936"/>
      <c r="Q739" s="884"/>
    </row>
    <row r="740" spans="1:17" ht="15" hidden="1" customHeight="1" x14ac:dyDescent="0.25">
      <c r="A740" s="948"/>
      <c r="B740" s="949"/>
      <c r="C740" s="949"/>
      <c r="D740" s="949"/>
      <c r="E740" s="949"/>
      <c r="F740" s="949"/>
      <c r="G740" s="949"/>
      <c r="H740" s="949"/>
      <c r="I740" s="949"/>
      <c r="J740" s="934"/>
      <c r="K740" s="933"/>
      <c r="L740" s="935"/>
      <c r="M740" s="933"/>
      <c r="N740" s="935"/>
      <c r="O740" s="933"/>
      <c r="P740" s="936"/>
      <c r="Q740" s="884"/>
    </row>
    <row r="741" spans="1:17" ht="15" hidden="1" customHeight="1" x14ac:dyDescent="0.25">
      <c r="A741" s="948"/>
      <c r="B741" s="949"/>
      <c r="C741" s="949"/>
      <c r="D741" s="949"/>
      <c r="E741" s="949"/>
      <c r="F741" s="949"/>
      <c r="G741" s="949"/>
      <c r="H741" s="949"/>
      <c r="I741" s="949"/>
      <c r="J741" s="934"/>
      <c r="K741" s="933"/>
      <c r="L741" s="935"/>
      <c r="M741" s="933"/>
      <c r="N741" s="935"/>
      <c r="O741" s="933"/>
      <c r="P741" s="936"/>
      <c r="Q741" s="884"/>
    </row>
    <row r="742" spans="1:17" ht="15" hidden="1" customHeight="1" x14ac:dyDescent="0.25">
      <c r="A742" s="948"/>
      <c r="B742" s="949"/>
      <c r="C742" s="949"/>
      <c r="D742" s="949"/>
      <c r="E742" s="949"/>
      <c r="F742" s="949"/>
      <c r="G742" s="949"/>
      <c r="H742" s="949"/>
      <c r="I742" s="949"/>
      <c r="J742" s="934"/>
      <c r="K742" s="933"/>
      <c r="L742" s="935"/>
      <c r="M742" s="933"/>
      <c r="N742" s="935"/>
      <c r="O742" s="933"/>
      <c r="P742" s="936"/>
      <c r="Q742" s="884"/>
    </row>
    <row r="743" spans="1:17" ht="15" hidden="1" customHeight="1" x14ac:dyDescent="0.25">
      <c r="A743" s="948"/>
      <c r="B743" s="949"/>
      <c r="C743" s="949"/>
      <c r="D743" s="949"/>
      <c r="E743" s="949"/>
      <c r="F743" s="949"/>
      <c r="G743" s="949"/>
      <c r="H743" s="949"/>
      <c r="I743" s="949"/>
      <c r="J743" s="934"/>
      <c r="K743" s="933"/>
      <c r="L743" s="935"/>
      <c r="M743" s="933"/>
      <c r="N743" s="935"/>
      <c r="O743" s="933"/>
      <c r="P743" s="936"/>
      <c r="Q743" s="884"/>
    </row>
    <row r="744" spans="1:17" ht="15" hidden="1" customHeight="1" x14ac:dyDescent="0.25">
      <c r="A744" s="948"/>
      <c r="B744" s="949"/>
      <c r="C744" s="949"/>
      <c r="D744" s="949"/>
      <c r="E744" s="949"/>
      <c r="F744" s="949"/>
      <c r="G744" s="949"/>
      <c r="H744" s="949"/>
      <c r="I744" s="949"/>
      <c r="J744" s="934"/>
      <c r="K744" s="933"/>
      <c r="L744" s="935"/>
      <c r="M744" s="933"/>
      <c r="N744" s="935"/>
      <c r="O744" s="933"/>
      <c r="P744" s="936"/>
      <c r="Q744" s="884"/>
    </row>
    <row r="745" spans="1:17" ht="15" hidden="1" customHeight="1" x14ac:dyDescent="0.25">
      <c r="A745" s="948"/>
      <c r="B745" s="949"/>
      <c r="C745" s="949"/>
      <c r="D745" s="949"/>
      <c r="E745" s="949"/>
      <c r="F745" s="949"/>
      <c r="G745" s="949"/>
      <c r="H745" s="949"/>
      <c r="I745" s="949"/>
      <c r="J745" s="934"/>
      <c r="K745" s="933"/>
      <c r="L745" s="935"/>
      <c r="M745" s="933"/>
      <c r="N745" s="935"/>
      <c r="O745" s="933"/>
      <c r="P745" s="936"/>
      <c r="Q745" s="884"/>
    </row>
    <row r="746" spans="1:17" ht="15" hidden="1" customHeight="1" x14ac:dyDescent="0.25">
      <c r="A746" s="948"/>
      <c r="B746" s="949"/>
      <c r="C746" s="949"/>
      <c r="D746" s="949"/>
      <c r="E746" s="949"/>
      <c r="F746" s="949"/>
      <c r="G746" s="949"/>
      <c r="H746" s="949"/>
      <c r="I746" s="949"/>
      <c r="J746" s="934"/>
      <c r="K746" s="933"/>
      <c r="L746" s="935"/>
      <c r="M746" s="933"/>
      <c r="N746" s="935"/>
      <c r="O746" s="933"/>
      <c r="P746" s="936"/>
      <c r="Q746" s="884"/>
    </row>
    <row r="747" spans="1:17" ht="15" hidden="1" customHeight="1" x14ac:dyDescent="0.25">
      <c r="A747" s="948"/>
      <c r="B747" s="949"/>
      <c r="C747" s="949"/>
      <c r="D747" s="949"/>
      <c r="E747" s="949"/>
      <c r="F747" s="949"/>
      <c r="G747" s="949"/>
      <c r="H747" s="949"/>
      <c r="I747" s="949"/>
      <c r="J747" s="934"/>
      <c r="K747" s="933"/>
      <c r="L747" s="935"/>
      <c r="M747" s="933"/>
      <c r="N747" s="935"/>
      <c r="O747" s="933"/>
      <c r="P747" s="936"/>
      <c r="Q747" s="884"/>
    </row>
    <row r="748" spans="1:17" ht="15" hidden="1" customHeight="1" x14ac:dyDescent="0.25">
      <c r="A748" s="948"/>
      <c r="B748" s="949"/>
      <c r="C748" s="949"/>
      <c r="D748" s="949"/>
      <c r="E748" s="949"/>
      <c r="F748" s="949"/>
      <c r="G748" s="949"/>
      <c r="H748" s="949"/>
      <c r="I748" s="949"/>
      <c r="J748" s="934"/>
      <c r="K748" s="933"/>
      <c r="L748" s="935"/>
      <c r="M748" s="933"/>
      <c r="N748" s="935"/>
      <c r="O748" s="933"/>
      <c r="P748" s="936"/>
      <c r="Q748" s="884"/>
    </row>
    <row r="749" spans="1:17" ht="15" hidden="1" customHeight="1" x14ac:dyDescent="0.25">
      <c r="A749" s="948"/>
      <c r="B749" s="949"/>
      <c r="C749" s="949"/>
      <c r="D749" s="949"/>
      <c r="E749" s="949"/>
      <c r="F749" s="949"/>
      <c r="G749" s="949"/>
      <c r="H749" s="949"/>
      <c r="I749" s="949"/>
      <c r="J749" s="934"/>
      <c r="K749" s="933"/>
      <c r="L749" s="935"/>
      <c r="M749" s="933"/>
      <c r="N749" s="935"/>
      <c r="O749" s="933"/>
      <c r="P749" s="936"/>
      <c r="Q749" s="884"/>
    </row>
    <row r="750" spans="1:17" ht="15" hidden="1" customHeight="1" x14ac:dyDescent="0.25">
      <c r="A750" s="948"/>
      <c r="B750" s="949"/>
      <c r="C750" s="949"/>
      <c r="D750" s="949"/>
      <c r="E750" s="949"/>
      <c r="F750" s="949"/>
      <c r="G750" s="949"/>
      <c r="H750" s="949"/>
      <c r="I750" s="949"/>
      <c r="J750" s="934"/>
      <c r="K750" s="933"/>
      <c r="L750" s="935"/>
      <c r="M750" s="933"/>
      <c r="N750" s="935"/>
      <c r="O750" s="933"/>
      <c r="P750" s="936"/>
      <c r="Q750" s="884"/>
    </row>
    <row r="751" spans="1:17" ht="15" hidden="1" customHeight="1" x14ac:dyDescent="0.25">
      <c r="A751" s="948"/>
      <c r="B751" s="949"/>
      <c r="C751" s="949"/>
      <c r="D751" s="949"/>
      <c r="E751" s="949"/>
      <c r="F751" s="949"/>
      <c r="G751" s="949"/>
      <c r="H751" s="949"/>
      <c r="I751" s="949"/>
      <c r="J751" s="934"/>
      <c r="K751" s="933"/>
      <c r="L751" s="935"/>
      <c r="M751" s="933"/>
      <c r="N751" s="935"/>
      <c r="O751" s="933"/>
      <c r="P751" s="936"/>
      <c r="Q751" s="884"/>
    </row>
    <row r="752" spans="1:17" ht="15" hidden="1" customHeight="1" x14ac:dyDescent="0.25">
      <c r="A752" s="948"/>
      <c r="B752" s="949"/>
      <c r="C752" s="949"/>
      <c r="D752" s="949"/>
      <c r="E752" s="949"/>
      <c r="F752" s="949"/>
      <c r="G752" s="949"/>
      <c r="H752" s="949"/>
      <c r="I752" s="949"/>
      <c r="J752" s="934"/>
      <c r="K752" s="933"/>
      <c r="L752" s="935"/>
      <c r="M752" s="933"/>
      <c r="N752" s="935"/>
      <c r="O752" s="933"/>
      <c r="P752" s="936"/>
      <c r="Q752" s="884"/>
    </row>
    <row r="753" spans="1:17" ht="15" hidden="1" customHeight="1" x14ac:dyDescent="0.25">
      <c r="A753" s="948"/>
      <c r="B753" s="949"/>
      <c r="C753" s="949"/>
      <c r="D753" s="949"/>
      <c r="E753" s="949"/>
      <c r="F753" s="949"/>
      <c r="G753" s="949"/>
      <c r="H753" s="949"/>
      <c r="I753" s="949"/>
      <c r="J753" s="934"/>
      <c r="K753" s="933"/>
      <c r="L753" s="935"/>
      <c r="M753" s="933"/>
      <c r="N753" s="935"/>
      <c r="O753" s="933"/>
      <c r="P753" s="936"/>
      <c r="Q753" s="884"/>
    </row>
    <row r="754" spans="1:17" ht="15" hidden="1" customHeight="1" x14ac:dyDescent="0.25">
      <c r="A754" s="948"/>
      <c r="B754" s="949"/>
      <c r="C754" s="949"/>
      <c r="D754" s="949"/>
      <c r="E754" s="949"/>
      <c r="F754" s="949"/>
      <c r="G754" s="949"/>
      <c r="H754" s="949"/>
      <c r="I754" s="949"/>
      <c r="J754" s="934"/>
      <c r="K754" s="933"/>
      <c r="L754" s="935"/>
      <c r="M754" s="933"/>
      <c r="N754" s="935"/>
      <c r="O754" s="933"/>
      <c r="P754" s="936"/>
      <c r="Q754" s="884"/>
    </row>
    <row r="755" spans="1:17" ht="15" hidden="1" customHeight="1" x14ac:dyDescent="0.25">
      <c r="A755" s="948"/>
      <c r="B755" s="949"/>
      <c r="C755" s="949"/>
      <c r="D755" s="949"/>
      <c r="E755" s="949"/>
      <c r="F755" s="949"/>
      <c r="G755" s="949"/>
      <c r="H755" s="949"/>
      <c r="I755" s="949"/>
      <c r="J755" s="934"/>
      <c r="K755" s="933"/>
      <c r="L755" s="935"/>
      <c r="M755" s="933"/>
      <c r="N755" s="935"/>
      <c r="O755" s="933"/>
      <c r="P755" s="936"/>
      <c r="Q755" s="884"/>
    </row>
    <row r="756" spans="1:17" ht="15" hidden="1" customHeight="1" x14ac:dyDescent="0.25">
      <c r="A756" s="948"/>
      <c r="B756" s="949"/>
      <c r="C756" s="949"/>
      <c r="D756" s="949"/>
      <c r="E756" s="949"/>
      <c r="F756" s="949"/>
      <c r="G756" s="949"/>
      <c r="H756" s="949"/>
      <c r="I756" s="949"/>
      <c r="J756" s="934"/>
      <c r="K756" s="933"/>
      <c r="L756" s="935"/>
      <c r="M756" s="933"/>
      <c r="N756" s="935"/>
      <c r="O756" s="933"/>
      <c r="P756" s="936"/>
      <c r="Q756" s="884"/>
    </row>
    <row r="757" spans="1:17" ht="15" hidden="1" customHeight="1" x14ac:dyDescent="0.25">
      <c r="A757" s="948"/>
      <c r="B757" s="949"/>
      <c r="C757" s="949"/>
      <c r="D757" s="949"/>
      <c r="E757" s="949"/>
      <c r="F757" s="949"/>
      <c r="G757" s="949"/>
      <c r="H757" s="949"/>
      <c r="I757" s="949"/>
      <c r="J757" s="934"/>
      <c r="K757" s="933"/>
      <c r="L757" s="935"/>
      <c r="M757" s="933"/>
      <c r="N757" s="935"/>
      <c r="O757" s="933"/>
      <c r="P757" s="936"/>
      <c r="Q757" s="884"/>
    </row>
    <row r="758" spans="1:17" ht="15" hidden="1" customHeight="1" x14ac:dyDescent="0.25">
      <c r="A758" s="948"/>
      <c r="B758" s="949"/>
      <c r="C758" s="949"/>
      <c r="D758" s="949"/>
      <c r="E758" s="949"/>
      <c r="F758" s="949"/>
      <c r="G758" s="949"/>
      <c r="H758" s="949"/>
      <c r="I758" s="949"/>
      <c r="J758" s="934"/>
      <c r="K758" s="933"/>
      <c r="L758" s="935"/>
      <c r="M758" s="933"/>
      <c r="N758" s="935"/>
      <c r="O758" s="933"/>
      <c r="P758" s="936"/>
      <c r="Q758" s="884"/>
    </row>
    <row r="759" spans="1:17" ht="15" hidden="1" customHeight="1" x14ac:dyDescent="0.25">
      <c r="A759" s="948"/>
      <c r="B759" s="949"/>
      <c r="C759" s="949"/>
      <c r="D759" s="949"/>
      <c r="E759" s="949"/>
      <c r="F759" s="949"/>
      <c r="G759" s="949"/>
      <c r="H759" s="949"/>
      <c r="I759" s="949"/>
      <c r="J759" s="934"/>
      <c r="K759" s="933"/>
      <c r="L759" s="935"/>
      <c r="M759" s="933"/>
      <c r="N759" s="935"/>
      <c r="O759" s="933"/>
      <c r="P759" s="936"/>
      <c r="Q759" s="884"/>
    </row>
    <row r="760" spans="1:17" ht="15" hidden="1" customHeight="1" x14ac:dyDescent="0.25">
      <c r="A760" s="948"/>
      <c r="B760" s="949"/>
      <c r="C760" s="949"/>
      <c r="D760" s="949"/>
      <c r="E760" s="949"/>
      <c r="F760" s="949"/>
      <c r="G760" s="949"/>
      <c r="H760" s="949"/>
      <c r="I760" s="949"/>
      <c r="J760" s="934"/>
      <c r="K760" s="933"/>
      <c r="L760" s="935"/>
      <c r="M760" s="933"/>
      <c r="N760" s="935"/>
      <c r="O760" s="933"/>
      <c r="P760" s="936"/>
      <c r="Q760" s="884"/>
    </row>
    <row r="761" spans="1:17" ht="15" hidden="1" customHeight="1" x14ac:dyDescent="0.25">
      <c r="A761" s="948"/>
      <c r="B761" s="949"/>
      <c r="C761" s="949"/>
      <c r="D761" s="949"/>
      <c r="E761" s="949"/>
      <c r="F761" s="949"/>
      <c r="G761" s="949"/>
      <c r="H761" s="949"/>
      <c r="I761" s="949"/>
      <c r="J761" s="934"/>
      <c r="K761" s="933"/>
      <c r="L761" s="935"/>
      <c r="M761" s="933"/>
      <c r="N761" s="935"/>
      <c r="O761" s="933"/>
      <c r="P761" s="936"/>
      <c r="Q761" s="884"/>
    </row>
    <row r="762" spans="1:17" ht="15" hidden="1" customHeight="1" x14ac:dyDescent="0.25">
      <c r="A762" s="948"/>
      <c r="B762" s="949"/>
      <c r="C762" s="949"/>
      <c r="D762" s="949"/>
      <c r="E762" s="949"/>
      <c r="F762" s="949"/>
      <c r="G762" s="949"/>
      <c r="H762" s="949"/>
      <c r="I762" s="949"/>
      <c r="J762" s="934"/>
      <c r="K762" s="933"/>
      <c r="L762" s="935"/>
      <c r="M762" s="933"/>
      <c r="N762" s="935"/>
      <c r="O762" s="933"/>
      <c r="P762" s="936"/>
      <c r="Q762" s="884"/>
    </row>
    <row r="763" spans="1:17" ht="15" hidden="1" customHeight="1" x14ac:dyDescent="0.25">
      <c r="A763" s="948"/>
      <c r="B763" s="949"/>
      <c r="C763" s="949"/>
      <c r="D763" s="949"/>
      <c r="E763" s="949"/>
      <c r="F763" s="949"/>
      <c r="G763" s="949"/>
      <c r="H763" s="949"/>
      <c r="I763" s="949"/>
      <c r="J763" s="934"/>
      <c r="K763" s="933"/>
      <c r="L763" s="935"/>
      <c r="M763" s="933"/>
      <c r="N763" s="935"/>
      <c r="O763" s="933"/>
      <c r="P763" s="936"/>
      <c r="Q763" s="884"/>
    </row>
    <row r="764" spans="1:17" ht="8.25" customHeight="1" x14ac:dyDescent="0.25">
      <c r="A764" s="1778"/>
      <c r="B764" s="1778"/>
      <c r="C764" s="1778"/>
      <c r="D764" s="1778"/>
      <c r="E764" s="1778"/>
      <c r="F764" s="1778"/>
      <c r="G764" s="1778"/>
      <c r="H764" s="1778"/>
      <c r="I764" s="1778"/>
      <c r="J764" s="1778"/>
      <c r="K764" s="1778"/>
      <c r="L764" s="1778"/>
      <c r="M764" s="1778"/>
      <c r="N764" s="1778"/>
      <c r="O764" s="1778"/>
      <c r="P764" s="1778"/>
      <c r="Q764" s="1778"/>
    </row>
    <row r="765" spans="1:17" x14ac:dyDescent="0.25">
      <c r="A765" s="949" t="s">
        <v>1875</v>
      </c>
      <c r="B765" s="948"/>
      <c r="C765" s="948"/>
      <c r="D765" s="948"/>
      <c r="E765" s="948"/>
      <c r="F765" s="948"/>
      <c r="G765" s="948"/>
      <c r="H765" s="948"/>
      <c r="I765" s="948"/>
      <c r="J765" s="934"/>
      <c r="K765" s="933"/>
      <c r="L765" s="935"/>
      <c r="M765" s="933"/>
      <c r="N765" s="935"/>
      <c r="O765" s="933"/>
      <c r="P765" s="936"/>
    </row>
    <row r="766" spans="1:17" x14ac:dyDescent="0.25">
      <c r="A766" s="948"/>
      <c r="B766" s="948"/>
      <c r="C766" s="948"/>
      <c r="D766" s="948"/>
      <c r="E766" s="948"/>
      <c r="F766" s="948"/>
      <c r="G766" s="948"/>
      <c r="H766" s="948"/>
      <c r="I766" s="948"/>
      <c r="J766" s="934"/>
      <c r="K766" s="933"/>
      <c r="L766" s="935"/>
      <c r="M766" s="933"/>
      <c r="N766" s="935"/>
      <c r="O766" s="933"/>
      <c r="P766" s="936"/>
    </row>
    <row r="767" spans="1:17" x14ac:dyDescent="0.25">
      <c r="A767" s="948"/>
      <c r="B767" s="948"/>
      <c r="C767" s="948"/>
      <c r="D767" s="948"/>
      <c r="E767" s="948"/>
      <c r="F767" s="948"/>
      <c r="G767" s="948"/>
      <c r="H767" s="948"/>
      <c r="I767" s="948"/>
      <c r="J767" s="934"/>
      <c r="K767" s="933"/>
      <c r="L767" s="935"/>
      <c r="M767" s="933"/>
      <c r="N767" s="935"/>
      <c r="O767" s="933"/>
      <c r="P767" s="936"/>
    </row>
    <row r="768" spans="1:17" x14ac:dyDescent="0.25">
      <c r="A768" s="948"/>
      <c r="B768" s="948"/>
      <c r="C768" s="948"/>
      <c r="D768" s="948"/>
      <c r="E768" s="948"/>
      <c r="F768" s="948"/>
      <c r="G768" s="948"/>
      <c r="H768" s="948"/>
      <c r="I768" s="948"/>
      <c r="J768" s="934"/>
      <c r="K768" s="933"/>
      <c r="L768" s="935"/>
      <c r="M768" s="933"/>
      <c r="N768" s="935"/>
      <c r="O768" s="933"/>
      <c r="P768" s="936"/>
    </row>
    <row r="769" spans="1:16" x14ac:dyDescent="0.25">
      <c r="A769" s="948"/>
      <c r="B769" s="948"/>
      <c r="C769" s="948"/>
      <c r="D769" s="948"/>
      <c r="E769" s="948"/>
      <c r="F769" s="948"/>
      <c r="G769" s="948"/>
      <c r="H769" s="948"/>
      <c r="I769" s="948"/>
      <c r="J769" s="934"/>
      <c r="K769" s="933"/>
      <c r="L769" s="935"/>
      <c r="M769" s="933"/>
      <c r="N769" s="935"/>
      <c r="O769" s="933"/>
      <c r="P769" s="936"/>
    </row>
    <row r="770" spans="1:16" x14ac:dyDescent="0.25">
      <c r="A770" s="948"/>
      <c r="B770" s="948"/>
      <c r="C770" s="948"/>
      <c r="D770" s="948"/>
      <c r="E770" s="948"/>
      <c r="F770" s="948"/>
      <c r="G770" s="948"/>
      <c r="H770" s="948"/>
      <c r="I770" s="948"/>
      <c r="J770" s="934"/>
      <c r="K770" s="933"/>
      <c r="L770" s="935"/>
      <c r="M770" s="933"/>
      <c r="N770" s="935"/>
      <c r="O770" s="933"/>
      <c r="P770" s="936"/>
    </row>
    <row r="771" spans="1:16" x14ac:dyDescent="0.25">
      <c r="A771" s="948"/>
      <c r="B771" s="948"/>
      <c r="C771" s="948"/>
      <c r="D771" s="948"/>
      <c r="E771" s="948"/>
      <c r="F771" s="948"/>
      <c r="G771" s="948"/>
      <c r="H771" s="948"/>
      <c r="I771" s="948"/>
      <c r="J771" s="934"/>
      <c r="K771" s="933"/>
      <c r="L771" s="935"/>
      <c r="M771" s="933"/>
      <c r="N771" s="935"/>
      <c r="O771" s="933"/>
      <c r="P771" s="936"/>
    </row>
    <row r="772" spans="1:16" x14ac:dyDescent="0.25">
      <c r="A772" s="948"/>
      <c r="B772" s="948"/>
      <c r="C772" s="948"/>
      <c r="D772" s="948"/>
      <c r="E772" s="948"/>
      <c r="F772" s="948"/>
      <c r="G772" s="948"/>
      <c r="H772" s="948"/>
      <c r="I772" s="948"/>
      <c r="J772" s="934"/>
      <c r="K772" s="933"/>
      <c r="L772" s="935"/>
      <c r="M772" s="933"/>
      <c r="N772" s="935"/>
      <c r="O772" s="933"/>
      <c r="P772" s="936"/>
    </row>
    <row r="773" spans="1:16" x14ac:dyDescent="0.25">
      <c r="A773" s="948"/>
      <c r="B773" s="948"/>
      <c r="C773" s="948"/>
      <c r="D773" s="948"/>
      <c r="E773" s="948"/>
      <c r="F773" s="948"/>
      <c r="G773" s="948"/>
      <c r="H773" s="948"/>
      <c r="I773" s="948"/>
      <c r="J773" s="934"/>
      <c r="K773" s="933"/>
      <c r="L773" s="935"/>
      <c r="M773" s="933"/>
      <c r="N773" s="935"/>
      <c r="O773" s="933"/>
      <c r="P773" s="936"/>
    </row>
    <row r="774" spans="1:16" x14ac:dyDescent="0.25">
      <c r="A774" s="948"/>
      <c r="B774" s="948"/>
      <c r="C774" s="948"/>
      <c r="D774" s="948"/>
      <c r="E774" s="948"/>
      <c r="F774" s="948"/>
      <c r="G774" s="948"/>
      <c r="H774" s="948"/>
      <c r="I774" s="948"/>
      <c r="J774" s="934"/>
      <c r="K774" s="933"/>
      <c r="L774" s="935"/>
      <c r="M774" s="933"/>
      <c r="N774" s="935"/>
      <c r="O774" s="933"/>
      <c r="P774" s="936"/>
    </row>
    <row r="775" spans="1:16" x14ac:dyDescent="0.25">
      <c r="A775" s="948"/>
      <c r="B775" s="948"/>
      <c r="C775" s="948"/>
      <c r="D775" s="948"/>
      <c r="E775" s="948"/>
      <c r="F775" s="948"/>
      <c r="G775" s="948"/>
      <c r="H775" s="948"/>
      <c r="I775" s="948"/>
      <c r="J775" s="934"/>
      <c r="K775" s="933"/>
      <c r="L775" s="935"/>
      <c r="M775" s="933"/>
      <c r="N775" s="935"/>
      <c r="O775" s="933"/>
      <c r="P775" s="936"/>
    </row>
    <row r="776" spans="1:16" x14ac:dyDescent="0.25">
      <c r="A776" s="948"/>
      <c r="B776" s="948"/>
      <c r="C776" s="948"/>
      <c r="D776" s="948"/>
      <c r="E776" s="948"/>
      <c r="F776" s="948"/>
      <c r="G776" s="948"/>
      <c r="H776" s="948"/>
      <c r="I776" s="948"/>
      <c r="J776" s="934"/>
      <c r="K776" s="933"/>
      <c r="L776" s="935"/>
      <c r="M776" s="933"/>
      <c r="N776" s="935"/>
      <c r="O776" s="933"/>
      <c r="P776" s="936"/>
    </row>
    <row r="777" spans="1:16" x14ac:dyDescent="0.25">
      <c r="A777" s="948"/>
      <c r="B777" s="948"/>
      <c r="C777" s="948"/>
      <c r="D777" s="948"/>
      <c r="E777" s="948"/>
      <c r="F777" s="948"/>
      <c r="G777" s="948"/>
      <c r="H777" s="948"/>
      <c r="I777" s="948"/>
      <c r="J777" s="934"/>
      <c r="K777" s="933"/>
      <c r="L777" s="935"/>
      <c r="M777" s="933"/>
      <c r="N777" s="935"/>
      <c r="O777" s="933"/>
      <c r="P777" s="936"/>
    </row>
    <row r="778" spans="1:16" x14ac:dyDescent="0.25">
      <c r="A778" s="948"/>
      <c r="B778" s="948"/>
      <c r="C778" s="948"/>
      <c r="D778" s="948"/>
      <c r="E778" s="948"/>
      <c r="F778" s="948"/>
      <c r="G778" s="948"/>
      <c r="H778" s="948"/>
      <c r="I778" s="948"/>
      <c r="J778" s="934"/>
      <c r="K778" s="933"/>
      <c r="L778" s="935"/>
      <c r="M778" s="933"/>
      <c r="N778" s="935"/>
      <c r="O778" s="933"/>
      <c r="P778" s="936"/>
    </row>
    <row r="779" spans="1:16" x14ac:dyDescent="0.25">
      <c r="A779" s="948"/>
      <c r="B779" s="948"/>
      <c r="C779" s="948"/>
      <c r="D779" s="948"/>
      <c r="E779" s="948"/>
      <c r="F779" s="948"/>
      <c r="G779" s="948"/>
      <c r="H779" s="948"/>
      <c r="I779" s="948"/>
      <c r="J779" s="934"/>
      <c r="K779" s="933"/>
      <c r="L779" s="935"/>
      <c r="M779" s="933"/>
      <c r="N779" s="935"/>
      <c r="O779" s="933"/>
      <c r="P779" s="936"/>
    </row>
    <row r="780" spans="1:16" x14ac:dyDescent="0.25">
      <c r="A780" s="948"/>
      <c r="B780" s="948"/>
      <c r="C780" s="948"/>
      <c r="D780" s="948"/>
      <c r="E780" s="948"/>
      <c r="F780" s="948"/>
      <c r="G780" s="948"/>
      <c r="H780" s="948"/>
      <c r="I780" s="948"/>
      <c r="J780" s="934"/>
      <c r="K780" s="933"/>
      <c r="L780" s="935"/>
      <c r="M780" s="933"/>
      <c r="N780" s="935"/>
      <c r="O780" s="933"/>
      <c r="P780" s="936"/>
    </row>
    <row r="781" spans="1:16" x14ac:dyDescent="0.25">
      <c r="A781" s="948"/>
      <c r="B781" s="948"/>
      <c r="C781" s="948"/>
      <c r="D781" s="948"/>
      <c r="E781" s="948"/>
      <c r="F781" s="948"/>
      <c r="G781" s="948"/>
      <c r="H781" s="948"/>
      <c r="I781" s="948"/>
      <c r="J781" s="934"/>
      <c r="K781" s="933"/>
      <c r="L781" s="935"/>
      <c r="M781" s="933"/>
      <c r="N781" s="935"/>
      <c r="O781" s="933"/>
      <c r="P781" s="936"/>
    </row>
    <row r="782" spans="1:16" x14ac:dyDescent="0.25">
      <c r="A782" s="948"/>
      <c r="B782" s="948"/>
      <c r="C782" s="948"/>
      <c r="D782" s="948"/>
      <c r="E782" s="948"/>
      <c r="F782" s="948"/>
      <c r="G782" s="948"/>
      <c r="H782" s="948"/>
      <c r="I782" s="948"/>
      <c r="J782" s="934"/>
      <c r="K782" s="933"/>
      <c r="L782" s="935"/>
      <c r="M782" s="933"/>
      <c r="N782" s="935"/>
      <c r="O782" s="933"/>
      <c r="P782" s="936"/>
    </row>
    <row r="783" spans="1:16" x14ac:dyDescent="0.25">
      <c r="A783" s="948"/>
      <c r="B783" s="948"/>
      <c r="C783" s="948"/>
      <c r="D783" s="948"/>
      <c r="E783" s="948"/>
      <c r="F783" s="948"/>
      <c r="G783" s="948"/>
      <c r="H783" s="948"/>
      <c r="I783" s="948"/>
      <c r="J783" s="934"/>
      <c r="K783" s="933"/>
      <c r="L783" s="935"/>
      <c r="M783" s="933"/>
      <c r="N783" s="935"/>
      <c r="O783" s="933"/>
      <c r="P783" s="936"/>
    </row>
    <row r="784" spans="1:16" x14ac:dyDescent="0.25">
      <c r="A784" s="948"/>
      <c r="B784" s="948"/>
      <c r="C784" s="948"/>
      <c r="D784" s="948"/>
      <c r="E784" s="948"/>
      <c r="F784" s="948"/>
      <c r="G784" s="948"/>
      <c r="H784" s="948"/>
      <c r="I784" s="948"/>
      <c r="J784" s="934"/>
      <c r="K784" s="933"/>
      <c r="L784" s="935"/>
      <c r="M784" s="933"/>
      <c r="N784" s="935"/>
      <c r="O784" s="933"/>
      <c r="P784" s="936"/>
    </row>
    <row r="785" spans="1:16" x14ac:dyDescent="0.25">
      <c r="A785" s="948"/>
      <c r="B785" s="948"/>
      <c r="C785" s="948"/>
      <c r="D785" s="948"/>
      <c r="E785" s="948"/>
      <c r="F785" s="948"/>
      <c r="G785" s="948"/>
      <c r="H785" s="948"/>
      <c r="I785" s="948"/>
      <c r="J785" s="934"/>
      <c r="K785" s="933"/>
      <c r="L785" s="935"/>
      <c r="M785" s="933"/>
      <c r="N785" s="935"/>
      <c r="O785" s="933"/>
      <c r="P785" s="936"/>
    </row>
    <row r="786" spans="1:16" x14ac:dyDescent="0.25">
      <c r="A786" s="948"/>
      <c r="B786" s="948"/>
      <c r="C786" s="948"/>
      <c r="D786" s="948"/>
      <c r="E786" s="948"/>
      <c r="F786" s="948"/>
      <c r="G786" s="948"/>
      <c r="H786" s="948"/>
      <c r="I786" s="948"/>
      <c r="J786" s="934"/>
      <c r="K786" s="933"/>
      <c r="L786" s="935"/>
      <c r="M786" s="933"/>
      <c r="N786" s="935"/>
      <c r="O786" s="933"/>
      <c r="P786" s="936"/>
    </row>
    <row r="787" spans="1:16" x14ac:dyDescent="0.25">
      <c r="A787" s="948"/>
      <c r="B787" s="948"/>
      <c r="C787" s="948"/>
      <c r="D787" s="948"/>
      <c r="E787" s="948"/>
      <c r="F787" s="948"/>
      <c r="G787" s="948"/>
      <c r="H787" s="948"/>
      <c r="I787" s="948"/>
      <c r="J787" s="934"/>
      <c r="K787" s="933"/>
      <c r="L787" s="935"/>
      <c r="M787" s="933"/>
      <c r="N787" s="935"/>
      <c r="O787" s="933"/>
      <c r="P787" s="936"/>
    </row>
    <row r="788" spans="1:16" x14ac:dyDescent="0.25">
      <c r="A788" s="948"/>
      <c r="B788" s="948"/>
      <c r="C788" s="948"/>
      <c r="D788" s="948"/>
      <c r="E788" s="948"/>
      <c r="F788" s="948"/>
      <c r="G788" s="948"/>
      <c r="H788" s="948"/>
      <c r="I788" s="948"/>
      <c r="J788" s="934"/>
      <c r="K788" s="933"/>
      <c r="L788" s="935"/>
      <c r="M788" s="933"/>
      <c r="N788" s="935"/>
      <c r="O788" s="933"/>
      <c r="P788" s="936"/>
    </row>
    <row r="789" spans="1:16" x14ac:dyDescent="0.25">
      <c r="A789" s="948"/>
      <c r="B789" s="948"/>
      <c r="C789" s="948"/>
      <c r="D789" s="948"/>
      <c r="E789" s="948"/>
      <c r="F789" s="948"/>
      <c r="G789" s="948"/>
      <c r="H789" s="948"/>
      <c r="I789" s="948"/>
      <c r="J789" s="934"/>
      <c r="K789" s="933"/>
      <c r="L789" s="935"/>
      <c r="M789" s="933"/>
      <c r="N789" s="935"/>
      <c r="O789" s="933"/>
      <c r="P789" s="936"/>
    </row>
    <row r="790" spans="1:16" x14ac:dyDescent="0.25">
      <c r="A790" s="948"/>
      <c r="B790" s="948"/>
      <c r="C790" s="948"/>
      <c r="D790" s="948"/>
      <c r="E790" s="948"/>
      <c r="F790" s="948"/>
      <c r="G790" s="948"/>
      <c r="H790" s="948"/>
      <c r="I790" s="948"/>
      <c r="J790" s="934"/>
      <c r="K790" s="933"/>
      <c r="L790" s="935"/>
      <c r="M790" s="933"/>
      <c r="N790" s="935"/>
      <c r="O790" s="933"/>
      <c r="P790" s="936"/>
    </row>
    <row r="791" spans="1:16" x14ac:dyDescent="0.25">
      <c r="A791" s="948"/>
      <c r="B791" s="948"/>
      <c r="C791" s="948"/>
      <c r="D791" s="948"/>
      <c r="E791" s="948"/>
      <c r="F791" s="948"/>
      <c r="G791" s="948"/>
      <c r="H791" s="948"/>
      <c r="I791" s="948"/>
      <c r="J791" s="934"/>
      <c r="K791" s="933"/>
      <c r="L791" s="935"/>
      <c r="M791" s="933"/>
      <c r="N791" s="935"/>
      <c r="O791" s="933"/>
      <c r="P791" s="936"/>
    </row>
    <row r="792" spans="1:16" x14ac:dyDescent="0.25">
      <c r="A792" s="948"/>
      <c r="B792" s="948"/>
      <c r="C792" s="948"/>
      <c r="D792" s="948"/>
      <c r="E792" s="948"/>
      <c r="F792" s="948"/>
      <c r="G792" s="948"/>
      <c r="H792" s="948"/>
      <c r="I792" s="948"/>
      <c r="J792" s="934"/>
      <c r="K792" s="933"/>
      <c r="L792" s="935"/>
      <c r="M792" s="933"/>
      <c r="N792" s="935"/>
      <c r="O792" s="933"/>
      <c r="P792" s="936"/>
    </row>
    <row r="793" spans="1:16" x14ac:dyDescent="0.25">
      <c r="A793" s="948"/>
      <c r="B793" s="948"/>
      <c r="C793" s="948"/>
      <c r="D793" s="948"/>
      <c r="E793" s="948"/>
      <c r="F793" s="948"/>
      <c r="G793" s="948"/>
      <c r="H793" s="948"/>
      <c r="I793" s="948"/>
      <c r="J793" s="934"/>
      <c r="K793" s="933"/>
      <c r="L793" s="935"/>
      <c r="M793" s="933"/>
      <c r="N793" s="935"/>
      <c r="O793" s="933"/>
      <c r="P793" s="936"/>
    </row>
    <row r="794" spans="1:16" x14ac:dyDescent="0.25">
      <c r="A794" s="948"/>
      <c r="B794" s="948"/>
      <c r="C794" s="948"/>
      <c r="D794" s="948"/>
      <c r="E794" s="948"/>
      <c r="F794" s="948"/>
      <c r="G794" s="948"/>
      <c r="H794" s="948"/>
      <c r="I794" s="948"/>
      <c r="J794" s="934"/>
      <c r="K794" s="933"/>
      <c r="L794" s="935"/>
      <c r="M794" s="933"/>
      <c r="N794" s="935"/>
      <c r="O794" s="933"/>
      <c r="P794" s="936"/>
    </row>
    <row r="795" spans="1:16" x14ac:dyDescent="0.25">
      <c r="A795" s="948"/>
      <c r="B795" s="948"/>
      <c r="C795" s="948"/>
      <c r="D795" s="948"/>
      <c r="E795" s="948"/>
      <c r="F795" s="948"/>
      <c r="G795" s="948"/>
      <c r="H795" s="948"/>
      <c r="I795" s="948"/>
      <c r="J795" s="934"/>
      <c r="K795" s="933"/>
      <c r="L795" s="935"/>
      <c r="M795" s="933"/>
      <c r="N795" s="935"/>
      <c r="O795" s="933"/>
      <c r="P795" s="936"/>
    </row>
    <row r="796" spans="1:16" x14ac:dyDescent="0.25">
      <c r="A796" s="948"/>
      <c r="B796" s="948"/>
      <c r="C796" s="948"/>
      <c r="D796" s="948"/>
      <c r="E796" s="948"/>
      <c r="F796" s="948"/>
      <c r="G796" s="948"/>
      <c r="H796" s="948"/>
      <c r="I796" s="948"/>
      <c r="J796" s="934"/>
      <c r="K796" s="933"/>
      <c r="L796" s="935"/>
      <c r="M796" s="933"/>
      <c r="N796" s="935"/>
      <c r="O796" s="933"/>
      <c r="P796" s="936"/>
    </row>
    <row r="797" spans="1:16" x14ac:dyDescent="0.25">
      <c r="A797" s="948"/>
      <c r="B797" s="948"/>
      <c r="C797" s="948"/>
      <c r="D797" s="948"/>
      <c r="E797" s="948"/>
      <c r="F797" s="948"/>
      <c r="G797" s="948"/>
      <c r="H797" s="948"/>
      <c r="I797" s="948"/>
      <c r="J797" s="934"/>
      <c r="K797" s="933"/>
      <c r="L797" s="935"/>
      <c r="M797" s="933"/>
      <c r="N797" s="935"/>
      <c r="O797" s="933"/>
      <c r="P797" s="936"/>
    </row>
    <row r="798" spans="1:16" x14ac:dyDescent="0.25">
      <c r="A798" s="948"/>
      <c r="B798" s="948"/>
      <c r="C798" s="948"/>
      <c r="D798" s="948"/>
      <c r="E798" s="948"/>
      <c r="F798" s="948"/>
      <c r="G798" s="948"/>
      <c r="H798" s="948"/>
      <c r="I798" s="948"/>
      <c r="J798" s="934"/>
      <c r="K798" s="933"/>
      <c r="L798" s="935"/>
      <c r="M798" s="933"/>
      <c r="N798" s="935"/>
      <c r="O798" s="933"/>
      <c r="P798" s="936"/>
    </row>
    <row r="799" spans="1:16" x14ac:dyDescent="0.25">
      <c r="A799" s="948"/>
      <c r="B799" s="948"/>
      <c r="C799" s="948"/>
      <c r="D799" s="948"/>
      <c r="E799" s="948"/>
      <c r="F799" s="948"/>
      <c r="G799" s="948"/>
      <c r="H799" s="948"/>
      <c r="I799" s="948"/>
      <c r="J799" s="934"/>
      <c r="K799" s="933"/>
      <c r="L799" s="935"/>
      <c r="M799" s="933"/>
      <c r="N799" s="935"/>
      <c r="O799" s="933"/>
      <c r="P799" s="936"/>
    </row>
    <row r="800" spans="1:16" x14ac:dyDescent="0.25">
      <c r="A800" s="948"/>
      <c r="B800" s="948"/>
      <c r="C800" s="948"/>
      <c r="D800" s="948"/>
      <c r="E800" s="948"/>
      <c r="F800" s="948"/>
      <c r="G800" s="948"/>
      <c r="H800" s="948"/>
      <c r="I800" s="948"/>
      <c r="J800" s="934"/>
      <c r="K800" s="933"/>
      <c r="L800" s="935"/>
      <c r="M800" s="933"/>
      <c r="N800" s="935"/>
      <c r="O800" s="933"/>
      <c r="P800" s="936"/>
    </row>
    <row r="801" spans="1:16" x14ac:dyDescent="0.25">
      <c r="A801" s="948"/>
      <c r="B801" s="948"/>
      <c r="C801" s="948"/>
      <c r="D801" s="948"/>
      <c r="E801" s="948"/>
      <c r="F801" s="948"/>
      <c r="G801" s="948"/>
      <c r="H801" s="948"/>
      <c r="I801" s="948"/>
      <c r="J801" s="934"/>
      <c r="K801" s="933"/>
      <c r="L801" s="935"/>
      <c r="M801" s="933"/>
      <c r="N801" s="935"/>
      <c r="O801" s="933"/>
      <c r="P801" s="936"/>
    </row>
    <row r="802" spans="1:16" x14ac:dyDescent="0.25">
      <c r="A802" s="948"/>
      <c r="B802" s="948"/>
      <c r="C802" s="948"/>
      <c r="D802" s="948"/>
      <c r="E802" s="948"/>
      <c r="F802" s="948"/>
      <c r="G802" s="948"/>
      <c r="H802" s="948"/>
      <c r="I802" s="948"/>
      <c r="J802" s="934"/>
      <c r="K802" s="933"/>
      <c r="L802" s="935"/>
      <c r="M802" s="933"/>
      <c r="N802" s="935"/>
      <c r="O802" s="933"/>
      <c r="P802" s="936"/>
    </row>
    <row r="803" spans="1:16" x14ac:dyDescent="0.25">
      <c r="A803" s="948"/>
      <c r="B803" s="948"/>
      <c r="C803" s="948"/>
      <c r="D803" s="948"/>
      <c r="E803" s="948"/>
      <c r="F803" s="948"/>
      <c r="G803" s="948"/>
      <c r="H803" s="948"/>
      <c r="I803" s="948"/>
      <c r="J803" s="934"/>
      <c r="K803" s="933"/>
      <c r="L803" s="935"/>
      <c r="M803" s="933"/>
      <c r="N803" s="935"/>
      <c r="O803" s="933"/>
      <c r="P803" s="936"/>
    </row>
    <row r="804" spans="1:16" x14ac:dyDescent="0.25">
      <c r="A804" s="948"/>
      <c r="B804" s="948"/>
      <c r="C804" s="948"/>
      <c r="D804" s="948"/>
      <c r="E804" s="948"/>
      <c r="F804" s="948"/>
      <c r="G804" s="948"/>
      <c r="H804" s="948"/>
      <c r="I804" s="948"/>
      <c r="J804" s="934"/>
      <c r="K804" s="933"/>
      <c r="L804" s="935"/>
      <c r="M804" s="933"/>
      <c r="N804" s="935"/>
      <c r="O804" s="933"/>
      <c r="P804" s="936"/>
    </row>
    <row r="805" spans="1:16" x14ac:dyDescent="0.25">
      <c r="A805" s="948"/>
      <c r="B805" s="948"/>
      <c r="C805" s="948"/>
      <c r="D805" s="948"/>
      <c r="E805" s="948"/>
      <c r="F805" s="948"/>
      <c r="G805" s="948"/>
      <c r="H805" s="948"/>
      <c r="I805" s="948"/>
      <c r="J805" s="934"/>
      <c r="K805" s="933"/>
      <c r="L805" s="935"/>
      <c r="M805" s="933"/>
      <c r="N805" s="935"/>
      <c r="O805" s="933"/>
      <c r="P805" s="936"/>
    </row>
    <row r="806" spans="1:16" x14ac:dyDescent="0.25">
      <c r="A806" s="948"/>
      <c r="B806" s="948"/>
      <c r="C806" s="948"/>
      <c r="D806" s="948"/>
      <c r="E806" s="948"/>
      <c r="F806" s="948"/>
      <c r="G806" s="948"/>
      <c r="H806" s="948"/>
      <c r="I806" s="948"/>
      <c r="J806" s="934"/>
      <c r="K806" s="933"/>
      <c r="L806" s="935"/>
      <c r="M806" s="933"/>
      <c r="N806" s="935"/>
      <c r="O806" s="933"/>
      <c r="P806" s="936"/>
    </row>
    <row r="807" spans="1:16" x14ac:dyDescent="0.25">
      <c r="A807" s="948"/>
      <c r="B807" s="948"/>
      <c r="C807" s="948"/>
      <c r="D807" s="948"/>
      <c r="E807" s="948"/>
      <c r="F807" s="948"/>
      <c r="G807" s="948"/>
      <c r="H807" s="948"/>
      <c r="I807" s="948"/>
      <c r="J807" s="934"/>
      <c r="K807" s="933"/>
      <c r="L807" s="935"/>
      <c r="M807" s="933"/>
      <c r="N807" s="935"/>
      <c r="O807" s="933"/>
      <c r="P807" s="936"/>
    </row>
    <row r="808" spans="1:16" x14ac:dyDescent="0.25">
      <c r="A808" s="948"/>
      <c r="B808" s="948"/>
      <c r="C808" s="948"/>
      <c r="D808" s="948"/>
      <c r="E808" s="948"/>
      <c r="F808" s="948"/>
      <c r="G808" s="948"/>
      <c r="H808" s="948"/>
      <c r="I808" s="948"/>
      <c r="J808" s="934"/>
      <c r="K808" s="933"/>
      <c r="L808" s="935"/>
      <c r="M808" s="933"/>
      <c r="N808" s="935"/>
      <c r="O808" s="933"/>
      <c r="P808" s="936"/>
    </row>
    <row r="809" spans="1:16" x14ac:dyDescent="0.25">
      <c r="A809" s="948"/>
      <c r="B809" s="948"/>
      <c r="C809" s="948"/>
      <c r="D809" s="948"/>
      <c r="E809" s="948"/>
      <c r="F809" s="948"/>
      <c r="G809" s="948"/>
      <c r="H809" s="948"/>
      <c r="I809" s="948"/>
      <c r="J809" s="934"/>
      <c r="K809" s="933"/>
      <c r="L809" s="935"/>
      <c r="M809" s="933"/>
      <c r="N809" s="935"/>
      <c r="O809" s="933"/>
      <c r="P809" s="936"/>
    </row>
    <row r="810" spans="1:16" x14ac:dyDescent="0.25">
      <c r="A810" s="948"/>
      <c r="B810" s="948"/>
      <c r="C810" s="948"/>
      <c r="D810" s="948"/>
      <c r="E810" s="948"/>
      <c r="F810" s="948"/>
      <c r="G810" s="948"/>
      <c r="H810" s="948"/>
      <c r="I810" s="948"/>
      <c r="J810" s="934"/>
      <c r="K810" s="933"/>
      <c r="L810" s="935"/>
      <c r="M810" s="933"/>
      <c r="N810" s="935"/>
      <c r="O810" s="933"/>
      <c r="P810" s="936"/>
    </row>
    <row r="811" spans="1:16" x14ac:dyDescent="0.25">
      <c r="A811" s="948"/>
      <c r="B811" s="948"/>
      <c r="C811" s="948"/>
      <c r="D811" s="948"/>
      <c r="E811" s="948"/>
      <c r="F811" s="948"/>
      <c r="G811" s="948"/>
      <c r="H811" s="948"/>
      <c r="I811" s="948"/>
      <c r="J811" s="934"/>
      <c r="K811" s="933"/>
      <c r="L811" s="935"/>
      <c r="M811" s="933"/>
      <c r="N811" s="935"/>
      <c r="O811" s="933"/>
      <c r="P811" s="936"/>
    </row>
    <row r="812" spans="1:16" x14ac:dyDescent="0.25">
      <c r="A812" s="948"/>
      <c r="B812" s="948"/>
      <c r="C812" s="948"/>
      <c r="D812" s="948"/>
      <c r="E812" s="948"/>
      <c r="F812" s="948"/>
      <c r="G812" s="948"/>
      <c r="H812" s="948"/>
      <c r="I812" s="948"/>
      <c r="J812" s="934"/>
      <c r="K812" s="933"/>
      <c r="L812" s="935"/>
      <c r="M812" s="933"/>
      <c r="N812" s="935"/>
      <c r="O812" s="933"/>
      <c r="P812" s="936"/>
    </row>
    <row r="813" spans="1:16" x14ac:dyDescent="0.25">
      <c r="A813" s="948"/>
      <c r="B813" s="948"/>
      <c r="C813" s="948"/>
      <c r="D813" s="948"/>
      <c r="E813" s="948"/>
      <c r="F813" s="948"/>
      <c r="G813" s="948"/>
      <c r="H813" s="948"/>
      <c r="I813" s="948"/>
      <c r="J813" s="934"/>
      <c r="K813" s="933"/>
      <c r="L813" s="935"/>
      <c r="M813" s="933"/>
      <c r="N813" s="935"/>
      <c r="O813" s="933"/>
      <c r="P813" s="936"/>
    </row>
    <row r="814" spans="1:16" x14ac:dyDescent="0.25">
      <c r="A814" s="948"/>
      <c r="B814" s="948"/>
      <c r="C814" s="948"/>
      <c r="D814" s="948"/>
      <c r="E814" s="948"/>
      <c r="F814" s="948"/>
      <c r="G814" s="948"/>
      <c r="H814" s="948"/>
      <c r="I814" s="948"/>
      <c r="J814" s="934"/>
      <c r="K814" s="933"/>
      <c r="L814" s="935"/>
      <c r="M814" s="933"/>
      <c r="N814" s="935"/>
      <c r="O814" s="933"/>
      <c r="P814" s="936"/>
    </row>
    <row r="815" spans="1:16" x14ac:dyDescent="0.25">
      <c r="A815" s="948"/>
      <c r="B815" s="948"/>
      <c r="C815" s="948"/>
      <c r="D815" s="948"/>
      <c r="E815" s="948"/>
      <c r="F815" s="948"/>
      <c r="G815" s="948"/>
      <c r="H815" s="948"/>
      <c r="I815" s="948"/>
      <c r="J815" s="934"/>
      <c r="K815" s="933"/>
      <c r="L815" s="935"/>
      <c r="M815" s="933"/>
      <c r="N815" s="935"/>
      <c r="O815" s="933"/>
      <c r="P815" s="936"/>
    </row>
    <row r="816" spans="1:16" x14ac:dyDescent="0.25">
      <c r="A816" s="948"/>
      <c r="B816" s="948"/>
      <c r="C816" s="948"/>
      <c r="D816" s="948"/>
      <c r="E816" s="948"/>
      <c r="F816" s="948"/>
      <c r="G816" s="948"/>
      <c r="H816" s="948"/>
      <c r="I816" s="948"/>
      <c r="J816" s="934"/>
      <c r="K816" s="933"/>
      <c r="L816" s="935"/>
      <c r="M816" s="933"/>
      <c r="N816" s="935"/>
      <c r="O816" s="933"/>
      <c r="P816" s="936"/>
    </row>
    <row r="817" spans="1:16" x14ac:dyDescent="0.25">
      <c r="A817" s="948"/>
      <c r="B817" s="948"/>
      <c r="C817" s="948"/>
      <c r="D817" s="948"/>
      <c r="E817" s="948"/>
      <c r="F817" s="948"/>
      <c r="G817" s="948"/>
      <c r="H817" s="948"/>
      <c r="I817" s="948"/>
      <c r="J817" s="934"/>
      <c r="K817" s="933"/>
      <c r="L817" s="935"/>
      <c r="M817" s="933"/>
      <c r="N817" s="935"/>
      <c r="O817" s="933"/>
      <c r="P817" s="936"/>
    </row>
    <row r="818" spans="1:16" x14ac:dyDescent="0.25">
      <c r="A818" s="948"/>
      <c r="B818" s="948"/>
      <c r="C818" s="948"/>
      <c r="D818" s="948"/>
      <c r="E818" s="948"/>
      <c r="F818" s="948"/>
      <c r="G818" s="948"/>
      <c r="H818" s="948"/>
      <c r="I818" s="948"/>
      <c r="J818" s="934"/>
      <c r="K818" s="933"/>
      <c r="L818" s="935"/>
      <c r="M818" s="933"/>
      <c r="N818" s="935"/>
      <c r="O818" s="933"/>
      <c r="P818" s="936"/>
    </row>
  </sheetData>
  <mergeCells count="110">
    <mergeCell ref="P520:P522"/>
    <mergeCell ref="Q520:Q522"/>
    <mergeCell ref="L521:N521"/>
    <mergeCell ref="A764:F764"/>
    <mergeCell ref="G764:L764"/>
    <mergeCell ref="M764:Q764"/>
    <mergeCell ref="A501:A503"/>
    <mergeCell ref="B501:D503"/>
    <mergeCell ref="L501:N501"/>
    <mergeCell ref="L502:N502"/>
    <mergeCell ref="A520:A522"/>
    <mergeCell ref="C520:D522"/>
    <mergeCell ref="L520:N520"/>
    <mergeCell ref="D180:D182"/>
    <mergeCell ref="E180:F182"/>
    <mergeCell ref="G180:J180"/>
    <mergeCell ref="K180:O180"/>
    <mergeCell ref="P468:P471"/>
    <mergeCell ref="Q468:Q471"/>
    <mergeCell ref="J469:K469"/>
    <mergeCell ref="M469:N469"/>
    <mergeCell ref="J470:K470"/>
    <mergeCell ref="M470:N470"/>
    <mergeCell ref="Q448:Q451"/>
    <mergeCell ref="K449:L449"/>
    <mergeCell ref="N449:O449"/>
    <mergeCell ref="K450:L450"/>
    <mergeCell ref="N450:O450"/>
    <mergeCell ref="Q87:Q90"/>
    <mergeCell ref="F88:G88"/>
    <mergeCell ref="H88:I88"/>
    <mergeCell ref="J88:K88"/>
    <mergeCell ref="L88:M88"/>
    <mergeCell ref="N88:O88"/>
    <mergeCell ref="F89:G89"/>
    <mergeCell ref="A468:A471"/>
    <mergeCell ref="C468:C471"/>
    <mergeCell ref="D468:D471"/>
    <mergeCell ref="E468:F471"/>
    <mergeCell ref="J468:O468"/>
    <mergeCell ref="P180:P182"/>
    <mergeCell ref="Q180:Q182"/>
    <mergeCell ref="G181:J181"/>
    <mergeCell ref="L181:N181"/>
    <mergeCell ref="A448:A451"/>
    <mergeCell ref="B448:C451"/>
    <mergeCell ref="D448:D451"/>
    <mergeCell ref="E448:F451"/>
    <mergeCell ref="K448:O448"/>
    <mergeCell ref="P448:P451"/>
    <mergeCell ref="A180:A182"/>
    <mergeCell ref="B180:C182"/>
    <mergeCell ref="A159:A161"/>
    <mergeCell ref="B159:J161"/>
    <mergeCell ref="K159:O159"/>
    <mergeCell ref="P159:P161"/>
    <mergeCell ref="Q159:Q161"/>
    <mergeCell ref="L160:N160"/>
    <mergeCell ref="A107:A110"/>
    <mergeCell ref="B107:J110"/>
    <mergeCell ref="K107:O108"/>
    <mergeCell ref="P107:P110"/>
    <mergeCell ref="Q107:Q110"/>
    <mergeCell ref="L109:N109"/>
    <mergeCell ref="Q69:Q72"/>
    <mergeCell ref="F70:G70"/>
    <mergeCell ref="H70:I70"/>
    <mergeCell ref="J70:K70"/>
    <mergeCell ref="L70:M70"/>
    <mergeCell ref="N70:O70"/>
    <mergeCell ref="F71:G71"/>
    <mergeCell ref="H71:I71"/>
    <mergeCell ref="J71:K71"/>
    <mergeCell ref="L71:M71"/>
    <mergeCell ref="H89:I89"/>
    <mergeCell ref="J89:K89"/>
    <mergeCell ref="L89:M89"/>
    <mergeCell ref="N89:O89"/>
    <mergeCell ref="A69:A72"/>
    <mergeCell ref="B69:E72"/>
    <mergeCell ref="H69:K69"/>
    <mergeCell ref="L69:O69"/>
    <mergeCell ref="P69:P72"/>
    <mergeCell ref="N71:O71"/>
    <mergeCell ref="A87:A90"/>
    <mergeCell ref="B87:E90"/>
    <mergeCell ref="H87:K87"/>
    <mergeCell ref="L87:O87"/>
    <mergeCell ref="P87:P90"/>
    <mergeCell ref="A2:Q2"/>
    <mergeCell ref="A3:Q3"/>
    <mergeCell ref="A4:F4"/>
    <mergeCell ref="G4:L4"/>
    <mergeCell ref="M4:Q4"/>
    <mergeCell ref="A5:A8"/>
    <mergeCell ref="B5:E8"/>
    <mergeCell ref="H5:K5"/>
    <mergeCell ref="L5:O5"/>
    <mergeCell ref="P5:P8"/>
    <mergeCell ref="N7:O7"/>
    <mergeCell ref="Q5:Q8"/>
    <mergeCell ref="F6:G6"/>
    <mergeCell ref="H6:I6"/>
    <mergeCell ref="J6:K6"/>
    <mergeCell ref="L6:M6"/>
    <mergeCell ref="N6:O6"/>
    <mergeCell ref="F7:G7"/>
    <mergeCell ref="H7:I7"/>
    <mergeCell ref="J7:K7"/>
    <mergeCell ref="L7:M7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38"/>
  <sheetViews>
    <sheetView showGridLines="0" workbookViewId="0">
      <selection activeCell="A21" sqref="A21"/>
    </sheetView>
  </sheetViews>
  <sheetFormatPr baseColWidth="10" defaultColWidth="11.42578125" defaultRowHeight="15" x14ac:dyDescent="0.25"/>
  <cols>
    <col min="1" max="1" width="44.140625" style="1426" customWidth="1"/>
    <col min="2" max="3" width="24.85546875" style="1426" customWidth="1"/>
    <col min="4" max="4" width="12.7109375" style="1596" bestFit="1" customWidth="1"/>
    <col min="5" max="16384" width="11.42578125" style="1596"/>
  </cols>
  <sheetData>
    <row r="1" spans="1:255" ht="15.75" x14ac:dyDescent="0.25">
      <c r="A1" s="2139" t="s">
        <v>305</v>
      </c>
      <c r="B1" s="2140"/>
      <c r="C1" s="2141"/>
    </row>
    <row r="2" spans="1:255" ht="15.75" x14ac:dyDescent="0.25">
      <c r="A2" s="2132" t="s">
        <v>2142</v>
      </c>
      <c r="B2" s="2133"/>
      <c r="C2" s="2134"/>
      <c r="D2" s="2138"/>
      <c r="E2" s="2138"/>
      <c r="F2" s="2138"/>
      <c r="G2" s="2138"/>
      <c r="H2" s="2138"/>
      <c r="I2" s="2138"/>
      <c r="J2" s="2138"/>
      <c r="K2" s="2138"/>
      <c r="L2" s="2138"/>
      <c r="M2" s="2138"/>
      <c r="N2" s="2138"/>
      <c r="O2" s="2138"/>
      <c r="P2" s="2138"/>
      <c r="Q2" s="2138"/>
      <c r="R2" s="2138"/>
      <c r="S2" s="2138"/>
      <c r="T2" s="2138"/>
      <c r="U2" s="2138"/>
      <c r="V2" s="2138"/>
      <c r="W2" s="2138"/>
      <c r="X2" s="2138"/>
      <c r="Y2" s="2138"/>
      <c r="Z2" s="2138"/>
      <c r="AA2" s="2138"/>
      <c r="AB2" s="2138"/>
      <c r="AC2" s="2138"/>
      <c r="AD2" s="2138"/>
      <c r="AE2" s="2138"/>
      <c r="AF2" s="2138"/>
      <c r="AG2" s="2138"/>
      <c r="AH2" s="2138"/>
      <c r="AI2" s="2138"/>
      <c r="AJ2" s="2138"/>
      <c r="AK2" s="2138"/>
      <c r="AL2" s="2138"/>
      <c r="AM2" s="2138"/>
      <c r="AN2" s="2138"/>
      <c r="AO2" s="2138"/>
      <c r="AP2" s="2138"/>
      <c r="AQ2" s="2138"/>
      <c r="AR2" s="2138"/>
      <c r="AS2" s="2138"/>
      <c r="AT2" s="2138"/>
      <c r="AU2" s="2138"/>
      <c r="AV2" s="2138"/>
      <c r="AW2" s="2138"/>
      <c r="AX2" s="2138"/>
      <c r="AY2" s="2138"/>
      <c r="AZ2" s="2138"/>
      <c r="BA2" s="2138"/>
      <c r="BB2" s="2138"/>
      <c r="BC2" s="2138"/>
      <c r="BD2" s="2138"/>
      <c r="BE2" s="2138"/>
      <c r="BF2" s="2138"/>
      <c r="BG2" s="2138"/>
      <c r="BH2" s="2138"/>
      <c r="BI2" s="2138"/>
      <c r="BJ2" s="2138"/>
      <c r="BK2" s="2138"/>
      <c r="BL2" s="2138"/>
      <c r="BM2" s="2138"/>
      <c r="BN2" s="2138"/>
      <c r="BO2" s="2138"/>
      <c r="BP2" s="2138"/>
      <c r="BQ2" s="2138"/>
      <c r="BR2" s="2138"/>
      <c r="BS2" s="2138"/>
      <c r="BT2" s="2138"/>
      <c r="BU2" s="2138"/>
      <c r="BV2" s="2138"/>
      <c r="BW2" s="2138"/>
      <c r="BX2" s="2138"/>
      <c r="BY2" s="2138"/>
      <c r="BZ2" s="2138"/>
      <c r="CA2" s="2138"/>
      <c r="CB2" s="2138"/>
      <c r="CC2" s="2138"/>
      <c r="CD2" s="2138"/>
      <c r="CE2" s="2138"/>
      <c r="CF2" s="2138"/>
      <c r="CG2" s="2138"/>
      <c r="CH2" s="2138"/>
      <c r="CI2" s="2138"/>
      <c r="CJ2" s="2138"/>
      <c r="CK2" s="2138"/>
      <c r="CL2" s="2138"/>
      <c r="CM2" s="2138"/>
      <c r="CN2" s="2138"/>
      <c r="CO2" s="2138"/>
      <c r="CP2" s="2138"/>
      <c r="CQ2" s="2138"/>
      <c r="CR2" s="2138"/>
      <c r="CS2" s="2138"/>
      <c r="CT2" s="2138"/>
      <c r="CU2" s="2138"/>
      <c r="CV2" s="2138"/>
      <c r="CW2" s="2138"/>
      <c r="CX2" s="2138"/>
      <c r="CY2" s="2138"/>
      <c r="CZ2" s="2138"/>
      <c r="DA2" s="2138"/>
      <c r="DB2" s="2138"/>
      <c r="DC2" s="2138"/>
      <c r="DD2" s="2138"/>
      <c r="DE2" s="2138"/>
      <c r="DF2" s="2138"/>
      <c r="DG2" s="2138"/>
      <c r="DH2" s="2138"/>
      <c r="DI2" s="2138"/>
      <c r="DJ2" s="2138"/>
      <c r="DK2" s="2138"/>
      <c r="DL2" s="2138"/>
      <c r="DM2" s="2138"/>
      <c r="DN2" s="2138"/>
      <c r="DO2" s="2138"/>
      <c r="DP2" s="2138"/>
      <c r="DQ2" s="2138"/>
      <c r="DR2" s="2138"/>
      <c r="DS2" s="2138"/>
      <c r="DT2" s="2138"/>
      <c r="DU2" s="2138"/>
      <c r="DV2" s="2138"/>
      <c r="DW2" s="2138"/>
      <c r="DX2" s="2138"/>
      <c r="DY2" s="2138"/>
      <c r="DZ2" s="2138"/>
      <c r="EA2" s="2138"/>
      <c r="EB2" s="2138"/>
      <c r="EC2" s="2138"/>
      <c r="ED2" s="2138"/>
      <c r="EE2" s="2138"/>
      <c r="EF2" s="2138"/>
      <c r="EG2" s="2138"/>
      <c r="EH2" s="2138"/>
      <c r="EI2" s="2138"/>
      <c r="EJ2" s="2138"/>
      <c r="EK2" s="2138"/>
      <c r="EL2" s="2138"/>
      <c r="EM2" s="2138"/>
      <c r="EN2" s="2138"/>
      <c r="EO2" s="2138"/>
      <c r="EP2" s="2138"/>
      <c r="EQ2" s="2138"/>
      <c r="ER2" s="2138"/>
      <c r="ES2" s="2138"/>
      <c r="ET2" s="2138"/>
      <c r="EU2" s="2138"/>
      <c r="EV2" s="2138"/>
      <c r="EW2" s="2138"/>
      <c r="EX2" s="2138"/>
      <c r="EY2" s="2138"/>
      <c r="EZ2" s="2138"/>
      <c r="FA2" s="2138"/>
      <c r="FB2" s="2138"/>
      <c r="FC2" s="2138"/>
      <c r="FD2" s="2138"/>
      <c r="FE2" s="2138"/>
      <c r="FF2" s="2138"/>
      <c r="FG2" s="2138"/>
      <c r="FH2" s="2138"/>
      <c r="FI2" s="2138"/>
      <c r="FJ2" s="2138"/>
      <c r="FK2" s="2138"/>
      <c r="FL2" s="2138"/>
      <c r="FM2" s="2138"/>
      <c r="FN2" s="2138"/>
      <c r="FO2" s="2138"/>
      <c r="FP2" s="2138"/>
      <c r="FQ2" s="2138"/>
      <c r="FR2" s="2138"/>
      <c r="FS2" s="2138"/>
      <c r="FT2" s="2138"/>
      <c r="FU2" s="2138"/>
      <c r="FV2" s="2138"/>
      <c r="FW2" s="2138"/>
      <c r="FX2" s="2138"/>
      <c r="FY2" s="2138"/>
      <c r="FZ2" s="2138"/>
      <c r="GA2" s="2138"/>
      <c r="GB2" s="2138"/>
      <c r="GC2" s="2138"/>
      <c r="GD2" s="2138"/>
      <c r="GE2" s="2138"/>
      <c r="GF2" s="2138"/>
      <c r="GG2" s="2138"/>
      <c r="GH2" s="2138"/>
      <c r="GI2" s="2138"/>
      <c r="GJ2" s="2138"/>
      <c r="GK2" s="2138"/>
      <c r="GL2" s="2138"/>
      <c r="GM2" s="2138"/>
      <c r="GN2" s="2138"/>
      <c r="GO2" s="2138"/>
      <c r="GP2" s="2138"/>
      <c r="GQ2" s="2138"/>
      <c r="GR2" s="2138"/>
      <c r="GS2" s="2138"/>
      <c r="GT2" s="2138"/>
      <c r="GU2" s="2138"/>
      <c r="GV2" s="2138"/>
      <c r="GW2" s="2138"/>
      <c r="GX2" s="2138"/>
      <c r="GY2" s="2138"/>
      <c r="GZ2" s="2138"/>
      <c r="HA2" s="2138"/>
      <c r="HB2" s="2138"/>
      <c r="HC2" s="2138"/>
      <c r="HD2" s="2138"/>
      <c r="HE2" s="2138"/>
      <c r="HF2" s="2138"/>
      <c r="HG2" s="2138"/>
      <c r="HH2" s="2138"/>
      <c r="HI2" s="2138"/>
      <c r="HJ2" s="2138"/>
      <c r="HK2" s="2138"/>
      <c r="HL2" s="2138"/>
      <c r="HM2" s="2138"/>
      <c r="HN2" s="2138"/>
      <c r="HO2" s="2138"/>
      <c r="HP2" s="2138"/>
      <c r="HQ2" s="2138"/>
      <c r="HR2" s="2138"/>
      <c r="HS2" s="2138"/>
      <c r="HT2" s="2138"/>
      <c r="HU2" s="2138"/>
      <c r="HV2" s="2138"/>
      <c r="HW2" s="2138"/>
      <c r="HX2" s="2138"/>
      <c r="HY2" s="2138"/>
      <c r="HZ2" s="2138"/>
      <c r="IA2" s="2138"/>
      <c r="IB2" s="2138"/>
      <c r="IC2" s="2138"/>
      <c r="ID2" s="2138"/>
      <c r="IE2" s="2138"/>
      <c r="IF2" s="2138"/>
      <c r="IG2" s="2138"/>
      <c r="IH2" s="2138"/>
      <c r="II2" s="2138"/>
      <c r="IJ2" s="2138"/>
      <c r="IK2" s="2138"/>
      <c r="IL2" s="2138"/>
      <c r="IM2" s="2138"/>
      <c r="IN2" s="2138"/>
      <c r="IO2" s="2138"/>
      <c r="IP2" s="2138"/>
      <c r="IQ2" s="2138"/>
      <c r="IR2" s="2138"/>
      <c r="IS2" s="2138"/>
      <c r="IT2" s="2138"/>
      <c r="IU2" s="2138"/>
    </row>
    <row r="3" spans="1:255" ht="15.75" x14ac:dyDescent="0.25">
      <c r="A3" s="2132" t="s">
        <v>1397</v>
      </c>
      <c r="B3" s="2133"/>
      <c r="C3" s="2134"/>
      <c r="D3" s="2138"/>
      <c r="E3" s="2138"/>
      <c r="F3" s="2138"/>
      <c r="G3" s="2138"/>
      <c r="H3" s="2138"/>
      <c r="I3" s="2138"/>
      <c r="J3" s="2138"/>
      <c r="K3" s="2138"/>
      <c r="L3" s="2138"/>
      <c r="M3" s="2138"/>
      <c r="N3" s="2138"/>
      <c r="O3" s="2138"/>
      <c r="P3" s="2138"/>
      <c r="Q3" s="2138"/>
      <c r="R3" s="2138"/>
      <c r="S3" s="2138"/>
      <c r="T3" s="2138"/>
      <c r="U3" s="2138"/>
      <c r="V3" s="2138"/>
      <c r="W3" s="2138"/>
      <c r="X3" s="2138"/>
      <c r="Y3" s="2138"/>
      <c r="Z3" s="2138"/>
      <c r="AA3" s="2138"/>
      <c r="AB3" s="2138"/>
      <c r="AC3" s="2138"/>
      <c r="AD3" s="2138"/>
      <c r="AE3" s="2138"/>
      <c r="AF3" s="2138"/>
      <c r="AG3" s="2138"/>
      <c r="AH3" s="2138"/>
      <c r="AI3" s="2138"/>
      <c r="AJ3" s="2138"/>
      <c r="AK3" s="2138"/>
      <c r="AL3" s="2138"/>
      <c r="AM3" s="2138"/>
      <c r="AN3" s="2138"/>
      <c r="AO3" s="2138"/>
      <c r="AP3" s="2138"/>
      <c r="AQ3" s="2138"/>
      <c r="AR3" s="2138"/>
      <c r="AS3" s="2138"/>
      <c r="AT3" s="2138"/>
      <c r="AU3" s="2138"/>
      <c r="AV3" s="2138"/>
      <c r="AW3" s="2138"/>
      <c r="AX3" s="2138"/>
      <c r="AY3" s="2138"/>
      <c r="AZ3" s="2138"/>
      <c r="BA3" s="2138"/>
      <c r="BB3" s="2138"/>
      <c r="BC3" s="2138"/>
      <c r="BD3" s="2138"/>
      <c r="BE3" s="2138"/>
      <c r="BF3" s="2138"/>
      <c r="BG3" s="2138"/>
      <c r="BH3" s="2138"/>
      <c r="BI3" s="2138"/>
      <c r="BJ3" s="2138"/>
      <c r="BK3" s="2138"/>
      <c r="BL3" s="2138"/>
      <c r="BM3" s="2138"/>
      <c r="BN3" s="2138"/>
      <c r="BO3" s="2138"/>
      <c r="BP3" s="2138"/>
      <c r="BQ3" s="2138"/>
      <c r="BR3" s="2138"/>
      <c r="BS3" s="2138"/>
      <c r="BT3" s="2138"/>
      <c r="BU3" s="2138"/>
      <c r="BV3" s="2138"/>
      <c r="BW3" s="2138"/>
      <c r="BX3" s="2138"/>
      <c r="BY3" s="2138"/>
      <c r="BZ3" s="2138"/>
      <c r="CA3" s="2138"/>
      <c r="CB3" s="2138"/>
      <c r="CC3" s="2138"/>
      <c r="CD3" s="2138"/>
      <c r="CE3" s="2138"/>
      <c r="CF3" s="2138"/>
      <c r="CG3" s="2138"/>
      <c r="CH3" s="2138"/>
      <c r="CI3" s="2138"/>
      <c r="CJ3" s="2138"/>
      <c r="CK3" s="2138"/>
      <c r="CL3" s="2138"/>
      <c r="CM3" s="2138"/>
      <c r="CN3" s="2138"/>
      <c r="CO3" s="2138"/>
      <c r="CP3" s="2138"/>
      <c r="CQ3" s="2138"/>
      <c r="CR3" s="2138"/>
      <c r="CS3" s="2138"/>
      <c r="CT3" s="2138"/>
      <c r="CU3" s="2138"/>
      <c r="CV3" s="2138"/>
      <c r="CW3" s="2138"/>
      <c r="CX3" s="2138"/>
      <c r="CY3" s="2138"/>
      <c r="CZ3" s="2138"/>
      <c r="DA3" s="2138"/>
      <c r="DB3" s="2138"/>
      <c r="DC3" s="2138"/>
      <c r="DD3" s="2138"/>
      <c r="DE3" s="2138"/>
      <c r="DF3" s="2138"/>
      <c r="DG3" s="2138"/>
      <c r="DH3" s="2138"/>
      <c r="DI3" s="2138"/>
      <c r="DJ3" s="2138"/>
      <c r="DK3" s="2138"/>
      <c r="DL3" s="2138"/>
      <c r="DM3" s="2138"/>
      <c r="DN3" s="2138"/>
      <c r="DO3" s="2138"/>
      <c r="DP3" s="2138"/>
      <c r="DQ3" s="2138"/>
      <c r="DR3" s="2138"/>
      <c r="DS3" s="2138"/>
      <c r="DT3" s="2138"/>
      <c r="DU3" s="2138"/>
      <c r="DV3" s="2138"/>
      <c r="DW3" s="2138"/>
      <c r="DX3" s="2138"/>
      <c r="DY3" s="2138"/>
      <c r="DZ3" s="2138"/>
      <c r="EA3" s="2138"/>
      <c r="EB3" s="2138"/>
      <c r="EC3" s="2138"/>
      <c r="ED3" s="2138"/>
      <c r="EE3" s="2138"/>
      <c r="EF3" s="2138"/>
      <c r="EG3" s="2138"/>
      <c r="EH3" s="2138"/>
      <c r="EI3" s="2138"/>
      <c r="EJ3" s="2138"/>
      <c r="EK3" s="2138"/>
      <c r="EL3" s="2138"/>
      <c r="EM3" s="2138"/>
      <c r="EN3" s="2138"/>
      <c r="EO3" s="2138"/>
      <c r="EP3" s="2138"/>
      <c r="EQ3" s="2138"/>
      <c r="ER3" s="2138"/>
      <c r="ES3" s="2138"/>
      <c r="ET3" s="2138"/>
      <c r="EU3" s="2138"/>
      <c r="EV3" s="2138"/>
      <c r="EW3" s="2138"/>
      <c r="EX3" s="2138"/>
      <c r="EY3" s="2138"/>
      <c r="EZ3" s="2138"/>
      <c r="FA3" s="2138"/>
      <c r="FB3" s="2138"/>
      <c r="FC3" s="2138"/>
      <c r="FD3" s="2138"/>
      <c r="FE3" s="2138"/>
      <c r="FF3" s="2138"/>
      <c r="FG3" s="2138"/>
      <c r="FH3" s="2138"/>
      <c r="FI3" s="2138"/>
      <c r="FJ3" s="2138"/>
      <c r="FK3" s="2138"/>
      <c r="FL3" s="2138"/>
      <c r="FM3" s="2138"/>
      <c r="FN3" s="2138"/>
      <c r="FO3" s="2138"/>
      <c r="FP3" s="2138"/>
      <c r="FQ3" s="2138"/>
      <c r="FR3" s="2138"/>
      <c r="FS3" s="2138"/>
      <c r="FT3" s="2138"/>
      <c r="FU3" s="2138"/>
      <c r="FV3" s="2138"/>
      <c r="FW3" s="2138"/>
      <c r="FX3" s="2138"/>
      <c r="FY3" s="2138"/>
      <c r="FZ3" s="2138"/>
      <c r="GA3" s="2138"/>
      <c r="GB3" s="2138"/>
      <c r="GC3" s="2138"/>
      <c r="GD3" s="2138"/>
      <c r="GE3" s="2138"/>
      <c r="GF3" s="2138"/>
      <c r="GG3" s="2138"/>
      <c r="GH3" s="2138"/>
      <c r="GI3" s="2138"/>
      <c r="GJ3" s="2138"/>
      <c r="GK3" s="2138"/>
      <c r="GL3" s="2138"/>
      <c r="GM3" s="2138"/>
      <c r="GN3" s="2138"/>
      <c r="GO3" s="2138"/>
      <c r="GP3" s="2138"/>
      <c r="GQ3" s="2138"/>
      <c r="GR3" s="2138"/>
      <c r="GS3" s="2138"/>
      <c r="GT3" s="2138"/>
      <c r="GU3" s="2138"/>
      <c r="GV3" s="2138"/>
      <c r="GW3" s="2138"/>
      <c r="GX3" s="2138"/>
      <c r="GY3" s="2138"/>
      <c r="GZ3" s="2138"/>
      <c r="HA3" s="2138"/>
      <c r="HB3" s="2138"/>
      <c r="HC3" s="2138"/>
      <c r="HD3" s="2138"/>
      <c r="HE3" s="2138"/>
      <c r="HF3" s="2138"/>
      <c r="HG3" s="2138"/>
      <c r="HH3" s="2138"/>
      <c r="HI3" s="2138"/>
      <c r="HJ3" s="2138"/>
      <c r="HK3" s="2138"/>
      <c r="HL3" s="2138"/>
      <c r="HM3" s="2138"/>
      <c r="HN3" s="2138"/>
      <c r="HO3" s="2138"/>
      <c r="HP3" s="2138"/>
      <c r="HQ3" s="2138"/>
      <c r="HR3" s="2138"/>
      <c r="HS3" s="2138"/>
      <c r="HT3" s="2138"/>
      <c r="HU3" s="2138"/>
      <c r="HV3" s="2138"/>
      <c r="HW3" s="2138"/>
      <c r="HX3" s="2138"/>
      <c r="HY3" s="2138"/>
      <c r="HZ3" s="2138"/>
      <c r="IA3" s="2138"/>
      <c r="IB3" s="2138"/>
      <c r="IC3" s="2138"/>
      <c r="ID3" s="2138"/>
      <c r="IE3" s="2138"/>
      <c r="IF3" s="2138"/>
      <c r="IG3" s="2138"/>
      <c r="IH3" s="2138"/>
      <c r="II3" s="2138"/>
      <c r="IJ3" s="2138"/>
      <c r="IK3" s="2138"/>
      <c r="IL3" s="2138"/>
      <c r="IM3" s="2138"/>
      <c r="IN3" s="2138"/>
      <c r="IO3" s="2138"/>
      <c r="IP3" s="2138"/>
      <c r="IQ3" s="2138"/>
      <c r="IR3" s="2138"/>
      <c r="IS3" s="2138"/>
      <c r="IT3" s="2138"/>
      <c r="IU3" s="2138"/>
    </row>
    <row r="4" spans="1:255" ht="15.75" x14ac:dyDescent="0.25">
      <c r="A4" s="2132" t="s">
        <v>2033</v>
      </c>
      <c r="B4" s="2133"/>
      <c r="C4" s="2134"/>
    </row>
    <row r="5" spans="1:255" ht="6" customHeight="1" x14ac:dyDescent="0.25">
      <c r="A5" s="1597"/>
      <c r="B5" s="1598"/>
      <c r="C5" s="1599"/>
    </row>
    <row r="6" spans="1:255" x14ac:dyDescent="0.25">
      <c r="A6" s="1579" t="s">
        <v>2143</v>
      </c>
      <c r="B6" s="1580" t="s">
        <v>2144</v>
      </c>
      <c r="C6" s="1583" t="s">
        <v>2145</v>
      </c>
    </row>
    <row r="7" spans="1:255" x14ac:dyDescent="0.25">
      <c r="A7" s="1600" t="s">
        <v>2045</v>
      </c>
      <c r="B7" s="1601">
        <v>4303.3733540000003</v>
      </c>
      <c r="C7" s="1602">
        <v>2.17097262485394E-2</v>
      </c>
      <c r="D7" s="1600"/>
      <c r="E7" s="1600"/>
      <c r="F7" s="1601"/>
    </row>
    <row r="8" spans="1:255" x14ac:dyDescent="0.25">
      <c r="A8" s="1600" t="s">
        <v>2146</v>
      </c>
      <c r="B8" s="1601">
        <v>6020.9660223999999</v>
      </c>
      <c r="C8" s="1602">
        <v>3.0374665023326985E-2</v>
      </c>
      <c r="D8" s="1600"/>
      <c r="E8" s="1600"/>
      <c r="F8" s="1601"/>
    </row>
    <row r="9" spans="1:255" x14ac:dyDescent="0.25">
      <c r="A9" s="1600" t="s">
        <v>2046</v>
      </c>
      <c r="B9" s="1601">
        <v>2037.8843534000002</v>
      </c>
      <c r="C9" s="1602">
        <v>1.0280751354602482E-2</v>
      </c>
      <c r="D9" s="1600"/>
      <c r="E9" s="1600"/>
      <c r="F9" s="1601"/>
    </row>
    <row r="10" spans="1:255" x14ac:dyDescent="0.25">
      <c r="A10" s="1600" t="s">
        <v>2047</v>
      </c>
      <c r="B10" s="1601">
        <v>27931.612639000003</v>
      </c>
      <c r="C10" s="1602">
        <v>0.1409098430907218</v>
      </c>
      <c r="D10" s="1600"/>
      <c r="E10" s="1600"/>
      <c r="F10" s="1601"/>
    </row>
    <row r="11" spans="1:255" x14ac:dyDescent="0.25">
      <c r="A11" s="1600" t="s">
        <v>2147</v>
      </c>
      <c r="B11" s="1601">
        <v>570.93173200000001</v>
      </c>
      <c r="C11" s="1602">
        <v>2.8802454699412682E-3</v>
      </c>
      <c r="D11" s="1600"/>
      <c r="E11" s="1600"/>
      <c r="F11" s="1601"/>
    </row>
    <row r="12" spans="1:255" x14ac:dyDescent="0.25">
      <c r="A12" s="1603" t="s">
        <v>2148</v>
      </c>
      <c r="B12" s="1601">
        <v>8400.9941792000009</v>
      </c>
      <c r="C12" s="1602">
        <v>4.238146887173503E-2</v>
      </c>
      <c r="D12" s="1600"/>
      <c r="E12" s="1600"/>
      <c r="F12" s="1601"/>
    </row>
    <row r="13" spans="1:255" x14ac:dyDescent="0.25">
      <c r="A13" s="1600" t="s">
        <v>2051</v>
      </c>
      <c r="B13" s="1601">
        <v>115858.03867120002</v>
      </c>
      <c r="C13" s="1602">
        <v>0.58448247371019157</v>
      </c>
      <c r="D13" s="1600"/>
      <c r="E13" s="1600"/>
      <c r="F13" s="1601"/>
    </row>
    <row r="14" spans="1:255" ht="26.25" x14ac:dyDescent="0.25">
      <c r="A14" s="1603" t="s">
        <v>2122</v>
      </c>
      <c r="B14" s="1612">
        <v>499.9249696</v>
      </c>
      <c r="C14" s="1611">
        <v>2.5220294271556202E-3</v>
      </c>
      <c r="D14" s="1600"/>
      <c r="E14" s="1600"/>
      <c r="F14" s="1601"/>
    </row>
    <row r="15" spans="1:255" x14ac:dyDescent="0.25">
      <c r="A15" s="1604" t="s">
        <v>2052</v>
      </c>
      <c r="B15" s="1601">
        <v>2058.6999943999999</v>
      </c>
      <c r="C15" s="1602">
        <v>1.0385762430942819E-2</v>
      </c>
      <c r="D15" s="1600"/>
      <c r="E15" s="1600"/>
      <c r="F15" s="1601"/>
    </row>
    <row r="16" spans="1:255" x14ac:dyDescent="0.25">
      <c r="A16" s="1600" t="s">
        <v>2053</v>
      </c>
      <c r="B16" s="1601">
        <v>27435.036309800002</v>
      </c>
      <c r="C16" s="1602">
        <v>0.13840470693784396</v>
      </c>
      <c r="D16" s="1600"/>
      <c r="E16" s="1600"/>
      <c r="F16" s="1601"/>
    </row>
    <row r="17" spans="1:15" x14ac:dyDescent="0.25">
      <c r="A17" s="1600" t="s">
        <v>2149</v>
      </c>
      <c r="B17" s="1601">
        <v>3105.8274072000004</v>
      </c>
      <c r="C17" s="1602">
        <v>1.5668327434999244E-2</v>
      </c>
      <c r="D17" s="1600"/>
      <c r="E17" s="1600"/>
      <c r="F17" s="1601"/>
    </row>
    <row r="18" spans="1:15" x14ac:dyDescent="0.25">
      <c r="A18" s="1579" t="s">
        <v>316</v>
      </c>
      <c r="B18" s="1605">
        <v>198223.2896322</v>
      </c>
      <c r="C18" s="1606">
        <v>1.0000000000000002</v>
      </c>
    </row>
    <row r="19" spans="1:15" ht="5.25" customHeight="1" thickBot="1" x14ac:dyDescent="0.3">
      <c r="A19" s="1607"/>
      <c r="B19" s="1608"/>
      <c r="C19" s="1609"/>
    </row>
    <row r="20" spans="1:15" x14ac:dyDescent="0.25">
      <c r="A20" s="1511"/>
      <c r="B20" s="1511"/>
      <c r="C20" s="1511"/>
    </row>
    <row r="21" spans="1:15" x14ac:dyDescent="0.25">
      <c r="A21" s="1600"/>
      <c r="B21" s="1610"/>
      <c r="C21" s="1610"/>
      <c r="D21" s="1610"/>
      <c r="E21" s="1610"/>
      <c r="F21" s="1610"/>
      <c r="G21" s="1610"/>
      <c r="H21" s="1610"/>
      <c r="I21" s="1610"/>
      <c r="J21" s="1610"/>
      <c r="K21" s="1610"/>
      <c r="L21" s="1610"/>
      <c r="M21" s="1610"/>
      <c r="N21" s="1601"/>
    </row>
    <row r="22" spans="1:15" x14ac:dyDescent="0.25">
      <c r="A22" s="1600"/>
      <c r="B22" s="1610"/>
      <c r="C22" s="1610"/>
      <c r="D22" s="1610"/>
      <c r="E22" s="1610"/>
      <c r="F22" s="1610"/>
      <c r="G22" s="1610"/>
      <c r="H22" s="1610"/>
      <c r="I22" s="1610"/>
      <c r="J22" s="1610"/>
      <c r="K22" s="1610"/>
      <c r="L22" s="1610"/>
      <c r="M22" s="1610"/>
      <c r="N22" s="1601"/>
    </row>
    <row r="23" spans="1:15" x14ac:dyDescent="0.25">
      <c r="A23" s="1600"/>
      <c r="B23" s="1610"/>
      <c r="C23" s="1610"/>
      <c r="D23" s="1610"/>
      <c r="E23" s="1610"/>
      <c r="F23" s="1610"/>
      <c r="G23" s="1610"/>
      <c r="H23" s="1610"/>
      <c r="I23" s="1610"/>
      <c r="J23" s="1610"/>
      <c r="K23" s="1610"/>
      <c r="L23" s="1610"/>
      <c r="M23" s="1610"/>
      <c r="N23" s="1601"/>
    </row>
    <row r="24" spans="1:15" x14ac:dyDescent="0.25">
      <c r="A24" s="1600"/>
      <c r="B24" s="1610"/>
      <c r="C24" s="1610"/>
      <c r="D24" s="1610"/>
      <c r="E24" s="1610"/>
      <c r="F24" s="1610"/>
      <c r="G24" s="1610"/>
      <c r="H24" s="1610"/>
      <c r="I24" s="1610"/>
      <c r="J24" s="1610"/>
      <c r="K24" s="1610"/>
      <c r="L24" s="1610"/>
      <c r="M24" s="1610"/>
      <c r="N24" s="1601"/>
    </row>
    <row r="25" spans="1:15" x14ac:dyDescent="0.25">
      <c r="A25" s="1600"/>
      <c r="B25" s="1610"/>
      <c r="C25" s="1610"/>
      <c r="D25" s="1610"/>
      <c r="E25" s="1610"/>
      <c r="F25" s="1610"/>
      <c r="G25" s="1610"/>
      <c r="H25" s="1610"/>
      <c r="I25" s="1610"/>
      <c r="J25" s="1610"/>
      <c r="K25" s="1610"/>
      <c r="L25" s="1610"/>
      <c r="M25" s="1610"/>
      <c r="N25" s="1601"/>
    </row>
    <row r="26" spans="1:15" x14ac:dyDescent="0.25">
      <c r="A26" s="1600"/>
      <c r="B26" s="1610"/>
      <c r="C26" s="1610"/>
      <c r="D26" s="1610"/>
      <c r="E26" s="1610"/>
      <c r="F26" s="1610"/>
      <c r="G26" s="1610"/>
      <c r="H26" s="1610"/>
      <c r="I26" s="1610"/>
      <c r="J26" s="1610"/>
      <c r="K26" s="1610"/>
      <c r="L26" s="1610"/>
      <c r="M26" s="1610"/>
      <c r="N26" s="1601"/>
    </row>
    <row r="27" spans="1:15" x14ac:dyDescent="0.25">
      <c r="A27" s="1600"/>
      <c r="B27" s="1610"/>
      <c r="C27" s="1610"/>
      <c r="D27" s="1610"/>
      <c r="E27" s="1610"/>
      <c r="F27" s="1610"/>
      <c r="G27" s="1610"/>
      <c r="H27" s="1610"/>
      <c r="I27" s="1610"/>
      <c r="J27" s="1610"/>
      <c r="K27" s="1610"/>
      <c r="L27" s="1610"/>
      <c r="M27" s="1610"/>
      <c r="N27" s="1601"/>
    </row>
    <row r="28" spans="1:15" x14ac:dyDescent="0.25">
      <c r="A28" s="1600"/>
      <c r="B28" s="1610"/>
      <c r="C28" s="1610"/>
      <c r="D28" s="1610"/>
      <c r="E28" s="1610"/>
      <c r="F28" s="1610"/>
      <c r="G28" s="1610"/>
      <c r="H28" s="1610"/>
      <c r="I28" s="1610"/>
      <c r="J28" s="1610"/>
      <c r="K28" s="1610"/>
      <c r="L28" s="1610"/>
      <c r="M28" s="1610"/>
      <c r="N28" s="1601"/>
    </row>
    <row r="29" spans="1:15" x14ac:dyDescent="0.25">
      <c r="A29" s="1600"/>
      <c r="B29" s="1610"/>
      <c r="C29" s="1610"/>
      <c r="D29" s="1610"/>
      <c r="E29" s="1610"/>
      <c r="F29" s="1610"/>
      <c r="G29" s="1610"/>
      <c r="H29" s="1610"/>
      <c r="I29" s="1610"/>
      <c r="J29" s="1610"/>
      <c r="K29" s="1610"/>
      <c r="L29" s="1610"/>
      <c r="M29" s="1610"/>
      <c r="N29" s="1601"/>
    </row>
    <row r="30" spans="1:15" x14ac:dyDescent="0.25">
      <c r="A30" s="1600"/>
      <c r="B30" s="1610"/>
      <c r="C30" s="1610"/>
      <c r="D30" s="1610"/>
      <c r="E30" s="1610"/>
      <c r="F30" s="1610"/>
      <c r="G30" s="1610"/>
      <c r="H30" s="1610"/>
      <c r="I30" s="1610"/>
      <c r="J30" s="1610"/>
      <c r="K30" s="1610"/>
      <c r="L30" s="1610"/>
      <c r="M30" s="1610"/>
      <c r="N30" s="1601"/>
    </row>
    <row r="31" spans="1:15" x14ac:dyDescent="0.25">
      <c r="A31" s="1600"/>
      <c r="B31" s="1600"/>
      <c r="C31" s="1600"/>
      <c r="D31" s="1600"/>
      <c r="E31" s="1600"/>
      <c r="F31" s="1600"/>
      <c r="G31" s="1600"/>
      <c r="H31" s="1600"/>
      <c r="I31" s="1600"/>
      <c r="J31" s="1600"/>
      <c r="K31" s="1600"/>
      <c r="L31" s="1600"/>
      <c r="M31" s="1600"/>
      <c r="N31" s="1600"/>
      <c r="O31" s="1600"/>
    </row>
    <row r="32" spans="1:15" x14ac:dyDescent="0.25">
      <c r="A32" s="1600"/>
      <c r="B32" s="1600"/>
      <c r="C32" s="1600"/>
      <c r="D32" s="1600"/>
      <c r="E32" s="1600"/>
      <c r="F32" s="1600"/>
      <c r="G32" s="1600"/>
      <c r="H32" s="1600"/>
      <c r="I32" s="1600"/>
      <c r="J32" s="1600"/>
      <c r="K32" s="1600"/>
      <c r="L32" s="1600"/>
      <c r="M32" s="1600"/>
      <c r="N32" s="1600"/>
      <c r="O32" s="1600"/>
    </row>
    <row r="33" spans="1:3" x14ac:dyDescent="0.25">
      <c r="A33" s="1596"/>
      <c r="B33" s="1596"/>
      <c r="C33" s="1596"/>
    </row>
    <row r="34" spans="1:3" x14ac:dyDescent="0.25">
      <c r="A34" s="1596"/>
      <c r="B34" s="1596"/>
      <c r="C34" s="1596"/>
    </row>
    <row r="35" spans="1:3" x14ac:dyDescent="0.25">
      <c r="A35" s="1547"/>
      <c r="B35" s="1547"/>
    </row>
    <row r="36" spans="1:3" x14ac:dyDescent="0.25">
      <c r="A36" s="1547"/>
      <c r="B36" s="1547"/>
    </row>
    <row r="37" spans="1:3" x14ac:dyDescent="0.25">
      <c r="A37" s="1547"/>
      <c r="B37" s="1547"/>
    </row>
    <row r="38" spans="1:3" x14ac:dyDescent="0.25">
      <c r="A38" s="1547"/>
      <c r="B38" s="1547"/>
    </row>
  </sheetData>
  <mergeCells count="130">
    <mergeCell ref="T2:W2"/>
    <mergeCell ref="X2:AA2"/>
    <mergeCell ref="AB2:AE2"/>
    <mergeCell ref="AF2:AI2"/>
    <mergeCell ref="AJ2:AM2"/>
    <mergeCell ref="AN2:AQ2"/>
    <mergeCell ref="A1:C1"/>
    <mergeCell ref="A2:C2"/>
    <mergeCell ref="D2:G2"/>
    <mergeCell ref="H2:K2"/>
    <mergeCell ref="L2:O2"/>
    <mergeCell ref="P2:S2"/>
    <mergeCell ref="BP2:BS2"/>
    <mergeCell ref="BT2:BW2"/>
    <mergeCell ref="BX2:CA2"/>
    <mergeCell ref="CB2:CE2"/>
    <mergeCell ref="CF2:CI2"/>
    <mergeCell ref="CJ2:CM2"/>
    <mergeCell ref="AR2:AU2"/>
    <mergeCell ref="AV2:AY2"/>
    <mergeCell ref="AZ2:BC2"/>
    <mergeCell ref="BD2:BG2"/>
    <mergeCell ref="BH2:BK2"/>
    <mergeCell ref="BL2:BO2"/>
    <mergeCell ref="DL2:DO2"/>
    <mergeCell ref="DP2:DS2"/>
    <mergeCell ref="DT2:DW2"/>
    <mergeCell ref="DX2:EA2"/>
    <mergeCell ref="EB2:EE2"/>
    <mergeCell ref="EF2:EI2"/>
    <mergeCell ref="CN2:CQ2"/>
    <mergeCell ref="CR2:CU2"/>
    <mergeCell ref="CV2:CY2"/>
    <mergeCell ref="CZ2:DC2"/>
    <mergeCell ref="DD2:DG2"/>
    <mergeCell ref="DH2:DK2"/>
    <mergeCell ref="FP2:FS2"/>
    <mergeCell ref="FT2:FW2"/>
    <mergeCell ref="FX2:GA2"/>
    <mergeCell ref="GB2:GE2"/>
    <mergeCell ref="EJ2:EM2"/>
    <mergeCell ref="EN2:EQ2"/>
    <mergeCell ref="ER2:EU2"/>
    <mergeCell ref="EV2:EY2"/>
    <mergeCell ref="EZ2:FC2"/>
    <mergeCell ref="FD2:FG2"/>
    <mergeCell ref="IB2:IE2"/>
    <mergeCell ref="IF2:II2"/>
    <mergeCell ref="IJ2:IM2"/>
    <mergeCell ref="IN2:IQ2"/>
    <mergeCell ref="IR2:IU2"/>
    <mergeCell ref="A3:C3"/>
    <mergeCell ref="D3:G3"/>
    <mergeCell ref="H3:K3"/>
    <mergeCell ref="L3:O3"/>
    <mergeCell ref="P3:S3"/>
    <mergeCell ref="HD2:HG2"/>
    <mergeCell ref="HH2:HK2"/>
    <mergeCell ref="HL2:HO2"/>
    <mergeCell ref="HP2:HS2"/>
    <mergeCell ref="HT2:HW2"/>
    <mergeCell ref="HX2:IA2"/>
    <mergeCell ref="GF2:GI2"/>
    <mergeCell ref="GJ2:GM2"/>
    <mergeCell ref="GN2:GQ2"/>
    <mergeCell ref="GR2:GU2"/>
    <mergeCell ref="GV2:GY2"/>
    <mergeCell ref="GZ2:HC2"/>
    <mergeCell ref="FH2:FK2"/>
    <mergeCell ref="FL2:FO2"/>
    <mergeCell ref="AR3:AU3"/>
    <mergeCell ref="AV3:AY3"/>
    <mergeCell ref="AZ3:BC3"/>
    <mergeCell ref="BD3:BG3"/>
    <mergeCell ref="BH3:BK3"/>
    <mergeCell ref="BL3:BO3"/>
    <mergeCell ref="T3:W3"/>
    <mergeCell ref="X3:AA3"/>
    <mergeCell ref="AB3:AE3"/>
    <mergeCell ref="AF3:AI3"/>
    <mergeCell ref="AJ3:AM3"/>
    <mergeCell ref="AN3:AQ3"/>
    <mergeCell ref="CN3:CQ3"/>
    <mergeCell ref="CR3:CU3"/>
    <mergeCell ref="CV3:CY3"/>
    <mergeCell ref="CZ3:DC3"/>
    <mergeCell ref="DD3:DG3"/>
    <mergeCell ref="DH3:DK3"/>
    <mergeCell ref="BP3:BS3"/>
    <mergeCell ref="BT3:BW3"/>
    <mergeCell ref="BX3:CA3"/>
    <mergeCell ref="CB3:CE3"/>
    <mergeCell ref="CF3:CI3"/>
    <mergeCell ref="CJ3:CM3"/>
    <mergeCell ref="EJ3:EM3"/>
    <mergeCell ref="EN3:EQ3"/>
    <mergeCell ref="ER3:EU3"/>
    <mergeCell ref="EV3:EY3"/>
    <mergeCell ref="EZ3:FC3"/>
    <mergeCell ref="FD3:FG3"/>
    <mergeCell ref="DL3:DO3"/>
    <mergeCell ref="DP3:DS3"/>
    <mergeCell ref="DT3:DW3"/>
    <mergeCell ref="DX3:EA3"/>
    <mergeCell ref="EB3:EE3"/>
    <mergeCell ref="EF3:EI3"/>
    <mergeCell ref="IB3:IE3"/>
    <mergeCell ref="IF3:II3"/>
    <mergeCell ref="IJ3:IM3"/>
    <mergeCell ref="IN3:IQ3"/>
    <mergeCell ref="IR3:IU3"/>
    <mergeCell ref="A4:C4"/>
    <mergeCell ref="HD3:HG3"/>
    <mergeCell ref="HH3:HK3"/>
    <mergeCell ref="HL3:HO3"/>
    <mergeCell ref="HP3:HS3"/>
    <mergeCell ref="HT3:HW3"/>
    <mergeCell ref="HX3:IA3"/>
    <mergeCell ref="GF3:GI3"/>
    <mergeCell ref="GJ3:GM3"/>
    <mergeCell ref="GN3:GQ3"/>
    <mergeCell ref="GR3:GU3"/>
    <mergeCell ref="GV3:GY3"/>
    <mergeCell ref="GZ3:HC3"/>
    <mergeCell ref="FH3:FK3"/>
    <mergeCell ref="FL3:FO3"/>
    <mergeCell ref="FP3:FS3"/>
    <mergeCell ref="FT3:FW3"/>
    <mergeCell ref="FX3:GA3"/>
    <mergeCell ref="GB3:GE3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43"/>
  <sheetViews>
    <sheetView showGridLines="0" zoomScaleNormal="100" workbookViewId="0">
      <selection activeCell="F28" sqref="F28"/>
    </sheetView>
  </sheetViews>
  <sheetFormatPr baseColWidth="10" defaultColWidth="11.42578125" defaultRowHeight="15" x14ac:dyDescent="0.25"/>
  <cols>
    <col min="1" max="1" width="48.140625" style="1426" customWidth="1"/>
    <col min="2" max="3" width="24.85546875" style="1426" customWidth="1"/>
    <col min="4" max="4" width="15.140625" style="1596" bestFit="1" customWidth="1"/>
    <col min="5" max="5" width="12.7109375" style="1596" bestFit="1" customWidth="1"/>
    <col min="6" max="6" width="16.85546875" style="1596" bestFit="1" customWidth="1"/>
    <col min="7" max="13" width="11.42578125" style="1596"/>
    <col min="14" max="14" width="14" style="1596" customWidth="1"/>
    <col min="15" max="16384" width="11.42578125" style="1596"/>
  </cols>
  <sheetData>
    <row r="1" spans="1:255" ht="15.75" x14ac:dyDescent="0.25">
      <c r="A1" s="2139" t="s">
        <v>305</v>
      </c>
      <c r="B1" s="2140"/>
      <c r="C1" s="2141"/>
    </row>
    <row r="2" spans="1:255" ht="15.75" x14ac:dyDescent="0.25">
      <c r="A2" s="2132" t="s">
        <v>2150</v>
      </c>
      <c r="B2" s="2133"/>
      <c r="C2" s="2134"/>
      <c r="D2" s="2138"/>
      <c r="E2" s="2138"/>
      <c r="F2" s="2138"/>
      <c r="G2" s="2138"/>
      <c r="H2" s="2138"/>
      <c r="I2" s="2138"/>
      <c r="J2" s="2138"/>
      <c r="K2" s="2138"/>
      <c r="L2" s="2138"/>
      <c r="M2" s="2138"/>
      <c r="N2" s="2138"/>
      <c r="O2" s="2138"/>
      <c r="P2" s="2138"/>
      <c r="Q2" s="2138"/>
      <c r="R2" s="2138"/>
      <c r="S2" s="2138"/>
      <c r="T2" s="2138"/>
      <c r="U2" s="2138"/>
      <c r="V2" s="2138"/>
      <c r="W2" s="2138"/>
      <c r="X2" s="2138"/>
      <c r="Y2" s="2138"/>
      <c r="Z2" s="2138"/>
      <c r="AA2" s="2138"/>
      <c r="AB2" s="2138"/>
      <c r="AC2" s="2138"/>
      <c r="AD2" s="2138"/>
      <c r="AE2" s="2138"/>
      <c r="AF2" s="2138"/>
      <c r="AG2" s="2138"/>
      <c r="AH2" s="2138"/>
      <c r="AI2" s="2138"/>
      <c r="AJ2" s="2138"/>
      <c r="AK2" s="2138"/>
      <c r="AL2" s="2138"/>
      <c r="AM2" s="2138"/>
      <c r="AN2" s="2138"/>
      <c r="AO2" s="2138"/>
      <c r="AP2" s="2138"/>
      <c r="AQ2" s="2138"/>
      <c r="AR2" s="2138"/>
      <c r="AS2" s="2138"/>
      <c r="AT2" s="2138"/>
      <c r="AU2" s="2138"/>
      <c r="AV2" s="2138"/>
      <c r="AW2" s="2138"/>
      <c r="AX2" s="2138"/>
      <c r="AY2" s="2138"/>
      <c r="AZ2" s="2138"/>
      <c r="BA2" s="2138"/>
      <c r="BB2" s="2138"/>
      <c r="BC2" s="2138"/>
      <c r="BD2" s="2138"/>
      <c r="BE2" s="2138"/>
      <c r="BF2" s="2138"/>
      <c r="BG2" s="2138"/>
      <c r="BH2" s="2138"/>
      <c r="BI2" s="2138"/>
      <c r="BJ2" s="2138"/>
      <c r="BK2" s="2138"/>
      <c r="BL2" s="2138"/>
      <c r="BM2" s="2138"/>
      <c r="BN2" s="2138"/>
      <c r="BO2" s="2138"/>
      <c r="BP2" s="2138"/>
      <c r="BQ2" s="2138"/>
      <c r="BR2" s="2138"/>
      <c r="BS2" s="2138"/>
      <c r="BT2" s="2138"/>
      <c r="BU2" s="2138"/>
      <c r="BV2" s="2138"/>
      <c r="BW2" s="2138"/>
      <c r="BX2" s="2138"/>
      <c r="BY2" s="2138"/>
      <c r="BZ2" s="2138"/>
      <c r="CA2" s="2138"/>
      <c r="CB2" s="2138"/>
      <c r="CC2" s="2138"/>
      <c r="CD2" s="2138"/>
      <c r="CE2" s="2138"/>
      <c r="CF2" s="2138"/>
      <c r="CG2" s="2138"/>
      <c r="CH2" s="2138"/>
      <c r="CI2" s="2138"/>
      <c r="CJ2" s="2138"/>
      <c r="CK2" s="2138"/>
      <c r="CL2" s="2138"/>
      <c r="CM2" s="2138"/>
      <c r="CN2" s="2138"/>
      <c r="CO2" s="2138"/>
      <c r="CP2" s="2138"/>
      <c r="CQ2" s="2138"/>
      <c r="CR2" s="2138"/>
      <c r="CS2" s="2138"/>
      <c r="CT2" s="2138"/>
      <c r="CU2" s="2138"/>
      <c r="CV2" s="2138"/>
      <c r="CW2" s="2138"/>
      <c r="CX2" s="2138"/>
      <c r="CY2" s="2138"/>
      <c r="CZ2" s="2138"/>
      <c r="DA2" s="2138"/>
      <c r="DB2" s="2138"/>
      <c r="DC2" s="2138"/>
      <c r="DD2" s="2138"/>
      <c r="DE2" s="2138"/>
      <c r="DF2" s="2138"/>
      <c r="DG2" s="2138"/>
      <c r="DH2" s="2138"/>
      <c r="DI2" s="2138"/>
      <c r="DJ2" s="2138"/>
      <c r="DK2" s="2138"/>
      <c r="DL2" s="2138"/>
      <c r="DM2" s="2138"/>
      <c r="DN2" s="2138"/>
      <c r="DO2" s="2138"/>
      <c r="DP2" s="2138"/>
      <c r="DQ2" s="2138"/>
      <c r="DR2" s="2138"/>
      <c r="DS2" s="2138"/>
      <c r="DT2" s="2138"/>
      <c r="DU2" s="2138"/>
      <c r="DV2" s="2138"/>
      <c r="DW2" s="2138"/>
      <c r="DX2" s="2138"/>
      <c r="DY2" s="2138"/>
      <c r="DZ2" s="2138"/>
      <c r="EA2" s="2138"/>
      <c r="EB2" s="2138"/>
      <c r="EC2" s="2138"/>
      <c r="ED2" s="2138"/>
      <c r="EE2" s="2138"/>
      <c r="EF2" s="2138"/>
      <c r="EG2" s="2138"/>
      <c r="EH2" s="2138"/>
      <c r="EI2" s="2138"/>
      <c r="EJ2" s="2138"/>
      <c r="EK2" s="2138"/>
      <c r="EL2" s="2138"/>
      <c r="EM2" s="2138"/>
      <c r="EN2" s="2138"/>
      <c r="EO2" s="2138"/>
      <c r="EP2" s="2138"/>
      <c r="EQ2" s="2138"/>
      <c r="ER2" s="2138"/>
      <c r="ES2" s="2138"/>
      <c r="ET2" s="2138"/>
      <c r="EU2" s="2138"/>
      <c r="EV2" s="2138"/>
      <c r="EW2" s="2138"/>
      <c r="EX2" s="2138"/>
      <c r="EY2" s="2138"/>
      <c r="EZ2" s="2138"/>
      <c r="FA2" s="2138"/>
      <c r="FB2" s="2138"/>
      <c r="FC2" s="2138"/>
      <c r="FD2" s="2138"/>
      <c r="FE2" s="2138"/>
      <c r="FF2" s="2138"/>
      <c r="FG2" s="2138"/>
      <c r="FH2" s="2138"/>
      <c r="FI2" s="2138"/>
      <c r="FJ2" s="2138"/>
      <c r="FK2" s="2138"/>
      <c r="FL2" s="2138"/>
      <c r="FM2" s="2138"/>
      <c r="FN2" s="2138"/>
      <c r="FO2" s="2138"/>
      <c r="FP2" s="2138"/>
      <c r="FQ2" s="2138"/>
      <c r="FR2" s="2138"/>
      <c r="FS2" s="2138"/>
      <c r="FT2" s="2138"/>
      <c r="FU2" s="2138"/>
      <c r="FV2" s="2138"/>
      <c r="FW2" s="2138"/>
      <c r="FX2" s="2138"/>
      <c r="FY2" s="2138"/>
      <c r="FZ2" s="2138"/>
      <c r="GA2" s="2138"/>
      <c r="GB2" s="2138"/>
      <c r="GC2" s="2138"/>
      <c r="GD2" s="2138"/>
      <c r="GE2" s="2138"/>
      <c r="GF2" s="2138"/>
      <c r="GG2" s="2138"/>
      <c r="GH2" s="2138"/>
      <c r="GI2" s="2138"/>
      <c r="GJ2" s="2138"/>
      <c r="GK2" s="2138"/>
      <c r="GL2" s="2138"/>
      <c r="GM2" s="2138"/>
      <c r="GN2" s="2138"/>
      <c r="GO2" s="2138"/>
      <c r="GP2" s="2138"/>
      <c r="GQ2" s="2138"/>
      <c r="GR2" s="2138"/>
      <c r="GS2" s="2138"/>
      <c r="GT2" s="2138"/>
      <c r="GU2" s="2138"/>
      <c r="GV2" s="2138"/>
      <c r="GW2" s="2138"/>
      <c r="GX2" s="2138"/>
      <c r="GY2" s="2138"/>
      <c r="GZ2" s="2138"/>
      <c r="HA2" s="2138"/>
      <c r="HB2" s="2138"/>
      <c r="HC2" s="2138"/>
      <c r="HD2" s="2138"/>
      <c r="HE2" s="2138"/>
      <c r="HF2" s="2138"/>
      <c r="HG2" s="2138"/>
      <c r="HH2" s="2138"/>
      <c r="HI2" s="2138"/>
      <c r="HJ2" s="2138"/>
      <c r="HK2" s="2138"/>
      <c r="HL2" s="2138"/>
      <c r="HM2" s="2138"/>
      <c r="HN2" s="2138"/>
      <c r="HO2" s="2138"/>
      <c r="HP2" s="2138"/>
      <c r="HQ2" s="2138"/>
      <c r="HR2" s="2138"/>
      <c r="HS2" s="2138"/>
      <c r="HT2" s="2138"/>
      <c r="HU2" s="2138"/>
      <c r="HV2" s="2138"/>
      <c r="HW2" s="2138"/>
      <c r="HX2" s="2138"/>
      <c r="HY2" s="2138"/>
      <c r="HZ2" s="2138"/>
      <c r="IA2" s="2138"/>
      <c r="IB2" s="2138"/>
      <c r="IC2" s="2138"/>
      <c r="ID2" s="2138"/>
      <c r="IE2" s="2138"/>
      <c r="IF2" s="2138"/>
      <c r="IG2" s="2138"/>
      <c r="IH2" s="2138"/>
      <c r="II2" s="2138"/>
      <c r="IJ2" s="2138"/>
      <c r="IK2" s="2138"/>
      <c r="IL2" s="2138"/>
      <c r="IM2" s="2138"/>
      <c r="IN2" s="2138"/>
      <c r="IO2" s="2138"/>
      <c r="IP2" s="2138"/>
      <c r="IQ2" s="2138"/>
      <c r="IR2" s="2138"/>
      <c r="IS2" s="2138"/>
      <c r="IT2" s="2138"/>
      <c r="IU2" s="2138"/>
    </row>
    <row r="3" spans="1:255" ht="15.75" x14ac:dyDescent="0.25">
      <c r="A3" s="2132" t="s">
        <v>1397</v>
      </c>
      <c r="B3" s="2133"/>
      <c r="C3" s="2134"/>
      <c r="D3" s="2138"/>
      <c r="E3" s="2138"/>
      <c r="F3" s="2138"/>
      <c r="G3" s="2138"/>
      <c r="H3" s="2138"/>
      <c r="I3" s="2138"/>
      <c r="J3" s="2138"/>
      <c r="K3" s="2138"/>
      <c r="L3" s="2138"/>
      <c r="M3" s="2138"/>
      <c r="N3" s="2138"/>
      <c r="O3" s="2138"/>
      <c r="P3" s="2138"/>
      <c r="Q3" s="2138"/>
      <c r="R3" s="2138"/>
      <c r="S3" s="2138"/>
      <c r="T3" s="2138"/>
      <c r="U3" s="2138"/>
      <c r="V3" s="2138"/>
      <c r="W3" s="2138"/>
      <c r="X3" s="2138"/>
      <c r="Y3" s="2138"/>
      <c r="Z3" s="2138"/>
      <c r="AA3" s="2138"/>
      <c r="AB3" s="2138"/>
      <c r="AC3" s="2138"/>
      <c r="AD3" s="2138"/>
      <c r="AE3" s="2138"/>
      <c r="AF3" s="2138"/>
      <c r="AG3" s="2138"/>
      <c r="AH3" s="2138"/>
      <c r="AI3" s="2138"/>
      <c r="AJ3" s="2138"/>
      <c r="AK3" s="2138"/>
      <c r="AL3" s="2138"/>
      <c r="AM3" s="2138"/>
      <c r="AN3" s="2138"/>
      <c r="AO3" s="2138"/>
      <c r="AP3" s="2138"/>
      <c r="AQ3" s="2138"/>
      <c r="AR3" s="2138"/>
      <c r="AS3" s="2138"/>
      <c r="AT3" s="2138"/>
      <c r="AU3" s="2138"/>
      <c r="AV3" s="2138"/>
      <c r="AW3" s="2138"/>
      <c r="AX3" s="2138"/>
      <c r="AY3" s="2138"/>
      <c r="AZ3" s="2138"/>
      <c r="BA3" s="2138"/>
      <c r="BB3" s="2138"/>
      <c r="BC3" s="2138"/>
      <c r="BD3" s="2138"/>
      <c r="BE3" s="2138"/>
      <c r="BF3" s="2138"/>
      <c r="BG3" s="2138"/>
      <c r="BH3" s="2138"/>
      <c r="BI3" s="2138"/>
      <c r="BJ3" s="2138"/>
      <c r="BK3" s="2138"/>
      <c r="BL3" s="2138"/>
      <c r="BM3" s="2138"/>
      <c r="BN3" s="2138"/>
      <c r="BO3" s="2138"/>
      <c r="BP3" s="2138"/>
      <c r="BQ3" s="2138"/>
      <c r="BR3" s="2138"/>
      <c r="BS3" s="2138"/>
      <c r="BT3" s="2138"/>
      <c r="BU3" s="2138"/>
      <c r="BV3" s="2138"/>
      <c r="BW3" s="2138"/>
      <c r="BX3" s="2138"/>
      <c r="BY3" s="2138"/>
      <c r="BZ3" s="2138"/>
      <c r="CA3" s="2138"/>
      <c r="CB3" s="2138"/>
      <c r="CC3" s="2138"/>
      <c r="CD3" s="2138"/>
      <c r="CE3" s="2138"/>
      <c r="CF3" s="2138"/>
      <c r="CG3" s="2138"/>
      <c r="CH3" s="2138"/>
      <c r="CI3" s="2138"/>
      <c r="CJ3" s="2138"/>
      <c r="CK3" s="2138"/>
      <c r="CL3" s="2138"/>
      <c r="CM3" s="2138"/>
      <c r="CN3" s="2138"/>
      <c r="CO3" s="2138"/>
      <c r="CP3" s="2138"/>
      <c r="CQ3" s="2138"/>
      <c r="CR3" s="2138"/>
      <c r="CS3" s="2138"/>
      <c r="CT3" s="2138"/>
      <c r="CU3" s="2138"/>
      <c r="CV3" s="2138"/>
      <c r="CW3" s="2138"/>
      <c r="CX3" s="2138"/>
      <c r="CY3" s="2138"/>
      <c r="CZ3" s="2138"/>
      <c r="DA3" s="2138"/>
      <c r="DB3" s="2138"/>
      <c r="DC3" s="2138"/>
      <c r="DD3" s="2138"/>
      <c r="DE3" s="2138"/>
      <c r="DF3" s="2138"/>
      <c r="DG3" s="2138"/>
      <c r="DH3" s="2138"/>
      <c r="DI3" s="2138"/>
      <c r="DJ3" s="2138"/>
      <c r="DK3" s="2138"/>
      <c r="DL3" s="2138"/>
      <c r="DM3" s="2138"/>
      <c r="DN3" s="2138"/>
      <c r="DO3" s="2138"/>
      <c r="DP3" s="2138"/>
      <c r="DQ3" s="2138"/>
      <c r="DR3" s="2138"/>
      <c r="DS3" s="2138"/>
      <c r="DT3" s="2138"/>
      <c r="DU3" s="2138"/>
      <c r="DV3" s="2138"/>
      <c r="DW3" s="2138"/>
      <c r="DX3" s="2138"/>
      <c r="DY3" s="2138"/>
      <c r="DZ3" s="2138"/>
      <c r="EA3" s="2138"/>
      <c r="EB3" s="2138"/>
      <c r="EC3" s="2138"/>
      <c r="ED3" s="2138"/>
      <c r="EE3" s="2138"/>
      <c r="EF3" s="2138"/>
      <c r="EG3" s="2138"/>
      <c r="EH3" s="2138"/>
      <c r="EI3" s="2138"/>
      <c r="EJ3" s="2138"/>
      <c r="EK3" s="2138"/>
      <c r="EL3" s="2138"/>
      <c r="EM3" s="2138"/>
      <c r="EN3" s="2138"/>
      <c r="EO3" s="2138"/>
      <c r="EP3" s="2138"/>
      <c r="EQ3" s="2138"/>
      <c r="ER3" s="2138"/>
      <c r="ES3" s="2138"/>
      <c r="ET3" s="2138"/>
      <c r="EU3" s="2138"/>
      <c r="EV3" s="2138"/>
      <c r="EW3" s="2138"/>
      <c r="EX3" s="2138"/>
      <c r="EY3" s="2138"/>
      <c r="EZ3" s="2138"/>
      <c r="FA3" s="2138"/>
      <c r="FB3" s="2138"/>
      <c r="FC3" s="2138"/>
      <c r="FD3" s="2138"/>
      <c r="FE3" s="2138"/>
      <c r="FF3" s="2138"/>
      <c r="FG3" s="2138"/>
      <c r="FH3" s="2138"/>
      <c r="FI3" s="2138"/>
      <c r="FJ3" s="2138"/>
      <c r="FK3" s="2138"/>
      <c r="FL3" s="2138"/>
      <c r="FM3" s="2138"/>
      <c r="FN3" s="2138"/>
      <c r="FO3" s="2138"/>
      <c r="FP3" s="2138"/>
      <c r="FQ3" s="2138"/>
      <c r="FR3" s="2138"/>
      <c r="FS3" s="2138"/>
      <c r="FT3" s="2138"/>
      <c r="FU3" s="2138"/>
      <c r="FV3" s="2138"/>
      <c r="FW3" s="2138"/>
      <c r="FX3" s="2138"/>
      <c r="FY3" s="2138"/>
      <c r="FZ3" s="2138"/>
      <c r="GA3" s="2138"/>
      <c r="GB3" s="2138"/>
      <c r="GC3" s="2138"/>
      <c r="GD3" s="2138"/>
      <c r="GE3" s="2138"/>
      <c r="GF3" s="2138"/>
      <c r="GG3" s="2138"/>
      <c r="GH3" s="2138"/>
      <c r="GI3" s="2138"/>
      <c r="GJ3" s="2138"/>
      <c r="GK3" s="2138"/>
      <c r="GL3" s="2138"/>
      <c r="GM3" s="2138"/>
      <c r="GN3" s="2138"/>
      <c r="GO3" s="2138"/>
      <c r="GP3" s="2138"/>
      <c r="GQ3" s="2138"/>
      <c r="GR3" s="2138"/>
      <c r="GS3" s="2138"/>
      <c r="GT3" s="2138"/>
      <c r="GU3" s="2138"/>
      <c r="GV3" s="2138"/>
      <c r="GW3" s="2138"/>
      <c r="GX3" s="2138"/>
      <c r="GY3" s="2138"/>
      <c r="GZ3" s="2138"/>
      <c r="HA3" s="2138"/>
      <c r="HB3" s="2138"/>
      <c r="HC3" s="2138"/>
      <c r="HD3" s="2138"/>
      <c r="HE3" s="2138"/>
      <c r="HF3" s="2138"/>
      <c r="HG3" s="2138"/>
      <c r="HH3" s="2138"/>
      <c r="HI3" s="2138"/>
      <c r="HJ3" s="2138"/>
      <c r="HK3" s="2138"/>
      <c r="HL3" s="2138"/>
      <c r="HM3" s="2138"/>
      <c r="HN3" s="2138"/>
      <c r="HO3" s="2138"/>
      <c r="HP3" s="2138"/>
      <c r="HQ3" s="2138"/>
      <c r="HR3" s="2138"/>
      <c r="HS3" s="2138"/>
      <c r="HT3" s="2138"/>
      <c r="HU3" s="2138"/>
      <c r="HV3" s="2138"/>
      <c r="HW3" s="2138"/>
      <c r="HX3" s="2138"/>
      <c r="HY3" s="2138"/>
      <c r="HZ3" s="2138"/>
      <c r="IA3" s="2138"/>
      <c r="IB3" s="2138"/>
      <c r="IC3" s="2138"/>
      <c r="ID3" s="2138"/>
      <c r="IE3" s="2138"/>
      <c r="IF3" s="2138"/>
      <c r="IG3" s="2138"/>
      <c r="IH3" s="2138"/>
      <c r="II3" s="2138"/>
      <c r="IJ3" s="2138"/>
      <c r="IK3" s="2138"/>
      <c r="IL3" s="2138"/>
      <c r="IM3" s="2138"/>
      <c r="IN3" s="2138"/>
      <c r="IO3" s="2138"/>
      <c r="IP3" s="2138"/>
      <c r="IQ3" s="2138"/>
      <c r="IR3" s="2138"/>
      <c r="IS3" s="2138"/>
      <c r="IT3" s="2138"/>
      <c r="IU3" s="2138"/>
    </row>
    <row r="4" spans="1:255" ht="15.75" x14ac:dyDescent="0.25">
      <c r="A4" s="2132" t="s">
        <v>2033</v>
      </c>
      <c r="B4" s="2133"/>
      <c r="C4" s="2134"/>
    </row>
    <row r="5" spans="1:255" ht="5.25" customHeight="1" x14ac:dyDescent="0.25">
      <c r="A5" s="1597"/>
      <c r="B5" s="1598"/>
      <c r="C5" s="1599"/>
    </row>
    <row r="6" spans="1:255" x14ac:dyDescent="0.25">
      <c r="A6" s="1579" t="s">
        <v>2143</v>
      </c>
      <c r="B6" s="1580" t="s">
        <v>2144</v>
      </c>
      <c r="C6" s="1583" t="s">
        <v>2145</v>
      </c>
    </row>
    <row r="7" spans="1:255" x14ac:dyDescent="0.25">
      <c r="A7" s="1604" t="s">
        <v>2045</v>
      </c>
      <c r="B7" s="1601">
        <v>4664698.015398399</v>
      </c>
      <c r="C7" s="1613">
        <f>B7/$B$22</f>
        <v>0.15975783494638879</v>
      </c>
      <c r="D7" s="1600"/>
      <c r="E7" s="1600"/>
      <c r="F7" s="1614"/>
    </row>
    <row r="8" spans="1:255" x14ac:dyDescent="0.25">
      <c r="A8" s="1604" t="s">
        <v>2146</v>
      </c>
      <c r="B8" s="1601">
        <v>288791.029079</v>
      </c>
      <c r="C8" s="1613">
        <f t="shared" ref="C8:C21" si="0">B8/$B$22</f>
        <v>9.8905930041561854E-3</v>
      </c>
      <c r="D8" s="1600"/>
      <c r="E8" s="1600"/>
      <c r="F8" s="1614"/>
    </row>
    <row r="9" spans="1:255" x14ac:dyDescent="0.25">
      <c r="A9" s="1604" t="s">
        <v>2046</v>
      </c>
      <c r="B9" s="1601">
        <v>584571.82308420003</v>
      </c>
      <c r="C9" s="1613">
        <f t="shared" si="0"/>
        <v>2.0020573361514603E-2</v>
      </c>
      <c r="D9" s="1600"/>
      <c r="E9" s="1600"/>
      <c r="F9" s="1614"/>
    </row>
    <row r="10" spans="1:255" x14ac:dyDescent="0.25">
      <c r="A10" s="1604" t="s">
        <v>2047</v>
      </c>
      <c r="B10" s="1601">
        <v>1218098.0856646001</v>
      </c>
      <c r="C10" s="1613">
        <f t="shared" si="0"/>
        <v>4.1717751561994101E-2</v>
      </c>
      <c r="D10" s="1600"/>
      <c r="E10" s="1600"/>
      <c r="F10" s="1614"/>
    </row>
    <row r="11" spans="1:255" x14ac:dyDescent="0.25">
      <c r="A11" s="1604" t="s">
        <v>2048</v>
      </c>
      <c r="B11" s="1601">
        <v>44747.663242800001</v>
      </c>
      <c r="C11" s="1613">
        <f t="shared" si="0"/>
        <v>1.5325300319509051E-3</v>
      </c>
      <c r="D11" s="1600"/>
      <c r="E11" s="1600"/>
      <c r="F11" s="1614"/>
    </row>
    <row r="12" spans="1:255" ht="25.5" x14ac:dyDescent="0.25">
      <c r="A12" s="1615" t="s">
        <v>2151</v>
      </c>
      <c r="B12" s="1601">
        <v>1011.2048170000002</v>
      </c>
      <c r="C12" s="1613">
        <f t="shared" si="0"/>
        <v>3.4632015131097821E-5</v>
      </c>
      <c r="D12" s="1600"/>
      <c r="E12" s="1600"/>
      <c r="F12" s="1614"/>
    </row>
    <row r="13" spans="1:255" x14ac:dyDescent="0.25">
      <c r="A13" s="1604" t="s">
        <v>2147</v>
      </c>
      <c r="B13" s="1601">
        <v>747233.69989519997</v>
      </c>
      <c r="C13" s="1613">
        <f t="shared" si="0"/>
        <v>2.5591461162152242E-2</v>
      </c>
      <c r="D13" s="1600"/>
      <c r="E13" s="1600"/>
      <c r="F13" s="1614"/>
    </row>
    <row r="14" spans="1:255" x14ac:dyDescent="0.25">
      <c r="A14" s="1615" t="s">
        <v>2148</v>
      </c>
      <c r="B14" s="1601">
        <v>1871834.2211296002</v>
      </c>
      <c r="C14" s="1613">
        <f t="shared" si="0"/>
        <v>6.4107082936361248E-2</v>
      </c>
      <c r="D14" s="1600"/>
      <c r="E14" s="1600"/>
      <c r="F14" s="1614"/>
    </row>
    <row r="15" spans="1:255" x14ac:dyDescent="0.25">
      <c r="A15" s="1604" t="s">
        <v>2050</v>
      </c>
      <c r="B15" s="1601">
        <v>527578.7431837999</v>
      </c>
      <c r="C15" s="1613">
        <f t="shared" si="0"/>
        <v>1.8068658999264759E-2</v>
      </c>
      <c r="D15" s="1600"/>
      <c r="E15" s="1600"/>
      <c r="F15" s="1614"/>
    </row>
    <row r="16" spans="1:255" x14ac:dyDescent="0.25">
      <c r="A16" s="1604" t="s">
        <v>2051</v>
      </c>
      <c r="B16" s="1601">
        <v>17948111.303004403</v>
      </c>
      <c r="C16" s="1613">
        <f t="shared" si="0"/>
        <v>0.61469175360967065</v>
      </c>
      <c r="D16" s="1600"/>
      <c r="E16" s="1600"/>
      <c r="F16" s="1614"/>
    </row>
    <row r="17" spans="1:14" x14ac:dyDescent="0.25">
      <c r="A17" s="1604" t="s">
        <v>2122</v>
      </c>
      <c r="B17" s="1601">
        <v>399.90397439999998</v>
      </c>
      <c r="C17" s="1613">
        <f t="shared" si="0"/>
        <v>1.369601910471017E-5</v>
      </c>
      <c r="D17" s="1600"/>
      <c r="E17" s="1600"/>
      <c r="F17" s="1614"/>
    </row>
    <row r="18" spans="1:14" x14ac:dyDescent="0.25">
      <c r="A18" s="1604" t="s">
        <v>2052</v>
      </c>
      <c r="B18" s="1601">
        <v>85709.692423600005</v>
      </c>
      <c r="C18" s="1613">
        <f t="shared" si="0"/>
        <v>2.9354086481728605E-3</v>
      </c>
      <c r="D18" s="1600"/>
      <c r="E18" s="1600"/>
      <c r="F18" s="1614"/>
    </row>
    <row r="19" spans="1:14" x14ac:dyDescent="0.25">
      <c r="A19" s="1604" t="s">
        <v>2152</v>
      </c>
      <c r="B19" s="1601">
        <v>3260.6976696000006</v>
      </c>
      <c r="C19" s="1613">
        <f t="shared" si="0"/>
        <v>1.1167325267154319E-4</v>
      </c>
      <c r="D19" s="1600"/>
      <c r="E19" s="1600"/>
      <c r="F19" s="1614"/>
    </row>
    <row r="20" spans="1:14" x14ac:dyDescent="0.25">
      <c r="A20" s="1604" t="s">
        <v>2053</v>
      </c>
      <c r="B20" s="1601">
        <v>197993.62163420001</v>
      </c>
      <c r="C20" s="1613">
        <f t="shared" si="0"/>
        <v>6.7809389206029361E-3</v>
      </c>
      <c r="D20" s="1600"/>
      <c r="E20" s="1600"/>
      <c r="F20" s="1614"/>
    </row>
    <row r="21" spans="1:14" ht="15.75" thickBot="1" x14ac:dyDescent="0.3">
      <c r="A21" s="1604" t="s">
        <v>2149</v>
      </c>
      <c r="B21" s="1601">
        <v>1014515.8280757136</v>
      </c>
      <c r="C21" s="1613">
        <f t="shared" si="0"/>
        <v>3.4745411530863329E-2</v>
      </c>
      <c r="D21" s="1600"/>
      <c r="E21" s="1600"/>
    </row>
    <row r="22" spans="1:14" ht="15.75" customHeight="1" thickBot="1" x14ac:dyDescent="0.3">
      <c r="A22" s="1534" t="s">
        <v>316</v>
      </c>
      <c r="B22" s="1535">
        <f>SUM(B7:B21)</f>
        <v>29198555.532276515</v>
      </c>
      <c r="C22" s="1616">
        <v>1</v>
      </c>
      <c r="E22" s="1600"/>
    </row>
    <row r="23" spans="1:14" ht="5.25" customHeight="1" x14ac:dyDescent="0.25">
      <c r="A23" s="1593"/>
      <c r="B23" s="1593"/>
      <c r="C23" s="1593"/>
    </row>
    <row r="24" spans="1:14" x14ac:dyDescent="0.25">
      <c r="A24" s="1511" t="s">
        <v>2153</v>
      </c>
      <c r="B24" s="1511"/>
      <c r="C24" s="1511"/>
    </row>
    <row r="25" spans="1:14" x14ac:dyDescent="0.25">
      <c r="A25" s="1511"/>
    </row>
    <row r="26" spans="1:14" x14ac:dyDescent="0.25">
      <c r="A26" s="1600"/>
      <c r="B26" s="38"/>
    </row>
    <row r="27" spans="1:14" x14ac:dyDescent="0.25">
      <c r="A27" s="1600"/>
      <c r="B27" s="1610"/>
      <c r="C27" s="1610"/>
      <c r="D27" s="1610"/>
      <c r="E27" s="1610"/>
      <c r="F27" s="1610"/>
      <c r="G27" s="1610"/>
      <c r="H27" s="1610"/>
      <c r="I27" s="1610"/>
      <c r="J27" s="1610"/>
      <c r="K27" s="1610"/>
      <c r="L27" s="1610"/>
      <c r="M27" s="1610"/>
      <c r="N27" s="1601"/>
    </row>
    <row r="28" spans="1:14" x14ac:dyDescent="0.25">
      <c r="A28" s="1600"/>
      <c r="B28" s="1610"/>
      <c r="C28" s="1610"/>
      <c r="D28" s="1610"/>
      <c r="E28" s="1610"/>
      <c r="F28" s="1610"/>
      <c r="G28" s="1610"/>
      <c r="H28" s="1610"/>
      <c r="I28" s="1610"/>
      <c r="J28" s="1610"/>
      <c r="K28" s="1610"/>
      <c r="L28" s="1610"/>
      <c r="M28" s="1610"/>
      <c r="N28" s="1601"/>
    </row>
    <row r="29" spans="1:14" x14ac:dyDescent="0.25">
      <c r="A29" s="1600"/>
      <c r="B29" s="1610"/>
      <c r="C29" s="1610"/>
      <c r="D29" s="1610"/>
      <c r="E29" s="1610"/>
      <c r="F29" s="1610"/>
      <c r="G29" s="1610"/>
      <c r="H29" s="1610"/>
      <c r="I29" s="1610"/>
      <c r="J29" s="1610"/>
      <c r="K29" s="1610"/>
      <c r="L29" s="1610"/>
      <c r="M29" s="1610"/>
      <c r="N29" s="1601"/>
    </row>
    <row r="30" spans="1:14" x14ac:dyDescent="0.25">
      <c r="A30" s="1600"/>
      <c r="B30" s="1610"/>
      <c r="C30" s="1610"/>
      <c r="D30" s="1610"/>
      <c r="E30" s="1610"/>
      <c r="F30" s="1610"/>
      <c r="G30" s="1610"/>
      <c r="H30" s="1610"/>
      <c r="I30" s="1610"/>
      <c r="J30" s="1610"/>
      <c r="K30" s="1610"/>
      <c r="L30" s="1610"/>
      <c r="M30" s="1610"/>
      <c r="N30" s="1601"/>
    </row>
    <row r="31" spans="1:14" x14ac:dyDescent="0.25">
      <c r="A31" s="1600"/>
      <c r="B31" s="1610"/>
      <c r="C31" s="1610"/>
      <c r="D31" s="1610"/>
      <c r="E31" s="1610"/>
      <c r="F31" s="1610"/>
      <c r="G31" s="1610"/>
      <c r="H31" s="1610"/>
      <c r="I31" s="1610"/>
      <c r="J31" s="1610"/>
      <c r="K31" s="1610"/>
      <c r="L31" s="1610"/>
      <c r="M31" s="1610"/>
      <c r="N31" s="1601"/>
    </row>
    <row r="32" spans="1:14" x14ac:dyDescent="0.25">
      <c r="A32" s="1600"/>
      <c r="B32" s="1610"/>
      <c r="C32" s="1610"/>
      <c r="D32" s="1610"/>
      <c r="E32" s="1610"/>
      <c r="F32" s="1610"/>
      <c r="G32" s="1610"/>
      <c r="H32" s="1610"/>
      <c r="I32" s="1610"/>
      <c r="J32" s="1610"/>
      <c r="K32" s="1610"/>
      <c r="L32" s="1610"/>
      <c r="M32" s="1610"/>
      <c r="N32" s="1601"/>
    </row>
    <row r="33" spans="1:15" x14ac:dyDescent="0.25">
      <c r="A33" s="1600"/>
      <c r="B33" s="1610"/>
      <c r="C33" s="1610"/>
      <c r="D33" s="1610"/>
      <c r="E33" s="1610"/>
      <c r="F33" s="1610"/>
      <c r="G33" s="1610"/>
      <c r="H33" s="1610"/>
      <c r="I33" s="1610"/>
      <c r="J33" s="1610"/>
      <c r="K33" s="1610"/>
      <c r="L33" s="1610"/>
      <c r="M33" s="1610"/>
      <c r="N33" s="1601"/>
    </row>
    <row r="34" spans="1:15" x14ac:dyDescent="0.25">
      <c r="A34" s="1600"/>
      <c r="B34" s="1610"/>
      <c r="C34" s="1610"/>
      <c r="D34" s="1610"/>
      <c r="E34" s="1610"/>
      <c r="F34" s="1610"/>
      <c r="G34" s="1610"/>
      <c r="H34" s="1610"/>
      <c r="I34" s="1610"/>
      <c r="J34" s="1610"/>
      <c r="K34" s="1610"/>
      <c r="L34" s="1610"/>
      <c r="M34" s="1610"/>
      <c r="N34" s="1601"/>
    </row>
    <row r="35" spans="1:15" x14ac:dyDescent="0.25">
      <c r="A35" s="1600"/>
      <c r="B35" s="1610"/>
      <c r="C35" s="1610"/>
      <c r="D35" s="1610"/>
      <c r="E35" s="1610"/>
      <c r="F35" s="1610"/>
      <c r="G35" s="1610"/>
      <c r="H35" s="1610"/>
      <c r="I35" s="1610"/>
      <c r="J35" s="1610"/>
      <c r="K35" s="1610"/>
      <c r="L35" s="1610"/>
      <c r="M35" s="1610"/>
      <c r="N35" s="1601"/>
    </row>
    <row r="36" spans="1:15" x14ac:dyDescent="0.25">
      <c r="A36" s="1600"/>
      <c r="B36" s="1610"/>
      <c r="C36" s="1610"/>
      <c r="D36" s="1610"/>
      <c r="E36" s="1610"/>
      <c r="F36" s="1610"/>
      <c r="G36" s="1610"/>
      <c r="H36" s="1610"/>
      <c r="I36" s="1610"/>
      <c r="J36" s="1610"/>
      <c r="K36" s="1610"/>
      <c r="L36" s="1610"/>
      <c r="M36" s="1610"/>
      <c r="N36" s="1601"/>
    </row>
    <row r="37" spans="1:15" x14ac:dyDescent="0.25">
      <c r="A37" s="1600"/>
      <c r="B37" s="1610"/>
      <c r="C37" s="1610"/>
      <c r="D37" s="1610"/>
      <c r="E37" s="1610"/>
      <c r="F37" s="1610"/>
      <c r="G37" s="1610"/>
      <c r="H37" s="1610"/>
      <c r="I37" s="1610"/>
      <c r="J37" s="1610"/>
      <c r="K37" s="1610"/>
      <c r="L37" s="1610"/>
      <c r="M37" s="1610"/>
      <c r="N37" s="1601"/>
    </row>
    <row r="38" spans="1:15" x14ac:dyDescent="0.25">
      <c r="A38" s="1600"/>
      <c r="B38" s="1610"/>
      <c r="C38" s="1610"/>
      <c r="D38" s="1610"/>
      <c r="E38" s="1610"/>
      <c r="F38" s="1610"/>
      <c r="G38" s="1610"/>
      <c r="H38" s="1610"/>
      <c r="I38" s="1610"/>
      <c r="J38" s="1610"/>
      <c r="K38" s="1610"/>
      <c r="L38" s="1610"/>
      <c r="M38" s="1610"/>
      <c r="N38" s="1601"/>
    </row>
    <row r="39" spans="1:15" x14ac:dyDescent="0.25">
      <c r="A39" s="1600"/>
      <c r="B39" s="1610"/>
      <c r="C39" s="1610"/>
      <c r="D39" s="1610"/>
      <c r="E39" s="1610"/>
      <c r="F39" s="1610"/>
      <c r="G39" s="1610"/>
      <c r="H39" s="1610"/>
      <c r="I39" s="1610"/>
      <c r="J39" s="1610"/>
      <c r="K39" s="1610"/>
      <c r="L39" s="1610"/>
      <c r="M39" s="1610"/>
      <c r="N39" s="1601"/>
    </row>
    <row r="40" spans="1:15" x14ac:dyDescent="0.25">
      <c r="A40" s="1600"/>
      <c r="B40" s="1610"/>
      <c r="C40" s="1610"/>
      <c r="D40" s="1610"/>
      <c r="E40" s="1610"/>
      <c r="F40" s="1610"/>
      <c r="G40" s="1610"/>
      <c r="H40" s="1610"/>
      <c r="I40" s="1610"/>
      <c r="J40" s="1610"/>
      <c r="K40" s="1610"/>
      <c r="L40" s="1610"/>
      <c r="M40" s="1610"/>
      <c r="N40" s="1601"/>
    </row>
    <row r="41" spans="1:15" x14ac:dyDescent="0.25">
      <c r="A41" s="1600"/>
      <c r="B41" s="1610"/>
      <c r="C41" s="1610"/>
      <c r="D41" s="1610"/>
      <c r="E41" s="1610"/>
      <c r="F41" s="1610"/>
      <c r="G41" s="1610"/>
      <c r="H41" s="1610"/>
      <c r="I41" s="1610"/>
      <c r="J41" s="1610"/>
      <c r="K41" s="1610"/>
      <c r="L41" s="1610"/>
      <c r="M41" s="1610"/>
      <c r="N41" s="1601"/>
    </row>
    <row r="42" spans="1:15" x14ac:dyDescent="0.25">
      <c r="A42" s="1600"/>
      <c r="B42" s="1610"/>
      <c r="C42" s="1610"/>
      <c r="D42" s="1610"/>
      <c r="E42" s="1610"/>
      <c r="F42" s="1610"/>
      <c r="G42" s="1610"/>
      <c r="H42" s="1610"/>
      <c r="I42" s="1610"/>
      <c r="J42" s="1610"/>
      <c r="K42" s="1610"/>
      <c r="L42" s="1610"/>
      <c r="M42" s="1610"/>
      <c r="N42" s="1601"/>
    </row>
    <row r="43" spans="1:15" x14ac:dyDescent="0.25">
      <c r="A43" s="1610"/>
      <c r="B43" s="1610"/>
      <c r="C43" s="1610"/>
      <c r="D43" s="1610"/>
      <c r="E43" s="1610"/>
      <c r="F43" s="1610"/>
      <c r="G43" s="1610"/>
      <c r="H43" s="1610"/>
      <c r="I43" s="1610"/>
      <c r="J43" s="1610"/>
      <c r="K43" s="1610"/>
      <c r="L43" s="1610"/>
      <c r="M43" s="1610"/>
      <c r="N43" s="1610"/>
      <c r="O43" s="1610"/>
    </row>
  </sheetData>
  <mergeCells count="130">
    <mergeCell ref="T2:W2"/>
    <mergeCell ref="X2:AA2"/>
    <mergeCell ref="AB2:AE2"/>
    <mergeCell ref="AF2:AI2"/>
    <mergeCell ref="AJ2:AM2"/>
    <mergeCell ref="AN2:AQ2"/>
    <mergeCell ref="A1:C1"/>
    <mergeCell ref="A2:C2"/>
    <mergeCell ref="D2:G2"/>
    <mergeCell ref="H2:K2"/>
    <mergeCell ref="L2:O2"/>
    <mergeCell ref="P2:S2"/>
    <mergeCell ref="BP2:BS2"/>
    <mergeCell ref="BT2:BW2"/>
    <mergeCell ref="BX2:CA2"/>
    <mergeCell ref="CB2:CE2"/>
    <mergeCell ref="CF2:CI2"/>
    <mergeCell ref="CJ2:CM2"/>
    <mergeCell ref="AR2:AU2"/>
    <mergeCell ref="AV2:AY2"/>
    <mergeCell ref="AZ2:BC2"/>
    <mergeCell ref="BD2:BG2"/>
    <mergeCell ref="BH2:BK2"/>
    <mergeCell ref="BL2:BO2"/>
    <mergeCell ref="DL2:DO2"/>
    <mergeCell ref="DP2:DS2"/>
    <mergeCell ref="DT2:DW2"/>
    <mergeCell ref="DX2:EA2"/>
    <mergeCell ref="EB2:EE2"/>
    <mergeCell ref="EF2:EI2"/>
    <mergeCell ref="CN2:CQ2"/>
    <mergeCell ref="CR2:CU2"/>
    <mergeCell ref="CV2:CY2"/>
    <mergeCell ref="CZ2:DC2"/>
    <mergeCell ref="DD2:DG2"/>
    <mergeCell ref="DH2:DK2"/>
    <mergeCell ref="FP2:FS2"/>
    <mergeCell ref="FT2:FW2"/>
    <mergeCell ref="FX2:GA2"/>
    <mergeCell ref="GB2:GE2"/>
    <mergeCell ref="EJ2:EM2"/>
    <mergeCell ref="EN2:EQ2"/>
    <mergeCell ref="ER2:EU2"/>
    <mergeCell ref="EV2:EY2"/>
    <mergeCell ref="EZ2:FC2"/>
    <mergeCell ref="FD2:FG2"/>
    <mergeCell ref="IB2:IE2"/>
    <mergeCell ref="IF2:II2"/>
    <mergeCell ref="IJ2:IM2"/>
    <mergeCell ref="IN2:IQ2"/>
    <mergeCell ref="IR2:IU2"/>
    <mergeCell ref="A3:C3"/>
    <mergeCell ref="D3:G3"/>
    <mergeCell ref="H3:K3"/>
    <mergeCell ref="L3:O3"/>
    <mergeCell ref="P3:S3"/>
    <mergeCell ref="HD2:HG2"/>
    <mergeCell ref="HH2:HK2"/>
    <mergeCell ref="HL2:HO2"/>
    <mergeCell ref="HP2:HS2"/>
    <mergeCell ref="HT2:HW2"/>
    <mergeCell ref="HX2:IA2"/>
    <mergeCell ref="GF2:GI2"/>
    <mergeCell ref="GJ2:GM2"/>
    <mergeCell ref="GN2:GQ2"/>
    <mergeCell ref="GR2:GU2"/>
    <mergeCell ref="GV2:GY2"/>
    <mergeCell ref="GZ2:HC2"/>
    <mergeCell ref="FH2:FK2"/>
    <mergeCell ref="FL2:FO2"/>
    <mergeCell ref="AR3:AU3"/>
    <mergeCell ref="AV3:AY3"/>
    <mergeCell ref="AZ3:BC3"/>
    <mergeCell ref="BD3:BG3"/>
    <mergeCell ref="BH3:BK3"/>
    <mergeCell ref="BL3:BO3"/>
    <mergeCell ref="T3:W3"/>
    <mergeCell ref="X3:AA3"/>
    <mergeCell ref="AB3:AE3"/>
    <mergeCell ref="AF3:AI3"/>
    <mergeCell ref="AJ3:AM3"/>
    <mergeCell ref="AN3:AQ3"/>
    <mergeCell ref="CN3:CQ3"/>
    <mergeCell ref="CR3:CU3"/>
    <mergeCell ref="CV3:CY3"/>
    <mergeCell ref="CZ3:DC3"/>
    <mergeCell ref="DD3:DG3"/>
    <mergeCell ref="DH3:DK3"/>
    <mergeCell ref="BP3:BS3"/>
    <mergeCell ref="BT3:BW3"/>
    <mergeCell ref="BX3:CA3"/>
    <mergeCell ref="CB3:CE3"/>
    <mergeCell ref="CF3:CI3"/>
    <mergeCell ref="CJ3:CM3"/>
    <mergeCell ref="EJ3:EM3"/>
    <mergeCell ref="EN3:EQ3"/>
    <mergeCell ref="ER3:EU3"/>
    <mergeCell ref="EV3:EY3"/>
    <mergeCell ref="EZ3:FC3"/>
    <mergeCell ref="FD3:FG3"/>
    <mergeCell ref="DL3:DO3"/>
    <mergeCell ref="DP3:DS3"/>
    <mergeCell ref="DT3:DW3"/>
    <mergeCell ref="DX3:EA3"/>
    <mergeCell ref="EB3:EE3"/>
    <mergeCell ref="EF3:EI3"/>
    <mergeCell ref="IB3:IE3"/>
    <mergeCell ref="IF3:II3"/>
    <mergeCell ref="IJ3:IM3"/>
    <mergeCell ref="IN3:IQ3"/>
    <mergeCell ref="IR3:IU3"/>
    <mergeCell ref="A4:C4"/>
    <mergeCell ref="HD3:HG3"/>
    <mergeCell ref="HH3:HK3"/>
    <mergeCell ref="HL3:HO3"/>
    <mergeCell ref="HP3:HS3"/>
    <mergeCell ref="HT3:HW3"/>
    <mergeCell ref="HX3:IA3"/>
    <mergeCell ref="GF3:GI3"/>
    <mergeCell ref="GJ3:GM3"/>
    <mergeCell ref="GN3:GQ3"/>
    <mergeCell ref="GR3:GU3"/>
    <mergeCell ref="GV3:GY3"/>
    <mergeCell ref="GZ3:HC3"/>
    <mergeCell ref="FH3:FK3"/>
    <mergeCell ref="FL3:FO3"/>
    <mergeCell ref="FP3:FS3"/>
    <mergeCell ref="FT3:FW3"/>
    <mergeCell ref="FX3:GA3"/>
    <mergeCell ref="GB3:GE3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7"/>
  <sheetViews>
    <sheetView showGridLines="0" workbookViewId="0">
      <selection activeCell="E43" sqref="E43"/>
    </sheetView>
  </sheetViews>
  <sheetFormatPr baseColWidth="10" defaultColWidth="9.140625" defaultRowHeight="12.75" x14ac:dyDescent="0.2"/>
  <cols>
    <col min="1" max="1" width="76" style="93" customWidth="1"/>
    <col min="2" max="2" width="11" style="93" customWidth="1"/>
    <col min="3" max="3" width="12.7109375" style="93" bestFit="1" customWidth="1"/>
    <col min="4" max="4" width="9.140625" style="93"/>
    <col min="5" max="5" width="34.5703125" style="93" customWidth="1"/>
    <col min="6" max="6" width="76.85546875" style="93" bestFit="1" customWidth="1"/>
    <col min="7" max="16384" width="9.140625" style="93"/>
  </cols>
  <sheetData>
    <row r="1" spans="1:7" ht="19.5" customHeight="1" x14ac:dyDescent="0.25">
      <c r="A1" s="1875" t="s">
        <v>264</v>
      </c>
      <c r="B1" s="1875"/>
    </row>
    <row r="2" spans="1:7" ht="15.75" x14ac:dyDescent="0.25">
      <c r="A2" s="1823" t="s">
        <v>1397</v>
      </c>
      <c r="B2" s="1823"/>
    </row>
    <row r="3" spans="1:7" ht="15.75" x14ac:dyDescent="0.25">
      <c r="A3" s="1875" t="s">
        <v>454</v>
      </c>
      <c r="B3" s="1875"/>
    </row>
    <row r="4" spans="1:7" ht="6.75" customHeight="1" x14ac:dyDescent="0.2">
      <c r="A4" s="111"/>
      <c r="B4" s="616"/>
    </row>
    <row r="5" spans="1:7" x14ac:dyDescent="0.2">
      <c r="A5" s="84" t="s">
        <v>207</v>
      </c>
      <c r="B5" s="164">
        <f>SUM(B6:B18)</f>
        <v>70570.812000000005</v>
      </c>
      <c r="C5" s="26"/>
      <c r="D5" s="27"/>
      <c r="F5" s="55"/>
      <c r="G5" s="56"/>
    </row>
    <row r="6" spans="1:7" x14ac:dyDescent="0.2">
      <c r="A6" s="80" t="s">
        <v>265</v>
      </c>
      <c r="B6" s="159">
        <v>2184.2020000000002</v>
      </c>
      <c r="F6" s="30"/>
      <c r="G6" s="56"/>
    </row>
    <row r="7" spans="1:7" ht="25.5" x14ac:dyDescent="0.2">
      <c r="A7" s="80" t="s">
        <v>266</v>
      </c>
      <c r="B7" s="159">
        <v>0</v>
      </c>
      <c r="F7" s="30"/>
      <c r="G7" s="56"/>
    </row>
    <row r="8" spans="1:7" x14ac:dyDescent="0.2">
      <c r="A8" s="80" t="s">
        <v>267</v>
      </c>
      <c r="B8" s="159">
        <v>0</v>
      </c>
      <c r="F8" s="30"/>
      <c r="G8" s="56"/>
    </row>
    <row r="9" spans="1:7" ht="15" customHeight="1" x14ac:dyDescent="0.2">
      <c r="A9" s="80" t="s">
        <v>268</v>
      </c>
      <c r="B9" s="159">
        <v>18282.916000000001</v>
      </c>
      <c r="F9" s="30"/>
      <c r="G9" s="56"/>
    </row>
    <row r="10" spans="1:7" x14ac:dyDescent="0.2">
      <c r="A10" s="80" t="s">
        <v>269</v>
      </c>
      <c r="B10" s="159">
        <v>824.73599999999999</v>
      </c>
      <c r="F10" s="30"/>
      <c r="G10" s="56"/>
    </row>
    <row r="11" spans="1:7" x14ac:dyDescent="0.2">
      <c r="A11" s="80" t="s">
        <v>270</v>
      </c>
      <c r="B11" s="159">
        <v>346.40600000000001</v>
      </c>
      <c r="F11" s="30"/>
      <c r="G11" s="56"/>
    </row>
    <row r="12" spans="1:7" x14ac:dyDescent="0.2">
      <c r="A12" s="80" t="s">
        <v>271</v>
      </c>
      <c r="B12" s="159">
        <v>589.65599999999995</v>
      </c>
      <c r="F12" s="30"/>
      <c r="G12" s="56"/>
    </row>
    <row r="13" spans="1:7" x14ac:dyDescent="0.2">
      <c r="A13" s="80" t="s">
        <v>272</v>
      </c>
      <c r="B13" s="159">
        <v>0</v>
      </c>
      <c r="F13" s="30"/>
      <c r="G13" s="56"/>
    </row>
    <row r="14" spans="1:7" x14ac:dyDescent="0.2">
      <c r="A14" s="80" t="s">
        <v>273</v>
      </c>
      <c r="B14" s="159">
        <v>26183.525000000001</v>
      </c>
      <c r="F14" s="30"/>
      <c r="G14" s="56"/>
    </row>
    <row r="15" spans="1:7" x14ac:dyDescent="0.2">
      <c r="A15" s="80" t="s">
        <v>274</v>
      </c>
      <c r="B15" s="159">
        <v>0</v>
      </c>
      <c r="F15" s="30"/>
      <c r="G15" s="56"/>
    </row>
    <row r="16" spans="1:7" x14ac:dyDescent="0.2">
      <c r="A16" s="80" t="s">
        <v>275</v>
      </c>
      <c r="B16" s="159">
        <v>20690.575000000001</v>
      </c>
      <c r="F16" s="30"/>
      <c r="G16" s="56"/>
    </row>
    <row r="17" spans="1:7" x14ac:dyDescent="0.2">
      <c r="A17" s="80" t="s">
        <v>276</v>
      </c>
      <c r="B17" s="159">
        <v>1265.087</v>
      </c>
      <c r="F17" s="30"/>
      <c r="G17" s="56"/>
    </row>
    <row r="18" spans="1:7" x14ac:dyDescent="0.2">
      <c r="A18" s="80" t="s">
        <v>277</v>
      </c>
      <c r="B18" s="159">
        <v>203.709</v>
      </c>
      <c r="F18" s="30"/>
      <c r="G18" s="56"/>
    </row>
    <row r="19" spans="1:7" x14ac:dyDescent="0.2">
      <c r="A19" s="63" t="s">
        <v>210</v>
      </c>
      <c r="B19" s="852">
        <v>0</v>
      </c>
      <c r="F19" s="31"/>
      <c r="G19" s="57"/>
    </row>
    <row r="20" spans="1:7" x14ac:dyDescent="0.2">
      <c r="A20" s="85" t="s">
        <v>306</v>
      </c>
      <c r="B20" s="852">
        <v>71260.960999999996</v>
      </c>
      <c r="F20" s="32"/>
      <c r="G20" s="56"/>
    </row>
    <row r="21" spans="1:7" x14ac:dyDescent="0.2">
      <c r="A21" s="85"/>
      <c r="B21" s="617"/>
    </row>
    <row r="22" spans="1:7" x14ac:dyDescent="0.2">
      <c r="A22" s="84" t="s">
        <v>208</v>
      </c>
      <c r="B22" s="164">
        <f>SUM(B23:B31)</f>
        <v>10792.721</v>
      </c>
    </row>
    <row r="23" spans="1:7" x14ac:dyDescent="0.2">
      <c r="A23" s="80" t="s">
        <v>279</v>
      </c>
      <c r="B23" s="159">
        <v>0</v>
      </c>
    </row>
    <row r="24" spans="1:7" x14ac:dyDescent="0.2">
      <c r="A24" s="80" t="s">
        <v>280</v>
      </c>
      <c r="B24" s="159">
        <v>0</v>
      </c>
    </row>
    <row r="25" spans="1:7" x14ac:dyDescent="0.2">
      <c r="A25" s="80" t="s">
        <v>281</v>
      </c>
      <c r="B25" s="159">
        <v>4012.125</v>
      </c>
    </row>
    <row r="26" spans="1:7" x14ac:dyDescent="0.2">
      <c r="A26" s="80" t="s">
        <v>282</v>
      </c>
      <c r="B26" s="159">
        <v>516.37199999999996</v>
      </c>
    </row>
    <row r="27" spans="1:7" x14ac:dyDescent="0.2">
      <c r="A27" s="80" t="s">
        <v>283</v>
      </c>
      <c r="B27" s="159">
        <v>2821.5790000000002</v>
      </c>
    </row>
    <row r="28" spans="1:7" x14ac:dyDescent="0.2">
      <c r="A28" s="80" t="s">
        <v>284</v>
      </c>
      <c r="B28" s="159">
        <v>3358.6129999999998</v>
      </c>
    </row>
    <row r="29" spans="1:7" x14ac:dyDescent="0.2">
      <c r="A29" s="80" t="s">
        <v>285</v>
      </c>
      <c r="B29" s="159">
        <v>0</v>
      </c>
    </row>
    <row r="30" spans="1:7" x14ac:dyDescent="0.2">
      <c r="A30" s="80" t="s">
        <v>286</v>
      </c>
      <c r="B30" s="159">
        <v>0</v>
      </c>
    </row>
    <row r="31" spans="1:7" x14ac:dyDescent="0.2">
      <c r="A31" s="80" t="s">
        <v>287</v>
      </c>
      <c r="B31" s="159">
        <v>84.031999999999996</v>
      </c>
    </row>
    <row r="32" spans="1:7" ht="409.6" hidden="1" customHeight="1" x14ac:dyDescent="0.2">
      <c r="A32" s="80"/>
      <c r="B32" s="159">
        <v>0</v>
      </c>
    </row>
    <row r="33" spans="1:6" ht="409.6" hidden="1" customHeight="1" x14ac:dyDescent="0.2">
      <c r="A33" s="80"/>
      <c r="B33" s="159">
        <v>0</v>
      </c>
    </row>
    <row r="34" spans="1:6" ht="409.6" hidden="1" customHeight="1" x14ac:dyDescent="0.2">
      <c r="A34" s="80"/>
      <c r="B34" s="617"/>
    </row>
    <row r="35" spans="1:6" ht="409.6" hidden="1" customHeight="1" x14ac:dyDescent="0.2">
      <c r="A35" s="80"/>
      <c r="B35" s="617"/>
    </row>
    <row r="36" spans="1:6" ht="409.6" hidden="1" customHeight="1" x14ac:dyDescent="0.2">
      <c r="A36" s="80"/>
      <c r="B36" s="617"/>
    </row>
    <row r="37" spans="1:6" ht="409.6" hidden="1" customHeight="1" x14ac:dyDescent="0.2">
      <c r="A37" s="80"/>
      <c r="B37" s="617"/>
    </row>
    <row r="38" spans="1:6" x14ac:dyDescent="0.2">
      <c r="A38" s="85"/>
      <c r="B38" s="617"/>
    </row>
    <row r="39" spans="1:6" x14ac:dyDescent="0.2">
      <c r="A39" s="84" t="s">
        <v>289</v>
      </c>
      <c r="B39" s="164">
        <f>SUM(B40:B46)</f>
        <v>59778.09199999999</v>
      </c>
      <c r="C39" s="27"/>
    </row>
    <row r="40" spans="1:6" x14ac:dyDescent="0.2">
      <c r="A40" s="80" t="s">
        <v>290</v>
      </c>
      <c r="B40" s="159">
        <v>48995.199999999997</v>
      </c>
      <c r="C40" s="27"/>
      <c r="E40" s="30"/>
      <c r="F40" s="56"/>
    </row>
    <row r="41" spans="1:6" x14ac:dyDescent="0.2">
      <c r="A41" s="80" t="s">
        <v>291</v>
      </c>
      <c r="B41" s="159">
        <v>0</v>
      </c>
      <c r="E41" s="30"/>
      <c r="F41" s="56"/>
    </row>
    <row r="42" spans="1:6" x14ac:dyDescent="0.2">
      <c r="A42" s="80" t="s">
        <v>336</v>
      </c>
      <c r="B42" s="159">
        <v>0</v>
      </c>
      <c r="E42" s="30"/>
      <c r="F42" s="56"/>
    </row>
    <row r="43" spans="1:6" x14ac:dyDescent="0.2">
      <c r="A43" s="80" t="s">
        <v>292</v>
      </c>
      <c r="B43" s="159">
        <v>2086.1999999999998</v>
      </c>
      <c r="E43" s="30"/>
      <c r="F43" s="56"/>
    </row>
    <row r="44" spans="1:6" x14ac:dyDescent="0.2">
      <c r="A44" s="80" t="s">
        <v>337</v>
      </c>
      <c r="B44" s="159">
        <v>8696.6919999999991</v>
      </c>
      <c r="E44" s="30"/>
      <c r="F44" s="56"/>
    </row>
    <row r="45" spans="1:6" x14ac:dyDescent="0.2">
      <c r="A45" s="80" t="s">
        <v>338</v>
      </c>
      <c r="B45" s="159">
        <v>0</v>
      </c>
    </row>
    <row r="46" spans="1:6" x14ac:dyDescent="0.2">
      <c r="A46" s="80" t="s">
        <v>339</v>
      </c>
      <c r="B46" s="159">
        <v>0</v>
      </c>
    </row>
    <row r="47" spans="1:6" x14ac:dyDescent="0.2">
      <c r="A47" s="85" t="s">
        <v>209</v>
      </c>
      <c r="B47" s="618">
        <f>B39+B22</f>
        <v>70570.812999999995</v>
      </c>
      <c r="C47" s="42"/>
    </row>
    <row r="48" spans="1:6" x14ac:dyDescent="0.2">
      <c r="A48" s="85" t="s">
        <v>295</v>
      </c>
      <c r="B48" s="159">
        <v>0</v>
      </c>
    </row>
    <row r="49" spans="1:2" x14ac:dyDescent="0.2">
      <c r="A49" s="85" t="s">
        <v>296</v>
      </c>
      <c r="B49" s="159">
        <v>71260.960999999996</v>
      </c>
    </row>
    <row r="50" spans="1:2" ht="3.75" customHeight="1" x14ac:dyDescent="0.2">
      <c r="A50" s="109"/>
      <c r="B50" s="619"/>
    </row>
    <row r="51" spans="1:2" x14ac:dyDescent="0.2">
      <c r="A51" s="30"/>
      <c r="B51" s="620"/>
    </row>
    <row r="52" spans="1:2" x14ac:dyDescent="0.2">
      <c r="A52" s="33"/>
      <c r="B52" s="16"/>
    </row>
    <row r="53" spans="1:2" x14ac:dyDescent="0.2">
      <c r="A53" s="33"/>
      <c r="B53" s="16"/>
    </row>
    <row r="54" spans="1:2" ht="15.75" x14ac:dyDescent="0.25">
      <c r="A54" s="1875" t="s">
        <v>297</v>
      </c>
      <c r="B54" s="1875"/>
    </row>
    <row r="55" spans="1:2" ht="15.75" x14ac:dyDescent="0.25">
      <c r="A55" s="1823" t="s">
        <v>1397</v>
      </c>
      <c r="B55" s="1823"/>
    </row>
    <row r="56" spans="1:2" ht="15.75" x14ac:dyDescent="0.25">
      <c r="A56" s="1875" t="s">
        <v>454</v>
      </c>
      <c r="B56" s="1875"/>
    </row>
    <row r="57" spans="1:2" x14ac:dyDescent="0.2">
      <c r="A57" s="621" t="s">
        <v>211</v>
      </c>
      <c r="B57" s="159">
        <v>19377.034</v>
      </c>
    </row>
    <row r="58" spans="1:2" x14ac:dyDescent="0.2">
      <c r="A58" s="621" t="s">
        <v>301</v>
      </c>
      <c r="B58" s="159">
        <v>505.37299999999999</v>
      </c>
    </row>
    <row r="59" spans="1:2" x14ac:dyDescent="0.2">
      <c r="A59" s="84" t="s">
        <v>331</v>
      </c>
      <c r="B59" s="164">
        <v>18871.661</v>
      </c>
    </row>
    <row r="60" spans="1:2" x14ac:dyDescent="0.2">
      <c r="A60" s="621" t="s">
        <v>298</v>
      </c>
      <c r="B60" s="159">
        <v>8301.8829999999998</v>
      </c>
    </row>
    <row r="61" spans="1:2" x14ac:dyDescent="0.2">
      <c r="A61" s="621" t="s">
        <v>302</v>
      </c>
      <c r="B61" s="159">
        <v>0</v>
      </c>
    </row>
    <row r="62" spans="1:2" x14ac:dyDescent="0.2">
      <c r="A62" s="84" t="s">
        <v>332</v>
      </c>
      <c r="B62" s="164">
        <v>27173.544000000002</v>
      </c>
    </row>
    <row r="63" spans="1:2" x14ac:dyDescent="0.2">
      <c r="A63" s="621" t="s">
        <v>299</v>
      </c>
      <c r="B63" s="159">
        <v>26.126999999999999</v>
      </c>
    </row>
    <row r="64" spans="1:2" x14ac:dyDescent="0.2">
      <c r="A64" s="621" t="s">
        <v>340</v>
      </c>
      <c r="B64" s="159">
        <v>50.302999999999997</v>
      </c>
    </row>
    <row r="65" spans="1:3" x14ac:dyDescent="0.2">
      <c r="A65" s="84" t="s">
        <v>785</v>
      </c>
      <c r="B65" s="164">
        <v>27149.367999999999</v>
      </c>
    </row>
    <row r="66" spans="1:3" x14ac:dyDescent="0.2">
      <c r="A66" s="621" t="s">
        <v>341</v>
      </c>
      <c r="B66" s="159">
        <v>21525.937000000002</v>
      </c>
    </row>
    <row r="67" spans="1:3" x14ac:dyDescent="0.2">
      <c r="A67" s="84" t="s">
        <v>333</v>
      </c>
      <c r="B67" s="164">
        <v>5623.4309999999996</v>
      </c>
    </row>
    <row r="68" spans="1:3" x14ac:dyDescent="0.2">
      <c r="A68" s="621" t="s">
        <v>212</v>
      </c>
      <c r="B68" s="159">
        <v>789.20799999999997</v>
      </c>
    </row>
    <row r="69" spans="1:3" x14ac:dyDescent="0.2">
      <c r="A69" s="621" t="s">
        <v>303</v>
      </c>
      <c r="B69" s="159">
        <v>131.654</v>
      </c>
    </row>
    <row r="70" spans="1:3" x14ac:dyDescent="0.2">
      <c r="A70" s="84" t="s">
        <v>342</v>
      </c>
      <c r="B70" s="164">
        <v>6280.9849999999997</v>
      </c>
    </row>
    <row r="71" spans="1:3" ht="25.5" x14ac:dyDescent="0.2">
      <c r="A71" s="621" t="s">
        <v>300</v>
      </c>
      <c r="B71" s="159">
        <v>75.861000000000004</v>
      </c>
    </row>
    <row r="72" spans="1:3" ht="25.5" x14ac:dyDescent="0.2">
      <c r="A72" s="621" t="s">
        <v>304</v>
      </c>
      <c r="B72" s="159">
        <v>68.091999999999999</v>
      </c>
    </row>
    <row r="73" spans="1:3" x14ac:dyDescent="0.2">
      <c r="A73" s="84" t="s">
        <v>343</v>
      </c>
      <c r="B73" s="164">
        <v>6288.7539999999999</v>
      </c>
    </row>
    <row r="74" spans="1:3" x14ac:dyDescent="0.2">
      <c r="A74" s="621" t="s">
        <v>571</v>
      </c>
      <c r="B74" s="159">
        <v>0</v>
      </c>
    </row>
    <row r="75" spans="1:3" x14ac:dyDescent="0.2">
      <c r="A75" s="84" t="s">
        <v>522</v>
      </c>
      <c r="B75" s="164">
        <v>6288.7539999999999</v>
      </c>
    </row>
    <row r="76" spans="1:3" ht="5.25" customHeight="1" x14ac:dyDescent="0.2">
      <c r="A76" s="110"/>
      <c r="B76" s="110"/>
      <c r="C76" s="43"/>
    </row>
    <row r="77" spans="1:3" x14ac:dyDescent="0.2">
      <c r="A77" s="41"/>
      <c r="B77" s="620"/>
    </row>
  </sheetData>
  <mergeCells count="6">
    <mergeCell ref="A56:B56"/>
    <mergeCell ref="A1:B1"/>
    <mergeCell ref="A2:B2"/>
    <mergeCell ref="A3:B3"/>
    <mergeCell ref="A54:B54"/>
    <mergeCell ref="A55:B55"/>
  </mergeCells>
  <conditionalFormatting sqref="A75">
    <cfRule type="cellIs" dxfId="22" priority="4" stopIfTrue="1" operator="equal">
      <formula>0</formula>
    </cfRule>
  </conditionalFormatting>
  <conditionalFormatting sqref="A39">
    <cfRule type="cellIs" dxfId="21" priority="1" stopIfTrue="1" operator="equal">
      <formula>0</formula>
    </cfRule>
  </conditionalFormatting>
  <conditionalFormatting sqref="A59">
    <cfRule type="cellIs" dxfId="20" priority="10" stopIfTrue="1" operator="equal">
      <formula>0</formula>
    </cfRule>
  </conditionalFormatting>
  <conditionalFormatting sqref="A62">
    <cfRule type="cellIs" dxfId="19" priority="9" stopIfTrue="1" operator="equal">
      <formula>0</formula>
    </cfRule>
  </conditionalFormatting>
  <conditionalFormatting sqref="A65">
    <cfRule type="cellIs" dxfId="18" priority="8" stopIfTrue="1" operator="equal">
      <formula>0</formula>
    </cfRule>
  </conditionalFormatting>
  <conditionalFormatting sqref="A67">
    <cfRule type="cellIs" dxfId="17" priority="7" stopIfTrue="1" operator="equal">
      <formula>0</formula>
    </cfRule>
  </conditionalFormatting>
  <conditionalFormatting sqref="A70">
    <cfRule type="cellIs" dxfId="16" priority="6" stopIfTrue="1" operator="equal">
      <formula>0</formula>
    </cfRule>
  </conditionalFormatting>
  <conditionalFormatting sqref="A73">
    <cfRule type="cellIs" dxfId="15" priority="5" stopIfTrue="1" operator="equal">
      <formula>0</formula>
    </cfRule>
  </conditionalFormatting>
  <conditionalFormatting sqref="A5">
    <cfRule type="cellIs" dxfId="14" priority="3" stopIfTrue="1" operator="equal">
      <formula>0</formula>
    </cfRule>
  </conditionalFormatting>
  <conditionalFormatting sqref="A22">
    <cfRule type="cellIs" dxfId="13" priority="2" stopIfTrue="1" operator="equal">
      <formula>0</formula>
    </cfRule>
  </conditionalFormatting>
  <pageMargins left="0.7" right="0.7" top="0.75" bottom="0.75" header="0.3" footer="0.3"/>
  <pageSetup orientation="portrait" r:id="rId1"/>
  <ignoredErrors>
    <ignoredError sqref="B5 B22" formulaRange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5"/>
  <sheetViews>
    <sheetView showGridLines="0" topLeftCell="C1" zoomScale="85" zoomScaleNormal="85" workbookViewId="0">
      <selection activeCell="T71" sqref="T71"/>
    </sheetView>
  </sheetViews>
  <sheetFormatPr baseColWidth="10" defaultColWidth="9.140625" defaultRowHeight="15" x14ac:dyDescent="0.25"/>
  <cols>
    <col min="1" max="1" width="8.140625" style="565" bestFit="1" customWidth="1"/>
    <col min="2" max="2" width="58.7109375" style="565" customWidth="1"/>
    <col min="3" max="3" width="16.85546875" style="565" customWidth="1"/>
    <col min="4" max="4" width="17.85546875" style="565" customWidth="1"/>
    <col min="5" max="5" width="17" style="565" customWidth="1"/>
    <col min="6" max="6" width="17.28515625" style="565" customWidth="1"/>
    <col min="7" max="7" width="16.5703125" style="565" customWidth="1"/>
    <col min="8" max="8" width="16" style="565" customWidth="1"/>
    <col min="9" max="9" width="16.85546875" style="565" customWidth="1"/>
    <col min="10" max="10" width="16.7109375" style="565" bestFit="1" customWidth="1"/>
    <col min="11" max="11" width="14.7109375" style="565" customWidth="1"/>
    <col min="12" max="13" width="16.7109375" style="565" bestFit="1" customWidth="1"/>
    <col min="14" max="17" width="14.7109375" style="565" customWidth="1"/>
    <col min="18" max="18" width="19.42578125" style="565" bestFit="1" customWidth="1"/>
    <col min="19" max="19" width="12.5703125" style="565" bestFit="1" customWidth="1"/>
    <col min="20" max="28" width="9.140625" style="565"/>
    <col min="29" max="29" width="44.28515625" style="565" customWidth="1"/>
    <col min="30" max="16384" width="9.140625" style="565"/>
  </cols>
  <sheetData>
    <row r="1" spans="1:29" ht="15.75" x14ac:dyDescent="0.25">
      <c r="A1" s="2143" t="s">
        <v>455</v>
      </c>
      <c r="B1" s="2143"/>
      <c r="C1" s="2143"/>
      <c r="D1" s="2143"/>
      <c r="E1" s="2143"/>
      <c r="F1" s="2143"/>
      <c r="G1" s="2143"/>
      <c r="H1" s="2143"/>
      <c r="I1" s="2143"/>
      <c r="J1" s="2143"/>
      <c r="K1" s="2143"/>
      <c r="L1" s="2143"/>
      <c r="M1" s="2143"/>
      <c r="N1" s="2143"/>
      <c r="O1" s="2143"/>
      <c r="P1" s="2143"/>
      <c r="Q1" s="2143"/>
      <c r="R1" s="2143"/>
    </row>
    <row r="2" spans="1:29" ht="15.75" x14ac:dyDescent="0.25">
      <c r="A2" s="2143" t="s">
        <v>327</v>
      </c>
      <c r="B2" s="2143"/>
      <c r="C2" s="2143"/>
      <c r="D2" s="2143"/>
      <c r="E2" s="2143"/>
      <c r="F2" s="2143"/>
      <c r="G2" s="2143"/>
      <c r="H2" s="2143"/>
      <c r="I2" s="2143"/>
      <c r="J2" s="2143"/>
      <c r="K2" s="2143"/>
      <c r="L2" s="2143"/>
      <c r="M2" s="2143"/>
      <c r="N2" s="2143"/>
      <c r="O2" s="2143"/>
      <c r="P2" s="2143"/>
      <c r="Q2" s="2143"/>
      <c r="R2" s="2143"/>
    </row>
    <row r="3" spans="1:29" ht="15.75" x14ac:dyDescent="0.25">
      <c r="A3" s="2142" t="s">
        <v>1397</v>
      </c>
      <c r="B3" s="2142"/>
      <c r="C3" s="2142"/>
      <c r="D3" s="2142"/>
      <c r="E3" s="2142"/>
      <c r="F3" s="2142"/>
      <c r="G3" s="2142"/>
      <c r="H3" s="2142"/>
      <c r="I3" s="2142"/>
      <c r="J3" s="2142"/>
      <c r="K3" s="2142"/>
      <c r="L3" s="2142"/>
      <c r="M3" s="2142"/>
      <c r="N3" s="2142"/>
      <c r="O3" s="2142"/>
      <c r="P3" s="2142"/>
      <c r="Q3" s="2142"/>
      <c r="R3" s="2142"/>
    </row>
    <row r="4" spans="1:29" ht="15.75" x14ac:dyDescent="0.25">
      <c r="A4" s="2143" t="s">
        <v>454</v>
      </c>
      <c r="B4" s="2143"/>
      <c r="C4" s="2143"/>
      <c r="D4" s="2143"/>
      <c r="E4" s="2143"/>
      <c r="F4" s="2143"/>
      <c r="G4" s="2143"/>
      <c r="H4" s="2143"/>
      <c r="I4" s="2143"/>
      <c r="J4" s="2143"/>
      <c r="K4" s="2143"/>
      <c r="L4" s="2143"/>
      <c r="M4" s="2143"/>
      <c r="N4" s="2143"/>
      <c r="O4" s="2143"/>
      <c r="P4" s="2143"/>
      <c r="Q4" s="2143"/>
      <c r="R4" s="2143"/>
    </row>
    <row r="5" spans="1:29" ht="1.5" customHeight="1" x14ac:dyDescent="0.25">
      <c r="A5" s="622"/>
      <c r="B5" s="622"/>
      <c r="C5" s="623"/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24"/>
    </row>
    <row r="6" spans="1:29" ht="14.25" customHeight="1" x14ac:dyDescent="0.25">
      <c r="A6" s="625"/>
      <c r="B6" s="625"/>
      <c r="C6" s="626" t="s">
        <v>450</v>
      </c>
      <c r="D6" s="626" t="s">
        <v>75</v>
      </c>
      <c r="E6" s="626" t="s">
        <v>76</v>
      </c>
      <c r="F6" s="626" t="s">
        <v>77</v>
      </c>
      <c r="G6" s="626" t="s">
        <v>78</v>
      </c>
      <c r="H6" s="626" t="s">
        <v>79</v>
      </c>
      <c r="I6" s="626" t="s">
        <v>159</v>
      </c>
      <c r="J6" s="626" t="s">
        <v>80</v>
      </c>
      <c r="K6" s="626" t="s">
        <v>155</v>
      </c>
      <c r="L6" s="626" t="s">
        <v>81</v>
      </c>
      <c r="M6" s="626" t="s">
        <v>82</v>
      </c>
      <c r="N6" s="626" t="s">
        <v>351</v>
      </c>
      <c r="O6" s="626" t="s">
        <v>352</v>
      </c>
      <c r="P6" s="626" t="s">
        <v>892</v>
      </c>
      <c r="Q6" s="626" t="s">
        <v>1201</v>
      </c>
      <c r="R6" s="627" t="s">
        <v>218</v>
      </c>
    </row>
    <row r="7" spans="1:29" ht="6" customHeight="1" x14ac:dyDescent="0.25">
      <c r="A7" s="628"/>
      <c r="B7" s="628"/>
      <c r="C7" s="586"/>
      <c r="D7" s="586"/>
      <c r="E7" s="586"/>
      <c r="F7" s="586"/>
      <c r="G7" s="586"/>
      <c r="H7" s="853"/>
      <c r="I7" s="586"/>
      <c r="J7" s="586"/>
      <c r="K7" s="586"/>
      <c r="L7" s="586"/>
      <c r="M7" s="586"/>
      <c r="N7" s="586"/>
      <c r="O7" s="586"/>
      <c r="P7" s="586"/>
      <c r="Q7" s="853"/>
      <c r="R7" s="587"/>
    </row>
    <row r="8" spans="1:29" x14ac:dyDescent="0.25">
      <c r="A8" s="86"/>
      <c r="B8" s="78" t="s">
        <v>207</v>
      </c>
      <c r="C8" s="86"/>
      <c r="D8" s="86"/>
      <c r="E8" s="86"/>
      <c r="F8" s="86"/>
      <c r="G8" s="86"/>
      <c r="H8" s="854"/>
      <c r="I8" s="86"/>
      <c r="J8" s="86"/>
      <c r="K8" s="86"/>
      <c r="L8" s="86"/>
      <c r="M8" s="79"/>
      <c r="N8" s="79"/>
      <c r="O8" s="79"/>
      <c r="P8" s="79"/>
      <c r="Q8" s="849"/>
      <c r="R8" s="79"/>
    </row>
    <row r="9" spans="1:29" ht="19.5" customHeight="1" x14ac:dyDescent="0.25">
      <c r="A9" s="575">
        <v>1010000</v>
      </c>
      <c r="B9" s="575" t="s">
        <v>265</v>
      </c>
      <c r="C9" s="1564">
        <v>1162.6990000000001</v>
      </c>
      <c r="D9" s="1564">
        <v>4858.4129999999996</v>
      </c>
      <c r="E9" s="1564">
        <v>33.737000000000002</v>
      </c>
      <c r="F9" s="1564">
        <v>9338.3469999999998</v>
      </c>
      <c r="G9" s="1564">
        <v>2016.671</v>
      </c>
      <c r="H9" s="1565">
        <v>797.12</v>
      </c>
      <c r="I9" s="1564">
        <v>926.10299999999995</v>
      </c>
      <c r="J9" s="1564">
        <v>25572.976999999999</v>
      </c>
      <c r="K9" s="1564">
        <v>2562.7269999999999</v>
      </c>
      <c r="L9" s="1564">
        <v>6550.7579999999998</v>
      </c>
      <c r="M9" s="1564">
        <v>441.7</v>
      </c>
      <c r="N9" s="1564">
        <v>8448.7890000000007</v>
      </c>
      <c r="O9" s="1564">
        <v>4290.6750000000002</v>
      </c>
      <c r="P9" s="1564">
        <v>1588.6289999999999</v>
      </c>
      <c r="Q9" s="1564">
        <v>1269.0450000000001</v>
      </c>
      <c r="R9" s="1564">
        <f>SUM(C9:Q9)</f>
        <v>69858.39</v>
      </c>
      <c r="S9" s="59"/>
      <c r="AC9" s="629"/>
    </row>
    <row r="10" spans="1:29" ht="19.5" customHeight="1" x14ac:dyDescent="0.25">
      <c r="A10" s="575">
        <v>1020000</v>
      </c>
      <c r="B10" s="575" t="s">
        <v>641</v>
      </c>
      <c r="C10" s="1564">
        <v>4241.6369999999997</v>
      </c>
      <c r="D10" s="1564">
        <v>6892.29</v>
      </c>
      <c r="E10" s="1564">
        <v>0</v>
      </c>
      <c r="F10" s="1564">
        <v>17832.968000000001</v>
      </c>
      <c r="G10" s="1564">
        <v>133.83099999999999</v>
      </c>
      <c r="H10" s="1565">
        <v>16457.775000000001</v>
      </c>
      <c r="I10" s="1564">
        <v>0</v>
      </c>
      <c r="J10" s="1564">
        <v>3187.509</v>
      </c>
      <c r="K10" s="1564">
        <v>4535.0870000000004</v>
      </c>
      <c r="L10" s="1564">
        <v>0</v>
      </c>
      <c r="M10" s="1564">
        <v>13035.769</v>
      </c>
      <c r="N10" s="1564">
        <v>0</v>
      </c>
      <c r="O10" s="1564">
        <v>0</v>
      </c>
      <c r="P10" s="1564">
        <v>0</v>
      </c>
      <c r="Q10" s="1564">
        <v>1027.681</v>
      </c>
      <c r="R10" s="1564">
        <f t="shared" ref="R10:R50" si="0">SUM(C10:Q10)</f>
        <v>67344.547000000006</v>
      </c>
      <c r="S10" s="59"/>
      <c r="AC10" s="629"/>
    </row>
    <row r="11" spans="1:29" ht="19.5" customHeight="1" x14ac:dyDescent="0.25">
      <c r="A11" s="575">
        <v>1030000</v>
      </c>
      <c r="B11" s="575" t="s">
        <v>642</v>
      </c>
      <c r="C11" s="1564">
        <v>0</v>
      </c>
      <c r="D11" s="1564">
        <v>11490.924999999999</v>
      </c>
      <c r="E11" s="1564">
        <v>0</v>
      </c>
      <c r="F11" s="1564">
        <v>0</v>
      </c>
      <c r="G11" s="1564">
        <v>41152.557000000001</v>
      </c>
      <c r="H11" s="1565">
        <v>0</v>
      </c>
      <c r="I11" s="1564">
        <v>0</v>
      </c>
      <c r="J11" s="1564">
        <v>0</v>
      </c>
      <c r="K11" s="1564">
        <v>634.25699999999995</v>
      </c>
      <c r="L11" s="1564">
        <v>39322.474000000002</v>
      </c>
      <c r="M11" s="1564">
        <v>0</v>
      </c>
      <c r="N11" s="1564">
        <v>0</v>
      </c>
      <c r="O11" s="1564">
        <v>0</v>
      </c>
      <c r="P11" s="1564">
        <v>0</v>
      </c>
      <c r="Q11" s="1564">
        <v>0</v>
      </c>
      <c r="R11" s="1564">
        <f t="shared" si="0"/>
        <v>92600.213000000003</v>
      </c>
      <c r="S11" s="59"/>
      <c r="AC11" s="629"/>
    </row>
    <row r="12" spans="1:29" ht="25.5" customHeight="1" x14ac:dyDescent="0.25">
      <c r="A12" s="575">
        <v>1040000</v>
      </c>
      <c r="B12" s="575" t="s">
        <v>643</v>
      </c>
      <c r="C12" s="1564">
        <v>0</v>
      </c>
      <c r="D12" s="1564">
        <v>0</v>
      </c>
      <c r="E12" s="1564">
        <v>20436.706999999999</v>
      </c>
      <c r="F12" s="1564">
        <v>243.708</v>
      </c>
      <c r="G12" s="1564">
        <v>31878.077000000001</v>
      </c>
      <c r="H12" s="1565">
        <v>18639.21</v>
      </c>
      <c r="I12" s="1564">
        <v>188.374</v>
      </c>
      <c r="J12" s="1564">
        <v>3.3159999999999998</v>
      </c>
      <c r="K12" s="1564">
        <v>0</v>
      </c>
      <c r="L12" s="1564">
        <v>42068.055999999997</v>
      </c>
      <c r="M12" s="1564">
        <v>33469.783000000003</v>
      </c>
      <c r="N12" s="1564">
        <v>0</v>
      </c>
      <c r="O12" s="1564">
        <v>1385.0119999999999</v>
      </c>
      <c r="P12" s="1564">
        <v>0</v>
      </c>
      <c r="Q12" s="1564">
        <v>0</v>
      </c>
      <c r="R12" s="1564">
        <f t="shared" si="0"/>
        <v>148312.24299999999</v>
      </c>
      <c r="S12" s="59"/>
      <c r="AC12" s="629"/>
    </row>
    <row r="13" spans="1:29" ht="21" customHeight="1" x14ac:dyDescent="0.25">
      <c r="A13" s="575">
        <v>1070000</v>
      </c>
      <c r="B13" s="575" t="s">
        <v>831</v>
      </c>
      <c r="C13" s="1564">
        <v>0</v>
      </c>
      <c r="D13" s="1564">
        <v>0</v>
      </c>
      <c r="E13" s="1564">
        <v>0</v>
      </c>
      <c r="F13" s="1564">
        <v>0</v>
      </c>
      <c r="G13" s="1564">
        <v>709.51300000000003</v>
      </c>
      <c r="H13" s="1565">
        <v>0</v>
      </c>
      <c r="I13" s="1564">
        <v>0</v>
      </c>
      <c r="J13" s="1564">
        <v>0</v>
      </c>
      <c r="K13" s="1564">
        <v>0</v>
      </c>
      <c r="L13" s="1564">
        <v>0</v>
      </c>
      <c r="M13" s="1564">
        <v>0</v>
      </c>
      <c r="N13" s="1564">
        <v>0</v>
      </c>
      <c r="O13" s="1564">
        <v>0</v>
      </c>
      <c r="P13" s="1564">
        <v>0</v>
      </c>
      <c r="Q13" s="1564">
        <v>0</v>
      </c>
      <c r="R13" s="1564">
        <f t="shared" si="0"/>
        <v>709.51300000000003</v>
      </c>
      <c r="S13" s="59"/>
      <c r="AC13" s="629"/>
    </row>
    <row r="14" spans="1:29" x14ac:dyDescent="0.25">
      <c r="A14" s="575">
        <v>1080000</v>
      </c>
      <c r="B14" s="575" t="s">
        <v>644</v>
      </c>
      <c r="C14" s="1564">
        <v>0.70799999999999996</v>
      </c>
      <c r="D14" s="1564">
        <v>155.32400000000001</v>
      </c>
      <c r="E14" s="1564">
        <v>54.072000000000003</v>
      </c>
      <c r="F14" s="1564">
        <v>20.952000000000002</v>
      </c>
      <c r="G14" s="1564">
        <v>1859.684</v>
      </c>
      <c r="H14" s="1565">
        <v>0</v>
      </c>
      <c r="I14" s="1564">
        <v>2305.5450000000001</v>
      </c>
      <c r="J14" s="1564">
        <v>0</v>
      </c>
      <c r="K14" s="1564">
        <v>1312.2619999999999</v>
      </c>
      <c r="L14" s="1564">
        <v>198.96799999999999</v>
      </c>
      <c r="M14" s="1564">
        <v>0</v>
      </c>
      <c r="N14" s="1564">
        <v>0</v>
      </c>
      <c r="O14" s="1564">
        <v>0</v>
      </c>
      <c r="P14" s="1564">
        <v>45.100999999999999</v>
      </c>
      <c r="Q14" s="1564">
        <v>0</v>
      </c>
      <c r="R14" s="1564">
        <f t="shared" si="0"/>
        <v>5952.6159999999991</v>
      </c>
      <c r="S14" s="59"/>
      <c r="AC14" s="629"/>
    </row>
    <row r="15" spans="1:29" x14ac:dyDescent="0.25">
      <c r="A15" s="575">
        <v>1090000</v>
      </c>
      <c r="B15" s="575" t="s">
        <v>270</v>
      </c>
      <c r="C15" s="1564">
        <v>38.03</v>
      </c>
      <c r="D15" s="1564">
        <v>671.51</v>
      </c>
      <c r="E15" s="1564">
        <v>700.14300000000003</v>
      </c>
      <c r="F15" s="1564">
        <v>1669.098</v>
      </c>
      <c r="G15" s="1564">
        <v>2.391</v>
      </c>
      <c r="H15" s="1565">
        <v>1730.8440000000001</v>
      </c>
      <c r="I15" s="1564">
        <v>611.35500000000002</v>
      </c>
      <c r="J15" s="1564">
        <v>1400.1479999999999</v>
      </c>
      <c r="K15" s="1564">
        <v>178.084</v>
      </c>
      <c r="L15" s="1564">
        <v>2434.8760000000002</v>
      </c>
      <c r="M15" s="1564">
        <v>312.971</v>
      </c>
      <c r="N15" s="1564">
        <v>363.76600000000002</v>
      </c>
      <c r="O15" s="1564">
        <v>4.7119999999999997</v>
      </c>
      <c r="P15" s="1564">
        <v>61.210999999999999</v>
      </c>
      <c r="Q15" s="1564">
        <v>195.79499999999999</v>
      </c>
      <c r="R15" s="1564">
        <f t="shared" si="0"/>
        <v>10374.933999999997</v>
      </c>
      <c r="S15" s="59"/>
      <c r="AC15" s="629"/>
    </row>
    <row r="16" spans="1:29" x14ac:dyDescent="0.25">
      <c r="A16" s="575">
        <v>1100000</v>
      </c>
      <c r="B16" s="575" t="s">
        <v>271</v>
      </c>
      <c r="C16" s="1564">
        <v>49.195</v>
      </c>
      <c r="D16" s="1564">
        <v>0</v>
      </c>
      <c r="E16" s="1564">
        <v>140.96299999999999</v>
      </c>
      <c r="F16" s="1564">
        <v>434.48700000000002</v>
      </c>
      <c r="G16" s="1564">
        <v>619.94799999999998</v>
      </c>
      <c r="H16" s="1565">
        <v>813.92700000000002</v>
      </c>
      <c r="I16" s="1564">
        <v>225.499</v>
      </c>
      <c r="J16" s="1564">
        <v>0</v>
      </c>
      <c r="K16" s="1564">
        <v>406.06900000000002</v>
      </c>
      <c r="L16" s="1564">
        <v>152.87700000000001</v>
      </c>
      <c r="M16" s="1564">
        <v>19.733000000000001</v>
      </c>
      <c r="N16" s="1564">
        <v>136.48099999999999</v>
      </c>
      <c r="O16" s="1564">
        <v>72.748999999999995</v>
      </c>
      <c r="P16" s="1564">
        <v>0</v>
      </c>
      <c r="Q16" s="1564">
        <v>150.46899999999999</v>
      </c>
      <c r="R16" s="1564">
        <f t="shared" si="0"/>
        <v>3222.3969999999999</v>
      </c>
      <c r="S16" s="59"/>
      <c r="AC16" s="629"/>
    </row>
    <row r="17" spans="1:29" x14ac:dyDescent="0.25">
      <c r="A17" s="575">
        <v>1110000</v>
      </c>
      <c r="B17" s="575" t="s">
        <v>272</v>
      </c>
      <c r="C17" s="1564">
        <v>4084.3020000000001</v>
      </c>
      <c r="D17" s="1564">
        <v>0</v>
      </c>
      <c r="E17" s="1564">
        <v>0</v>
      </c>
      <c r="F17" s="1564">
        <v>6249.2619999999997</v>
      </c>
      <c r="G17" s="1564">
        <v>0</v>
      </c>
      <c r="H17" s="1565">
        <v>0</v>
      </c>
      <c r="I17" s="1564">
        <v>4120.0959999999995</v>
      </c>
      <c r="J17" s="1564">
        <v>0</v>
      </c>
      <c r="K17" s="1564">
        <v>554.91099999999994</v>
      </c>
      <c r="L17" s="1564">
        <v>4437.6639999999998</v>
      </c>
      <c r="M17" s="1564">
        <v>2.1</v>
      </c>
      <c r="N17" s="1564">
        <v>0</v>
      </c>
      <c r="O17" s="1564">
        <v>2301.4169999999999</v>
      </c>
      <c r="P17" s="1564">
        <v>0</v>
      </c>
      <c r="Q17" s="1564">
        <v>0</v>
      </c>
      <c r="R17" s="1564">
        <f t="shared" si="0"/>
        <v>21749.752</v>
      </c>
      <c r="S17" s="59"/>
      <c r="AC17" s="629"/>
    </row>
    <row r="18" spans="1:29" x14ac:dyDescent="0.25">
      <c r="A18" s="575">
        <v>1200000</v>
      </c>
      <c r="B18" s="575" t="s">
        <v>334</v>
      </c>
      <c r="C18" s="1564">
        <v>0</v>
      </c>
      <c r="D18" s="1564">
        <v>25.506</v>
      </c>
      <c r="E18" s="1564">
        <v>0</v>
      </c>
      <c r="F18" s="1564">
        <v>0</v>
      </c>
      <c r="G18" s="1564">
        <v>1204.222</v>
      </c>
      <c r="H18" s="1565">
        <v>302.98200000000003</v>
      </c>
      <c r="I18" s="1564">
        <v>0</v>
      </c>
      <c r="J18" s="1564">
        <v>988.11800000000005</v>
      </c>
      <c r="K18" s="1564">
        <v>2490.2040000000002</v>
      </c>
      <c r="L18" s="1564">
        <v>0</v>
      </c>
      <c r="M18" s="1564">
        <v>81.302000000000007</v>
      </c>
      <c r="N18" s="1564">
        <v>0</v>
      </c>
      <c r="O18" s="1564">
        <v>0</v>
      </c>
      <c r="P18" s="1564">
        <v>0</v>
      </c>
      <c r="Q18" s="1564">
        <v>0</v>
      </c>
      <c r="R18" s="1564">
        <f t="shared" si="0"/>
        <v>5092.3339999999998</v>
      </c>
      <c r="S18" s="59"/>
      <c r="AC18" s="629"/>
    </row>
    <row r="19" spans="1:29" x14ac:dyDescent="0.25">
      <c r="A19" s="575">
        <v>1250000</v>
      </c>
      <c r="B19" s="575" t="s">
        <v>335</v>
      </c>
      <c r="C19" s="1564">
        <v>29.582000000000001</v>
      </c>
      <c r="D19" s="1564">
        <v>20.555</v>
      </c>
      <c r="E19" s="1564">
        <v>0</v>
      </c>
      <c r="F19" s="1564">
        <v>0</v>
      </c>
      <c r="G19" s="1564">
        <v>0</v>
      </c>
      <c r="H19" s="1565">
        <v>54.741</v>
      </c>
      <c r="I19" s="1564">
        <v>25.15</v>
      </c>
      <c r="J19" s="1564">
        <v>0</v>
      </c>
      <c r="K19" s="1564">
        <v>0</v>
      </c>
      <c r="L19" s="1564">
        <v>0</v>
      </c>
      <c r="M19" s="1564">
        <v>0</v>
      </c>
      <c r="N19" s="1564">
        <v>0</v>
      </c>
      <c r="O19" s="1564">
        <v>3449.9340000000002</v>
      </c>
      <c r="P19" s="1564">
        <v>0</v>
      </c>
      <c r="Q19" s="1564">
        <v>0</v>
      </c>
      <c r="R19" s="1564">
        <f t="shared" si="0"/>
        <v>3579.962</v>
      </c>
      <c r="S19" s="59"/>
      <c r="AC19" s="629"/>
    </row>
    <row r="20" spans="1:29" x14ac:dyDescent="0.25">
      <c r="A20" s="575">
        <v>1260000</v>
      </c>
      <c r="B20" s="575" t="s">
        <v>275</v>
      </c>
      <c r="C20" s="1564">
        <v>146.56399999999999</v>
      </c>
      <c r="D20" s="1564">
        <v>1870.29</v>
      </c>
      <c r="E20" s="1564">
        <v>2872.4639999999999</v>
      </c>
      <c r="F20" s="1564">
        <v>3341.96</v>
      </c>
      <c r="G20" s="1564">
        <v>910.37400000000002</v>
      </c>
      <c r="H20" s="1565">
        <v>489.53699999999998</v>
      </c>
      <c r="I20" s="1564">
        <v>81.706999999999994</v>
      </c>
      <c r="J20" s="1564">
        <v>186.33500000000001</v>
      </c>
      <c r="K20" s="1564">
        <v>10.057</v>
      </c>
      <c r="L20" s="1564">
        <v>22259.582999999999</v>
      </c>
      <c r="M20" s="1564">
        <v>3645.248</v>
      </c>
      <c r="N20" s="1564">
        <v>2984.607</v>
      </c>
      <c r="O20" s="1564">
        <v>48.808</v>
      </c>
      <c r="P20" s="1564">
        <v>2.302</v>
      </c>
      <c r="Q20" s="1564">
        <v>253.83799999999999</v>
      </c>
      <c r="R20" s="1564">
        <f t="shared" si="0"/>
        <v>39103.673999999999</v>
      </c>
      <c r="S20" s="59"/>
      <c r="AC20" s="629"/>
    </row>
    <row r="21" spans="1:29" x14ac:dyDescent="0.25">
      <c r="A21" s="575">
        <v>1270000</v>
      </c>
      <c r="B21" s="575" t="s">
        <v>276</v>
      </c>
      <c r="C21" s="1564">
        <v>3.33</v>
      </c>
      <c r="D21" s="1564">
        <v>105.651</v>
      </c>
      <c r="E21" s="1564">
        <v>165.965</v>
      </c>
      <c r="F21" s="1564">
        <v>29.280999999999999</v>
      </c>
      <c r="G21" s="1564">
        <v>153.89699999999999</v>
      </c>
      <c r="H21" s="1565">
        <v>395.90699999999998</v>
      </c>
      <c r="I21" s="1564">
        <v>0.623</v>
      </c>
      <c r="J21" s="1564">
        <v>87.798000000000002</v>
      </c>
      <c r="K21" s="1564">
        <v>19.327000000000002</v>
      </c>
      <c r="L21" s="1564">
        <v>104.081</v>
      </c>
      <c r="M21" s="1564">
        <v>24.867999999999999</v>
      </c>
      <c r="N21" s="1564">
        <v>1.2999999999999999E-2</v>
      </c>
      <c r="O21" s="1564">
        <v>49.52</v>
      </c>
      <c r="P21" s="1564">
        <v>58.235999999999997</v>
      </c>
      <c r="Q21" s="1564">
        <v>174.06</v>
      </c>
      <c r="R21" s="1564">
        <f t="shared" si="0"/>
        <v>1372.5569999999998</v>
      </c>
      <c r="S21" s="59"/>
      <c r="AC21" s="629"/>
    </row>
    <row r="22" spans="1:29" x14ac:dyDescent="0.25">
      <c r="A22" s="575">
        <v>1300000</v>
      </c>
      <c r="B22" s="575" t="s">
        <v>277</v>
      </c>
      <c r="C22" s="1564">
        <v>0</v>
      </c>
      <c r="D22" s="1564">
        <v>34.856999999999999</v>
      </c>
      <c r="E22" s="1564">
        <v>344.197</v>
      </c>
      <c r="F22" s="1564">
        <v>194.32400000000001</v>
      </c>
      <c r="G22" s="1564">
        <v>175.81</v>
      </c>
      <c r="H22" s="1565">
        <v>613.86599999999999</v>
      </c>
      <c r="I22" s="1564">
        <v>5.5430000000000001</v>
      </c>
      <c r="J22" s="1564">
        <v>100.985</v>
      </c>
      <c r="K22" s="1564">
        <v>0</v>
      </c>
      <c r="L22" s="1564">
        <v>0</v>
      </c>
      <c r="M22" s="1564">
        <v>0</v>
      </c>
      <c r="N22" s="1564">
        <v>0</v>
      </c>
      <c r="O22" s="1564">
        <v>9.1080000000000005</v>
      </c>
      <c r="P22" s="1564">
        <v>0</v>
      </c>
      <c r="Q22" s="1564">
        <v>522.07600000000002</v>
      </c>
      <c r="R22" s="1564">
        <f t="shared" si="0"/>
        <v>2000.7659999999996</v>
      </c>
      <c r="S22" s="59"/>
      <c r="AC22" s="629"/>
    </row>
    <row r="23" spans="1:29" x14ac:dyDescent="0.25">
      <c r="A23" s="86"/>
      <c r="B23" s="78" t="s">
        <v>278</v>
      </c>
      <c r="C23" s="1566">
        <v>9756.0470000000005</v>
      </c>
      <c r="D23" s="1566">
        <v>26125.321</v>
      </c>
      <c r="E23" s="1566">
        <v>24748.248</v>
      </c>
      <c r="F23" s="1566">
        <v>39354.387000000002</v>
      </c>
      <c r="G23" s="1566">
        <v>80816.975000000006</v>
      </c>
      <c r="H23" s="1566">
        <f>SUM(H9:H22)</f>
        <v>40295.909</v>
      </c>
      <c r="I23" s="1566">
        <f t="shared" ref="I23:Q23" si="1">SUM(I9:I22)</f>
        <v>8489.994999999999</v>
      </c>
      <c r="J23" s="1566">
        <f t="shared" si="1"/>
        <v>31527.185999999994</v>
      </c>
      <c r="K23" s="1566">
        <f t="shared" si="1"/>
        <v>12702.985000000001</v>
      </c>
      <c r="L23" s="1566">
        <f t="shared" si="1"/>
        <v>117529.337</v>
      </c>
      <c r="M23" s="1566">
        <f t="shared" si="1"/>
        <v>51033.474000000009</v>
      </c>
      <c r="N23" s="1566">
        <f t="shared" si="1"/>
        <v>11933.656000000001</v>
      </c>
      <c r="O23" s="1566">
        <f t="shared" si="1"/>
        <v>11611.935000000001</v>
      </c>
      <c r="P23" s="1566">
        <f t="shared" si="1"/>
        <v>1755.479</v>
      </c>
      <c r="Q23" s="1566">
        <f t="shared" si="1"/>
        <v>3592.9640000000004</v>
      </c>
      <c r="R23" s="1566">
        <f t="shared" si="0"/>
        <v>471273.89799999993</v>
      </c>
      <c r="S23" s="59"/>
    </row>
    <row r="24" spans="1:29" x14ac:dyDescent="0.25">
      <c r="A24" s="575">
        <v>6000000</v>
      </c>
      <c r="B24" s="575" t="s">
        <v>210</v>
      </c>
      <c r="C24" s="1565">
        <v>525551.13600000006</v>
      </c>
      <c r="D24" s="1565">
        <v>1484166.8829999999</v>
      </c>
      <c r="E24" s="1565">
        <v>2262107.8059999999</v>
      </c>
      <c r="F24" s="1565">
        <v>4748801.5860000001</v>
      </c>
      <c r="G24" s="1565">
        <v>2988536.2620000001</v>
      </c>
      <c r="H24" s="1565">
        <v>3153331.0290000001</v>
      </c>
      <c r="I24" s="1565">
        <v>1348685.1370000001</v>
      </c>
      <c r="J24" s="1565">
        <v>3084928.5269999998</v>
      </c>
      <c r="K24" s="1565">
        <v>1380825.1880000001</v>
      </c>
      <c r="L24" s="1565">
        <v>4627902.0959999999</v>
      </c>
      <c r="M24" s="1565">
        <v>576524.25699999998</v>
      </c>
      <c r="N24" s="1565">
        <v>642828.17700000003</v>
      </c>
      <c r="O24" s="1565">
        <v>891808.07900000003</v>
      </c>
      <c r="P24" s="1565">
        <v>0</v>
      </c>
      <c r="Q24" s="1565">
        <v>18318.295999999998</v>
      </c>
      <c r="R24" s="1565">
        <f t="shared" si="0"/>
        <v>27734314.459000003</v>
      </c>
    </row>
    <row r="25" spans="1:29" x14ac:dyDescent="0.25">
      <c r="A25" s="575">
        <v>8000000</v>
      </c>
      <c r="B25" s="575" t="s">
        <v>306</v>
      </c>
      <c r="C25" s="1565">
        <v>4035</v>
      </c>
      <c r="D25" s="1565">
        <v>894417.42200000002</v>
      </c>
      <c r="E25" s="1565">
        <v>2171127.9539999999</v>
      </c>
      <c r="F25" s="1565">
        <v>25010.602999999999</v>
      </c>
      <c r="G25" s="1565">
        <v>453043.342</v>
      </c>
      <c r="H25" s="1565">
        <v>318828.53700000001</v>
      </c>
      <c r="I25" s="1565">
        <v>4260.0600000000004</v>
      </c>
      <c r="J25" s="1565">
        <v>3236276.4780000001</v>
      </c>
      <c r="K25" s="1565">
        <v>10892.546</v>
      </c>
      <c r="L25" s="1565">
        <v>16918.3</v>
      </c>
      <c r="M25" s="1565">
        <v>17814.486000000001</v>
      </c>
      <c r="N25" s="1565">
        <v>218440</v>
      </c>
      <c r="O25" s="1565">
        <v>8182.9440000000004</v>
      </c>
      <c r="P25" s="1565">
        <v>0</v>
      </c>
      <c r="Q25" s="1565">
        <v>696</v>
      </c>
      <c r="R25" s="1565">
        <f t="shared" si="0"/>
        <v>7379943.6720000003</v>
      </c>
    </row>
    <row r="26" spans="1:29" x14ac:dyDescent="0.25">
      <c r="A26" s="86"/>
      <c r="B26" s="78" t="s">
        <v>208</v>
      </c>
      <c r="C26" s="1567">
        <v>0</v>
      </c>
      <c r="D26" s="1567">
        <v>0</v>
      </c>
      <c r="E26" s="1568">
        <v>0</v>
      </c>
      <c r="F26" s="1568">
        <v>0</v>
      </c>
      <c r="G26" s="1568">
        <v>0</v>
      </c>
      <c r="H26" s="1568">
        <v>0</v>
      </c>
      <c r="I26" s="1568">
        <v>0</v>
      </c>
      <c r="J26" s="1568">
        <v>0</v>
      </c>
      <c r="K26" s="1568">
        <v>0</v>
      </c>
      <c r="L26" s="1568">
        <v>0</v>
      </c>
      <c r="M26" s="1568">
        <v>0</v>
      </c>
      <c r="N26" s="1568">
        <v>0</v>
      </c>
      <c r="O26" s="1568">
        <v>0</v>
      </c>
      <c r="P26" s="1568">
        <v>0</v>
      </c>
      <c r="Q26" s="1568">
        <v>0</v>
      </c>
      <c r="R26" s="1568">
        <f t="shared" si="0"/>
        <v>0</v>
      </c>
    </row>
    <row r="27" spans="1:29" s="576" customFormat="1" x14ac:dyDescent="0.25">
      <c r="A27" s="575">
        <v>2020000</v>
      </c>
      <c r="B27" s="575" t="s">
        <v>542</v>
      </c>
      <c r="C27" s="1564">
        <v>0</v>
      </c>
      <c r="D27" s="1564">
        <v>11503.164000000001</v>
      </c>
      <c r="E27" s="1564">
        <v>0</v>
      </c>
      <c r="F27" s="1564">
        <v>0</v>
      </c>
      <c r="G27" s="1564">
        <v>41174.392</v>
      </c>
      <c r="H27" s="1564">
        <v>0</v>
      </c>
      <c r="I27" s="1564">
        <v>0</v>
      </c>
      <c r="J27" s="1564">
        <v>0</v>
      </c>
      <c r="K27" s="1564">
        <v>0</v>
      </c>
      <c r="L27" s="1564">
        <v>39337.591999999997</v>
      </c>
      <c r="M27" s="1564">
        <v>0</v>
      </c>
      <c r="N27" s="1564">
        <v>0</v>
      </c>
      <c r="O27" s="1564">
        <v>0</v>
      </c>
      <c r="P27" s="1564">
        <v>0</v>
      </c>
      <c r="Q27" s="1564">
        <v>0</v>
      </c>
      <c r="R27" s="1564">
        <f t="shared" si="0"/>
        <v>92015.147999999986</v>
      </c>
    </row>
    <row r="28" spans="1:29" s="576" customFormat="1" ht="24.75" customHeight="1" x14ac:dyDescent="0.25">
      <c r="A28" s="575">
        <v>2030000</v>
      </c>
      <c r="B28" s="575" t="s">
        <v>543</v>
      </c>
      <c r="C28" s="1564">
        <v>0</v>
      </c>
      <c r="D28" s="1564">
        <v>0</v>
      </c>
      <c r="E28" s="1564">
        <v>0</v>
      </c>
      <c r="F28" s="1564">
        <v>0</v>
      </c>
      <c r="G28" s="1564">
        <v>0</v>
      </c>
      <c r="H28" s="1564">
        <v>0</v>
      </c>
      <c r="I28" s="1564">
        <v>0</v>
      </c>
      <c r="J28" s="1564">
        <v>0</v>
      </c>
      <c r="K28" s="1564">
        <v>633.76800000000003</v>
      </c>
      <c r="L28" s="1564">
        <v>0</v>
      </c>
      <c r="M28" s="1564">
        <v>0</v>
      </c>
      <c r="N28" s="1564">
        <v>0</v>
      </c>
      <c r="O28" s="1564">
        <v>0</v>
      </c>
      <c r="P28" s="1564">
        <v>0</v>
      </c>
      <c r="Q28" s="1564">
        <v>0</v>
      </c>
      <c r="R28" s="1564">
        <f t="shared" si="0"/>
        <v>633.76800000000003</v>
      </c>
    </row>
    <row r="29" spans="1:29" s="576" customFormat="1" x14ac:dyDescent="0.25">
      <c r="A29" s="575">
        <v>2040000</v>
      </c>
      <c r="B29" s="575" t="s">
        <v>544</v>
      </c>
      <c r="C29" s="1564">
        <v>299.95800000000003</v>
      </c>
      <c r="D29" s="1564">
        <v>93.5</v>
      </c>
      <c r="E29" s="1564">
        <v>278.27199999999999</v>
      </c>
      <c r="F29" s="1564">
        <v>222.761</v>
      </c>
      <c r="G29" s="1564">
        <v>657.32</v>
      </c>
      <c r="H29" s="1564">
        <v>339.41800000000001</v>
      </c>
      <c r="I29" s="1564">
        <v>62.069000000000003</v>
      </c>
      <c r="J29" s="1564">
        <v>0</v>
      </c>
      <c r="K29" s="1564">
        <v>373.209</v>
      </c>
      <c r="L29" s="1564">
        <v>87.363</v>
      </c>
      <c r="M29" s="1564">
        <v>170.09100000000001</v>
      </c>
      <c r="N29" s="1564">
        <v>395.88200000000001</v>
      </c>
      <c r="O29" s="1564">
        <v>25.462</v>
      </c>
      <c r="P29" s="1564">
        <v>17.106000000000002</v>
      </c>
      <c r="Q29" s="1564">
        <v>81.712000000000003</v>
      </c>
      <c r="R29" s="1564">
        <f t="shared" si="0"/>
        <v>3104.123</v>
      </c>
    </row>
    <row r="30" spans="1:29" s="576" customFormat="1" x14ac:dyDescent="0.25">
      <c r="A30" s="575">
        <v>2050000</v>
      </c>
      <c r="B30" s="575" t="s">
        <v>281</v>
      </c>
      <c r="C30" s="1564">
        <v>90.463999999999999</v>
      </c>
      <c r="D30" s="1564">
        <v>2694.502</v>
      </c>
      <c r="E30" s="1564">
        <v>241.68100000000001</v>
      </c>
      <c r="F30" s="1564">
        <v>7954.0389999999998</v>
      </c>
      <c r="G30" s="1564">
        <v>509.834</v>
      </c>
      <c r="H30" s="1564">
        <v>8455.6370000000006</v>
      </c>
      <c r="I30" s="1564">
        <v>2469.1610000000001</v>
      </c>
      <c r="J30" s="1564">
        <v>12619.59</v>
      </c>
      <c r="K30" s="1564">
        <v>709.04899999999998</v>
      </c>
      <c r="L30" s="1564">
        <v>4255.692</v>
      </c>
      <c r="M30" s="1564">
        <v>614.88900000000001</v>
      </c>
      <c r="N30" s="1564">
        <v>1352.317</v>
      </c>
      <c r="O30" s="1564">
        <v>116.21</v>
      </c>
      <c r="P30" s="1564">
        <v>0.97199999999999998</v>
      </c>
      <c r="Q30" s="1564">
        <v>7.5640000000000001</v>
      </c>
      <c r="R30" s="1564">
        <f t="shared" si="0"/>
        <v>42091.601000000002</v>
      </c>
    </row>
    <row r="31" spans="1:29" s="576" customFormat="1" x14ac:dyDescent="0.25">
      <c r="A31" s="630">
        <v>2060000</v>
      </c>
      <c r="B31" s="575" t="s">
        <v>545</v>
      </c>
      <c r="C31" s="1564">
        <v>222.80799999999999</v>
      </c>
      <c r="D31" s="1564">
        <v>1094.8</v>
      </c>
      <c r="E31" s="1564">
        <v>5250.1120000000001</v>
      </c>
      <c r="F31" s="1564">
        <v>1407.6020000000001</v>
      </c>
      <c r="G31" s="1564">
        <v>3293.5129999999999</v>
      </c>
      <c r="H31" s="1564">
        <v>2561.087</v>
      </c>
      <c r="I31" s="1564">
        <v>471.471</v>
      </c>
      <c r="J31" s="1564">
        <v>1395.2</v>
      </c>
      <c r="K31" s="1564">
        <v>440.53300000000002</v>
      </c>
      <c r="L31" s="1564">
        <v>3264.8119999999999</v>
      </c>
      <c r="M31" s="1564">
        <v>1474.3009999999999</v>
      </c>
      <c r="N31" s="1564">
        <v>723.53599999999994</v>
      </c>
      <c r="O31" s="1564">
        <v>190.053</v>
      </c>
      <c r="P31" s="1564">
        <v>102.62</v>
      </c>
      <c r="Q31" s="1564">
        <v>76.637</v>
      </c>
      <c r="R31" s="1564">
        <f t="shared" si="0"/>
        <v>21969.084999999995</v>
      </c>
    </row>
    <row r="32" spans="1:29" s="576" customFormat="1" x14ac:dyDescent="0.25">
      <c r="A32" s="630">
        <v>2070000</v>
      </c>
      <c r="B32" s="575" t="s">
        <v>283</v>
      </c>
      <c r="C32" s="1564">
        <v>0</v>
      </c>
      <c r="D32" s="1564">
        <v>0</v>
      </c>
      <c r="E32" s="1564">
        <v>0</v>
      </c>
      <c r="F32" s="1564">
        <v>0</v>
      </c>
      <c r="G32" s="1564">
        <v>0</v>
      </c>
      <c r="H32" s="1564">
        <v>0</v>
      </c>
      <c r="I32" s="1564">
        <v>0</v>
      </c>
      <c r="J32" s="1564">
        <v>0</v>
      </c>
      <c r="K32" s="1564">
        <v>0</v>
      </c>
      <c r="L32" s="1564">
        <v>0</v>
      </c>
      <c r="M32" s="1564">
        <v>0</v>
      </c>
      <c r="N32" s="1564">
        <v>0</v>
      </c>
      <c r="O32" s="1564">
        <v>0</v>
      </c>
      <c r="P32" s="1564">
        <v>0</v>
      </c>
      <c r="Q32" s="1564">
        <v>0</v>
      </c>
      <c r="R32" s="1564">
        <f t="shared" si="0"/>
        <v>0</v>
      </c>
    </row>
    <row r="33" spans="1:18" s="576" customFormat="1" x14ac:dyDescent="0.25">
      <c r="A33" s="575">
        <v>2060000</v>
      </c>
      <c r="B33" s="575" t="s">
        <v>284</v>
      </c>
      <c r="C33" s="1564">
        <v>0</v>
      </c>
      <c r="D33" s="1564">
        <v>0</v>
      </c>
      <c r="E33" s="1564">
        <v>0</v>
      </c>
      <c r="F33" s="1564">
        <v>8.9789999999999992</v>
      </c>
      <c r="G33" s="1564">
        <v>569.41899999999998</v>
      </c>
      <c r="H33" s="1564">
        <v>5.8999999999999997E-2</v>
      </c>
      <c r="I33" s="1564">
        <v>0</v>
      </c>
      <c r="J33" s="1564">
        <v>0</v>
      </c>
      <c r="K33" s="1564">
        <v>0</v>
      </c>
      <c r="L33" s="1564">
        <v>285.02499999999998</v>
      </c>
      <c r="M33" s="1564">
        <v>0</v>
      </c>
      <c r="N33" s="1564">
        <v>0</v>
      </c>
      <c r="O33" s="1564">
        <v>0</v>
      </c>
      <c r="P33" s="1564">
        <v>0</v>
      </c>
      <c r="Q33" s="1564">
        <v>0</v>
      </c>
      <c r="R33" s="1564">
        <f t="shared" si="0"/>
        <v>863.48199999999997</v>
      </c>
    </row>
    <row r="34" spans="1:18" s="576" customFormat="1" x14ac:dyDescent="0.25">
      <c r="A34" s="196">
        <v>2090000</v>
      </c>
      <c r="B34" s="575" t="s">
        <v>285</v>
      </c>
      <c r="C34" s="1564">
        <v>0</v>
      </c>
      <c r="D34" s="1564">
        <v>0</v>
      </c>
      <c r="E34" s="1564">
        <v>0</v>
      </c>
      <c r="F34" s="1564">
        <v>0</v>
      </c>
      <c r="G34" s="1564">
        <v>0</v>
      </c>
      <c r="H34" s="1564">
        <v>0</v>
      </c>
      <c r="I34" s="1564">
        <v>0</v>
      </c>
      <c r="J34" s="1564">
        <v>0</v>
      </c>
      <c r="K34" s="1564">
        <v>0</v>
      </c>
      <c r="L34" s="1564">
        <v>0</v>
      </c>
      <c r="M34" s="1564">
        <v>0</v>
      </c>
      <c r="N34" s="1564">
        <v>0</v>
      </c>
      <c r="O34" s="1564">
        <v>0</v>
      </c>
      <c r="P34" s="1564">
        <v>0</v>
      </c>
      <c r="Q34" s="1564">
        <v>0</v>
      </c>
      <c r="R34" s="1564">
        <f t="shared" si="0"/>
        <v>0</v>
      </c>
    </row>
    <row r="35" spans="1:18" s="576" customFormat="1" x14ac:dyDescent="0.25">
      <c r="A35" s="575">
        <v>2080000</v>
      </c>
      <c r="B35" s="575" t="s">
        <v>546</v>
      </c>
      <c r="C35" s="1564">
        <v>0</v>
      </c>
      <c r="D35" s="1564">
        <v>20.58</v>
      </c>
      <c r="E35" s="1564">
        <v>0</v>
      </c>
      <c r="F35" s="1564">
        <v>0</v>
      </c>
      <c r="G35" s="1564">
        <v>0</v>
      </c>
      <c r="H35" s="1564">
        <v>533.68200000000002</v>
      </c>
      <c r="I35" s="1564">
        <v>0</v>
      </c>
      <c r="J35" s="1564">
        <v>0</v>
      </c>
      <c r="K35" s="1564">
        <v>0</v>
      </c>
      <c r="L35" s="1564">
        <v>0</v>
      </c>
      <c r="M35" s="1564">
        <v>0</v>
      </c>
      <c r="N35" s="1564">
        <v>0</v>
      </c>
      <c r="O35" s="1564">
        <v>0</v>
      </c>
      <c r="P35" s="1564">
        <v>0</v>
      </c>
      <c r="Q35" s="1564">
        <v>0</v>
      </c>
      <c r="R35" s="1564">
        <f t="shared" si="0"/>
        <v>554.26200000000006</v>
      </c>
    </row>
    <row r="36" spans="1:18" s="576" customFormat="1" x14ac:dyDescent="0.25">
      <c r="A36" s="575">
        <v>2110000</v>
      </c>
      <c r="B36" s="575" t="s">
        <v>721</v>
      </c>
      <c r="C36" s="1564">
        <v>0</v>
      </c>
      <c r="D36" s="1564">
        <v>7.22</v>
      </c>
      <c r="E36" s="1564">
        <v>0</v>
      </c>
      <c r="F36" s="1564">
        <v>0</v>
      </c>
      <c r="G36" s="1564">
        <v>0</v>
      </c>
      <c r="H36" s="1564">
        <v>0</v>
      </c>
      <c r="I36" s="1564">
        <v>0</v>
      </c>
      <c r="J36" s="1564">
        <v>0</v>
      </c>
      <c r="K36" s="1564">
        <v>0</v>
      </c>
      <c r="L36" s="1564">
        <v>0</v>
      </c>
      <c r="M36" s="1564">
        <v>0</v>
      </c>
      <c r="N36" s="1564">
        <v>0</v>
      </c>
      <c r="O36" s="1564">
        <v>0</v>
      </c>
      <c r="P36" s="1564">
        <v>0</v>
      </c>
      <c r="Q36" s="1564">
        <v>0</v>
      </c>
      <c r="R36" s="1564">
        <f t="shared" si="0"/>
        <v>7.22</v>
      </c>
    </row>
    <row r="37" spans="1:18" s="576" customFormat="1" x14ac:dyDescent="0.25">
      <c r="A37" s="575">
        <v>2120000</v>
      </c>
      <c r="B37" s="575" t="s">
        <v>287</v>
      </c>
      <c r="C37" s="1564">
        <v>0</v>
      </c>
      <c r="D37" s="1564">
        <v>0</v>
      </c>
      <c r="E37" s="1564">
        <v>0</v>
      </c>
      <c r="F37" s="1564">
        <v>0</v>
      </c>
      <c r="G37" s="1564">
        <v>0</v>
      </c>
      <c r="H37" s="1564">
        <v>0</v>
      </c>
      <c r="I37" s="1564">
        <v>0</v>
      </c>
      <c r="J37" s="1564">
        <v>0</v>
      </c>
      <c r="K37" s="1564">
        <v>0</v>
      </c>
      <c r="L37" s="1564">
        <v>0</v>
      </c>
      <c r="M37" s="1564">
        <v>0</v>
      </c>
      <c r="N37" s="1564">
        <v>0</v>
      </c>
      <c r="O37" s="1564">
        <v>0</v>
      </c>
      <c r="P37" s="1564">
        <v>0</v>
      </c>
      <c r="Q37" s="1564">
        <v>0</v>
      </c>
      <c r="R37" s="1564">
        <f t="shared" si="0"/>
        <v>0</v>
      </c>
    </row>
    <row r="38" spans="1:18" s="576" customFormat="1" x14ac:dyDescent="0.25">
      <c r="A38" s="86"/>
      <c r="B38" s="78" t="s">
        <v>288</v>
      </c>
      <c r="C38" s="1567">
        <v>613.23</v>
      </c>
      <c r="D38" s="1567">
        <v>15413.766</v>
      </c>
      <c r="E38" s="1567">
        <v>5770.0649999999996</v>
      </c>
      <c r="F38" s="1567">
        <v>9593.3809999999994</v>
      </c>
      <c r="G38" s="1567">
        <v>46204.478000000003</v>
      </c>
      <c r="H38" s="1567">
        <f>SUM(H27:H37)</f>
        <v>11889.883</v>
      </c>
      <c r="I38" s="1567">
        <f t="shared" ref="I38:Q38" si="2">SUM(I27:I37)</f>
        <v>3002.701</v>
      </c>
      <c r="J38" s="1567">
        <f t="shared" si="2"/>
        <v>14014.79</v>
      </c>
      <c r="K38" s="1567">
        <f t="shared" si="2"/>
        <v>2156.5590000000002</v>
      </c>
      <c r="L38" s="1567">
        <f t="shared" si="2"/>
        <v>47230.483999999997</v>
      </c>
      <c r="M38" s="1567">
        <f t="shared" si="2"/>
        <v>2259.2809999999999</v>
      </c>
      <c r="N38" s="1567">
        <f t="shared" si="2"/>
        <v>2471.7350000000001</v>
      </c>
      <c r="O38" s="1567">
        <f t="shared" si="2"/>
        <v>331.72500000000002</v>
      </c>
      <c r="P38" s="1567">
        <f>SUM(P27:P37)</f>
        <v>120.69800000000001</v>
      </c>
      <c r="Q38" s="1567">
        <f t="shared" si="2"/>
        <v>165.91300000000001</v>
      </c>
      <c r="R38" s="1567">
        <f t="shared" si="0"/>
        <v>161238.68899999998</v>
      </c>
    </row>
    <row r="39" spans="1:18" s="576" customFormat="1" x14ac:dyDescent="0.25">
      <c r="A39" s="86"/>
      <c r="B39" s="78" t="s">
        <v>289</v>
      </c>
      <c r="C39" s="1567">
        <v>0</v>
      </c>
      <c r="D39" s="1567">
        <v>0</v>
      </c>
      <c r="E39" s="1568">
        <v>0</v>
      </c>
      <c r="F39" s="1568">
        <v>0</v>
      </c>
      <c r="G39" s="1568">
        <v>0</v>
      </c>
      <c r="H39" s="1568">
        <v>0</v>
      </c>
      <c r="I39" s="1568">
        <v>0</v>
      </c>
      <c r="J39" s="1568">
        <v>0</v>
      </c>
      <c r="K39" s="1568">
        <v>0</v>
      </c>
      <c r="L39" s="1568">
        <v>0</v>
      </c>
      <c r="M39" s="1568">
        <v>0</v>
      </c>
      <c r="N39" s="1568">
        <v>0</v>
      </c>
      <c r="O39" s="1568">
        <v>0</v>
      </c>
      <c r="P39" s="1568">
        <v>0</v>
      </c>
      <c r="Q39" s="1568">
        <v>0</v>
      </c>
      <c r="R39" s="1568">
        <f t="shared" si="0"/>
        <v>0</v>
      </c>
    </row>
    <row r="40" spans="1:18" s="576" customFormat="1" x14ac:dyDescent="0.25">
      <c r="A40" s="575">
        <v>3010000</v>
      </c>
      <c r="B40" s="575" t="s">
        <v>290</v>
      </c>
      <c r="C40" s="1564">
        <v>9457</v>
      </c>
      <c r="D40" s="1564">
        <v>6526</v>
      </c>
      <c r="E40" s="1564">
        <v>10340.200000000001</v>
      </c>
      <c r="F40" s="1564">
        <v>20040.7</v>
      </c>
      <c r="G40" s="1564">
        <v>28887.200000000001</v>
      </c>
      <c r="H40" s="1565">
        <v>16000</v>
      </c>
      <c r="I40" s="1564">
        <v>2745.3</v>
      </c>
      <c r="J40" s="1564">
        <v>3360</v>
      </c>
      <c r="K40" s="1564">
        <v>9236.7000000000007</v>
      </c>
      <c r="L40" s="1564">
        <v>65000</v>
      </c>
      <c r="M40" s="1564">
        <v>19315</v>
      </c>
      <c r="N40" s="1564">
        <v>3480</v>
      </c>
      <c r="O40" s="1564">
        <v>11385.4</v>
      </c>
      <c r="P40" s="1564">
        <v>1750</v>
      </c>
      <c r="Q40" s="1564">
        <v>4500</v>
      </c>
      <c r="R40" s="1564">
        <f t="shared" si="0"/>
        <v>212023.5</v>
      </c>
    </row>
    <row r="41" spans="1:18" s="576" customFormat="1" x14ac:dyDescent="0.25">
      <c r="A41" s="575">
        <v>3020000</v>
      </c>
      <c r="B41" s="575" t="s">
        <v>291</v>
      </c>
      <c r="C41" s="1564">
        <v>0</v>
      </c>
      <c r="D41" s="1564">
        <v>0</v>
      </c>
      <c r="E41" s="1564">
        <v>0</v>
      </c>
      <c r="F41" s="1564">
        <v>0</v>
      </c>
      <c r="G41" s="1564">
        <v>0</v>
      </c>
      <c r="H41" s="1565">
        <v>0</v>
      </c>
      <c r="I41" s="1564">
        <v>0</v>
      </c>
      <c r="J41" s="1564">
        <v>0</v>
      </c>
      <c r="K41" s="1564">
        <v>0</v>
      </c>
      <c r="L41" s="1564">
        <v>0</v>
      </c>
      <c r="M41" s="1564">
        <v>0</v>
      </c>
      <c r="N41" s="1564">
        <v>0</v>
      </c>
      <c r="O41" s="1564">
        <v>0</v>
      </c>
      <c r="P41" s="1564">
        <v>1750.386</v>
      </c>
      <c r="Q41" s="1564">
        <v>0</v>
      </c>
      <c r="R41" s="1564">
        <f t="shared" si="0"/>
        <v>1750.386</v>
      </c>
    </row>
    <row r="42" spans="1:18" s="576" customFormat="1" x14ac:dyDescent="0.25">
      <c r="A42" s="575">
        <v>3030000</v>
      </c>
      <c r="B42" s="575" t="s">
        <v>336</v>
      </c>
      <c r="C42" s="1564">
        <v>0</v>
      </c>
      <c r="D42" s="1564">
        <v>0</v>
      </c>
      <c r="E42" s="1564">
        <v>0</v>
      </c>
      <c r="F42" s="1564">
        <v>90.665000000000006</v>
      </c>
      <c r="G42" s="1564">
        <v>0</v>
      </c>
      <c r="H42" s="1565">
        <v>0</v>
      </c>
      <c r="I42" s="1564">
        <v>0</v>
      </c>
      <c r="J42" s="1564">
        <v>0</v>
      </c>
      <c r="K42" s="1564">
        <v>0</v>
      </c>
      <c r="L42" s="1564">
        <v>0</v>
      </c>
      <c r="M42" s="1564">
        <v>0</v>
      </c>
      <c r="N42" s="1564">
        <v>0</v>
      </c>
      <c r="O42" s="1564">
        <v>0</v>
      </c>
      <c r="P42" s="1564">
        <v>0</v>
      </c>
      <c r="Q42" s="1564">
        <v>0</v>
      </c>
      <c r="R42" s="1564">
        <f t="shared" si="0"/>
        <v>90.665000000000006</v>
      </c>
    </row>
    <row r="43" spans="1:18" s="576" customFormat="1" x14ac:dyDescent="0.25">
      <c r="A43" s="575">
        <v>3040000</v>
      </c>
      <c r="B43" s="575" t="s">
        <v>292</v>
      </c>
      <c r="C43" s="1564">
        <v>60.075000000000003</v>
      </c>
      <c r="D43" s="1564">
        <v>1611.953</v>
      </c>
      <c r="E43" s="1564">
        <v>2416.942</v>
      </c>
      <c r="F43" s="1564">
        <v>1707.046</v>
      </c>
      <c r="G43" s="1564">
        <v>3639.2539999999999</v>
      </c>
      <c r="H43" s="1565">
        <v>3451.8629999999998</v>
      </c>
      <c r="I43" s="1564">
        <v>1152.7470000000001</v>
      </c>
      <c r="J43" s="1564">
        <v>1953.991</v>
      </c>
      <c r="K43" s="1564">
        <v>558.71</v>
      </c>
      <c r="L43" s="1564">
        <v>2106.3229999999999</v>
      </c>
      <c r="M43" s="1564">
        <v>2710.9969999999998</v>
      </c>
      <c r="N43" s="1564">
        <v>399.07</v>
      </c>
      <c r="O43" s="1564">
        <v>0</v>
      </c>
      <c r="P43" s="1564">
        <v>0</v>
      </c>
      <c r="Q43" s="1564">
        <v>0</v>
      </c>
      <c r="R43" s="1564">
        <f t="shared" si="0"/>
        <v>21768.970999999998</v>
      </c>
    </row>
    <row r="44" spans="1:18" s="576" customFormat="1" x14ac:dyDescent="0.25">
      <c r="A44" s="575">
        <v>3050000</v>
      </c>
      <c r="B44" s="575" t="s">
        <v>337</v>
      </c>
      <c r="C44" s="1564">
        <v>-447.11799999999999</v>
      </c>
      <c r="D44" s="1564">
        <v>2573.6</v>
      </c>
      <c r="E44" s="1564">
        <v>6221.04</v>
      </c>
      <c r="F44" s="1564">
        <v>7922.5959999999995</v>
      </c>
      <c r="G44" s="1564">
        <v>2086.0419999999999</v>
      </c>
      <c r="H44" s="1565">
        <v>8954.1630000000005</v>
      </c>
      <c r="I44" s="1564">
        <v>1589.2449999999999</v>
      </c>
      <c r="J44" s="1564">
        <v>11456.032999999999</v>
      </c>
      <c r="K44" s="1564">
        <v>751.01599999999996</v>
      </c>
      <c r="L44" s="1564">
        <v>3192.5309999999999</v>
      </c>
      <c r="M44" s="1564">
        <v>26303.057000000001</v>
      </c>
      <c r="N44" s="1564">
        <v>5582.85</v>
      </c>
      <c r="O44" s="1564">
        <v>-105.19</v>
      </c>
      <c r="P44" s="1564">
        <v>-1865.606</v>
      </c>
      <c r="Q44" s="1564">
        <v>-1072.951</v>
      </c>
      <c r="R44" s="1564">
        <f t="shared" si="0"/>
        <v>73141.308000000005</v>
      </c>
    </row>
    <row r="45" spans="1:18" s="576" customFormat="1" x14ac:dyDescent="0.25">
      <c r="A45" s="575">
        <v>3060000</v>
      </c>
      <c r="B45" s="575" t="s">
        <v>338</v>
      </c>
      <c r="C45" s="1564">
        <v>72.858999999999995</v>
      </c>
      <c r="D45" s="1564">
        <v>0</v>
      </c>
      <c r="E45" s="1564">
        <v>0</v>
      </c>
      <c r="F45" s="1564">
        <v>0</v>
      </c>
      <c r="G45" s="1564">
        <v>0</v>
      </c>
      <c r="H45" s="1565">
        <v>0</v>
      </c>
      <c r="I45" s="1564">
        <v>0</v>
      </c>
      <c r="J45" s="1564">
        <v>468.43299999999999</v>
      </c>
      <c r="K45" s="1564">
        <v>0</v>
      </c>
      <c r="L45" s="1564">
        <v>0</v>
      </c>
      <c r="M45" s="1564">
        <v>429.19099999999997</v>
      </c>
      <c r="N45" s="1564">
        <v>0</v>
      </c>
      <c r="O45" s="1564">
        <v>0</v>
      </c>
      <c r="P45" s="1564">
        <v>0</v>
      </c>
      <c r="Q45" s="1564">
        <v>0</v>
      </c>
      <c r="R45" s="1564">
        <f t="shared" si="0"/>
        <v>970.48299999999995</v>
      </c>
    </row>
    <row r="46" spans="1:18" s="576" customFormat="1" x14ac:dyDescent="0.25">
      <c r="A46" s="575">
        <v>3070000</v>
      </c>
      <c r="B46" s="575" t="s">
        <v>339</v>
      </c>
      <c r="C46" s="1564">
        <v>0</v>
      </c>
      <c r="D46" s="1564">
        <v>0</v>
      </c>
      <c r="E46" s="1564">
        <v>0</v>
      </c>
      <c r="F46" s="1564">
        <v>0</v>
      </c>
      <c r="G46" s="1564">
        <v>0</v>
      </c>
      <c r="H46" s="1565">
        <v>0</v>
      </c>
      <c r="I46" s="1564">
        <v>0</v>
      </c>
      <c r="J46" s="1564">
        <v>273.93900000000002</v>
      </c>
      <c r="K46" s="1564">
        <v>0</v>
      </c>
      <c r="L46" s="1564">
        <v>0</v>
      </c>
      <c r="M46" s="1564">
        <v>15.948</v>
      </c>
      <c r="N46" s="1564">
        <v>0</v>
      </c>
      <c r="O46" s="1564">
        <v>0</v>
      </c>
      <c r="P46" s="1564">
        <v>0</v>
      </c>
      <c r="Q46" s="1564">
        <v>0</v>
      </c>
      <c r="R46" s="1564">
        <f t="shared" si="0"/>
        <v>289.887</v>
      </c>
    </row>
    <row r="47" spans="1:18" s="576" customFormat="1" x14ac:dyDescent="0.25">
      <c r="A47" s="86"/>
      <c r="B47" s="78" t="s">
        <v>293</v>
      </c>
      <c r="C47" s="1567">
        <v>9142.8160000000007</v>
      </c>
      <c r="D47" s="1567">
        <v>10711.553</v>
      </c>
      <c r="E47" s="1567">
        <v>18978.182000000001</v>
      </c>
      <c r="F47" s="1567">
        <v>29761.007000000001</v>
      </c>
      <c r="G47" s="1567">
        <v>34612.495999999999</v>
      </c>
      <c r="H47" s="1567">
        <f>SUM(H40:H46)</f>
        <v>28406.026000000002</v>
      </c>
      <c r="I47" s="1567">
        <f t="shared" ref="I47:Q47" si="3">SUM(I40:I46)</f>
        <v>5487.2920000000004</v>
      </c>
      <c r="J47" s="1567">
        <f t="shared" si="3"/>
        <v>17512.395999999997</v>
      </c>
      <c r="K47" s="1567">
        <f t="shared" si="3"/>
        <v>10546.425999999999</v>
      </c>
      <c r="L47" s="1567">
        <f t="shared" si="3"/>
        <v>70298.854000000007</v>
      </c>
      <c r="M47" s="1567">
        <f t="shared" si="3"/>
        <v>48774.192999999999</v>
      </c>
      <c r="N47" s="1567">
        <f t="shared" si="3"/>
        <v>9461.92</v>
      </c>
      <c r="O47" s="1567">
        <f t="shared" si="3"/>
        <v>11280.21</v>
      </c>
      <c r="P47" s="1567">
        <f t="shared" si="3"/>
        <v>1634.78</v>
      </c>
      <c r="Q47" s="1567">
        <f t="shared" si="3"/>
        <v>3427.049</v>
      </c>
      <c r="R47" s="1567">
        <f t="shared" si="0"/>
        <v>310035.20000000007</v>
      </c>
    </row>
    <row r="48" spans="1:18" s="576" customFormat="1" x14ac:dyDescent="0.25">
      <c r="A48" s="86"/>
      <c r="B48" s="78" t="s">
        <v>294</v>
      </c>
      <c r="C48" s="1567">
        <v>9756.0460000000003</v>
      </c>
      <c r="D48" s="1567">
        <v>26125.319</v>
      </c>
      <c r="E48" s="1567">
        <v>24748.246999999999</v>
      </c>
      <c r="F48" s="1567">
        <v>39354.387999999999</v>
      </c>
      <c r="G48" s="1567">
        <v>80816.974000000002</v>
      </c>
      <c r="H48" s="1567">
        <f>H47+H38</f>
        <v>40295.909</v>
      </c>
      <c r="I48" s="1567">
        <f t="shared" ref="I48:Q48" si="4">I47+I38</f>
        <v>8489.9930000000004</v>
      </c>
      <c r="J48" s="1567">
        <f t="shared" si="4"/>
        <v>31527.185999999998</v>
      </c>
      <c r="K48" s="1567">
        <f t="shared" si="4"/>
        <v>12702.985000000001</v>
      </c>
      <c r="L48" s="1567">
        <f t="shared" si="4"/>
        <v>117529.338</v>
      </c>
      <c r="M48" s="1567">
        <f t="shared" si="4"/>
        <v>51033.474000000002</v>
      </c>
      <c r="N48" s="1567">
        <f t="shared" si="4"/>
        <v>11933.655000000001</v>
      </c>
      <c r="O48" s="1567">
        <f t="shared" si="4"/>
        <v>11611.934999999999</v>
      </c>
      <c r="P48" s="1567">
        <f t="shared" si="4"/>
        <v>1755.4780000000001</v>
      </c>
      <c r="Q48" s="1567">
        <f t="shared" si="4"/>
        <v>3592.962</v>
      </c>
      <c r="R48" s="1567">
        <f t="shared" si="0"/>
        <v>471273.88899999997</v>
      </c>
    </row>
    <row r="49" spans="1:19" s="576" customFormat="1" x14ac:dyDescent="0.25">
      <c r="A49" s="575">
        <v>7000000</v>
      </c>
      <c r="B49" s="575" t="s">
        <v>295</v>
      </c>
      <c r="C49" s="1569">
        <v>525551.13600000006</v>
      </c>
      <c r="D49" s="1569">
        <v>1484166.8829999999</v>
      </c>
      <c r="E49" s="1570">
        <v>2262107.8059999999</v>
      </c>
      <c r="F49" s="1570">
        <v>4748801.5860000001</v>
      </c>
      <c r="G49" s="1570">
        <v>2988536.2620000001</v>
      </c>
      <c r="H49" s="1565">
        <v>3153331.0290000001</v>
      </c>
      <c r="I49" s="1570">
        <v>1348685.1370000001</v>
      </c>
      <c r="J49" s="1570">
        <v>3084928.5269999998</v>
      </c>
      <c r="K49" s="1570">
        <v>1380825.1880000001</v>
      </c>
      <c r="L49" s="1570">
        <v>4627902.0959999999</v>
      </c>
      <c r="M49" s="1570">
        <v>576524.25699999998</v>
      </c>
      <c r="N49" s="1570">
        <v>642828.17700000003</v>
      </c>
      <c r="O49" s="1570">
        <v>891808.07900000003</v>
      </c>
      <c r="P49" s="1570">
        <v>0</v>
      </c>
      <c r="Q49" s="1570">
        <v>18318.295999999998</v>
      </c>
      <c r="R49" s="1570">
        <f t="shared" si="0"/>
        <v>27734314.459000003</v>
      </c>
    </row>
    <row r="50" spans="1:19" s="576" customFormat="1" x14ac:dyDescent="0.25">
      <c r="A50" s="575">
        <v>9000000</v>
      </c>
      <c r="B50" s="575" t="s">
        <v>296</v>
      </c>
      <c r="C50" s="1569">
        <v>4035</v>
      </c>
      <c r="D50" s="1569">
        <v>894417.42200000002</v>
      </c>
      <c r="E50" s="1570">
        <v>2171127.9539999999</v>
      </c>
      <c r="F50" s="1570">
        <v>25010.602999999999</v>
      </c>
      <c r="G50" s="1570">
        <v>453043.342</v>
      </c>
      <c r="H50" s="1565">
        <v>318828.53700000001</v>
      </c>
      <c r="I50" s="1570">
        <v>4260.0600000000004</v>
      </c>
      <c r="J50" s="1570">
        <v>3236276.4780000001</v>
      </c>
      <c r="K50" s="1570">
        <v>10892.546</v>
      </c>
      <c r="L50" s="1570">
        <v>16918.3</v>
      </c>
      <c r="M50" s="1570">
        <v>17814.486000000001</v>
      </c>
      <c r="N50" s="1570">
        <v>218440</v>
      </c>
      <c r="O50" s="1570">
        <v>8182.9440000000004</v>
      </c>
      <c r="P50" s="1570">
        <v>0</v>
      </c>
      <c r="Q50" s="1570">
        <v>696</v>
      </c>
      <c r="R50" s="1570">
        <f t="shared" si="0"/>
        <v>7379943.6720000003</v>
      </c>
    </row>
    <row r="51" spans="1:19" s="576" customFormat="1" ht="3" customHeight="1" x14ac:dyDescent="0.25">
      <c r="A51" s="631"/>
      <c r="B51" s="631"/>
      <c r="C51" s="632"/>
      <c r="D51" s="632"/>
      <c r="E51" s="632"/>
      <c r="F51" s="632"/>
      <c r="G51" s="632"/>
      <c r="H51" s="632"/>
      <c r="I51" s="632"/>
      <c r="J51" s="632"/>
      <c r="K51" s="632"/>
      <c r="L51" s="632"/>
      <c r="M51" s="632"/>
      <c r="N51" s="632"/>
      <c r="O51" s="632"/>
      <c r="P51" s="632"/>
      <c r="Q51" s="855"/>
      <c r="R51" s="632"/>
    </row>
    <row r="52" spans="1:19" s="576" customFormat="1" x14ac:dyDescent="0.25">
      <c r="A52" s="633" t="s">
        <v>482</v>
      </c>
      <c r="B52" s="633"/>
      <c r="C52" s="634"/>
      <c r="D52" s="634"/>
      <c r="E52" s="634"/>
      <c r="F52" s="634"/>
      <c r="G52" s="634"/>
      <c r="H52" s="634"/>
      <c r="I52" s="634"/>
      <c r="J52" s="634"/>
      <c r="K52" s="634"/>
      <c r="L52" s="634"/>
      <c r="M52" s="634"/>
      <c r="N52" s="634"/>
      <c r="O52" s="634"/>
      <c r="P52" s="634"/>
      <c r="Q52" s="634"/>
      <c r="R52" s="634"/>
    </row>
    <row r="53" spans="1:19" s="576" customFormat="1" x14ac:dyDescent="0.25">
      <c r="A53" s="850"/>
      <c r="B53" s="23"/>
      <c r="C53" s="635"/>
      <c r="D53" s="635"/>
      <c r="E53" s="635"/>
      <c r="F53" s="635"/>
      <c r="G53" s="635"/>
      <c r="H53" s="635"/>
      <c r="I53" s="635"/>
      <c r="J53" s="635"/>
      <c r="K53" s="635"/>
      <c r="L53" s="635"/>
      <c r="M53" s="635"/>
      <c r="N53" s="635"/>
      <c r="O53" s="635"/>
      <c r="P53" s="635"/>
      <c r="Q53" s="635"/>
      <c r="R53" s="635"/>
    </row>
    <row r="54" spans="1:19" s="576" customFormat="1" x14ac:dyDescent="0.25">
      <c r="A54" s="22"/>
      <c r="B54" s="23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</row>
    <row r="55" spans="1:19" ht="21.75" customHeight="1" x14ac:dyDescent="0.25">
      <c r="A55" s="2143" t="s">
        <v>455</v>
      </c>
      <c r="B55" s="2143"/>
      <c r="C55" s="2143"/>
      <c r="D55" s="2143"/>
      <c r="E55" s="2143"/>
      <c r="F55" s="2143"/>
      <c r="G55" s="2143"/>
      <c r="H55" s="2143"/>
      <c r="I55" s="2143"/>
      <c r="J55" s="2143"/>
      <c r="K55" s="2143"/>
      <c r="L55" s="2143"/>
      <c r="M55" s="2143"/>
      <c r="N55" s="2143"/>
      <c r="O55" s="2143"/>
      <c r="P55" s="2143"/>
      <c r="Q55" s="2143"/>
      <c r="R55" s="2143"/>
    </row>
    <row r="56" spans="1:19" ht="15.75" x14ac:dyDescent="0.25">
      <c r="A56" s="2143" t="s">
        <v>328</v>
      </c>
      <c r="B56" s="2143"/>
      <c r="C56" s="2143"/>
      <c r="D56" s="2143"/>
      <c r="E56" s="2143"/>
      <c r="F56" s="2143"/>
      <c r="G56" s="2143"/>
      <c r="H56" s="2143"/>
      <c r="I56" s="2143"/>
      <c r="J56" s="2143"/>
      <c r="K56" s="2143"/>
      <c r="L56" s="2143"/>
      <c r="M56" s="2143"/>
      <c r="N56" s="2143"/>
      <c r="O56" s="2143"/>
      <c r="P56" s="2143"/>
      <c r="Q56" s="2143"/>
      <c r="R56" s="2143"/>
    </row>
    <row r="57" spans="1:19" ht="15.75" x14ac:dyDescent="0.25">
      <c r="A57" s="2142" t="s">
        <v>1397</v>
      </c>
      <c r="B57" s="2142"/>
      <c r="C57" s="2142"/>
      <c r="D57" s="2142"/>
      <c r="E57" s="2142"/>
      <c r="F57" s="2142"/>
      <c r="G57" s="2142"/>
      <c r="H57" s="2142"/>
      <c r="I57" s="2142"/>
      <c r="J57" s="2142"/>
      <c r="K57" s="2142"/>
      <c r="L57" s="2142"/>
      <c r="M57" s="2142"/>
      <c r="N57" s="2142"/>
      <c r="O57" s="2142"/>
      <c r="P57" s="2142"/>
      <c r="Q57" s="2142"/>
      <c r="R57" s="2142"/>
    </row>
    <row r="58" spans="1:19" ht="15.75" x14ac:dyDescent="0.25">
      <c r="A58" s="2143" t="s">
        <v>454</v>
      </c>
      <c r="B58" s="2143"/>
      <c r="C58" s="2143"/>
      <c r="D58" s="2143"/>
      <c r="E58" s="2143"/>
      <c r="F58" s="2143"/>
      <c r="G58" s="2143"/>
      <c r="H58" s="2143"/>
      <c r="I58" s="2143"/>
      <c r="J58" s="2143"/>
      <c r="K58" s="2143"/>
      <c r="L58" s="2143"/>
      <c r="M58" s="2143"/>
      <c r="N58" s="2143"/>
      <c r="O58" s="2143"/>
      <c r="P58" s="2143"/>
      <c r="Q58" s="2143"/>
      <c r="R58" s="2143"/>
    </row>
    <row r="59" spans="1:19" ht="1.5" customHeight="1" x14ac:dyDescent="0.25">
      <c r="A59" s="636"/>
      <c r="B59" s="636"/>
      <c r="C59" s="637"/>
      <c r="D59" s="637"/>
      <c r="E59" s="637"/>
      <c r="F59" s="637"/>
      <c r="G59" s="637"/>
      <c r="H59" s="637"/>
      <c r="I59" s="637"/>
      <c r="J59" s="637"/>
      <c r="K59" s="637"/>
      <c r="L59" s="637"/>
      <c r="M59" s="637"/>
      <c r="N59" s="637"/>
      <c r="O59" s="637"/>
      <c r="P59" s="637"/>
      <c r="Q59" s="637"/>
      <c r="R59" s="576"/>
    </row>
    <row r="60" spans="1:19" ht="14.25" customHeight="1" x14ac:dyDescent="0.25">
      <c r="A60" s="638"/>
      <c r="B60" s="639"/>
      <c r="C60" s="640" t="s">
        <v>450</v>
      </c>
      <c r="D60" s="641" t="s">
        <v>75</v>
      </c>
      <c r="E60" s="641" t="s">
        <v>76</v>
      </c>
      <c r="F60" s="641" t="s">
        <v>77</v>
      </c>
      <c r="G60" s="641" t="s">
        <v>78</v>
      </c>
      <c r="H60" s="641" t="s">
        <v>79</v>
      </c>
      <c r="I60" s="641" t="s">
        <v>159</v>
      </c>
      <c r="J60" s="641" t="s">
        <v>80</v>
      </c>
      <c r="K60" s="641" t="s">
        <v>155</v>
      </c>
      <c r="L60" s="641" t="s">
        <v>81</v>
      </c>
      <c r="M60" s="641" t="s">
        <v>82</v>
      </c>
      <c r="N60" s="641" t="s">
        <v>351</v>
      </c>
      <c r="O60" s="641" t="s">
        <v>352</v>
      </c>
      <c r="P60" s="641" t="s">
        <v>892</v>
      </c>
      <c r="Q60" s="642" t="s">
        <v>1201</v>
      </c>
      <c r="R60" s="643" t="s">
        <v>218</v>
      </c>
    </row>
    <row r="61" spans="1:19" ht="3.75" customHeight="1" x14ac:dyDescent="0.25">
      <c r="A61" s="628"/>
      <c r="B61" s="628"/>
      <c r="C61" s="644"/>
      <c r="D61" s="644"/>
      <c r="E61" s="644"/>
      <c r="F61" s="644"/>
      <c r="G61" s="644"/>
      <c r="H61" s="644"/>
      <c r="I61" s="644"/>
      <c r="J61" s="644"/>
      <c r="K61" s="644"/>
      <c r="L61" s="644"/>
      <c r="M61" s="644"/>
      <c r="N61" s="644"/>
      <c r="O61" s="644"/>
      <c r="P61" s="644"/>
      <c r="Q61" s="644"/>
      <c r="R61" s="645"/>
    </row>
    <row r="62" spans="1:19" ht="15.95" customHeight="1" x14ac:dyDescent="0.25">
      <c r="A62" s="575">
        <v>5100000</v>
      </c>
      <c r="B62" s="575" t="s">
        <v>211</v>
      </c>
      <c r="C62" s="188">
        <v>6670.41</v>
      </c>
      <c r="D62" s="188">
        <v>13010.77</v>
      </c>
      <c r="E62" s="188">
        <v>15125.285</v>
      </c>
      <c r="F62" s="188">
        <v>27917.702000000001</v>
      </c>
      <c r="G62" s="188">
        <v>27999.044999999998</v>
      </c>
      <c r="H62" s="188">
        <v>29405.148000000001</v>
      </c>
      <c r="I62" s="188">
        <v>13492.63</v>
      </c>
      <c r="J62" s="188">
        <v>31010.644</v>
      </c>
      <c r="K62" s="188">
        <v>6685.0959999999995</v>
      </c>
      <c r="L62" s="188">
        <v>41374.349000000002</v>
      </c>
      <c r="M62" s="188">
        <v>9467.1880000000001</v>
      </c>
      <c r="N62" s="188">
        <v>6358.5529999999999</v>
      </c>
      <c r="O62" s="188">
        <v>4809.8620000000001</v>
      </c>
      <c r="P62" s="188">
        <v>0</v>
      </c>
      <c r="Q62" s="188">
        <v>22.462</v>
      </c>
      <c r="R62" s="188">
        <f>SUM(C62:Q62)</f>
        <v>233349.14399999994</v>
      </c>
      <c r="S62" s="646"/>
    </row>
    <row r="63" spans="1:19" ht="15.95" customHeight="1" x14ac:dyDescent="0.25">
      <c r="A63" s="575">
        <v>4100000</v>
      </c>
      <c r="B63" s="575" t="s">
        <v>301</v>
      </c>
      <c r="C63" s="188">
        <v>2.08</v>
      </c>
      <c r="D63" s="188">
        <v>346.36599999999999</v>
      </c>
      <c r="E63" s="188">
        <v>647.346</v>
      </c>
      <c r="F63" s="188">
        <v>334.77</v>
      </c>
      <c r="G63" s="188">
        <v>627.70000000000005</v>
      </c>
      <c r="H63" s="188">
        <v>432.89800000000002</v>
      </c>
      <c r="I63" s="188">
        <v>28.789000000000001</v>
      </c>
      <c r="J63" s="188">
        <v>1594.8209999999999</v>
      </c>
      <c r="K63" s="188">
        <v>260.03899999999999</v>
      </c>
      <c r="L63" s="188">
        <v>6581.6670000000004</v>
      </c>
      <c r="M63" s="188">
        <v>67.989999999999995</v>
      </c>
      <c r="N63" s="188">
        <v>94.903000000000006</v>
      </c>
      <c r="O63" s="188">
        <v>68.012</v>
      </c>
      <c r="P63" s="188">
        <v>0</v>
      </c>
      <c r="Q63" s="188">
        <v>19.920999999999999</v>
      </c>
      <c r="R63" s="188">
        <f t="shared" ref="R63:R80" si="5">SUM(C63:Q63)</f>
        <v>11107.302000000001</v>
      </c>
    </row>
    <row r="64" spans="1:19" ht="15.95" customHeight="1" x14ac:dyDescent="0.25">
      <c r="A64" s="86"/>
      <c r="B64" s="78" t="s">
        <v>331</v>
      </c>
      <c r="C64" s="197">
        <v>6668.33</v>
      </c>
      <c r="D64" s="197">
        <v>12664.404</v>
      </c>
      <c r="E64" s="197">
        <v>14477.939</v>
      </c>
      <c r="F64" s="197">
        <v>27582.932000000001</v>
      </c>
      <c r="G64" s="197">
        <v>27371.345000000001</v>
      </c>
      <c r="H64" s="197">
        <v>28972.25</v>
      </c>
      <c r="I64" s="197">
        <v>13463.841</v>
      </c>
      <c r="J64" s="197">
        <v>29415.823</v>
      </c>
      <c r="K64" s="197">
        <v>6425.0569999999998</v>
      </c>
      <c r="L64" s="197">
        <v>34792.682000000001</v>
      </c>
      <c r="M64" s="197">
        <v>9399.1980000000003</v>
      </c>
      <c r="N64" s="197">
        <v>6263.65</v>
      </c>
      <c r="O64" s="197">
        <v>4741.8500000000004</v>
      </c>
      <c r="P64" s="197">
        <v>0</v>
      </c>
      <c r="Q64" s="197">
        <v>2.5409999999999999</v>
      </c>
      <c r="R64" s="197">
        <f t="shared" si="5"/>
        <v>222241.84200000003</v>
      </c>
    </row>
    <row r="65" spans="1:19" ht="15.95" customHeight="1" x14ac:dyDescent="0.25">
      <c r="A65" s="575">
        <v>5200000</v>
      </c>
      <c r="B65" s="575" t="s">
        <v>298</v>
      </c>
      <c r="C65" s="188">
        <v>284.01600000000002</v>
      </c>
      <c r="D65" s="188">
        <v>426.755</v>
      </c>
      <c r="E65" s="188">
        <v>384.077</v>
      </c>
      <c r="F65" s="188">
        <v>251.298</v>
      </c>
      <c r="G65" s="188">
        <v>2436.4569999999999</v>
      </c>
      <c r="H65" s="188">
        <v>2376.837</v>
      </c>
      <c r="I65" s="188">
        <v>61.978000000000002</v>
      </c>
      <c r="J65" s="188">
        <v>2072.7809999999999</v>
      </c>
      <c r="K65" s="188">
        <v>964.875</v>
      </c>
      <c r="L65" s="188">
        <v>4986.6490000000003</v>
      </c>
      <c r="M65" s="188">
        <v>1032.6489999999999</v>
      </c>
      <c r="N65" s="188">
        <v>249.18799999999999</v>
      </c>
      <c r="O65" s="188">
        <v>375.57600000000002</v>
      </c>
      <c r="P65" s="188">
        <v>0</v>
      </c>
      <c r="Q65" s="188">
        <v>1010.308</v>
      </c>
      <c r="R65" s="188">
        <f t="shared" si="5"/>
        <v>16913.444000000003</v>
      </c>
      <c r="S65" s="646"/>
    </row>
    <row r="66" spans="1:19" ht="15.95" customHeight="1" x14ac:dyDescent="0.25">
      <c r="A66" s="575">
        <v>4200000</v>
      </c>
      <c r="B66" s="575" t="s">
        <v>302</v>
      </c>
      <c r="C66" s="188">
        <v>28.835999999999999</v>
      </c>
      <c r="D66" s="188">
        <v>234.17099999999999</v>
      </c>
      <c r="E66" s="188">
        <v>166.80500000000001</v>
      </c>
      <c r="F66" s="188">
        <v>15.923</v>
      </c>
      <c r="G66" s="188">
        <v>7543.2139999999999</v>
      </c>
      <c r="H66" s="188">
        <v>1321.396</v>
      </c>
      <c r="I66" s="188">
        <v>20.391999999999999</v>
      </c>
      <c r="J66" s="188">
        <v>1002.3680000000001</v>
      </c>
      <c r="K66" s="188">
        <v>617.87</v>
      </c>
      <c r="L66" s="188">
        <v>4738.0230000000001</v>
      </c>
      <c r="M66" s="188">
        <v>25.77</v>
      </c>
      <c r="N66" s="188">
        <v>0</v>
      </c>
      <c r="O66" s="188">
        <v>492.39</v>
      </c>
      <c r="P66" s="188">
        <v>0</v>
      </c>
      <c r="Q66" s="188">
        <v>56.713000000000001</v>
      </c>
      <c r="R66" s="188">
        <f t="shared" si="5"/>
        <v>16263.870999999999</v>
      </c>
    </row>
    <row r="67" spans="1:19" ht="15.95" customHeight="1" x14ac:dyDescent="0.25">
      <c r="A67" s="86"/>
      <c r="B67" s="78" t="s">
        <v>332</v>
      </c>
      <c r="C67" s="197">
        <v>6923.51</v>
      </c>
      <c r="D67" s="197">
        <v>12856.987999999999</v>
      </c>
      <c r="E67" s="197">
        <v>14695.210999999999</v>
      </c>
      <c r="F67" s="197">
        <v>27818.307000000001</v>
      </c>
      <c r="G67" s="197">
        <v>22264.588</v>
      </c>
      <c r="H67" s="197">
        <v>30027.690999999999</v>
      </c>
      <c r="I67" s="197">
        <v>13505.427</v>
      </c>
      <c r="J67" s="197">
        <v>30486.236000000001</v>
      </c>
      <c r="K67" s="197">
        <v>6772.0619999999999</v>
      </c>
      <c r="L67" s="197">
        <v>35041.307999999997</v>
      </c>
      <c r="M67" s="197">
        <v>10406.076999999999</v>
      </c>
      <c r="N67" s="197">
        <v>6512.8379999999997</v>
      </c>
      <c r="O67" s="197">
        <v>4625.0360000000001</v>
      </c>
      <c r="P67" s="197">
        <v>0</v>
      </c>
      <c r="Q67" s="197">
        <v>956.13599999999997</v>
      </c>
      <c r="R67" s="197">
        <f t="shared" si="5"/>
        <v>222891.41499999998</v>
      </c>
    </row>
    <row r="68" spans="1:19" s="576" customFormat="1" ht="15.95" customHeight="1" x14ac:dyDescent="0.25">
      <c r="A68" s="575">
        <v>5300000</v>
      </c>
      <c r="B68" s="575" t="s">
        <v>299</v>
      </c>
      <c r="C68" s="188">
        <v>0</v>
      </c>
      <c r="D68" s="188">
        <v>0</v>
      </c>
      <c r="E68" s="188">
        <v>0</v>
      </c>
      <c r="F68" s="188">
        <v>0</v>
      </c>
      <c r="G68" s="188">
        <v>37.045000000000002</v>
      </c>
      <c r="H68" s="188">
        <v>0</v>
      </c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f t="shared" si="5"/>
        <v>37.045000000000002</v>
      </c>
    </row>
    <row r="69" spans="1:19" s="576" customFormat="1" ht="15.95" customHeight="1" x14ac:dyDescent="0.25">
      <c r="A69" s="575">
        <v>4300000</v>
      </c>
      <c r="B69" s="575" t="s">
        <v>340</v>
      </c>
      <c r="C69" s="188">
        <v>0</v>
      </c>
      <c r="D69" s="188">
        <v>0</v>
      </c>
      <c r="E69" s="188">
        <v>0</v>
      </c>
      <c r="F69" s="188">
        <v>72.662000000000006</v>
      </c>
      <c r="G69" s="188">
        <v>0</v>
      </c>
      <c r="H69" s="188">
        <v>0</v>
      </c>
      <c r="I69" s="188">
        <v>1441.77</v>
      </c>
      <c r="J69" s="188">
        <v>0</v>
      </c>
      <c r="K69" s="188">
        <v>0</v>
      </c>
      <c r="L69" s="188">
        <v>1838.9929999999999</v>
      </c>
      <c r="M69" s="188">
        <v>0.13300000000000001</v>
      </c>
      <c r="N69" s="188">
        <v>0</v>
      </c>
      <c r="O69" s="188">
        <v>0</v>
      </c>
      <c r="P69" s="188">
        <v>0</v>
      </c>
      <c r="Q69" s="188">
        <v>0</v>
      </c>
      <c r="R69" s="188">
        <f t="shared" si="5"/>
        <v>3353.558</v>
      </c>
    </row>
    <row r="70" spans="1:19" s="576" customFormat="1" ht="15.95" customHeight="1" x14ac:dyDescent="0.25">
      <c r="A70" s="86"/>
      <c r="B70" s="78" t="s">
        <v>785</v>
      </c>
      <c r="C70" s="197">
        <v>6923.51</v>
      </c>
      <c r="D70" s="197">
        <v>12856.987999999999</v>
      </c>
      <c r="E70" s="197">
        <v>14695.210999999999</v>
      </c>
      <c r="F70" s="197">
        <v>27745.645</v>
      </c>
      <c r="G70" s="197">
        <v>22301.633000000002</v>
      </c>
      <c r="H70" s="197">
        <v>30027.690999999999</v>
      </c>
      <c r="I70" s="197">
        <v>12063.656999999999</v>
      </c>
      <c r="J70" s="197">
        <v>30486.236000000001</v>
      </c>
      <c r="K70" s="197">
        <v>6772.0619999999999</v>
      </c>
      <c r="L70" s="197">
        <v>33202.315000000002</v>
      </c>
      <c r="M70" s="197">
        <v>10405.944</v>
      </c>
      <c r="N70" s="197">
        <v>6512.8379999999997</v>
      </c>
      <c r="O70" s="197">
        <v>4625.0360000000001</v>
      </c>
      <c r="P70" s="197">
        <v>0</v>
      </c>
      <c r="Q70" s="197">
        <v>956.13599999999997</v>
      </c>
      <c r="R70" s="197">
        <f t="shared" si="5"/>
        <v>219574.902</v>
      </c>
    </row>
    <row r="71" spans="1:19" s="576" customFormat="1" ht="15.95" customHeight="1" x14ac:dyDescent="0.25">
      <c r="A71" s="575">
        <v>4400000</v>
      </c>
      <c r="B71" s="575" t="s">
        <v>341</v>
      </c>
      <c r="C71" s="188">
        <v>6154.232</v>
      </c>
      <c r="D71" s="188">
        <v>8370.7289999999994</v>
      </c>
      <c r="E71" s="188">
        <v>6679.3119999999999</v>
      </c>
      <c r="F71" s="188">
        <v>14085.45</v>
      </c>
      <c r="G71" s="188">
        <v>20122.458999999999</v>
      </c>
      <c r="H71" s="188">
        <v>14883.317999999999</v>
      </c>
      <c r="I71" s="188">
        <v>10819.151</v>
      </c>
      <c r="J71" s="188">
        <v>8744.9089999999997</v>
      </c>
      <c r="K71" s="188">
        <v>5686.2160000000003</v>
      </c>
      <c r="L71" s="188">
        <v>28244.210999999999</v>
      </c>
      <c r="M71" s="188">
        <v>9316.0300000000007</v>
      </c>
      <c r="N71" s="188">
        <v>4266.5309999999999</v>
      </c>
      <c r="O71" s="188">
        <v>4540.3379999999997</v>
      </c>
      <c r="P71" s="188">
        <v>779.72199999999998</v>
      </c>
      <c r="Q71" s="188">
        <v>1987.2670000000001</v>
      </c>
      <c r="R71" s="188">
        <f t="shared" si="5"/>
        <v>144679.87499999997</v>
      </c>
    </row>
    <row r="72" spans="1:19" s="576" customFormat="1" ht="15.95" customHeight="1" x14ac:dyDescent="0.25">
      <c r="A72" s="86"/>
      <c r="B72" s="78" t="s">
        <v>333</v>
      </c>
      <c r="C72" s="197">
        <v>769.27800000000002</v>
      </c>
      <c r="D72" s="197">
        <v>4486.259</v>
      </c>
      <c r="E72" s="197">
        <v>8015.8990000000003</v>
      </c>
      <c r="F72" s="197">
        <v>13660.195</v>
      </c>
      <c r="G72" s="197">
        <v>2179.174</v>
      </c>
      <c r="H72" s="197">
        <v>15144.373</v>
      </c>
      <c r="I72" s="197">
        <v>1244.5060000000001</v>
      </c>
      <c r="J72" s="197">
        <v>21741.327000000001</v>
      </c>
      <c r="K72" s="197">
        <v>1085.846</v>
      </c>
      <c r="L72" s="197">
        <v>4958.1040000000003</v>
      </c>
      <c r="M72" s="197">
        <v>1089.914</v>
      </c>
      <c r="N72" s="197">
        <v>2246.3069999999998</v>
      </c>
      <c r="O72" s="197">
        <v>84.697999999999993</v>
      </c>
      <c r="P72" s="197">
        <v>-779.72199999999998</v>
      </c>
      <c r="Q72" s="197">
        <v>-1031.1310000000001</v>
      </c>
      <c r="R72" s="197">
        <f t="shared" si="5"/>
        <v>74895.027000000031</v>
      </c>
    </row>
    <row r="73" spans="1:19" s="576" customFormat="1" ht="15.95" customHeight="1" x14ac:dyDescent="0.25">
      <c r="A73" s="575">
        <v>5500000</v>
      </c>
      <c r="B73" s="575" t="s">
        <v>212</v>
      </c>
      <c r="C73" s="188">
        <v>39.012</v>
      </c>
      <c r="D73" s="188">
        <v>36.543999999999997</v>
      </c>
      <c r="E73" s="188">
        <v>419.5</v>
      </c>
      <c r="F73" s="188">
        <v>239.625</v>
      </c>
      <c r="G73" s="188">
        <v>49.222999999999999</v>
      </c>
      <c r="H73" s="188">
        <v>43.610999999999997</v>
      </c>
      <c r="I73" s="188">
        <v>67.948999999999998</v>
      </c>
      <c r="J73" s="188">
        <v>155.416</v>
      </c>
      <c r="K73" s="188">
        <v>96.262</v>
      </c>
      <c r="L73" s="188">
        <v>588.9</v>
      </c>
      <c r="M73" s="188">
        <v>154.53800000000001</v>
      </c>
      <c r="N73" s="188">
        <v>10.254</v>
      </c>
      <c r="O73" s="188">
        <v>0</v>
      </c>
      <c r="P73" s="188">
        <v>0</v>
      </c>
      <c r="Q73" s="188">
        <v>0</v>
      </c>
      <c r="R73" s="188">
        <f t="shared" si="5"/>
        <v>1900.8339999999998</v>
      </c>
    </row>
    <row r="74" spans="1:19" s="576" customFormat="1" ht="15.95" customHeight="1" x14ac:dyDescent="0.25">
      <c r="A74" s="575">
        <v>4500000</v>
      </c>
      <c r="B74" s="575" t="s">
        <v>303</v>
      </c>
      <c r="C74" s="188">
        <v>7.05</v>
      </c>
      <c r="D74" s="188">
        <v>36.478999999999999</v>
      </c>
      <c r="E74" s="188">
        <v>8.4350000000000005</v>
      </c>
      <c r="F74" s="188">
        <v>22.922999999999998</v>
      </c>
      <c r="G74" s="188">
        <v>23.887</v>
      </c>
      <c r="H74" s="188">
        <v>204.11699999999999</v>
      </c>
      <c r="I74" s="188">
        <v>0</v>
      </c>
      <c r="J74" s="188">
        <v>5.3179999999999996</v>
      </c>
      <c r="K74" s="188">
        <v>6.9109999999999996</v>
      </c>
      <c r="L74" s="188">
        <v>1520.991</v>
      </c>
      <c r="M74" s="188">
        <v>0</v>
      </c>
      <c r="N74" s="188">
        <v>0</v>
      </c>
      <c r="O74" s="188">
        <v>0.89200000000000002</v>
      </c>
      <c r="P74" s="188">
        <v>0</v>
      </c>
      <c r="Q74" s="188">
        <v>0</v>
      </c>
      <c r="R74" s="188">
        <f t="shared" si="5"/>
        <v>1837.0029999999999</v>
      </c>
    </row>
    <row r="75" spans="1:19" s="576" customFormat="1" ht="15.95" customHeight="1" x14ac:dyDescent="0.25">
      <c r="A75" s="86"/>
      <c r="B75" s="78" t="s">
        <v>342</v>
      </c>
      <c r="C75" s="197">
        <v>801.24</v>
      </c>
      <c r="D75" s="197">
        <v>4486.3239999999996</v>
      </c>
      <c r="E75" s="197">
        <v>8426.9639999999999</v>
      </c>
      <c r="F75" s="197">
        <v>13876.897000000001</v>
      </c>
      <c r="G75" s="197">
        <v>2204.5100000000002</v>
      </c>
      <c r="H75" s="197">
        <v>14983.867</v>
      </c>
      <c r="I75" s="197">
        <v>1312.4549999999999</v>
      </c>
      <c r="J75" s="197">
        <v>21891.424999999999</v>
      </c>
      <c r="K75" s="197">
        <v>1175.1969999999999</v>
      </c>
      <c r="L75" s="197">
        <v>4026.0129999999999</v>
      </c>
      <c r="M75" s="197">
        <v>1244.452</v>
      </c>
      <c r="N75" s="197">
        <v>2256.5610000000001</v>
      </c>
      <c r="O75" s="197">
        <v>83.805999999999997</v>
      </c>
      <c r="P75" s="197">
        <v>-779.72199999999998</v>
      </c>
      <c r="Q75" s="197">
        <v>-1031.1310000000001</v>
      </c>
      <c r="R75" s="197">
        <f t="shared" si="5"/>
        <v>74958.858000000022</v>
      </c>
    </row>
    <row r="76" spans="1:19" s="576" customFormat="1" ht="25.5" x14ac:dyDescent="0.25">
      <c r="A76" s="575">
        <v>5890000</v>
      </c>
      <c r="B76" s="575" t="s">
        <v>300</v>
      </c>
      <c r="C76" s="188">
        <v>3.0000000000000001E-3</v>
      </c>
      <c r="D76" s="188">
        <v>36.948</v>
      </c>
      <c r="E76" s="188">
        <v>0</v>
      </c>
      <c r="F76" s="188">
        <v>5.4180000000000001</v>
      </c>
      <c r="G76" s="188">
        <v>18.873999999999999</v>
      </c>
      <c r="H76" s="188">
        <v>251.62</v>
      </c>
      <c r="I76" s="188">
        <v>1.196</v>
      </c>
      <c r="J76" s="188">
        <v>1.024</v>
      </c>
      <c r="K76" s="188">
        <v>12.786</v>
      </c>
      <c r="L76" s="188">
        <v>0.255</v>
      </c>
      <c r="M76" s="188">
        <v>0</v>
      </c>
      <c r="N76" s="188">
        <v>1E-3</v>
      </c>
      <c r="O76" s="188">
        <v>0</v>
      </c>
      <c r="P76" s="188">
        <v>0</v>
      </c>
      <c r="Q76" s="188">
        <v>0.754</v>
      </c>
      <c r="R76" s="188">
        <f t="shared" si="5"/>
        <v>328.87900000000002</v>
      </c>
    </row>
    <row r="77" spans="1:19" s="576" customFormat="1" ht="25.5" x14ac:dyDescent="0.25">
      <c r="A77" s="575">
        <v>4890000</v>
      </c>
      <c r="B77" s="575" t="s">
        <v>304</v>
      </c>
      <c r="C77" s="188">
        <v>0.39100000000000001</v>
      </c>
      <c r="D77" s="188">
        <v>0.14099999999999999</v>
      </c>
      <c r="E77" s="188">
        <v>0</v>
      </c>
      <c r="F77" s="188">
        <v>39.448</v>
      </c>
      <c r="G77" s="188">
        <v>167.55799999999999</v>
      </c>
      <c r="H77" s="188">
        <v>3.0000000000000001E-3</v>
      </c>
      <c r="I77" s="188">
        <v>10.154</v>
      </c>
      <c r="J77" s="188">
        <v>0.192</v>
      </c>
      <c r="K77" s="188">
        <v>8.0000000000000002E-3</v>
      </c>
      <c r="L77" s="188">
        <v>4.9859999999999998</v>
      </c>
      <c r="M77" s="188">
        <v>0</v>
      </c>
      <c r="N77" s="188">
        <v>0</v>
      </c>
      <c r="O77" s="188">
        <v>6.0000000000000001E-3</v>
      </c>
      <c r="P77" s="188">
        <v>0</v>
      </c>
      <c r="Q77" s="188">
        <v>0.11899999999999999</v>
      </c>
      <c r="R77" s="188">
        <f t="shared" si="5"/>
        <v>223.006</v>
      </c>
    </row>
    <row r="78" spans="1:19" s="576" customFormat="1" ht="15.95" customHeight="1" x14ac:dyDescent="0.25">
      <c r="A78" s="86"/>
      <c r="B78" s="78" t="s">
        <v>343</v>
      </c>
      <c r="C78" s="197">
        <v>800.85199999999998</v>
      </c>
      <c r="D78" s="197">
        <v>4523.1310000000003</v>
      </c>
      <c r="E78" s="197">
        <v>8426.9639999999999</v>
      </c>
      <c r="F78" s="197">
        <v>13842.867</v>
      </c>
      <c r="G78" s="197">
        <v>2055.826</v>
      </c>
      <c r="H78" s="197">
        <v>15235.484</v>
      </c>
      <c r="I78" s="197">
        <v>1303.4970000000001</v>
      </c>
      <c r="J78" s="197">
        <v>21892.257000000001</v>
      </c>
      <c r="K78" s="197">
        <v>1187.9749999999999</v>
      </c>
      <c r="L78" s="197">
        <v>4021.2820000000002</v>
      </c>
      <c r="M78" s="197">
        <v>1244.452</v>
      </c>
      <c r="N78" s="197">
        <v>2256.5619999999999</v>
      </c>
      <c r="O78" s="197">
        <v>83.8</v>
      </c>
      <c r="P78" s="197">
        <v>-779.72199999999998</v>
      </c>
      <c r="Q78" s="197">
        <v>-1030.4960000000001</v>
      </c>
      <c r="R78" s="197">
        <f t="shared" si="5"/>
        <v>75064.731000000029</v>
      </c>
    </row>
    <row r="79" spans="1:19" s="576" customFormat="1" ht="15.95" customHeight="1" x14ac:dyDescent="0.25">
      <c r="A79" s="575">
        <v>4600000</v>
      </c>
      <c r="B79" s="575" t="s">
        <v>571</v>
      </c>
      <c r="C79" s="188">
        <v>0</v>
      </c>
      <c r="D79" s="188">
        <v>1950.5129999999999</v>
      </c>
      <c r="E79" s="188">
        <v>3970.8339999999998</v>
      </c>
      <c r="F79" s="188">
        <v>6383.1639999999998</v>
      </c>
      <c r="G79" s="188">
        <v>0</v>
      </c>
      <c r="H79" s="188">
        <v>6626.1260000000002</v>
      </c>
      <c r="I79" s="188">
        <v>0</v>
      </c>
      <c r="J79" s="188">
        <v>10436.225</v>
      </c>
      <c r="K79" s="188">
        <v>478.358</v>
      </c>
      <c r="L79" s="188">
        <v>843.29</v>
      </c>
      <c r="M79" s="188">
        <v>42.042000000000002</v>
      </c>
      <c r="N79" s="188">
        <v>950.72500000000002</v>
      </c>
      <c r="O79" s="188">
        <v>0</v>
      </c>
      <c r="P79" s="188">
        <v>0</v>
      </c>
      <c r="Q79" s="188">
        <v>0</v>
      </c>
      <c r="R79" s="188">
        <f t="shared" si="5"/>
        <v>31681.277000000002</v>
      </c>
    </row>
    <row r="80" spans="1:19" s="576" customFormat="1" ht="15.95" customHeight="1" x14ac:dyDescent="0.25">
      <c r="A80" s="86"/>
      <c r="B80" s="87" t="s">
        <v>522</v>
      </c>
      <c r="C80" s="197">
        <v>800.85199999999998</v>
      </c>
      <c r="D80" s="197">
        <v>2572.6179999999999</v>
      </c>
      <c r="E80" s="197">
        <v>4456.13</v>
      </c>
      <c r="F80" s="197">
        <v>7459.7030000000004</v>
      </c>
      <c r="G80" s="197">
        <v>2055.826</v>
      </c>
      <c r="H80" s="197">
        <v>8609.3580000000002</v>
      </c>
      <c r="I80" s="197">
        <v>1303.4970000000001</v>
      </c>
      <c r="J80" s="197">
        <v>11456.031999999999</v>
      </c>
      <c r="K80" s="197">
        <v>709.61699999999996</v>
      </c>
      <c r="L80" s="197">
        <v>3177.9920000000002</v>
      </c>
      <c r="M80" s="197">
        <v>1202.4100000000001</v>
      </c>
      <c r="N80" s="197">
        <v>1305.837</v>
      </c>
      <c r="O80" s="197">
        <v>83.8</v>
      </c>
      <c r="P80" s="197">
        <v>-779.72199999999998</v>
      </c>
      <c r="Q80" s="197">
        <v>-1030.4960000000001</v>
      </c>
      <c r="R80" s="197">
        <f t="shared" si="5"/>
        <v>43383.454000000005</v>
      </c>
    </row>
    <row r="81" spans="1:18" s="576" customFormat="1" ht="3.75" customHeight="1" x14ac:dyDescent="0.25">
      <c r="A81" s="588"/>
      <c r="B81" s="588"/>
      <c r="C81" s="647"/>
      <c r="D81" s="647"/>
      <c r="E81" s="647"/>
      <c r="F81" s="647"/>
      <c r="G81" s="647"/>
      <c r="H81" s="647"/>
      <c r="I81" s="647"/>
      <c r="J81" s="647"/>
      <c r="K81" s="647"/>
      <c r="L81" s="647"/>
      <c r="M81" s="647"/>
      <c r="N81" s="647"/>
      <c r="O81" s="647"/>
      <c r="P81" s="647"/>
      <c r="Q81" s="647"/>
      <c r="R81" s="647"/>
    </row>
    <row r="82" spans="1:18" s="576" customFormat="1" x14ac:dyDescent="0.25">
      <c r="A82" s="633"/>
      <c r="B82" s="633" t="s">
        <v>482</v>
      </c>
      <c r="C82" s="633"/>
      <c r="D82" s="648">
        <v>378699.03999999911</v>
      </c>
      <c r="E82" s="648">
        <v>7176484.7699999977</v>
      </c>
      <c r="F82" s="648">
        <v>3268058.3600000013</v>
      </c>
      <c r="G82" s="648">
        <v>5344772.7299999967</v>
      </c>
      <c r="H82" s="648">
        <v>8563143.1899999995</v>
      </c>
      <c r="I82" s="648">
        <v>4368762.9199999981</v>
      </c>
      <c r="J82" s="648">
        <v>19797253.95999999</v>
      </c>
      <c r="K82" s="648">
        <v>3082921.2200000016</v>
      </c>
      <c r="L82" s="648">
        <v>5555981.5699999966</v>
      </c>
      <c r="M82" s="648">
        <v>5496711.0100000016</v>
      </c>
      <c r="N82" s="648"/>
      <c r="O82" s="648"/>
      <c r="P82" s="648"/>
      <c r="Q82" s="648"/>
      <c r="R82" s="633"/>
    </row>
    <row r="83" spans="1:18" s="576" customFormat="1" x14ac:dyDescent="0.25">
      <c r="A83" s="850"/>
      <c r="B83" s="23"/>
      <c r="C83" s="165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22"/>
    </row>
    <row r="84" spans="1:18" x14ac:dyDescent="0.25">
      <c r="C84" s="649"/>
      <c r="D84" s="649"/>
      <c r="E84" s="649"/>
      <c r="F84" s="649"/>
      <c r="G84" s="649"/>
      <c r="H84" s="649"/>
      <c r="I84" s="649"/>
      <c r="J84" s="649"/>
      <c r="K84" s="649"/>
      <c r="L84" s="649"/>
      <c r="M84" s="649"/>
      <c r="N84" s="649"/>
      <c r="O84" s="649"/>
      <c r="P84" s="649"/>
      <c r="Q84" s="649"/>
    </row>
    <row r="85" spans="1:18" x14ac:dyDescent="0.25"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</row>
  </sheetData>
  <mergeCells count="8">
    <mergeCell ref="A57:R57"/>
    <mergeCell ref="A58:R58"/>
    <mergeCell ref="A1:R1"/>
    <mergeCell ref="A2:R2"/>
    <mergeCell ref="A3:R3"/>
    <mergeCell ref="A4:R4"/>
    <mergeCell ref="A55:R55"/>
    <mergeCell ref="A56:R56"/>
  </mergeCells>
  <conditionalFormatting sqref="A67:B67 B83:C83 A64:B64 A70:B70 A72:B72 A75:B75 A78:B78 A8:B8 A26:B26 A23:B23 R83 B53 A54:R54 A38:B38 A47:B48">
    <cfRule type="cellIs" dxfId="12" priority="9" stopIfTrue="1" operator="equal">
      <formula>0</formula>
    </cfRule>
  </conditionalFormatting>
  <conditionalFormatting sqref="R8">
    <cfRule type="cellIs" dxfId="11" priority="6" stopIfTrue="1" operator="equal">
      <formula>0</formula>
    </cfRule>
  </conditionalFormatting>
  <conditionalFormatting sqref="A80">
    <cfRule type="cellIs" dxfId="10" priority="8" stopIfTrue="1" operator="equal">
      <formula>0</formula>
    </cfRule>
  </conditionalFormatting>
  <conditionalFormatting sqref="B80">
    <cfRule type="cellIs" dxfId="9" priority="7" stopIfTrue="1" operator="equal">
      <formula>0</formula>
    </cfRule>
  </conditionalFormatting>
  <conditionalFormatting sqref="N8">
    <cfRule type="cellIs" dxfId="8" priority="3" stopIfTrue="1" operator="equal">
      <formula>0</formula>
    </cfRule>
  </conditionalFormatting>
  <conditionalFormatting sqref="C8:L8">
    <cfRule type="cellIs" dxfId="7" priority="2" stopIfTrue="1" operator="equal">
      <formula>0</formula>
    </cfRule>
  </conditionalFormatting>
  <conditionalFormatting sqref="A39:B39">
    <cfRule type="cellIs" dxfId="6" priority="1" stopIfTrue="1" operator="equal">
      <formula>0</formula>
    </cfRule>
  </conditionalFormatting>
  <conditionalFormatting sqref="O8:Q8">
    <cfRule type="cellIs" dxfId="5" priority="5" stopIfTrue="1" operator="equal">
      <formula>0</formula>
    </cfRule>
  </conditionalFormatting>
  <conditionalFormatting sqref="M8">
    <cfRule type="cellIs" dxfId="4" priority="4" stopIfTrue="1" operator="equal">
      <formula>0</formula>
    </cfRule>
  </conditionalFormatting>
  <pageMargins left="0.7" right="0.7" top="0.75" bottom="0.75" header="0.3" footer="0.3"/>
  <pageSetup orientation="portrait" r:id="rId1"/>
  <ignoredErrors>
    <ignoredError sqref="H38:Q38" formulaRange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F224"/>
  <sheetViews>
    <sheetView showGridLines="0" workbookViewId="0">
      <selection activeCell="A121" sqref="A121"/>
    </sheetView>
  </sheetViews>
  <sheetFormatPr baseColWidth="10" defaultColWidth="11.42578125" defaultRowHeight="12.75" zeroHeight="1" x14ac:dyDescent="0.2"/>
  <cols>
    <col min="1" max="1" width="93.7109375" bestFit="1" customWidth="1"/>
    <col min="2" max="2" width="11.28515625" customWidth="1"/>
  </cols>
  <sheetData>
    <row r="1" spans="1:3" ht="20.25" x14ac:dyDescent="0.3">
      <c r="A1" s="8" t="s">
        <v>100</v>
      </c>
      <c r="B1" s="7"/>
    </row>
    <row r="2" spans="1:3" x14ac:dyDescent="0.2">
      <c r="B2" s="9"/>
    </row>
    <row r="3" spans="1:3" ht="15.75" x14ac:dyDescent="0.25">
      <c r="A3" s="10" t="s">
        <v>101</v>
      </c>
      <c r="B3" s="9"/>
    </row>
    <row r="4" spans="1:3" x14ac:dyDescent="0.2">
      <c r="A4" s="11" t="s">
        <v>9</v>
      </c>
      <c r="B4" s="12" t="s">
        <v>65</v>
      </c>
    </row>
    <row r="5" spans="1:3" x14ac:dyDescent="0.2">
      <c r="A5" s="11" t="s">
        <v>4</v>
      </c>
      <c r="B5" s="12" t="s">
        <v>69</v>
      </c>
      <c r="C5" s="93"/>
    </row>
    <row r="6" spans="1:3" x14ac:dyDescent="0.2">
      <c r="A6" s="11" t="s">
        <v>49</v>
      </c>
      <c r="B6" s="12" t="s">
        <v>66</v>
      </c>
      <c r="C6" s="93"/>
    </row>
    <row r="7" spans="1:3" x14ac:dyDescent="0.2">
      <c r="A7" s="11" t="s">
        <v>85</v>
      </c>
      <c r="B7" s="12" t="s">
        <v>67</v>
      </c>
      <c r="C7" s="93"/>
    </row>
    <row r="8" spans="1:3" x14ac:dyDescent="0.2">
      <c r="A8" s="11" t="s">
        <v>403</v>
      </c>
      <c r="B8" s="12" t="s">
        <v>404</v>
      </c>
      <c r="C8" s="93"/>
    </row>
    <row r="9" spans="1:3" x14ac:dyDescent="0.2">
      <c r="A9" s="11" t="s">
        <v>405</v>
      </c>
      <c r="B9" s="12" t="s">
        <v>68</v>
      </c>
      <c r="C9" s="93"/>
    </row>
    <row r="10" spans="1:3" x14ac:dyDescent="0.2">
      <c r="A10" s="11" t="s">
        <v>0</v>
      </c>
      <c r="B10" s="12" t="s">
        <v>70</v>
      </c>
      <c r="C10" s="93"/>
    </row>
    <row r="11" spans="1:3" x14ac:dyDescent="0.2">
      <c r="A11" s="11" t="s">
        <v>406</v>
      </c>
      <c r="B11" s="12" t="s">
        <v>86</v>
      </c>
      <c r="C11" s="93"/>
    </row>
    <row r="12" spans="1:3" x14ac:dyDescent="0.2">
      <c r="A12" s="11" t="s">
        <v>2</v>
      </c>
      <c r="B12" s="12" t="s">
        <v>71</v>
      </c>
      <c r="C12" s="93"/>
    </row>
    <row r="13" spans="1:3" x14ac:dyDescent="0.2">
      <c r="A13" s="11" t="s">
        <v>95</v>
      </c>
      <c r="B13" s="12" t="s">
        <v>72</v>
      </c>
      <c r="C13" s="93"/>
    </row>
    <row r="14" spans="1:3" x14ac:dyDescent="0.2">
      <c r="A14" s="11" t="s">
        <v>541</v>
      </c>
      <c r="B14" s="12" t="s">
        <v>540</v>
      </c>
      <c r="C14" s="93"/>
    </row>
    <row r="15" spans="1:3" s="46" customFormat="1" x14ac:dyDescent="0.2">
      <c r="A15" s="5" t="s">
        <v>711</v>
      </c>
      <c r="B15" s="12" t="s">
        <v>697</v>
      </c>
      <c r="C15" s="93"/>
    </row>
    <row r="16" spans="1:3" x14ac:dyDescent="0.2">
      <c r="A16" s="11"/>
      <c r="B16" s="12"/>
      <c r="C16" s="93"/>
    </row>
    <row r="17" spans="1:3" ht="15.75" x14ac:dyDescent="0.25">
      <c r="A17" s="13" t="s">
        <v>102</v>
      </c>
      <c r="B17" s="12"/>
      <c r="C17" s="93"/>
    </row>
    <row r="18" spans="1:3" x14ac:dyDescent="0.2">
      <c r="A18" s="11" t="s">
        <v>103</v>
      </c>
      <c r="B18" s="12" t="s">
        <v>104</v>
      </c>
      <c r="C18" s="93"/>
    </row>
    <row r="19" spans="1:3" x14ac:dyDescent="0.2">
      <c r="A19" s="11"/>
      <c r="B19" s="12"/>
      <c r="C19" s="93"/>
    </row>
    <row r="20" spans="1:3" ht="15.75" x14ac:dyDescent="0.25">
      <c r="A20" s="13" t="s">
        <v>105</v>
      </c>
      <c r="B20" s="12"/>
      <c r="C20" s="93"/>
    </row>
    <row r="21" spans="1:3" x14ac:dyDescent="0.2">
      <c r="A21" s="11" t="s">
        <v>106</v>
      </c>
      <c r="B21" s="12" t="s">
        <v>75</v>
      </c>
      <c r="C21" s="93"/>
    </row>
    <row r="22" spans="1:3" x14ac:dyDescent="0.2">
      <c r="A22" s="11" t="s">
        <v>107</v>
      </c>
      <c r="B22" s="12" t="s">
        <v>80</v>
      </c>
      <c r="C22" s="93"/>
    </row>
    <row r="23" spans="1:3" x14ac:dyDescent="0.2">
      <c r="A23" s="11" t="s">
        <v>407</v>
      </c>
      <c r="B23" s="12" t="s">
        <v>77</v>
      </c>
      <c r="C23" s="93"/>
    </row>
    <row r="24" spans="1:3" x14ac:dyDescent="0.2">
      <c r="A24" s="11" t="s">
        <v>108</v>
      </c>
      <c r="B24" s="12" t="s">
        <v>76</v>
      </c>
      <c r="C24" s="93"/>
    </row>
    <row r="25" spans="1:3" x14ac:dyDescent="0.2">
      <c r="A25" s="11" t="s">
        <v>109</v>
      </c>
      <c r="B25" s="12" t="s">
        <v>78</v>
      </c>
      <c r="C25" s="93"/>
    </row>
    <row r="26" spans="1:3" x14ac:dyDescent="0.2">
      <c r="A26" s="11" t="s">
        <v>162</v>
      </c>
      <c r="B26" s="12" t="s">
        <v>81</v>
      </c>
      <c r="C26" s="93"/>
    </row>
    <row r="27" spans="1:3" x14ac:dyDescent="0.2">
      <c r="A27" s="11" t="s">
        <v>110</v>
      </c>
      <c r="B27" s="12" t="s">
        <v>79</v>
      </c>
      <c r="C27" s="93"/>
    </row>
    <row r="28" spans="1:3" x14ac:dyDescent="0.2">
      <c r="A28" s="11" t="s">
        <v>604</v>
      </c>
      <c r="B28" s="12" t="s">
        <v>82</v>
      </c>
      <c r="C28" s="93"/>
    </row>
    <row r="29" spans="1:3" x14ac:dyDescent="0.2">
      <c r="A29" s="11" t="s">
        <v>161</v>
      </c>
      <c r="B29" s="12" t="s">
        <v>155</v>
      </c>
      <c r="C29" s="93"/>
    </row>
    <row r="30" spans="1:3" x14ac:dyDescent="0.2">
      <c r="A30" s="40" t="s">
        <v>484</v>
      </c>
      <c r="B30" s="12" t="s">
        <v>159</v>
      </c>
      <c r="C30" s="93"/>
    </row>
    <row r="31" spans="1:3" x14ac:dyDescent="0.2">
      <c r="A31" s="5" t="s">
        <v>353</v>
      </c>
      <c r="B31" s="12" t="s">
        <v>351</v>
      </c>
      <c r="C31" s="93"/>
    </row>
    <row r="32" spans="1:3" x14ac:dyDescent="0.2">
      <c r="A32" s="5" t="s">
        <v>354</v>
      </c>
      <c r="B32" s="12" t="s">
        <v>352</v>
      </c>
      <c r="C32" s="93"/>
    </row>
    <row r="33" spans="1:3" x14ac:dyDescent="0.2">
      <c r="A33" s="5" t="s">
        <v>483</v>
      </c>
      <c r="B33" s="12" t="s">
        <v>450</v>
      </c>
      <c r="C33" s="93"/>
    </row>
    <row r="34" spans="1:3" s="93" customFormat="1" x14ac:dyDescent="0.2">
      <c r="A34" s="5" t="s">
        <v>1202</v>
      </c>
      <c r="B34" s="12" t="s">
        <v>1201</v>
      </c>
    </row>
    <row r="35" spans="1:3" s="93" customFormat="1" x14ac:dyDescent="0.2">
      <c r="A35" s="5" t="s">
        <v>1387</v>
      </c>
      <c r="B35" s="133" t="s">
        <v>892</v>
      </c>
    </row>
    <row r="36" spans="1:3" x14ac:dyDescent="0.2">
      <c r="A36" s="11"/>
      <c r="B36" s="12"/>
      <c r="C36" s="93"/>
    </row>
    <row r="37" spans="1:3" ht="15.75" x14ac:dyDescent="0.25">
      <c r="A37" s="13" t="s">
        <v>111</v>
      </c>
      <c r="B37" s="12"/>
      <c r="C37" s="93"/>
    </row>
    <row r="38" spans="1:3" x14ac:dyDescent="0.2">
      <c r="A38" s="11" t="s">
        <v>112</v>
      </c>
      <c r="B38" s="12" t="s">
        <v>113</v>
      </c>
      <c r="C38" s="93"/>
    </row>
    <row r="39" spans="1:3" x14ac:dyDescent="0.2">
      <c r="A39" s="11" t="s">
        <v>114</v>
      </c>
      <c r="B39" s="12" t="s">
        <v>115</v>
      </c>
      <c r="C39" s="93"/>
    </row>
    <row r="40" spans="1:3" x14ac:dyDescent="0.2">
      <c r="A40" s="11" t="s">
        <v>618</v>
      </c>
      <c r="B40" s="12" t="s">
        <v>619</v>
      </c>
      <c r="C40" s="93"/>
    </row>
    <row r="41" spans="1:3" x14ac:dyDescent="0.2">
      <c r="A41" s="11"/>
      <c r="B41" s="12"/>
      <c r="C41" s="93"/>
    </row>
    <row r="42" spans="1:3" ht="15.75" x14ac:dyDescent="0.25">
      <c r="A42" s="13" t="s">
        <v>116</v>
      </c>
      <c r="B42" s="12"/>
      <c r="C42" s="93"/>
    </row>
    <row r="43" spans="1:3" x14ac:dyDescent="0.2">
      <c r="A43" s="11" t="s">
        <v>117</v>
      </c>
      <c r="B43" s="12" t="s">
        <v>118</v>
      </c>
      <c r="C43" s="93"/>
    </row>
    <row r="44" spans="1:3" x14ac:dyDescent="0.2">
      <c r="A44" s="11"/>
      <c r="B44" s="12"/>
      <c r="C44" s="93"/>
    </row>
    <row r="45" spans="1:3" ht="15.75" x14ac:dyDescent="0.25">
      <c r="A45" s="13" t="s">
        <v>119</v>
      </c>
      <c r="B45" s="12"/>
      <c r="C45" s="93"/>
    </row>
    <row r="46" spans="1:3" x14ac:dyDescent="0.2">
      <c r="A46" t="s">
        <v>120</v>
      </c>
      <c r="B46" s="9" t="s">
        <v>121</v>
      </c>
      <c r="C46" s="93"/>
    </row>
    <row r="47" spans="1:3" x14ac:dyDescent="0.2">
      <c r="A47" t="s">
        <v>13</v>
      </c>
      <c r="B47" s="9" t="s">
        <v>122</v>
      </c>
      <c r="C47" s="93"/>
    </row>
    <row r="48" spans="1:3" x14ac:dyDescent="0.2">
      <c r="A48" t="s">
        <v>123</v>
      </c>
      <c r="B48" s="9" t="s">
        <v>124</v>
      </c>
      <c r="C48" s="93"/>
    </row>
    <row r="49" spans="1:3" x14ac:dyDescent="0.2">
      <c r="A49" t="s">
        <v>11</v>
      </c>
      <c r="B49" s="9" t="s">
        <v>62</v>
      </c>
      <c r="C49" s="93"/>
    </row>
    <row r="50" spans="1:3" s="93" customFormat="1" x14ac:dyDescent="0.2">
      <c r="A50" s="5" t="s">
        <v>1162</v>
      </c>
      <c r="B50" s="12" t="s">
        <v>1276</v>
      </c>
    </row>
    <row r="51" spans="1:3" x14ac:dyDescent="0.2">
      <c r="A51" t="s">
        <v>166</v>
      </c>
      <c r="B51" s="9" t="s">
        <v>255</v>
      </c>
      <c r="C51" s="93"/>
    </row>
    <row r="52" spans="1:3" x14ac:dyDescent="0.2">
      <c r="A52" t="s">
        <v>575</v>
      </c>
      <c r="B52" s="9" t="s">
        <v>125</v>
      </c>
      <c r="C52" s="93"/>
    </row>
    <row r="53" spans="1:3" x14ac:dyDescent="0.2">
      <c r="A53" t="s">
        <v>126</v>
      </c>
      <c r="B53" s="9" t="s">
        <v>127</v>
      </c>
      <c r="C53" s="93"/>
    </row>
    <row r="54" spans="1:3" x14ac:dyDescent="0.2">
      <c r="A54" t="s">
        <v>1</v>
      </c>
      <c r="B54" s="9" t="s">
        <v>52</v>
      </c>
      <c r="C54" s="93"/>
    </row>
    <row r="55" spans="1:3" x14ac:dyDescent="0.2">
      <c r="A55" t="s">
        <v>168</v>
      </c>
      <c r="B55" s="9" t="s">
        <v>61</v>
      </c>
      <c r="C55" s="93"/>
    </row>
    <row r="56" spans="1:3" x14ac:dyDescent="0.2">
      <c r="A56" t="s">
        <v>10</v>
      </c>
      <c r="B56" s="9" t="s">
        <v>53</v>
      </c>
      <c r="C56" s="93"/>
    </row>
    <row r="57" spans="1:3" x14ac:dyDescent="0.2">
      <c r="A57" t="s">
        <v>3</v>
      </c>
      <c r="B57" s="9" t="s">
        <v>54</v>
      </c>
      <c r="C57" s="93"/>
    </row>
    <row r="58" spans="1:3" x14ac:dyDescent="0.2">
      <c r="A58" t="s">
        <v>93</v>
      </c>
      <c r="B58" s="9" t="s">
        <v>58</v>
      </c>
      <c r="C58" s="93"/>
    </row>
    <row r="59" spans="1:3" x14ac:dyDescent="0.2">
      <c r="A59" t="s">
        <v>12</v>
      </c>
      <c r="B59" s="9" t="s">
        <v>55</v>
      </c>
      <c r="C59" s="93"/>
    </row>
    <row r="60" spans="1:3" x14ac:dyDescent="0.2">
      <c r="A60" t="s">
        <v>96</v>
      </c>
      <c r="B60" s="9" t="s">
        <v>56</v>
      </c>
      <c r="C60" s="93"/>
    </row>
    <row r="61" spans="1:3" x14ac:dyDescent="0.2">
      <c r="A61" t="s">
        <v>167</v>
      </c>
      <c r="B61" s="9" t="s">
        <v>51</v>
      </c>
      <c r="C61" s="93"/>
    </row>
    <row r="62" spans="1:3" x14ac:dyDescent="0.2">
      <c r="A62" t="s">
        <v>329</v>
      </c>
      <c r="B62" s="9" t="s">
        <v>64</v>
      </c>
      <c r="C62" s="93"/>
    </row>
    <row r="63" spans="1:3" x14ac:dyDescent="0.2">
      <c r="A63" t="s">
        <v>169</v>
      </c>
      <c r="B63" s="9" t="s">
        <v>59</v>
      </c>
      <c r="C63" s="93"/>
    </row>
    <row r="64" spans="1:3" x14ac:dyDescent="0.2">
      <c r="A64" t="s">
        <v>558</v>
      </c>
      <c r="B64" s="9" t="s">
        <v>389</v>
      </c>
      <c r="C64" s="93"/>
    </row>
    <row r="65" spans="1:3" x14ac:dyDescent="0.2">
      <c r="A65" t="s">
        <v>476</v>
      </c>
      <c r="B65" s="9" t="s">
        <v>63</v>
      </c>
      <c r="C65" s="93"/>
    </row>
    <row r="66" spans="1:3" s="93" customFormat="1" x14ac:dyDescent="0.2">
      <c r="A66" s="11" t="s">
        <v>1469</v>
      </c>
      <c r="B66" s="12" t="s">
        <v>57</v>
      </c>
    </row>
    <row r="67" spans="1:3" x14ac:dyDescent="0.2">
      <c r="A67" t="s">
        <v>128</v>
      </c>
      <c r="B67" s="9" t="s">
        <v>60</v>
      </c>
      <c r="C67" s="93"/>
    </row>
    <row r="68" spans="1:3" x14ac:dyDescent="0.2">
      <c r="A68" t="s">
        <v>14</v>
      </c>
      <c r="B68" s="9" t="s">
        <v>129</v>
      </c>
      <c r="C68" s="93"/>
    </row>
    <row r="69" spans="1:3" x14ac:dyDescent="0.2">
      <c r="A69" t="s">
        <v>184</v>
      </c>
      <c r="B69" s="9" t="s">
        <v>323</v>
      </c>
      <c r="C69" s="93"/>
    </row>
    <row r="70" spans="1:3" s="93" customFormat="1" x14ac:dyDescent="0.2">
      <c r="A70" s="93" t="s">
        <v>1459</v>
      </c>
      <c r="B70" s="9" t="s">
        <v>253</v>
      </c>
    </row>
    <row r="71" spans="1:3" x14ac:dyDescent="0.2">
      <c r="A71" t="s">
        <v>130</v>
      </c>
      <c r="B71" s="9" t="s">
        <v>48</v>
      </c>
      <c r="C71" s="93"/>
    </row>
    <row r="72" spans="1:3" x14ac:dyDescent="0.2">
      <c r="A72" t="s">
        <v>390</v>
      </c>
      <c r="B72" s="9" t="s">
        <v>98</v>
      </c>
      <c r="C72" s="93"/>
    </row>
    <row r="73" spans="1:3" x14ac:dyDescent="0.2">
      <c r="A73" t="s">
        <v>94</v>
      </c>
      <c r="B73" s="9" t="s">
        <v>40</v>
      </c>
      <c r="C73" s="93"/>
    </row>
    <row r="74" spans="1:3" x14ac:dyDescent="0.2">
      <c r="A74" t="s">
        <v>131</v>
      </c>
      <c r="B74" s="9" t="s">
        <v>27</v>
      </c>
      <c r="C74" s="93"/>
    </row>
    <row r="75" spans="1:3" x14ac:dyDescent="0.2">
      <c r="A75" t="s">
        <v>345</v>
      </c>
      <c r="B75" s="9" t="s">
        <v>132</v>
      </c>
      <c r="C75" s="93"/>
    </row>
    <row r="76" spans="1:3" x14ac:dyDescent="0.2">
      <c r="A76" t="s">
        <v>576</v>
      </c>
      <c r="B76" s="9" t="s">
        <v>28</v>
      </c>
      <c r="C76" s="93"/>
    </row>
    <row r="77" spans="1:3" x14ac:dyDescent="0.2">
      <c r="A77" t="s">
        <v>97</v>
      </c>
      <c r="B77" s="9" t="s">
        <v>35</v>
      </c>
      <c r="C77" s="93"/>
    </row>
    <row r="78" spans="1:3" x14ac:dyDescent="0.2">
      <c r="A78" t="s">
        <v>391</v>
      </c>
      <c r="B78" s="9" t="s">
        <v>23</v>
      </c>
      <c r="C78" s="93"/>
    </row>
    <row r="79" spans="1:3" x14ac:dyDescent="0.2">
      <c r="A79" t="s">
        <v>133</v>
      </c>
      <c r="B79" s="9" t="s">
        <v>46</v>
      </c>
      <c r="C79" s="93"/>
    </row>
    <row r="80" spans="1:3" x14ac:dyDescent="0.2">
      <c r="A80" t="s">
        <v>134</v>
      </c>
      <c r="B80" s="9" t="s">
        <v>36</v>
      </c>
      <c r="C80" s="93"/>
    </row>
    <row r="81" spans="1:3" x14ac:dyDescent="0.2">
      <c r="A81" t="s">
        <v>6</v>
      </c>
      <c r="B81" s="9" t="s">
        <v>22</v>
      </c>
      <c r="C81" s="93"/>
    </row>
    <row r="82" spans="1:3" x14ac:dyDescent="0.2">
      <c r="A82" t="s">
        <v>577</v>
      </c>
      <c r="B82" s="9" t="s">
        <v>21</v>
      </c>
      <c r="C82" s="93"/>
    </row>
    <row r="83" spans="1:3" x14ac:dyDescent="0.2">
      <c r="A83" t="s">
        <v>578</v>
      </c>
      <c r="B83" s="9" t="s">
        <v>33</v>
      </c>
      <c r="C83" s="93"/>
    </row>
    <row r="84" spans="1:3" x14ac:dyDescent="0.2">
      <c r="A84" t="s">
        <v>135</v>
      </c>
      <c r="B84" s="9" t="s">
        <v>20</v>
      </c>
      <c r="C84" s="93"/>
    </row>
    <row r="85" spans="1:3" x14ac:dyDescent="0.2">
      <c r="A85" t="s">
        <v>193</v>
      </c>
      <c r="B85" s="9" t="s">
        <v>24</v>
      </c>
      <c r="C85" s="93"/>
    </row>
    <row r="86" spans="1:3" x14ac:dyDescent="0.2">
      <c r="A86" t="s">
        <v>136</v>
      </c>
      <c r="B86" s="9" t="s">
        <v>25</v>
      </c>
      <c r="C86" s="93"/>
    </row>
    <row r="87" spans="1:3" x14ac:dyDescent="0.2">
      <c r="A87" t="s">
        <v>194</v>
      </c>
      <c r="B87" s="9" t="s">
        <v>42</v>
      </c>
      <c r="C87" s="93"/>
    </row>
    <row r="88" spans="1:3" x14ac:dyDescent="0.2">
      <c r="A88" t="s">
        <v>346</v>
      </c>
      <c r="B88" s="9" t="s">
        <v>37</v>
      </c>
      <c r="C88" s="93"/>
    </row>
    <row r="89" spans="1:3" x14ac:dyDescent="0.2">
      <c r="A89" t="s">
        <v>392</v>
      </c>
      <c r="B89" s="9" t="s">
        <v>369</v>
      </c>
      <c r="C89" s="93"/>
    </row>
    <row r="90" spans="1:3" x14ac:dyDescent="0.2">
      <c r="A90" t="s">
        <v>347</v>
      </c>
      <c r="B90" s="9" t="s">
        <v>47</v>
      </c>
      <c r="C90" s="93"/>
    </row>
    <row r="91" spans="1:3" x14ac:dyDescent="0.2">
      <c r="A91" t="s">
        <v>137</v>
      </c>
      <c r="B91" s="9" t="s">
        <v>41</v>
      </c>
      <c r="C91" s="93"/>
    </row>
    <row r="92" spans="1:3" x14ac:dyDescent="0.2">
      <c r="A92" t="s">
        <v>7</v>
      </c>
      <c r="B92" s="9" t="s">
        <v>50</v>
      </c>
      <c r="C92" s="93"/>
    </row>
    <row r="93" spans="1:3" x14ac:dyDescent="0.2">
      <c r="A93" t="s">
        <v>138</v>
      </c>
      <c r="B93" s="9" t="s">
        <v>38</v>
      </c>
      <c r="C93" s="93"/>
    </row>
    <row r="94" spans="1:3" x14ac:dyDescent="0.2">
      <c r="A94" t="s">
        <v>139</v>
      </c>
      <c r="B94" s="9" t="s">
        <v>74</v>
      </c>
      <c r="C94" s="93"/>
    </row>
    <row r="95" spans="1:3" x14ac:dyDescent="0.2">
      <c r="A95" t="s">
        <v>140</v>
      </c>
      <c r="B95" s="9" t="s">
        <v>141</v>
      </c>
      <c r="C95" s="93"/>
    </row>
    <row r="96" spans="1:3" x14ac:dyDescent="0.2">
      <c r="A96" t="s">
        <v>197</v>
      </c>
      <c r="B96" s="9" t="s">
        <v>251</v>
      </c>
      <c r="C96" s="93"/>
    </row>
    <row r="97" spans="1:3" x14ac:dyDescent="0.2">
      <c r="A97" t="s">
        <v>8</v>
      </c>
      <c r="B97" s="9" t="s">
        <v>31</v>
      </c>
      <c r="C97" s="93"/>
    </row>
    <row r="98" spans="1:3" x14ac:dyDescent="0.2">
      <c r="A98" t="s">
        <v>142</v>
      </c>
      <c r="B98" s="9" t="s">
        <v>39</v>
      </c>
      <c r="C98" s="93"/>
    </row>
    <row r="99" spans="1:3" x14ac:dyDescent="0.2">
      <c r="A99" t="s">
        <v>5</v>
      </c>
      <c r="B99" s="9" t="s">
        <v>73</v>
      </c>
      <c r="C99" s="93"/>
    </row>
    <row r="100" spans="1:3" x14ac:dyDescent="0.2">
      <c r="A100" t="s">
        <v>198</v>
      </c>
      <c r="B100" s="9" t="s">
        <v>204</v>
      </c>
      <c r="C100" s="93"/>
    </row>
    <row r="101" spans="1:3" x14ac:dyDescent="0.2">
      <c r="A101" t="s">
        <v>393</v>
      </c>
      <c r="B101" s="9" t="s">
        <v>394</v>
      </c>
      <c r="C101" s="93"/>
    </row>
    <row r="102" spans="1:3" x14ac:dyDescent="0.2">
      <c r="A102" t="s">
        <v>84</v>
      </c>
      <c r="B102" s="9" t="s">
        <v>88</v>
      </c>
      <c r="C102" s="93"/>
    </row>
    <row r="103" spans="1:3" x14ac:dyDescent="0.2">
      <c r="A103" t="s">
        <v>395</v>
      </c>
      <c r="B103" s="9" t="s">
        <v>396</v>
      </c>
      <c r="C103" s="93"/>
    </row>
    <row r="104" spans="1:3" x14ac:dyDescent="0.2">
      <c r="A104" t="s">
        <v>15</v>
      </c>
      <c r="B104" s="9" t="s">
        <v>143</v>
      </c>
      <c r="C104" s="93"/>
    </row>
    <row r="105" spans="1:3" x14ac:dyDescent="0.2">
      <c r="A105" t="s">
        <v>397</v>
      </c>
      <c r="B105" s="9" t="s">
        <v>398</v>
      </c>
      <c r="C105" s="93"/>
    </row>
    <row r="106" spans="1:3" x14ac:dyDescent="0.2">
      <c r="A106" t="s">
        <v>16</v>
      </c>
      <c r="B106" s="9" t="s">
        <v>144</v>
      </c>
      <c r="C106" s="93"/>
    </row>
    <row r="107" spans="1:3" x14ac:dyDescent="0.2">
      <c r="A107" t="s">
        <v>436</v>
      </c>
      <c r="B107" s="9" t="s">
        <v>145</v>
      </c>
      <c r="C107" s="93"/>
    </row>
    <row r="108" spans="1:3" x14ac:dyDescent="0.2">
      <c r="A108" t="s">
        <v>579</v>
      </c>
      <c r="B108" s="9" t="s">
        <v>89</v>
      </c>
      <c r="C108" s="93"/>
    </row>
    <row r="109" spans="1:3" x14ac:dyDescent="0.2">
      <c r="A109" t="s">
        <v>456</v>
      </c>
      <c r="B109" s="9" t="s">
        <v>146</v>
      </c>
      <c r="C109" s="93"/>
    </row>
    <row r="110" spans="1:3" x14ac:dyDescent="0.2">
      <c r="A110" t="s">
        <v>399</v>
      </c>
      <c r="B110" s="9" t="s">
        <v>34</v>
      </c>
      <c r="C110" s="93"/>
    </row>
    <row r="111" spans="1:3" x14ac:dyDescent="0.2">
      <c r="A111" t="s">
        <v>202</v>
      </c>
      <c r="B111" s="9" t="s">
        <v>87</v>
      </c>
      <c r="C111" s="93"/>
    </row>
    <row r="112" spans="1:3" x14ac:dyDescent="0.2">
      <c r="A112" t="s">
        <v>573</v>
      </c>
      <c r="B112" s="9" t="s">
        <v>29</v>
      </c>
      <c r="C112" s="93"/>
    </row>
    <row r="113" spans="1:3" x14ac:dyDescent="0.2">
      <c r="A113" t="s">
        <v>400</v>
      </c>
      <c r="B113" s="9" t="s">
        <v>368</v>
      </c>
      <c r="C113" s="93"/>
    </row>
    <row r="114" spans="1:3" x14ac:dyDescent="0.2">
      <c r="A114" t="s">
        <v>147</v>
      </c>
      <c r="B114" s="9" t="s">
        <v>92</v>
      </c>
      <c r="C114" s="93"/>
    </row>
    <row r="115" spans="1:3" x14ac:dyDescent="0.2">
      <c r="A115" t="s">
        <v>154</v>
      </c>
      <c r="B115" s="9" t="s">
        <v>153</v>
      </c>
      <c r="C115" s="93"/>
    </row>
    <row r="116" spans="1:3" x14ac:dyDescent="0.2">
      <c r="A116" t="s">
        <v>18</v>
      </c>
      <c r="B116" s="9" t="s">
        <v>17</v>
      </c>
      <c r="C116" s="93"/>
    </row>
    <row r="117" spans="1:3" x14ac:dyDescent="0.2">
      <c r="A117" t="s">
        <v>19</v>
      </c>
      <c r="B117" s="9" t="s">
        <v>148</v>
      </c>
      <c r="C117" s="93"/>
    </row>
    <row r="118" spans="1:3" x14ac:dyDescent="0.2">
      <c r="A118" t="s">
        <v>401</v>
      </c>
      <c r="B118" s="9" t="s">
        <v>205</v>
      </c>
      <c r="C118" s="93"/>
    </row>
    <row r="119" spans="1:3" x14ac:dyDescent="0.2">
      <c r="A119" t="s">
        <v>149</v>
      </c>
      <c r="B119" s="9" t="s">
        <v>30</v>
      </c>
      <c r="C119" s="93"/>
    </row>
    <row r="120" spans="1:3" x14ac:dyDescent="0.2">
      <c r="A120" t="s">
        <v>150</v>
      </c>
      <c r="B120" s="9" t="s">
        <v>90</v>
      </c>
      <c r="C120" s="93"/>
    </row>
    <row r="121" spans="1:3" x14ac:dyDescent="0.2">
      <c r="A121" t="s">
        <v>402</v>
      </c>
      <c r="B121" s="9" t="s">
        <v>99</v>
      </c>
      <c r="C121" s="93"/>
    </row>
    <row r="122" spans="1:3" x14ac:dyDescent="0.2">
      <c r="A122" t="s">
        <v>157</v>
      </c>
      <c r="B122" s="9" t="s">
        <v>156</v>
      </c>
      <c r="C122" s="93"/>
    </row>
    <row r="123" spans="1:3" x14ac:dyDescent="0.2">
      <c r="A123" t="s">
        <v>160</v>
      </c>
      <c r="B123" s="9" t="s">
        <v>158</v>
      </c>
      <c r="C123" s="93"/>
    </row>
    <row r="124" spans="1:3" x14ac:dyDescent="0.2">
      <c r="A124" t="s">
        <v>574</v>
      </c>
      <c r="B124" s="9" t="s">
        <v>26</v>
      </c>
      <c r="C124" s="93"/>
    </row>
    <row r="125" spans="1:3" x14ac:dyDescent="0.2">
      <c r="A125" t="s">
        <v>151</v>
      </c>
      <c r="B125" s="9" t="s">
        <v>43</v>
      </c>
      <c r="C125" s="93"/>
    </row>
    <row r="126" spans="1:3" x14ac:dyDescent="0.2">
      <c r="A126" t="s">
        <v>580</v>
      </c>
      <c r="B126" s="9" t="s">
        <v>44</v>
      </c>
      <c r="C126" s="93"/>
    </row>
    <row r="127" spans="1:3" x14ac:dyDescent="0.2">
      <c r="A127" t="s">
        <v>364</v>
      </c>
      <c r="B127" s="9" t="s">
        <v>206</v>
      </c>
      <c r="C127" s="93"/>
    </row>
    <row r="128" spans="1:3" x14ac:dyDescent="0.2">
      <c r="A128" t="s">
        <v>91</v>
      </c>
      <c r="B128" s="9" t="s">
        <v>45</v>
      </c>
      <c r="C128" s="93"/>
    </row>
    <row r="129" spans="1:6" x14ac:dyDescent="0.2">
      <c r="A129" t="s">
        <v>152</v>
      </c>
      <c r="B129" s="9" t="s">
        <v>32</v>
      </c>
      <c r="C129" s="93"/>
    </row>
    <row r="130" spans="1:6" x14ac:dyDescent="0.2">
      <c r="A130" t="s">
        <v>581</v>
      </c>
      <c r="B130" s="9" t="s">
        <v>538</v>
      </c>
      <c r="C130" s="93"/>
    </row>
    <row r="131" spans="1:6" x14ac:dyDescent="0.2">
      <c r="A131" t="s">
        <v>572</v>
      </c>
      <c r="B131" s="9" t="s">
        <v>568</v>
      </c>
      <c r="C131" s="93"/>
    </row>
    <row r="132" spans="1:6" s="93" customFormat="1" x14ac:dyDescent="0.2">
      <c r="A132" s="44" t="s">
        <v>779</v>
      </c>
      <c r="B132" s="133" t="s">
        <v>741</v>
      </c>
      <c r="D132" s="1514"/>
    </row>
    <row r="133" spans="1:6" x14ac:dyDescent="0.2">
      <c r="A133" s="44" t="s">
        <v>640</v>
      </c>
      <c r="B133" s="9" t="s">
        <v>638</v>
      </c>
      <c r="C133" s="93"/>
      <c r="D133" s="1514"/>
      <c r="E133" s="93"/>
    </row>
    <row r="134" spans="1:6" x14ac:dyDescent="0.2">
      <c r="A134" t="s">
        <v>722</v>
      </c>
      <c r="B134" s="9" t="s">
        <v>718</v>
      </c>
      <c r="C134" s="93"/>
      <c r="D134" s="1514"/>
      <c r="E134" s="93"/>
    </row>
    <row r="135" spans="1:6" x14ac:dyDescent="0.2">
      <c r="A135" s="11" t="s">
        <v>723</v>
      </c>
      <c r="B135" s="12" t="s">
        <v>717</v>
      </c>
      <c r="C135" s="93"/>
      <c r="D135" s="1514"/>
      <c r="E135" s="93"/>
      <c r="F135" s="93"/>
    </row>
    <row r="136" spans="1:6" s="88" customFormat="1" x14ac:dyDescent="0.2">
      <c r="A136" s="88" t="s">
        <v>792</v>
      </c>
      <c r="B136" s="12" t="s">
        <v>742</v>
      </c>
      <c r="C136" s="93"/>
      <c r="D136" s="1514"/>
      <c r="E136" s="93"/>
      <c r="F136" s="93"/>
    </row>
    <row r="137" spans="1:6" s="88" customFormat="1" x14ac:dyDescent="0.2">
      <c r="A137" s="88" t="s">
        <v>793</v>
      </c>
      <c r="B137" s="12" t="s">
        <v>780</v>
      </c>
      <c r="C137" s="93"/>
      <c r="D137" s="1514"/>
      <c r="E137" s="93"/>
      <c r="F137" s="93"/>
    </row>
    <row r="138" spans="1:6" x14ac:dyDescent="0.2">
      <c r="A138" s="88" t="s">
        <v>794</v>
      </c>
      <c r="B138" s="12" t="s">
        <v>783</v>
      </c>
      <c r="C138" s="93"/>
      <c r="D138" s="1514"/>
      <c r="E138" s="93"/>
      <c r="F138" s="93"/>
    </row>
    <row r="139" spans="1:6" x14ac:dyDescent="0.2">
      <c r="A139" t="s">
        <v>860</v>
      </c>
      <c r="B139" s="12" t="s">
        <v>861</v>
      </c>
      <c r="C139" s="93"/>
      <c r="D139" s="1514"/>
      <c r="E139" s="93"/>
      <c r="F139" s="93"/>
    </row>
    <row r="140" spans="1:6" x14ac:dyDescent="0.2">
      <c r="A140" t="s">
        <v>858</v>
      </c>
      <c r="B140" s="12" t="s">
        <v>859</v>
      </c>
      <c r="C140" s="93"/>
      <c r="D140" s="1514"/>
      <c r="E140" s="93"/>
      <c r="F140" s="93"/>
    </row>
    <row r="141" spans="1:6" x14ac:dyDescent="0.2">
      <c r="A141" s="44" t="s">
        <v>978</v>
      </c>
      <c r="B141" s="133" t="s">
        <v>979</v>
      </c>
      <c r="C141" s="93"/>
      <c r="D141" s="1514"/>
      <c r="E141" s="93"/>
      <c r="F141" s="93"/>
    </row>
    <row r="142" spans="1:6" x14ac:dyDescent="0.2">
      <c r="A142" t="s">
        <v>1019</v>
      </c>
      <c r="B142" s="133" t="s">
        <v>1020</v>
      </c>
      <c r="C142" s="93"/>
      <c r="D142" s="1514"/>
      <c r="E142" s="93"/>
      <c r="F142" s="93"/>
    </row>
    <row r="143" spans="1:6" x14ac:dyDescent="0.2">
      <c r="A143" s="93" t="s">
        <v>1287</v>
      </c>
      <c r="B143" s="133" t="s">
        <v>1233</v>
      </c>
      <c r="C143" s="93"/>
      <c r="D143" s="1514"/>
      <c r="E143" s="93"/>
      <c r="F143" s="93"/>
    </row>
    <row r="144" spans="1:6" x14ac:dyDescent="0.2">
      <c r="A144" t="s">
        <v>1288</v>
      </c>
      <c r="B144" s="133" t="s">
        <v>448</v>
      </c>
      <c r="C144" s="93"/>
      <c r="D144" s="1514"/>
      <c r="E144" s="93"/>
      <c r="F144" s="93"/>
    </row>
    <row r="145" spans="1:6" x14ac:dyDescent="0.2">
      <c r="A145" t="s">
        <v>806</v>
      </c>
      <c r="B145" s="133" t="s">
        <v>822</v>
      </c>
      <c r="C145" s="93"/>
      <c r="D145" s="1514"/>
      <c r="E145" s="93"/>
      <c r="F145" s="93"/>
    </row>
    <row r="146" spans="1:6" x14ac:dyDescent="0.2">
      <c r="A146" t="s">
        <v>801</v>
      </c>
      <c r="B146" s="133" t="s">
        <v>661</v>
      </c>
      <c r="C146" s="93"/>
      <c r="D146" s="1514"/>
      <c r="E146" s="93"/>
      <c r="F146" s="93"/>
    </row>
    <row r="147" spans="1:6" x14ac:dyDescent="0.2">
      <c r="A147" t="s">
        <v>683</v>
      </c>
      <c r="B147" s="133" t="s">
        <v>1161</v>
      </c>
      <c r="C147" s="93"/>
      <c r="D147" s="1514"/>
      <c r="E147" s="93"/>
      <c r="F147" s="93"/>
    </row>
    <row r="148" spans="1:6" s="93" customFormat="1" x14ac:dyDescent="0.2">
      <c r="A148" s="93" t="s">
        <v>2154</v>
      </c>
      <c r="B148" s="133" t="s">
        <v>1957</v>
      </c>
      <c r="D148" s="1514"/>
    </row>
    <row r="149" spans="1:6" s="93" customFormat="1" x14ac:dyDescent="0.2">
      <c r="A149" s="93" t="s">
        <v>2175</v>
      </c>
      <c r="B149" s="133" t="s">
        <v>2176</v>
      </c>
      <c r="D149" s="1514"/>
    </row>
    <row r="150" spans="1:6" s="93" customFormat="1" x14ac:dyDescent="0.2">
      <c r="A150" s="11" t="s">
        <v>682</v>
      </c>
      <c r="B150" s="12" t="s">
        <v>2120</v>
      </c>
      <c r="D150" s="1514"/>
    </row>
    <row r="151" spans="1:6" x14ac:dyDescent="0.2">
      <c r="A151" s="11" t="s">
        <v>1845</v>
      </c>
      <c r="B151" s="12" t="s">
        <v>2155</v>
      </c>
      <c r="C151" s="93"/>
      <c r="D151" s="1514"/>
      <c r="E151" s="93"/>
      <c r="F151" s="93"/>
    </row>
    <row r="152" spans="1:6" s="93" customFormat="1" x14ac:dyDescent="0.2">
      <c r="A152" s="11"/>
      <c r="B152" s="12"/>
      <c r="D152" s="1514"/>
    </row>
    <row r="153" spans="1:6" ht="15.75" x14ac:dyDescent="0.25">
      <c r="A153" s="13" t="s">
        <v>685</v>
      </c>
      <c r="C153" s="93"/>
      <c r="D153" s="1514"/>
      <c r="E153" s="93"/>
      <c r="F153" s="93"/>
    </row>
    <row r="154" spans="1:6" x14ac:dyDescent="0.2">
      <c r="C154" s="93"/>
      <c r="D154" s="1514"/>
      <c r="E154" s="93"/>
      <c r="F154" s="93"/>
    </row>
    <row r="155" spans="1:6" x14ac:dyDescent="0.2">
      <c r="A155" s="93" t="s">
        <v>810</v>
      </c>
      <c r="B155" s="12" t="s">
        <v>1289</v>
      </c>
      <c r="C155" s="93"/>
      <c r="D155" s="1514"/>
      <c r="E155" s="93"/>
      <c r="F155" s="93"/>
    </row>
    <row r="156" spans="1:6" x14ac:dyDescent="0.2">
      <c r="A156" s="93" t="s">
        <v>1059</v>
      </c>
      <c r="B156" s="12" t="s">
        <v>1065</v>
      </c>
      <c r="C156" s="93"/>
      <c r="D156" s="1514"/>
      <c r="E156" s="93"/>
      <c r="F156" s="93"/>
    </row>
    <row r="157" spans="1:6" x14ac:dyDescent="0.2">
      <c r="A157" s="93" t="s">
        <v>657</v>
      </c>
      <c r="B157" s="12" t="s">
        <v>1290</v>
      </c>
      <c r="C157" s="93"/>
      <c r="D157" s="1514"/>
      <c r="E157" s="93"/>
      <c r="F157" s="93"/>
    </row>
    <row r="158" spans="1:6" x14ac:dyDescent="0.2">
      <c r="A158" s="93" t="s">
        <v>730</v>
      </c>
      <c r="B158" s="12" t="s">
        <v>1291</v>
      </c>
      <c r="C158" s="93"/>
      <c r="D158" s="1514"/>
      <c r="E158" s="93"/>
      <c r="F158" s="93"/>
    </row>
    <row r="159" spans="1:6" x14ac:dyDescent="0.2">
      <c r="A159" s="93" t="s">
        <v>947</v>
      </c>
      <c r="B159" s="12" t="s">
        <v>1292</v>
      </c>
      <c r="C159" s="93"/>
      <c r="D159" s="1514"/>
      <c r="E159" s="93"/>
      <c r="F159" s="93"/>
    </row>
    <row r="160" spans="1:6" x14ac:dyDescent="0.2">
      <c r="A160" s="93" t="s">
        <v>1175</v>
      </c>
      <c r="B160" s="12" t="s">
        <v>1293</v>
      </c>
      <c r="C160" s="93"/>
      <c r="D160" s="1514"/>
      <c r="E160" s="93"/>
      <c r="F160" s="93"/>
    </row>
    <row r="161" spans="1:6" x14ac:dyDescent="0.2">
      <c r="A161" s="93" t="s">
        <v>948</v>
      </c>
      <c r="B161" s="12" t="s">
        <v>1294</v>
      </c>
      <c r="C161" s="93"/>
      <c r="D161" s="1514"/>
      <c r="E161" s="93"/>
      <c r="F161" s="93"/>
    </row>
    <row r="162" spans="1:6" x14ac:dyDescent="0.2">
      <c r="A162" s="93" t="s">
        <v>1154</v>
      </c>
      <c r="B162" s="12" t="s">
        <v>231</v>
      </c>
      <c r="C162" s="93"/>
      <c r="D162" s="1514"/>
      <c r="E162" s="93"/>
      <c r="F162" s="93"/>
    </row>
    <row r="163" spans="1:6" x14ac:dyDescent="0.2">
      <c r="A163" s="93" t="s">
        <v>1126</v>
      </c>
      <c r="B163" s="12" t="s">
        <v>1295</v>
      </c>
      <c r="C163" s="93"/>
      <c r="D163" s="1514"/>
      <c r="E163" s="93"/>
      <c r="F163" s="93"/>
    </row>
    <row r="164" spans="1:6" x14ac:dyDescent="0.2">
      <c r="A164" s="11" t="s">
        <v>1460</v>
      </c>
      <c r="B164" s="12" t="s">
        <v>1461</v>
      </c>
      <c r="C164" s="93"/>
      <c r="D164" s="1514"/>
      <c r="E164" s="93"/>
      <c r="F164" s="93"/>
    </row>
    <row r="165" spans="1:6" x14ac:dyDescent="0.2">
      <c r="A165" s="11" t="s">
        <v>1462</v>
      </c>
      <c r="B165" s="12" t="s">
        <v>1463</v>
      </c>
      <c r="C165" s="93"/>
      <c r="D165" s="1514"/>
      <c r="E165" s="93"/>
      <c r="F165" s="93"/>
    </row>
    <row r="166" spans="1:6" x14ac:dyDescent="0.2">
      <c r="A166" s="11" t="s">
        <v>1464</v>
      </c>
      <c r="B166" s="12" t="s">
        <v>1465</v>
      </c>
      <c r="C166" s="93"/>
      <c r="D166" s="1514"/>
      <c r="E166" s="93"/>
      <c r="F166" s="93"/>
    </row>
    <row r="167" spans="1:6" x14ac:dyDescent="0.2">
      <c r="A167" s="11" t="s">
        <v>948</v>
      </c>
      <c r="B167" s="12" t="s">
        <v>639</v>
      </c>
      <c r="C167" s="93"/>
      <c r="D167" s="1514"/>
      <c r="E167" s="93"/>
      <c r="F167" s="93"/>
    </row>
    <row r="168" spans="1:6" x14ac:dyDescent="0.2">
      <c r="A168" s="93" t="s">
        <v>1181</v>
      </c>
      <c r="B168" s="12" t="s">
        <v>1296</v>
      </c>
      <c r="C168" s="93"/>
      <c r="D168" s="1514"/>
      <c r="E168" s="93"/>
      <c r="F168" s="93"/>
    </row>
    <row r="169" spans="1:6" x14ac:dyDescent="0.2">
      <c r="A169" s="93" t="s">
        <v>1182</v>
      </c>
      <c r="B169" s="12" t="s">
        <v>1297</v>
      </c>
      <c r="C169" s="93"/>
      <c r="D169" s="1514"/>
      <c r="E169" s="93"/>
      <c r="F169" s="93"/>
    </row>
    <row r="170" spans="1:6" x14ac:dyDescent="0.2">
      <c r="A170" s="93" t="s">
        <v>1183</v>
      </c>
      <c r="B170" s="12" t="s">
        <v>1454</v>
      </c>
      <c r="C170" s="93"/>
      <c r="D170" s="1514"/>
      <c r="E170" s="93"/>
      <c r="F170" s="93"/>
    </row>
    <row r="171" spans="1:6" x14ac:dyDescent="0.2">
      <c r="A171" s="93" t="s">
        <v>1184</v>
      </c>
      <c r="B171" s="12" t="s">
        <v>1298</v>
      </c>
      <c r="C171" s="93"/>
      <c r="D171" s="1514"/>
      <c r="E171" s="93"/>
      <c r="F171" s="93"/>
    </row>
    <row r="172" spans="1:6" x14ac:dyDescent="0.2">
      <c r="A172" s="93" t="s">
        <v>1185</v>
      </c>
      <c r="B172" s="12" t="s">
        <v>830</v>
      </c>
      <c r="C172" s="93"/>
      <c r="D172" s="1514"/>
      <c r="E172" s="93"/>
      <c r="F172" s="93"/>
    </row>
    <row r="173" spans="1:6" x14ac:dyDescent="0.2">
      <c r="A173" s="93" t="s">
        <v>1186</v>
      </c>
      <c r="B173" s="12" t="s">
        <v>2037</v>
      </c>
      <c r="C173" s="93"/>
      <c r="D173" s="1514"/>
      <c r="E173" s="93"/>
      <c r="F173" s="93"/>
    </row>
    <row r="174" spans="1:6" x14ac:dyDescent="0.2">
      <c r="A174" s="11" t="s">
        <v>947</v>
      </c>
      <c r="B174" s="12" t="s">
        <v>781</v>
      </c>
      <c r="C174" s="93"/>
      <c r="D174" s="1514"/>
      <c r="E174" s="93"/>
      <c r="F174" s="93"/>
    </row>
    <row r="175" spans="1:6" x14ac:dyDescent="0.2">
      <c r="A175" s="93" t="s">
        <v>1187</v>
      </c>
      <c r="B175" s="12" t="s">
        <v>1299</v>
      </c>
      <c r="C175" s="93"/>
      <c r="D175" s="1514"/>
      <c r="E175" s="93"/>
      <c r="F175" s="93"/>
    </row>
    <row r="176" spans="1:6" x14ac:dyDescent="0.2">
      <c r="A176" s="93" t="s">
        <v>1188</v>
      </c>
      <c r="B176" s="12" t="s">
        <v>2038</v>
      </c>
      <c r="C176" s="93"/>
      <c r="D176" s="1514"/>
      <c r="E176" s="93"/>
      <c r="F176" s="93"/>
    </row>
    <row r="177" spans="1:6" x14ac:dyDescent="0.2">
      <c r="A177" s="93" t="s">
        <v>1189</v>
      </c>
      <c r="B177" s="12" t="s">
        <v>1300</v>
      </c>
      <c r="C177" s="93"/>
      <c r="D177" s="1514"/>
      <c r="E177" s="93"/>
      <c r="F177" s="93"/>
    </row>
    <row r="178" spans="1:6" x14ac:dyDescent="0.2">
      <c r="A178" s="93" t="s">
        <v>1253</v>
      </c>
      <c r="B178" s="12" t="s">
        <v>1268</v>
      </c>
      <c r="C178" s="93"/>
      <c r="E178" s="93"/>
      <c r="F178" s="93"/>
    </row>
    <row r="179" spans="1:6" x14ac:dyDescent="0.2">
      <c r="A179" s="93" t="s">
        <v>1190</v>
      </c>
      <c r="B179" s="12" t="s">
        <v>2039</v>
      </c>
      <c r="C179" s="93"/>
      <c r="E179" s="93"/>
      <c r="F179" s="93"/>
    </row>
    <row r="180" spans="1:6" x14ac:dyDescent="0.2">
      <c r="A180" s="93" t="s">
        <v>1140</v>
      </c>
      <c r="B180" s="12" t="s">
        <v>1160</v>
      </c>
      <c r="C180" s="93"/>
      <c r="E180" s="93"/>
      <c r="F180" s="93"/>
    </row>
    <row r="181" spans="1:6" x14ac:dyDescent="0.2">
      <c r="A181" s="93" t="s">
        <v>445</v>
      </c>
      <c r="B181" s="12" t="s">
        <v>1301</v>
      </c>
      <c r="C181" s="93"/>
      <c r="E181" s="93"/>
      <c r="F181" s="93"/>
    </row>
    <row r="182" spans="1:6" x14ac:dyDescent="0.2">
      <c r="A182" s="11" t="s">
        <v>1466</v>
      </c>
      <c r="B182" s="12" t="s">
        <v>1467</v>
      </c>
      <c r="C182" s="93"/>
      <c r="E182" s="93"/>
      <c r="F182" s="93"/>
    </row>
    <row r="183" spans="1:6" x14ac:dyDescent="0.2">
      <c r="A183" s="11" t="s">
        <v>730</v>
      </c>
      <c r="B183" s="12" t="s">
        <v>743</v>
      </c>
      <c r="C183" s="93"/>
      <c r="E183" s="93"/>
      <c r="F183" s="93"/>
    </row>
    <row r="184" spans="1:6" x14ac:dyDescent="0.2">
      <c r="A184" s="5" t="s">
        <v>1354</v>
      </c>
      <c r="B184" s="12" t="s">
        <v>1468</v>
      </c>
      <c r="C184" s="93"/>
      <c r="E184" s="93"/>
      <c r="F184" s="93"/>
    </row>
    <row r="185" spans="1:6" x14ac:dyDescent="0.2">
      <c r="A185" s="93" t="s">
        <v>1443</v>
      </c>
      <c r="B185" s="133" t="s">
        <v>1455</v>
      </c>
      <c r="C185" s="93"/>
      <c r="E185" s="93"/>
      <c r="F185" s="93"/>
    </row>
    <row r="186" spans="1:6" x14ac:dyDescent="0.2">
      <c r="E186" s="1433"/>
      <c r="F186" s="93"/>
    </row>
    <row r="187" spans="1:6" x14ac:dyDescent="0.2">
      <c r="E187" s="1433"/>
      <c r="F187" s="93"/>
    </row>
    <row r="188" spans="1:6" x14ac:dyDescent="0.2">
      <c r="E188" s="1433"/>
      <c r="F188" s="93"/>
    </row>
    <row r="189" spans="1:6" x14ac:dyDescent="0.2">
      <c r="E189" s="1433"/>
      <c r="F189" s="93"/>
    </row>
    <row r="190" spans="1:6" x14ac:dyDescent="0.2">
      <c r="E190" s="1433"/>
      <c r="F190" s="93"/>
    </row>
    <row r="191" spans="1:6" x14ac:dyDescent="0.2">
      <c r="E191" s="1433"/>
      <c r="F191" s="93"/>
    </row>
    <row r="192" spans="1:6" x14ac:dyDescent="0.2">
      <c r="E192" s="1433"/>
      <c r="F192" s="93"/>
    </row>
    <row r="193" spans="5:6" x14ac:dyDescent="0.2">
      <c r="E193" s="1433"/>
      <c r="F193" s="93"/>
    </row>
    <row r="194" spans="5:6" x14ac:dyDescent="0.2">
      <c r="E194" s="1433"/>
      <c r="F194" s="93"/>
    </row>
    <row r="195" spans="5:6" x14ac:dyDescent="0.2">
      <c r="E195" s="1433"/>
      <c r="F195" s="93"/>
    </row>
    <row r="196" spans="5:6" x14ac:dyDescent="0.2">
      <c r="E196" s="1433"/>
      <c r="F196" s="93"/>
    </row>
    <row r="197" spans="5:6" x14ac:dyDescent="0.2">
      <c r="E197" s="1433"/>
      <c r="F197" s="93"/>
    </row>
    <row r="198" spans="5:6" x14ac:dyDescent="0.2">
      <c r="E198" s="1433"/>
      <c r="F198" s="93"/>
    </row>
    <row r="199" spans="5:6" x14ac:dyDescent="0.2">
      <c r="E199" s="1433"/>
      <c r="F199" s="93"/>
    </row>
    <row r="200" spans="5:6" x14ac:dyDescent="0.2">
      <c r="E200" s="1433"/>
      <c r="F200" s="93"/>
    </row>
    <row r="201" spans="5:6" x14ac:dyDescent="0.2">
      <c r="E201" s="1433"/>
      <c r="F201" s="93"/>
    </row>
    <row r="202" spans="5:6" x14ac:dyDescent="0.2">
      <c r="E202" s="1433"/>
      <c r="F202" s="93"/>
    </row>
    <row r="203" spans="5:6" x14ac:dyDescent="0.2">
      <c r="E203" s="1433"/>
      <c r="F203" s="93"/>
    </row>
    <row r="204" spans="5:6" x14ac:dyDescent="0.2">
      <c r="E204" s="1433"/>
      <c r="F204" s="93"/>
    </row>
    <row r="205" spans="5:6" x14ac:dyDescent="0.2">
      <c r="E205" s="1433"/>
      <c r="F205" s="93"/>
    </row>
    <row r="206" spans="5:6" x14ac:dyDescent="0.2">
      <c r="E206" s="1433"/>
      <c r="F206" s="93"/>
    </row>
    <row r="207" spans="5:6" x14ac:dyDescent="0.2"/>
    <row r="208" spans="5:6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</sheetData>
  <conditionalFormatting sqref="B50">
    <cfRule type="duplicateValues" dxfId="3" priority="4"/>
  </conditionalFormatting>
  <conditionalFormatting sqref="B66">
    <cfRule type="duplicateValues" dxfId="2" priority="3"/>
  </conditionalFormatting>
  <conditionalFormatting sqref="B155:B183 B185">
    <cfRule type="duplicateValues" dxfId="1" priority="2"/>
  </conditionalFormatting>
  <conditionalFormatting sqref="B184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4"/>
  <sheetViews>
    <sheetView showGridLines="0" zoomScaleNormal="100" workbookViewId="0">
      <selection activeCell="G16" sqref="G16"/>
    </sheetView>
  </sheetViews>
  <sheetFormatPr baseColWidth="10" defaultColWidth="9.140625" defaultRowHeight="12.75" x14ac:dyDescent="0.2"/>
  <cols>
    <col min="1" max="1" width="50.85546875" style="951" customWidth="1"/>
    <col min="2" max="3" width="16.5703125" style="998" bestFit="1" customWidth="1"/>
    <col min="4" max="4" width="15" style="998" bestFit="1" customWidth="1"/>
    <col min="5" max="6" width="16.5703125" style="998" bestFit="1" customWidth="1"/>
    <col min="7" max="7" width="15" style="998" bestFit="1" customWidth="1"/>
    <col min="8" max="8" width="16.5703125" style="998" bestFit="1" customWidth="1"/>
    <col min="9" max="9" width="15" style="998" bestFit="1" customWidth="1"/>
    <col min="10" max="11" width="16.5703125" style="998" bestFit="1" customWidth="1"/>
    <col min="12" max="12" width="12.85546875" style="951" bestFit="1" customWidth="1"/>
    <col min="13" max="16384" width="9.140625" style="951"/>
  </cols>
  <sheetData>
    <row r="1" spans="1:12" ht="16.5" customHeight="1" x14ac:dyDescent="0.25">
      <c r="A1" s="1821" t="s">
        <v>1891</v>
      </c>
      <c r="B1" s="1821"/>
      <c r="C1" s="1821"/>
      <c r="D1" s="1821"/>
      <c r="E1" s="1821"/>
      <c r="F1" s="1821"/>
      <c r="G1" s="1821"/>
      <c r="H1" s="1821"/>
      <c r="I1" s="1821"/>
      <c r="J1" s="1821"/>
      <c r="K1" s="1821"/>
    </row>
    <row r="2" spans="1:12" ht="15.75" x14ac:dyDescent="0.25">
      <c r="A2" s="1821" t="s">
        <v>1892</v>
      </c>
      <c r="B2" s="1821"/>
      <c r="C2" s="1821"/>
      <c r="D2" s="1821"/>
      <c r="E2" s="1821"/>
      <c r="F2" s="1821"/>
      <c r="G2" s="1821"/>
      <c r="H2" s="1821"/>
      <c r="I2" s="1821"/>
      <c r="J2" s="1821"/>
      <c r="K2" s="1821"/>
    </row>
    <row r="3" spans="1:12" ht="15.75" x14ac:dyDescent="0.2">
      <c r="A3" s="1822" t="s">
        <v>1893</v>
      </c>
      <c r="B3" s="1822"/>
      <c r="C3" s="1822"/>
      <c r="D3" s="1822"/>
      <c r="E3" s="1822"/>
      <c r="F3" s="1822"/>
      <c r="G3" s="1822"/>
      <c r="H3" s="1822"/>
      <c r="I3" s="1822"/>
      <c r="J3" s="1822"/>
      <c r="K3" s="1822"/>
    </row>
    <row r="4" spans="1:12" ht="7.5" customHeight="1" thickBot="1" x14ac:dyDescent="0.25">
      <c r="A4" s="952"/>
      <c r="B4" s="953"/>
      <c r="C4" s="953"/>
      <c r="D4" s="953"/>
      <c r="E4" s="954"/>
      <c r="F4" s="954"/>
      <c r="G4" s="954"/>
      <c r="H4" s="954"/>
      <c r="I4" s="954"/>
      <c r="J4" s="955"/>
      <c r="K4" s="955"/>
    </row>
    <row r="5" spans="1:12" ht="8.25" customHeight="1" x14ac:dyDescent="0.2">
      <c r="A5" s="956"/>
      <c r="B5" s="957"/>
      <c r="C5" s="958"/>
      <c r="D5" s="958"/>
      <c r="E5" s="958"/>
      <c r="F5" s="958"/>
      <c r="G5" s="958"/>
      <c r="H5" s="958"/>
      <c r="I5" s="958"/>
      <c r="J5" s="958"/>
      <c r="K5" s="959"/>
    </row>
    <row r="6" spans="1:12" ht="12.75" customHeight="1" thickBot="1" x14ac:dyDescent="0.25">
      <c r="A6" s="956"/>
      <c r="B6" s="960" t="s">
        <v>27</v>
      </c>
      <c r="C6" s="961" t="s">
        <v>20</v>
      </c>
      <c r="D6" s="961" t="s">
        <v>21</v>
      </c>
      <c r="E6" s="961" t="s">
        <v>22</v>
      </c>
      <c r="F6" s="961" t="s">
        <v>23</v>
      </c>
      <c r="G6" s="961" t="s">
        <v>33</v>
      </c>
      <c r="H6" s="961" t="s">
        <v>24</v>
      </c>
      <c r="I6" s="961" t="s">
        <v>38</v>
      </c>
      <c r="J6" s="961" t="s">
        <v>26</v>
      </c>
      <c r="K6" s="962" t="s">
        <v>25</v>
      </c>
    </row>
    <row r="7" spans="1:12" ht="13.5" thickBot="1" x14ac:dyDescent="0.25">
      <c r="A7" s="963" t="s">
        <v>207</v>
      </c>
      <c r="B7" s="964">
        <v>2991530099</v>
      </c>
      <c r="C7" s="965">
        <v>3842748084.8299999</v>
      </c>
      <c r="D7" s="965">
        <v>474968559.41000003</v>
      </c>
      <c r="E7" s="965">
        <v>1763944300.04</v>
      </c>
      <c r="F7" s="965">
        <v>2472069456.04</v>
      </c>
      <c r="G7" s="965">
        <v>175695037.21000001</v>
      </c>
      <c r="H7" s="965">
        <v>2594251866.9300003</v>
      </c>
      <c r="I7" s="965">
        <v>376072948.63999999</v>
      </c>
      <c r="J7" s="965">
        <v>7658195755.3099995</v>
      </c>
      <c r="K7" s="966">
        <v>4465037289.6899996</v>
      </c>
      <c r="L7" s="967"/>
    </row>
    <row r="8" spans="1:12" x14ac:dyDescent="0.2">
      <c r="A8" s="968" t="s">
        <v>1894</v>
      </c>
      <c r="B8" s="969">
        <v>224184771</v>
      </c>
      <c r="C8" s="970">
        <v>1259099969.23</v>
      </c>
      <c r="D8" s="970">
        <v>192543412.02999997</v>
      </c>
      <c r="E8" s="970">
        <v>435239221.44</v>
      </c>
      <c r="F8" s="970">
        <v>526135553.34999996</v>
      </c>
      <c r="G8" s="970">
        <v>139663497.86000001</v>
      </c>
      <c r="H8" s="970">
        <v>422654238.95000005</v>
      </c>
      <c r="I8" s="970">
        <v>49350295.530000001</v>
      </c>
      <c r="J8" s="970">
        <v>930237062.08000004</v>
      </c>
      <c r="K8" s="971">
        <v>932868496.02999985</v>
      </c>
    </row>
    <row r="9" spans="1:12" x14ac:dyDescent="0.2">
      <c r="A9" s="972" t="s">
        <v>1895</v>
      </c>
      <c r="B9" s="973">
        <v>92379320</v>
      </c>
      <c r="C9" s="974">
        <v>994635024.05999994</v>
      </c>
      <c r="D9" s="974">
        <v>65780615.369999997</v>
      </c>
      <c r="E9" s="974">
        <v>98196158.189999998</v>
      </c>
      <c r="F9" s="974">
        <v>87015042.920000002</v>
      </c>
      <c r="G9" s="974">
        <v>56195182</v>
      </c>
      <c r="H9" s="974">
        <v>69513874.900000006</v>
      </c>
      <c r="I9" s="974">
        <v>469087.6</v>
      </c>
      <c r="J9" s="974">
        <v>503100783.97000003</v>
      </c>
      <c r="K9" s="975">
        <v>56216836.149999999</v>
      </c>
    </row>
    <row r="10" spans="1:12" x14ac:dyDescent="0.2">
      <c r="A10" s="972" t="s">
        <v>1896</v>
      </c>
      <c r="B10" s="973">
        <v>0</v>
      </c>
      <c r="C10" s="974">
        <v>0</v>
      </c>
      <c r="D10" s="974">
        <v>0</v>
      </c>
      <c r="E10" s="974">
        <v>0</v>
      </c>
      <c r="F10" s="974">
        <v>62762921.899999999</v>
      </c>
      <c r="G10" s="974">
        <v>0</v>
      </c>
      <c r="H10" s="974">
        <v>0</v>
      </c>
      <c r="I10" s="974">
        <v>7559106.6600000001</v>
      </c>
      <c r="J10" s="974">
        <v>81810.02</v>
      </c>
      <c r="K10" s="975">
        <v>391455274.12</v>
      </c>
    </row>
    <row r="11" spans="1:12" x14ac:dyDescent="0.2">
      <c r="A11" s="972" t="s">
        <v>1897</v>
      </c>
      <c r="B11" s="973">
        <v>98524173</v>
      </c>
      <c r="C11" s="974">
        <v>249643557</v>
      </c>
      <c r="D11" s="974">
        <v>120377473.16</v>
      </c>
      <c r="E11" s="974">
        <v>237856019.24000001</v>
      </c>
      <c r="F11" s="974">
        <v>317248260.79000002</v>
      </c>
      <c r="G11" s="974">
        <v>66928734</v>
      </c>
      <c r="H11" s="974">
        <v>68619956.980000004</v>
      </c>
      <c r="I11" s="974">
        <v>29991172.559999999</v>
      </c>
      <c r="J11" s="974">
        <v>365685152.89999998</v>
      </c>
      <c r="K11" s="975">
        <v>387163146.33999997</v>
      </c>
    </row>
    <row r="12" spans="1:12" x14ac:dyDescent="0.2">
      <c r="A12" s="972" t="s">
        <v>1898</v>
      </c>
      <c r="B12" s="973">
        <v>0</v>
      </c>
      <c r="C12" s="974">
        <v>495352.67</v>
      </c>
      <c r="D12" s="974">
        <v>0</v>
      </c>
      <c r="E12" s="974">
        <v>0</v>
      </c>
      <c r="F12" s="974">
        <v>0</v>
      </c>
      <c r="G12" s="974">
        <v>0</v>
      </c>
      <c r="H12" s="974">
        <v>0</v>
      </c>
      <c r="I12" s="974">
        <v>2354533.36</v>
      </c>
      <c r="J12" s="974">
        <v>43560.67</v>
      </c>
      <c r="K12" s="975">
        <v>0</v>
      </c>
    </row>
    <row r="13" spans="1:12" x14ac:dyDescent="0.2">
      <c r="A13" s="972" t="s">
        <v>1899</v>
      </c>
      <c r="B13" s="973">
        <v>13033568</v>
      </c>
      <c r="C13" s="974">
        <v>7359379.0800000001</v>
      </c>
      <c r="D13" s="974">
        <v>5293419.6399999997</v>
      </c>
      <c r="E13" s="974">
        <v>60805465.670000002</v>
      </c>
      <c r="F13" s="974">
        <v>54864476.780000001</v>
      </c>
      <c r="G13" s="974">
        <v>9411490.5600000005</v>
      </c>
      <c r="H13" s="974">
        <v>157188179.96000001</v>
      </c>
      <c r="I13" s="974">
        <v>8932965.3499999996</v>
      </c>
      <c r="J13" s="974">
        <v>609925.43999999994</v>
      </c>
      <c r="K13" s="975">
        <v>23419961.379999999</v>
      </c>
    </row>
    <row r="14" spans="1:12" x14ac:dyDescent="0.2">
      <c r="A14" s="972" t="s">
        <v>1900</v>
      </c>
      <c r="B14" s="973">
        <v>11430852</v>
      </c>
      <c r="C14" s="974">
        <v>6966656.4199999999</v>
      </c>
      <c r="D14" s="974">
        <v>149724.73000000001</v>
      </c>
      <c r="E14" s="974">
        <v>12061546.630000001</v>
      </c>
      <c r="F14" s="974">
        <v>3854388.93</v>
      </c>
      <c r="G14" s="974">
        <v>7128091.2999999998</v>
      </c>
      <c r="H14" s="974">
        <v>1856192.02</v>
      </c>
      <c r="I14" s="974">
        <v>43430</v>
      </c>
      <c r="J14" s="974">
        <v>54956949.490000002</v>
      </c>
      <c r="K14" s="975">
        <v>4412285.4000000004</v>
      </c>
    </row>
    <row r="15" spans="1:12" x14ac:dyDescent="0.2">
      <c r="A15" s="972" t="s">
        <v>1901</v>
      </c>
      <c r="B15" s="973">
        <v>8816858</v>
      </c>
      <c r="C15" s="974">
        <v>0</v>
      </c>
      <c r="D15" s="974">
        <v>942179.13</v>
      </c>
      <c r="E15" s="974">
        <v>26320031.710000001</v>
      </c>
      <c r="F15" s="974">
        <v>390462.03</v>
      </c>
      <c r="G15" s="974">
        <v>0</v>
      </c>
      <c r="H15" s="974">
        <v>125476035.09</v>
      </c>
      <c r="I15" s="974">
        <v>0</v>
      </c>
      <c r="J15" s="974">
        <v>5758879.5899999999</v>
      </c>
      <c r="K15" s="975">
        <v>70200992.640000001</v>
      </c>
    </row>
    <row r="16" spans="1:12" x14ac:dyDescent="0.2">
      <c r="A16" s="968" t="s">
        <v>1902</v>
      </c>
      <c r="B16" s="976">
        <v>2767345328</v>
      </c>
      <c r="C16" s="977">
        <v>2583648115.5999999</v>
      </c>
      <c r="D16" s="977">
        <v>282425147.38000005</v>
      </c>
      <c r="E16" s="977">
        <v>1328705078.5999999</v>
      </c>
      <c r="F16" s="977">
        <v>1945933902.6900001</v>
      </c>
      <c r="G16" s="977">
        <v>36031539.350000001</v>
      </c>
      <c r="H16" s="977">
        <v>2171597627.98</v>
      </c>
      <c r="I16" s="977">
        <v>326722653.11000001</v>
      </c>
      <c r="J16" s="977">
        <v>6727958693.2299995</v>
      </c>
      <c r="K16" s="978">
        <v>3532168793.6599998</v>
      </c>
    </row>
    <row r="17" spans="1:12" x14ac:dyDescent="0.2">
      <c r="A17" s="972" t="s">
        <v>1903</v>
      </c>
      <c r="B17" s="973">
        <v>1740</v>
      </c>
      <c r="C17" s="974">
        <v>0</v>
      </c>
      <c r="D17" s="974">
        <v>149453.23000000001</v>
      </c>
      <c r="E17" s="974">
        <v>501120</v>
      </c>
      <c r="F17" s="974">
        <v>0</v>
      </c>
      <c r="G17" s="974">
        <v>19140</v>
      </c>
      <c r="H17" s="974">
        <v>166477.21</v>
      </c>
      <c r="I17" s="974">
        <v>636316.97</v>
      </c>
      <c r="J17" s="974">
        <v>28826807</v>
      </c>
      <c r="K17" s="975">
        <v>336206.99</v>
      </c>
    </row>
    <row r="18" spans="1:12" x14ac:dyDescent="0.2">
      <c r="A18" s="972" t="s">
        <v>1904</v>
      </c>
      <c r="B18" s="973">
        <v>0</v>
      </c>
      <c r="C18" s="974">
        <v>0</v>
      </c>
      <c r="D18" s="974">
        <v>0</v>
      </c>
      <c r="E18" s="974">
        <v>0</v>
      </c>
      <c r="F18" s="974">
        <v>0</v>
      </c>
      <c r="G18" s="974">
        <v>0</v>
      </c>
      <c r="H18" s="974">
        <v>0</v>
      </c>
      <c r="I18" s="974">
        <v>85020195.230000004</v>
      </c>
      <c r="J18" s="974">
        <v>64416432.780000001</v>
      </c>
      <c r="K18" s="975">
        <v>10364755.48</v>
      </c>
    </row>
    <row r="19" spans="1:12" x14ac:dyDescent="0.2">
      <c r="A19" s="972" t="s">
        <v>1905</v>
      </c>
      <c r="B19" s="973">
        <v>89816251</v>
      </c>
      <c r="C19" s="974">
        <v>0</v>
      </c>
      <c r="D19" s="974">
        <v>0</v>
      </c>
      <c r="E19" s="974">
        <v>51858450.130000003</v>
      </c>
      <c r="F19" s="974">
        <v>1138.4000000000001</v>
      </c>
      <c r="G19" s="974">
        <v>0</v>
      </c>
      <c r="H19" s="974">
        <v>11198486.949999999</v>
      </c>
      <c r="I19" s="974">
        <v>2477330.06</v>
      </c>
      <c r="J19" s="974">
        <v>260985882.33000001</v>
      </c>
      <c r="K19" s="975">
        <v>12873555.539999999</v>
      </c>
    </row>
    <row r="20" spans="1:12" x14ac:dyDescent="0.2">
      <c r="A20" s="972" t="s">
        <v>1906</v>
      </c>
      <c r="B20" s="973">
        <v>2675877125</v>
      </c>
      <c r="C20" s="974">
        <v>2028699667.6199999</v>
      </c>
      <c r="D20" s="974">
        <v>280928491.67000002</v>
      </c>
      <c r="E20" s="974">
        <v>1273715367.8299999</v>
      </c>
      <c r="F20" s="974">
        <v>1944104873.45</v>
      </c>
      <c r="G20" s="974">
        <v>33709165.5</v>
      </c>
      <c r="H20" s="974">
        <v>2139793415.3800001</v>
      </c>
      <c r="I20" s="974">
        <v>199843940.69999999</v>
      </c>
      <c r="J20" s="974">
        <v>6350085570.3199997</v>
      </c>
      <c r="K20" s="975">
        <v>1521724619.99</v>
      </c>
    </row>
    <row r="21" spans="1:12" x14ac:dyDescent="0.2">
      <c r="A21" s="972" t="s">
        <v>1907</v>
      </c>
      <c r="B21" s="973">
        <v>0</v>
      </c>
      <c r="C21" s="974">
        <v>0</v>
      </c>
      <c r="D21" s="974">
        <v>0</v>
      </c>
      <c r="E21" s="974">
        <v>0</v>
      </c>
      <c r="F21" s="974">
        <v>0</v>
      </c>
      <c r="G21" s="974">
        <v>2303233.85</v>
      </c>
      <c r="H21" s="974">
        <v>0</v>
      </c>
      <c r="I21" s="974">
        <v>0</v>
      </c>
      <c r="J21" s="974">
        <v>0</v>
      </c>
      <c r="K21" s="975">
        <v>0</v>
      </c>
    </row>
    <row r="22" spans="1:12" x14ac:dyDescent="0.2">
      <c r="A22" s="972" t="s">
        <v>1908</v>
      </c>
      <c r="B22" s="973">
        <v>0</v>
      </c>
      <c r="C22" s="974">
        <v>0</v>
      </c>
      <c r="D22" s="974">
        <v>1347202.48</v>
      </c>
      <c r="E22" s="974">
        <v>1239846.81</v>
      </c>
      <c r="F22" s="974">
        <v>0</v>
      </c>
      <c r="G22" s="974">
        <v>0</v>
      </c>
      <c r="H22" s="974">
        <v>0</v>
      </c>
      <c r="I22" s="974">
        <v>30877050.48</v>
      </c>
      <c r="J22" s="974">
        <v>914722.92</v>
      </c>
      <c r="K22" s="975">
        <v>0</v>
      </c>
    </row>
    <row r="23" spans="1:12" x14ac:dyDescent="0.2">
      <c r="A23" s="972" t="s">
        <v>1909</v>
      </c>
      <c r="B23" s="973">
        <v>0</v>
      </c>
      <c r="C23" s="974">
        <v>0</v>
      </c>
      <c r="D23" s="974">
        <v>0</v>
      </c>
      <c r="E23" s="974">
        <v>0</v>
      </c>
      <c r="F23" s="974">
        <v>1148228.8400000001</v>
      </c>
      <c r="G23" s="974">
        <v>0</v>
      </c>
      <c r="H23" s="974">
        <v>3274557.15</v>
      </c>
      <c r="I23" s="974">
        <v>7867819.6699999999</v>
      </c>
      <c r="J23" s="974">
        <v>5777559.6699999999</v>
      </c>
      <c r="K23" s="975">
        <v>0</v>
      </c>
    </row>
    <row r="24" spans="1:12" x14ac:dyDescent="0.2">
      <c r="A24" s="972" t="s">
        <v>1910</v>
      </c>
      <c r="B24" s="973">
        <v>1650212</v>
      </c>
      <c r="C24" s="974">
        <v>554948447.98000002</v>
      </c>
      <c r="D24" s="974">
        <v>0</v>
      </c>
      <c r="E24" s="974">
        <v>0</v>
      </c>
      <c r="F24" s="974">
        <v>679662</v>
      </c>
      <c r="G24" s="974">
        <v>0</v>
      </c>
      <c r="H24" s="974">
        <v>17164691.289999999</v>
      </c>
      <c r="I24" s="974">
        <v>0</v>
      </c>
      <c r="J24" s="974">
        <v>16951718.210000001</v>
      </c>
      <c r="K24" s="975">
        <v>1986869655.6600001</v>
      </c>
    </row>
    <row r="25" spans="1:12" ht="13.5" thickBot="1" x14ac:dyDescent="0.25">
      <c r="A25" s="979" t="s">
        <v>1911</v>
      </c>
      <c r="B25" s="980">
        <v>0</v>
      </c>
      <c r="C25" s="981">
        <v>0</v>
      </c>
      <c r="D25" s="981">
        <v>0</v>
      </c>
      <c r="E25" s="981">
        <v>1390293.83</v>
      </c>
      <c r="F25" s="981">
        <v>0</v>
      </c>
      <c r="G25" s="981">
        <v>0</v>
      </c>
      <c r="H25" s="981">
        <v>0</v>
      </c>
      <c r="I25" s="981">
        <v>0</v>
      </c>
      <c r="J25" s="981">
        <v>0</v>
      </c>
      <c r="K25" s="982">
        <v>0</v>
      </c>
    </row>
    <row r="26" spans="1:12" ht="13.5" thickBot="1" x14ac:dyDescent="0.25">
      <c r="A26" s="983" t="s">
        <v>208</v>
      </c>
      <c r="B26" s="984">
        <v>741103819</v>
      </c>
      <c r="C26" s="985">
        <v>1192939728.5400002</v>
      </c>
      <c r="D26" s="985">
        <v>302300670.54000002</v>
      </c>
      <c r="E26" s="985">
        <v>641788133.66000009</v>
      </c>
      <c r="F26" s="985">
        <v>1296663474.3699999</v>
      </c>
      <c r="G26" s="985">
        <v>114418209.38</v>
      </c>
      <c r="H26" s="985">
        <v>282234331.23000002</v>
      </c>
      <c r="I26" s="985">
        <v>261017668.99999997</v>
      </c>
      <c r="J26" s="985">
        <v>3414092444.02</v>
      </c>
      <c r="K26" s="986">
        <v>25680270.039999999</v>
      </c>
      <c r="L26" s="967"/>
    </row>
    <row r="27" spans="1:12" x14ac:dyDescent="0.2">
      <c r="A27" s="968" t="s">
        <v>1912</v>
      </c>
      <c r="B27" s="969">
        <v>237320807</v>
      </c>
      <c r="C27" s="970">
        <v>1155014978.3700001</v>
      </c>
      <c r="D27" s="970">
        <v>294209771.60000002</v>
      </c>
      <c r="E27" s="970">
        <v>372929423.98000002</v>
      </c>
      <c r="F27" s="970">
        <v>538275129.70999992</v>
      </c>
      <c r="G27" s="970">
        <v>88545727.099999994</v>
      </c>
      <c r="H27" s="970">
        <v>148938290.99000001</v>
      </c>
      <c r="I27" s="970">
        <v>38125562.009999998</v>
      </c>
      <c r="J27" s="970">
        <v>745607057.48000014</v>
      </c>
      <c r="K27" s="971">
        <v>20970616.609999999</v>
      </c>
    </row>
    <row r="28" spans="1:12" x14ac:dyDescent="0.2">
      <c r="A28" s="972" t="s">
        <v>1913</v>
      </c>
      <c r="B28" s="973">
        <v>31223212</v>
      </c>
      <c r="C28" s="974">
        <v>17972842.809999999</v>
      </c>
      <c r="D28" s="974">
        <v>84872289.370000005</v>
      </c>
      <c r="E28" s="974">
        <v>86398265.299999997</v>
      </c>
      <c r="F28" s="974">
        <v>86600373.560000002</v>
      </c>
      <c r="G28" s="974">
        <v>23710190.629999999</v>
      </c>
      <c r="H28" s="974">
        <v>59188207</v>
      </c>
      <c r="I28" s="974">
        <v>2561464.25</v>
      </c>
      <c r="J28" s="974">
        <v>111069049.2</v>
      </c>
      <c r="K28" s="975">
        <v>5220883.92</v>
      </c>
    </row>
    <row r="29" spans="1:12" x14ac:dyDescent="0.2">
      <c r="A29" s="972" t="s">
        <v>1914</v>
      </c>
      <c r="B29" s="973">
        <v>52602147</v>
      </c>
      <c r="C29" s="974">
        <v>241290484.36000001</v>
      </c>
      <c r="D29" s="974">
        <v>173688509.18000001</v>
      </c>
      <c r="E29" s="974">
        <v>110872807.64</v>
      </c>
      <c r="F29" s="974">
        <v>193579010.34</v>
      </c>
      <c r="G29" s="974">
        <v>2060998.84</v>
      </c>
      <c r="H29" s="974">
        <v>49295363.799999997</v>
      </c>
      <c r="I29" s="974">
        <v>21789681.199999999</v>
      </c>
      <c r="J29" s="974">
        <v>373811843.41000003</v>
      </c>
      <c r="K29" s="975">
        <v>0</v>
      </c>
    </row>
    <row r="30" spans="1:12" x14ac:dyDescent="0.2">
      <c r="A30" s="972" t="s">
        <v>1915</v>
      </c>
      <c r="B30" s="973">
        <v>141321562</v>
      </c>
      <c r="C30" s="974">
        <v>0</v>
      </c>
      <c r="D30" s="974">
        <v>0</v>
      </c>
      <c r="E30" s="974">
        <v>0</v>
      </c>
      <c r="F30" s="974">
        <v>0</v>
      </c>
      <c r="G30" s="974">
        <v>0</v>
      </c>
      <c r="H30" s="974">
        <v>0</v>
      </c>
      <c r="I30" s="974">
        <v>8961467.7699999996</v>
      </c>
      <c r="J30" s="974">
        <v>0</v>
      </c>
      <c r="K30" s="975">
        <v>0</v>
      </c>
    </row>
    <row r="31" spans="1:12" ht="16.5" customHeight="1" x14ac:dyDescent="0.2">
      <c r="A31" s="972" t="s">
        <v>1916</v>
      </c>
      <c r="B31" s="973">
        <v>0</v>
      </c>
      <c r="C31" s="974">
        <v>0</v>
      </c>
      <c r="D31" s="974">
        <v>2225326.64</v>
      </c>
      <c r="E31" s="974">
        <v>0</v>
      </c>
      <c r="F31" s="974">
        <v>16543250.84</v>
      </c>
      <c r="G31" s="974">
        <v>274821.57</v>
      </c>
      <c r="H31" s="974">
        <v>16507437.439999999</v>
      </c>
      <c r="I31" s="974">
        <v>461342.23</v>
      </c>
      <c r="J31" s="974">
        <v>0</v>
      </c>
      <c r="K31" s="975">
        <v>0</v>
      </c>
    </row>
    <row r="32" spans="1:12" x14ac:dyDescent="0.2">
      <c r="A32" s="972" t="s">
        <v>1917</v>
      </c>
      <c r="B32" s="973">
        <v>12173886</v>
      </c>
      <c r="C32" s="974">
        <v>895751651.20000005</v>
      </c>
      <c r="D32" s="974">
        <v>33391368.190000001</v>
      </c>
      <c r="E32" s="974">
        <v>175658351.03999999</v>
      </c>
      <c r="F32" s="974">
        <v>133830786.70999999</v>
      </c>
      <c r="G32" s="974">
        <v>25796984.960000001</v>
      </c>
      <c r="H32" s="974">
        <v>14269723.16</v>
      </c>
      <c r="I32" s="974">
        <v>4339169.0999999996</v>
      </c>
      <c r="J32" s="974">
        <v>170475637.56999999</v>
      </c>
      <c r="K32" s="975">
        <v>15749732.689999999</v>
      </c>
    </row>
    <row r="33" spans="1:12" x14ac:dyDescent="0.2">
      <c r="A33" s="979" t="s">
        <v>1918</v>
      </c>
      <c r="B33" s="973">
        <v>0</v>
      </c>
      <c r="C33" s="974">
        <v>0</v>
      </c>
      <c r="D33" s="974">
        <v>32278.22</v>
      </c>
      <c r="E33" s="974">
        <v>0</v>
      </c>
      <c r="F33" s="974">
        <v>0</v>
      </c>
      <c r="G33" s="974">
        <v>0</v>
      </c>
      <c r="H33" s="974">
        <v>0</v>
      </c>
      <c r="I33" s="974">
        <v>0</v>
      </c>
      <c r="J33" s="974">
        <v>0</v>
      </c>
      <c r="K33" s="975">
        <v>0</v>
      </c>
    </row>
    <row r="34" spans="1:12" x14ac:dyDescent="0.2">
      <c r="A34" s="979" t="s">
        <v>1919</v>
      </c>
      <c r="B34" s="973">
        <v>0</v>
      </c>
      <c r="C34" s="974">
        <v>0</v>
      </c>
      <c r="D34" s="974">
        <v>0</v>
      </c>
      <c r="E34" s="974">
        <v>0</v>
      </c>
      <c r="F34" s="974">
        <v>14486407.640000001</v>
      </c>
      <c r="G34" s="974">
        <v>36702731.100000001</v>
      </c>
      <c r="H34" s="974">
        <v>0</v>
      </c>
      <c r="I34" s="974">
        <v>12437.46</v>
      </c>
      <c r="J34" s="974">
        <v>40288691.210000001</v>
      </c>
      <c r="K34" s="975">
        <v>0</v>
      </c>
    </row>
    <row r="35" spans="1:12" x14ac:dyDescent="0.2">
      <c r="A35" s="979" t="s">
        <v>1920</v>
      </c>
      <c r="B35" s="973">
        <v>0</v>
      </c>
      <c r="C35" s="974">
        <v>0</v>
      </c>
      <c r="D35" s="974">
        <v>0</v>
      </c>
      <c r="E35" s="974">
        <v>0</v>
      </c>
      <c r="F35" s="974">
        <v>93235300.620000005</v>
      </c>
      <c r="G35" s="974">
        <v>0</v>
      </c>
      <c r="H35" s="974">
        <v>9677559.5899999999</v>
      </c>
      <c r="I35" s="974">
        <v>0</v>
      </c>
      <c r="J35" s="974">
        <v>49961836.090000004</v>
      </c>
      <c r="K35" s="975">
        <v>0</v>
      </c>
    </row>
    <row r="36" spans="1:12" x14ac:dyDescent="0.2">
      <c r="A36" s="987" t="s">
        <v>1921</v>
      </c>
      <c r="B36" s="976">
        <v>503783012</v>
      </c>
      <c r="C36" s="977">
        <v>37924750.170000002</v>
      </c>
      <c r="D36" s="977">
        <v>8090898.9400000004</v>
      </c>
      <c r="E36" s="977">
        <v>268858709.68000001</v>
      </c>
      <c r="F36" s="977">
        <v>758388344.65999997</v>
      </c>
      <c r="G36" s="977">
        <v>25872482.280000001</v>
      </c>
      <c r="H36" s="977">
        <v>133296040.23999999</v>
      </c>
      <c r="I36" s="977">
        <v>222892106.98999998</v>
      </c>
      <c r="J36" s="977">
        <v>2668485386.54</v>
      </c>
      <c r="K36" s="978">
        <v>4709653.43</v>
      </c>
    </row>
    <row r="37" spans="1:12" x14ac:dyDescent="0.2">
      <c r="A37" s="979" t="s">
        <v>1922</v>
      </c>
      <c r="B37" s="973">
        <v>0</v>
      </c>
      <c r="C37" s="974">
        <v>0</v>
      </c>
      <c r="D37" s="974">
        <v>0</v>
      </c>
      <c r="E37" s="974">
        <v>61858143.630000003</v>
      </c>
      <c r="F37" s="974">
        <v>0</v>
      </c>
      <c r="G37" s="974">
        <v>0</v>
      </c>
      <c r="H37" s="974">
        <v>0</v>
      </c>
      <c r="I37" s="974">
        <v>0</v>
      </c>
      <c r="J37" s="974">
        <v>0</v>
      </c>
      <c r="K37" s="975">
        <v>0</v>
      </c>
    </row>
    <row r="38" spans="1:12" x14ac:dyDescent="0.2">
      <c r="A38" s="979" t="s">
        <v>1923</v>
      </c>
      <c r="B38" s="973">
        <v>75079500</v>
      </c>
      <c r="C38" s="974">
        <v>22393351.84</v>
      </c>
      <c r="D38" s="974">
        <v>0</v>
      </c>
      <c r="E38" s="974">
        <v>132264575.13</v>
      </c>
      <c r="F38" s="974">
        <v>704708748.25999999</v>
      </c>
      <c r="G38" s="974">
        <v>0</v>
      </c>
      <c r="H38" s="974">
        <v>75517996.760000005</v>
      </c>
      <c r="I38" s="974">
        <v>8569749.7899999991</v>
      </c>
      <c r="J38" s="974">
        <v>2627851708.9899998</v>
      </c>
      <c r="K38" s="975">
        <v>0</v>
      </c>
    </row>
    <row r="39" spans="1:12" x14ac:dyDescent="0.2">
      <c r="A39" s="979" t="s">
        <v>1924</v>
      </c>
      <c r="B39" s="973">
        <v>238415537</v>
      </c>
      <c r="C39" s="974">
        <v>0</v>
      </c>
      <c r="D39" s="974">
        <v>0</v>
      </c>
      <c r="E39" s="974">
        <v>0</v>
      </c>
      <c r="F39" s="974">
        <v>0</v>
      </c>
      <c r="G39" s="974">
        <v>0</v>
      </c>
      <c r="H39" s="974">
        <v>0</v>
      </c>
      <c r="I39" s="974">
        <v>210434250</v>
      </c>
      <c r="J39" s="974">
        <v>0</v>
      </c>
      <c r="K39" s="975">
        <v>0</v>
      </c>
    </row>
    <row r="40" spans="1:12" ht="25.5" x14ac:dyDescent="0.2">
      <c r="A40" s="979" t="s">
        <v>1925</v>
      </c>
      <c r="B40" s="973">
        <v>85760929</v>
      </c>
      <c r="C40" s="974">
        <v>0</v>
      </c>
      <c r="D40" s="974">
        <v>0</v>
      </c>
      <c r="E40" s="974">
        <v>0</v>
      </c>
      <c r="F40" s="974">
        <v>0</v>
      </c>
      <c r="G40" s="974">
        <v>0</v>
      </c>
      <c r="H40" s="974">
        <v>8085870.8799999999</v>
      </c>
      <c r="I40" s="974">
        <v>382917.69</v>
      </c>
      <c r="J40" s="974">
        <v>0</v>
      </c>
      <c r="K40" s="975">
        <v>0</v>
      </c>
    </row>
    <row r="41" spans="1:12" x14ac:dyDescent="0.2">
      <c r="A41" s="979" t="s">
        <v>1926</v>
      </c>
      <c r="B41" s="973">
        <v>0</v>
      </c>
      <c r="C41" s="974">
        <v>0</v>
      </c>
      <c r="D41" s="974">
        <v>0</v>
      </c>
      <c r="E41" s="974">
        <v>0</v>
      </c>
      <c r="F41" s="974">
        <v>0</v>
      </c>
      <c r="G41" s="974">
        <v>0</v>
      </c>
      <c r="H41" s="974">
        <v>0</v>
      </c>
      <c r="I41" s="974">
        <v>3505189.51</v>
      </c>
      <c r="J41" s="974">
        <v>0</v>
      </c>
      <c r="K41" s="975">
        <v>0</v>
      </c>
    </row>
    <row r="42" spans="1:12" x14ac:dyDescent="0.2">
      <c r="A42" s="979" t="s">
        <v>1927</v>
      </c>
      <c r="B42" s="973">
        <v>0</v>
      </c>
      <c r="C42" s="974">
        <v>0</v>
      </c>
      <c r="D42" s="974">
        <v>0</v>
      </c>
      <c r="E42" s="974">
        <v>0</v>
      </c>
      <c r="F42" s="974">
        <v>0</v>
      </c>
      <c r="G42" s="974">
        <v>0</v>
      </c>
      <c r="H42" s="974">
        <v>0</v>
      </c>
      <c r="I42" s="974">
        <v>0</v>
      </c>
      <c r="J42" s="974">
        <v>0</v>
      </c>
      <c r="K42" s="975">
        <v>0</v>
      </c>
    </row>
    <row r="43" spans="1:12" x14ac:dyDescent="0.2">
      <c r="A43" s="979" t="s">
        <v>1928</v>
      </c>
      <c r="B43" s="973">
        <v>12368554</v>
      </c>
      <c r="C43" s="974">
        <v>15531398.33</v>
      </c>
      <c r="D43" s="974">
        <v>8090898.9400000004</v>
      </c>
      <c r="E43" s="974">
        <v>74735990.920000002</v>
      </c>
      <c r="F43" s="974">
        <v>34986874.170000002</v>
      </c>
      <c r="G43" s="974">
        <v>25872482.280000001</v>
      </c>
      <c r="H43" s="974">
        <v>7208116.1799999997</v>
      </c>
      <c r="I43" s="974">
        <v>0</v>
      </c>
      <c r="J43" s="974">
        <v>25790307.98</v>
      </c>
      <c r="K43" s="975">
        <v>4709653.43</v>
      </c>
    </row>
    <row r="44" spans="1:12" ht="13.5" thickBot="1" x14ac:dyDescent="0.25">
      <c r="A44" s="979" t="s">
        <v>1929</v>
      </c>
      <c r="B44" s="980">
        <v>92158492</v>
      </c>
      <c r="C44" s="981">
        <v>0</v>
      </c>
      <c r="D44" s="981">
        <v>0</v>
      </c>
      <c r="E44" s="981">
        <v>0</v>
      </c>
      <c r="F44" s="981">
        <v>18692722.23</v>
      </c>
      <c r="G44" s="981">
        <v>0</v>
      </c>
      <c r="H44" s="981">
        <v>42484056.420000002</v>
      </c>
      <c r="I44" s="981">
        <v>0</v>
      </c>
      <c r="J44" s="981">
        <v>14843369.57</v>
      </c>
      <c r="K44" s="982">
        <v>0</v>
      </c>
    </row>
    <row r="45" spans="1:12" ht="13.5" thickBot="1" x14ac:dyDescent="0.25">
      <c r="A45" s="983" t="s">
        <v>1930</v>
      </c>
      <c r="B45" s="984">
        <v>2250426280</v>
      </c>
      <c r="C45" s="985">
        <v>2649808356.29</v>
      </c>
      <c r="D45" s="985">
        <v>172667888.87</v>
      </c>
      <c r="E45" s="985">
        <v>1122156166.3799999</v>
      </c>
      <c r="F45" s="985">
        <v>1175405981.6700001</v>
      </c>
      <c r="G45" s="985">
        <v>61276827.829999998</v>
      </c>
      <c r="H45" s="985">
        <v>2312017535.6999998</v>
      </c>
      <c r="I45" s="985">
        <v>115055279.64</v>
      </c>
      <c r="J45" s="985">
        <v>4244103311.2900004</v>
      </c>
      <c r="K45" s="986">
        <v>4439357019.6499987</v>
      </c>
      <c r="L45" s="967"/>
    </row>
    <row r="46" spans="1:12" x14ac:dyDescent="0.2">
      <c r="A46" s="979" t="s">
        <v>1931</v>
      </c>
      <c r="B46" s="988">
        <v>438928000</v>
      </c>
      <c r="C46" s="989">
        <v>1320888200</v>
      </c>
      <c r="D46" s="989">
        <v>22997700</v>
      </c>
      <c r="E46" s="989">
        <v>136000320</v>
      </c>
      <c r="F46" s="989">
        <v>257139900</v>
      </c>
      <c r="G46" s="989">
        <v>43263200</v>
      </c>
      <c r="H46" s="989">
        <v>897275100</v>
      </c>
      <c r="I46" s="989">
        <v>97047000</v>
      </c>
      <c r="J46" s="989">
        <v>2218432700</v>
      </c>
      <c r="K46" s="990">
        <v>3340428600</v>
      </c>
    </row>
    <row r="47" spans="1:12" x14ac:dyDescent="0.2">
      <c r="A47" s="979" t="s">
        <v>1932</v>
      </c>
      <c r="B47" s="973">
        <v>115624000</v>
      </c>
      <c r="C47" s="974">
        <v>122646202.65000001</v>
      </c>
      <c r="D47" s="974">
        <v>0</v>
      </c>
      <c r="E47" s="974">
        <v>0</v>
      </c>
      <c r="F47" s="974">
        <v>887.07</v>
      </c>
      <c r="G47" s="974">
        <v>10372.799999999999</v>
      </c>
      <c r="H47" s="974">
        <v>75414304.859999999</v>
      </c>
      <c r="I47" s="974">
        <v>9863251.9900000002</v>
      </c>
      <c r="J47" s="974">
        <v>36961175.240000002</v>
      </c>
      <c r="K47" s="975">
        <v>15098455.220000001</v>
      </c>
    </row>
    <row r="48" spans="1:12" x14ac:dyDescent="0.2">
      <c r="A48" s="979" t="s">
        <v>1933</v>
      </c>
      <c r="B48" s="973">
        <v>0</v>
      </c>
      <c r="C48" s="974">
        <v>0</v>
      </c>
      <c r="D48" s="974">
        <v>0</v>
      </c>
      <c r="E48" s="974">
        <v>120082037.61</v>
      </c>
      <c r="F48" s="974">
        <v>0</v>
      </c>
      <c r="G48" s="974">
        <v>0</v>
      </c>
      <c r="H48" s="974">
        <v>261698454</v>
      </c>
      <c r="I48" s="974">
        <v>-168537.13</v>
      </c>
      <c r="J48" s="974">
        <v>0</v>
      </c>
      <c r="K48" s="975">
        <v>0</v>
      </c>
    </row>
    <row r="49" spans="1:11" x14ac:dyDescent="0.2">
      <c r="A49" s="979" t="s">
        <v>1934</v>
      </c>
      <c r="B49" s="973">
        <v>426493087</v>
      </c>
      <c r="C49" s="974">
        <v>0</v>
      </c>
      <c r="D49" s="974">
        <v>0</v>
      </c>
      <c r="E49" s="974">
        <v>8031432.1900000004</v>
      </c>
      <c r="F49" s="974">
        <v>0</v>
      </c>
      <c r="G49" s="974">
        <v>0</v>
      </c>
      <c r="H49" s="974">
        <v>0</v>
      </c>
      <c r="I49" s="974">
        <v>0</v>
      </c>
      <c r="J49" s="974">
        <v>0</v>
      </c>
      <c r="K49" s="975">
        <v>0</v>
      </c>
    </row>
    <row r="50" spans="1:11" x14ac:dyDescent="0.2">
      <c r="A50" s="979" t="s">
        <v>1935</v>
      </c>
      <c r="B50" s="973">
        <v>-362977932</v>
      </c>
      <c r="C50" s="974">
        <v>81990753.099999994</v>
      </c>
      <c r="D50" s="974">
        <v>13048927.48</v>
      </c>
      <c r="E50" s="974">
        <v>332953359.45999998</v>
      </c>
      <c r="F50" s="974">
        <v>78699082.680000007</v>
      </c>
      <c r="G50" s="974">
        <v>5074493.6900000004</v>
      </c>
      <c r="H50" s="974">
        <v>46562309.460000001</v>
      </c>
      <c r="I50" s="974">
        <v>2304727.42</v>
      </c>
      <c r="J50" s="974">
        <v>199921564.78</v>
      </c>
      <c r="K50" s="975">
        <v>21939568.670000002</v>
      </c>
    </row>
    <row r="51" spans="1:11" x14ac:dyDescent="0.2">
      <c r="A51" s="979" t="s">
        <v>1936</v>
      </c>
      <c r="B51" s="973">
        <v>541396950</v>
      </c>
      <c r="C51" s="974">
        <v>639132216.44000006</v>
      </c>
      <c r="D51" s="974">
        <v>46188409.890000001</v>
      </c>
      <c r="E51" s="974">
        <v>132975456.56999999</v>
      </c>
      <c r="F51" s="974">
        <v>434767901.26999998</v>
      </c>
      <c r="G51" s="974">
        <v>163974.51</v>
      </c>
      <c r="H51" s="974">
        <v>373367762.81999999</v>
      </c>
      <c r="I51" s="974">
        <v>0</v>
      </c>
      <c r="J51" s="974">
        <v>866644722.16999996</v>
      </c>
      <c r="K51" s="975">
        <v>989548533.41999996</v>
      </c>
    </row>
    <row r="52" spans="1:11" x14ac:dyDescent="0.2">
      <c r="A52" s="979" t="s">
        <v>1937</v>
      </c>
      <c r="B52" s="973">
        <v>-354367391</v>
      </c>
      <c r="C52" s="974">
        <v>348435117.94</v>
      </c>
      <c r="D52" s="974">
        <v>6176956.5</v>
      </c>
      <c r="E52" s="974">
        <v>222133202.5</v>
      </c>
      <c r="F52" s="974">
        <v>53146458.609999999</v>
      </c>
      <c r="G52" s="974">
        <v>2120032.56</v>
      </c>
      <c r="H52" s="974">
        <v>335546510.44</v>
      </c>
      <c r="I52" s="974">
        <v>0</v>
      </c>
      <c r="J52" s="974">
        <v>52824918.109999999</v>
      </c>
      <c r="K52" s="975">
        <v>50609365.289999999</v>
      </c>
    </row>
    <row r="53" spans="1:11" x14ac:dyDescent="0.2">
      <c r="A53" s="979" t="s">
        <v>1938</v>
      </c>
      <c r="B53" s="973">
        <v>1468701031</v>
      </c>
      <c r="C53" s="974">
        <v>16266203.470000001</v>
      </c>
      <c r="D53" s="974">
        <v>50618520.890000001</v>
      </c>
      <c r="E53" s="974">
        <v>63169564.509999998</v>
      </c>
      <c r="F53" s="974">
        <v>202253524.03</v>
      </c>
      <c r="G53" s="974">
        <v>-17377109.579999998</v>
      </c>
      <c r="H53" s="974">
        <v>304845510.13</v>
      </c>
      <c r="I53" s="974">
        <v>0</v>
      </c>
      <c r="J53" s="974">
        <v>497643192.39999998</v>
      </c>
      <c r="K53" s="975">
        <v>1272241.82</v>
      </c>
    </row>
    <row r="54" spans="1:11" ht="13.5" thickBot="1" x14ac:dyDescent="0.25">
      <c r="A54" s="979" t="s">
        <v>1939</v>
      </c>
      <c r="B54" s="980">
        <v>-23371465</v>
      </c>
      <c r="C54" s="981">
        <v>120449662.69</v>
      </c>
      <c r="D54" s="981">
        <v>33637374.109999999</v>
      </c>
      <c r="E54" s="981">
        <v>106810793.54000001</v>
      </c>
      <c r="F54" s="981">
        <v>149398228.00999999</v>
      </c>
      <c r="G54" s="981">
        <v>28021863.850000001</v>
      </c>
      <c r="H54" s="981">
        <v>17307583.989999998</v>
      </c>
      <c r="I54" s="981">
        <v>6008837.3600000003</v>
      </c>
      <c r="J54" s="981">
        <v>371675038.58999997</v>
      </c>
      <c r="K54" s="982">
        <v>20460255.23</v>
      </c>
    </row>
    <row r="55" spans="1:11" ht="13.5" thickBot="1" x14ac:dyDescent="0.25">
      <c r="A55" s="983" t="s">
        <v>209</v>
      </c>
      <c r="B55" s="984">
        <v>2991530099</v>
      </c>
      <c r="C55" s="985">
        <v>3842748084.8299999</v>
      </c>
      <c r="D55" s="985">
        <v>474968559.41000003</v>
      </c>
      <c r="E55" s="985">
        <v>1763944300.04</v>
      </c>
      <c r="F55" s="985">
        <v>2472069456.04</v>
      </c>
      <c r="G55" s="985">
        <v>175695037.20999998</v>
      </c>
      <c r="H55" s="985">
        <v>2594251866.9299998</v>
      </c>
      <c r="I55" s="985">
        <v>376072948.63999999</v>
      </c>
      <c r="J55" s="985">
        <v>7658195755.3100004</v>
      </c>
      <c r="K55" s="986">
        <v>4465037289.6899986</v>
      </c>
    </row>
    <row r="56" spans="1:11" x14ac:dyDescent="0.2">
      <c r="A56" s="987" t="s">
        <v>1940</v>
      </c>
      <c r="B56" s="974">
        <v>0</v>
      </c>
      <c r="C56" s="974">
        <v>0</v>
      </c>
      <c r="D56" s="974">
        <v>0</v>
      </c>
      <c r="E56" s="974">
        <v>0</v>
      </c>
      <c r="F56" s="974">
        <v>0</v>
      </c>
      <c r="G56" s="974">
        <v>47447469.789999999</v>
      </c>
      <c r="H56" s="974">
        <v>0</v>
      </c>
      <c r="I56" s="974">
        <v>0</v>
      </c>
      <c r="J56" s="974">
        <v>0</v>
      </c>
      <c r="K56" s="974">
        <v>0</v>
      </c>
    </row>
    <row r="57" spans="1:11" x14ac:dyDescent="0.2">
      <c r="A57" s="987" t="s">
        <v>210</v>
      </c>
      <c r="B57" s="974">
        <v>0</v>
      </c>
      <c r="C57" s="974">
        <v>0</v>
      </c>
      <c r="D57" s="974">
        <v>0</v>
      </c>
      <c r="E57" s="974">
        <v>0</v>
      </c>
      <c r="F57" s="974">
        <v>165787603.58000001</v>
      </c>
      <c r="G57" s="974">
        <v>47447469.789999999</v>
      </c>
      <c r="H57" s="974">
        <v>0</v>
      </c>
      <c r="I57" s="974">
        <v>0</v>
      </c>
      <c r="J57" s="974">
        <v>0</v>
      </c>
      <c r="K57" s="974">
        <v>0</v>
      </c>
    </row>
    <row r="58" spans="1:11" ht="409.6" hidden="1" customHeight="1" x14ac:dyDescent="0.2">
      <c r="A58" s="979"/>
      <c r="B58" s="991">
        <v>0</v>
      </c>
      <c r="C58" s="991">
        <v>0</v>
      </c>
      <c r="D58" s="991">
        <v>0</v>
      </c>
      <c r="E58" s="991">
        <v>0</v>
      </c>
      <c r="F58" s="991">
        <v>0</v>
      </c>
      <c r="G58" s="991">
        <v>0</v>
      </c>
      <c r="H58" s="991">
        <v>0</v>
      </c>
      <c r="I58" s="991">
        <v>0</v>
      </c>
      <c r="J58" s="991">
        <v>0</v>
      </c>
      <c r="K58" s="991">
        <v>0</v>
      </c>
    </row>
    <row r="59" spans="1:11" ht="409.6" hidden="1" customHeight="1" x14ac:dyDescent="0.2">
      <c r="A59" s="979"/>
      <c r="B59" s="991">
        <v>0</v>
      </c>
      <c r="C59" s="991">
        <v>0</v>
      </c>
      <c r="D59" s="991">
        <v>0</v>
      </c>
      <c r="E59" s="991">
        <v>0</v>
      </c>
      <c r="F59" s="991">
        <v>0</v>
      </c>
      <c r="G59" s="991">
        <v>0</v>
      </c>
      <c r="H59" s="991">
        <v>0</v>
      </c>
      <c r="I59" s="991">
        <v>0</v>
      </c>
      <c r="J59" s="991">
        <v>0</v>
      </c>
      <c r="K59" s="991">
        <v>0</v>
      </c>
    </row>
    <row r="60" spans="1:11" ht="409.6" hidden="1" customHeight="1" x14ac:dyDescent="0.2">
      <c r="A60" s="979"/>
      <c r="B60" s="991">
        <v>0</v>
      </c>
      <c r="C60" s="991">
        <v>0</v>
      </c>
      <c r="D60" s="991">
        <v>0</v>
      </c>
      <c r="E60" s="991">
        <v>0</v>
      </c>
      <c r="F60" s="991">
        <v>0</v>
      </c>
      <c r="G60" s="991">
        <v>0</v>
      </c>
      <c r="H60" s="991">
        <v>0</v>
      </c>
      <c r="I60" s="991">
        <v>0</v>
      </c>
      <c r="J60" s="991">
        <v>0</v>
      </c>
      <c r="K60" s="991">
        <v>0</v>
      </c>
    </row>
    <row r="61" spans="1:11" ht="409.6" hidden="1" customHeight="1" x14ac:dyDescent="0.2">
      <c r="A61" s="979"/>
      <c r="B61" s="991">
        <v>0</v>
      </c>
      <c r="C61" s="991">
        <v>0</v>
      </c>
      <c r="D61" s="991">
        <v>0</v>
      </c>
      <c r="E61" s="991">
        <v>0</v>
      </c>
      <c r="F61" s="991">
        <v>0</v>
      </c>
      <c r="G61" s="991">
        <v>0</v>
      </c>
      <c r="H61" s="991">
        <v>0</v>
      </c>
      <c r="I61" s="991">
        <v>0</v>
      </c>
      <c r="J61" s="991">
        <v>0</v>
      </c>
      <c r="K61" s="991">
        <v>0</v>
      </c>
    </row>
    <row r="62" spans="1:11" ht="409.6" hidden="1" customHeight="1" x14ac:dyDescent="0.2">
      <c r="A62" s="979"/>
      <c r="B62" s="991">
        <v>0</v>
      </c>
      <c r="C62" s="991">
        <v>0</v>
      </c>
      <c r="D62" s="991">
        <v>0</v>
      </c>
      <c r="E62" s="991">
        <v>0</v>
      </c>
      <c r="F62" s="991">
        <v>0</v>
      </c>
      <c r="G62" s="991">
        <v>0</v>
      </c>
      <c r="H62" s="991">
        <v>0</v>
      </c>
      <c r="I62" s="991">
        <v>0</v>
      </c>
      <c r="J62" s="991">
        <v>0</v>
      </c>
      <c r="K62" s="991">
        <v>0</v>
      </c>
    </row>
    <row r="63" spans="1:11" ht="409.6" hidden="1" customHeight="1" x14ac:dyDescent="0.2">
      <c r="A63" s="979"/>
      <c r="B63" s="991">
        <v>0</v>
      </c>
      <c r="C63" s="991">
        <v>0</v>
      </c>
      <c r="D63" s="991">
        <v>0</v>
      </c>
      <c r="E63" s="991">
        <v>0</v>
      </c>
      <c r="F63" s="991">
        <v>0</v>
      </c>
      <c r="G63" s="991">
        <v>0</v>
      </c>
      <c r="H63" s="991">
        <v>0</v>
      </c>
      <c r="I63" s="991">
        <v>0</v>
      </c>
      <c r="J63" s="991">
        <v>0</v>
      </c>
      <c r="K63" s="991">
        <v>0</v>
      </c>
    </row>
    <row r="64" spans="1:11" ht="409.6" hidden="1" customHeight="1" x14ac:dyDescent="0.2">
      <c r="A64" s="979"/>
      <c r="B64" s="991">
        <v>0</v>
      </c>
      <c r="C64" s="991">
        <v>0</v>
      </c>
      <c r="D64" s="991">
        <v>0</v>
      </c>
      <c r="E64" s="991">
        <v>0</v>
      </c>
      <c r="F64" s="991">
        <v>0</v>
      </c>
      <c r="G64" s="991">
        <v>0</v>
      </c>
      <c r="H64" s="991">
        <v>0</v>
      </c>
      <c r="I64" s="991">
        <v>0</v>
      </c>
      <c r="J64" s="991">
        <v>0</v>
      </c>
      <c r="K64" s="991">
        <v>0</v>
      </c>
    </row>
    <row r="65" spans="1:11" ht="409.6" hidden="1" customHeight="1" x14ac:dyDescent="0.2">
      <c r="A65" s="979"/>
      <c r="B65" s="991">
        <v>0</v>
      </c>
      <c r="C65" s="991">
        <v>0</v>
      </c>
      <c r="D65" s="991">
        <v>0</v>
      </c>
      <c r="E65" s="991">
        <v>0</v>
      </c>
      <c r="F65" s="991">
        <v>0</v>
      </c>
      <c r="G65" s="991">
        <v>0</v>
      </c>
      <c r="H65" s="991">
        <v>0</v>
      </c>
      <c r="I65" s="991">
        <v>0</v>
      </c>
      <c r="J65" s="991">
        <v>0</v>
      </c>
      <c r="K65" s="991">
        <v>0</v>
      </c>
    </row>
    <row r="66" spans="1:11" ht="409.6" hidden="1" customHeight="1" x14ac:dyDescent="0.2">
      <c r="A66" s="979"/>
      <c r="B66" s="991">
        <v>0</v>
      </c>
      <c r="C66" s="991">
        <v>0</v>
      </c>
      <c r="D66" s="991">
        <v>0</v>
      </c>
      <c r="E66" s="991">
        <v>0</v>
      </c>
      <c r="F66" s="991">
        <v>0</v>
      </c>
      <c r="G66" s="991">
        <v>0</v>
      </c>
      <c r="H66" s="991">
        <v>0</v>
      </c>
      <c r="I66" s="991">
        <v>0</v>
      </c>
      <c r="J66" s="991">
        <v>0</v>
      </c>
      <c r="K66" s="991">
        <v>0</v>
      </c>
    </row>
    <row r="67" spans="1:11" ht="409.6" hidden="1" customHeight="1" x14ac:dyDescent="0.2">
      <c r="A67" s="979"/>
      <c r="B67" s="991">
        <v>0</v>
      </c>
      <c r="C67" s="991">
        <v>0</v>
      </c>
      <c r="D67" s="991">
        <v>0</v>
      </c>
      <c r="E67" s="991">
        <v>0</v>
      </c>
      <c r="F67" s="991">
        <v>0</v>
      </c>
      <c r="G67" s="991">
        <v>0</v>
      </c>
      <c r="H67" s="991">
        <v>0</v>
      </c>
      <c r="I67" s="991">
        <v>0</v>
      </c>
      <c r="J67" s="991">
        <v>0</v>
      </c>
      <c r="K67" s="991">
        <v>0</v>
      </c>
    </row>
    <row r="68" spans="1:11" ht="409.6" hidden="1" customHeight="1" x14ac:dyDescent="0.2">
      <c r="A68" s="979"/>
      <c r="B68" s="991">
        <v>0</v>
      </c>
      <c r="C68" s="991">
        <v>0</v>
      </c>
      <c r="D68" s="991">
        <v>0</v>
      </c>
      <c r="E68" s="991">
        <v>0</v>
      </c>
      <c r="F68" s="991">
        <v>0</v>
      </c>
      <c r="G68" s="991">
        <v>0</v>
      </c>
      <c r="H68" s="991">
        <v>0</v>
      </c>
      <c r="I68" s="991">
        <v>0</v>
      </c>
      <c r="J68" s="991">
        <v>0</v>
      </c>
      <c r="K68" s="991">
        <v>0</v>
      </c>
    </row>
    <row r="69" spans="1:11" ht="409.6" hidden="1" customHeight="1" x14ac:dyDescent="0.2">
      <c r="A69" s="979"/>
      <c r="B69" s="991">
        <v>0</v>
      </c>
      <c r="C69" s="991">
        <v>0</v>
      </c>
      <c r="D69" s="991">
        <v>0</v>
      </c>
      <c r="E69" s="991">
        <v>0</v>
      </c>
      <c r="F69" s="991">
        <v>0</v>
      </c>
      <c r="G69" s="991">
        <v>0</v>
      </c>
      <c r="H69" s="991">
        <v>0</v>
      </c>
      <c r="I69" s="991">
        <v>0</v>
      </c>
      <c r="J69" s="991">
        <v>0</v>
      </c>
      <c r="K69" s="991">
        <v>0</v>
      </c>
    </row>
    <row r="70" spans="1:11" ht="409.6" hidden="1" customHeight="1" x14ac:dyDescent="0.2">
      <c r="A70" s="979"/>
      <c r="B70" s="991">
        <v>0</v>
      </c>
      <c r="C70" s="991">
        <v>0</v>
      </c>
      <c r="D70" s="991">
        <v>0</v>
      </c>
      <c r="E70" s="991">
        <v>0</v>
      </c>
      <c r="F70" s="991">
        <v>0</v>
      </c>
      <c r="G70" s="991">
        <v>0</v>
      </c>
      <c r="H70" s="991">
        <v>0</v>
      </c>
      <c r="I70" s="991">
        <v>0</v>
      </c>
      <c r="J70" s="991">
        <v>0</v>
      </c>
      <c r="K70" s="991">
        <v>0</v>
      </c>
    </row>
    <row r="71" spans="1:11" ht="409.6" hidden="1" customHeight="1" x14ac:dyDescent="0.2">
      <c r="A71" s="979"/>
      <c r="B71" s="991">
        <v>0</v>
      </c>
      <c r="C71" s="991">
        <v>0</v>
      </c>
      <c r="D71" s="991">
        <v>0</v>
      </c>
      <c r="E71" s="991">
        <v>0</v>
      </c>
      <c r="F71" s="991">
        <v>0</v>
      </c>
      <c r="G71" s="991">
        <v>0</v>
      </c>
      <c r="H71" s="991">
        <v>0</v>
      </c>
      <c r="I71" s="991">
        <v>0</v>
      </c>
      <c r="J71" s="991">
        <v>0</v>
      </c>
      <c r="K71" s="991">
        <v>0</v>
      </c>
    </row>
    <row r="72" spans="1:11" ht="409.6" hidden="1" customHeight="1" x14ac:dyDescent="0.2">
      <c r="A72" s="979"/>
      <c r="B72" s="991">
        <v>0</v>
      </c>
      <c r="C72" s="991">
        <v>0</v>
      </c>
      <c r="D72" s="991">
        <v>0</v>
      </c>
      <c r="E72" s="991">
        <v>0</v>
      </c>
      <c r="F72" s="991">
        <v>0</v>
      </c>
      <c r="G72" s="991">
        <v>0</v>
      </c>
      <c r="H72" s="991">
        <v>0</v>
      </c>
      <c r="I72" s="991">
        <v>0</v>
      </c>
      <c r="J72" s="991">
        <v>0</v>
      </c>
      <c r="K72" s="991">
        <v>0</v>
      </c>
    </row>
    <row r="73" spans="1:11" ht="409.6" hidden="1" customHeight="1" x14ac:dyDescent="0.2">
      <c r="A73" s="979"/>
      <c r="B73" s="991">
        <v>0</v>
      </c>
      <c r="C73" s="991">
        <v>0</v>
      </c>
      <c r="D73" s="991">
        <v>0</v>
      </c>
      <c r="E73" s="991">
        <v>0</v>
      </c>
      <c r="F73" s="991">
        <v>0</v>
      </c>
      <c r="G73" s="991">
        <v>0</v>
      </c>
      <c r="H73" s="991">
        <v>0</v>
      </c>
      <c r="I73" s="991">
        <v>0</v>
      </c>
      <c r="J73" s="991">
        <v>0</v>
      </c>
      <c r="K73" s="991">
        <v>0</v>
      </c>
    </row>
    <row r="74" spans="1:11" ht="409.6" hidden="1" customHeight="1" x14ac:dyDescent="0.2">
      <c r="A74" s="979"/>
      <c r="B74" s="991">
        <v>0</v>
      </c>
      <c r="C74" s="991">
        <v>0</v>
      </c>
      <c r="D74" s="991">
        <v>0</v>
      </c>
      <c r="E74" s="991">
        <v>0</v>
      </c>
      <c r="F74" s="991">
        <v>0</v>
      </c>
      <c r="G74" s="991">
        <v>0</v>
      </c>
      <c r="H74" s="991">
        <v>0</v>
      </c>
      <c r="I74" s="991">
        <v>0</v>
      </c>
      <c r="J74" s="991">
        <v>0</v>
      </c>
      <c r="K74" s="991">
        <v>0</v>
      </c>
    </row>
    <row r="75" spans="1:11" ht="409.6" hidden="1" customHeight="1" x14ac:dyDescent="0.2">
      <c r="A75" s="979"/>
      <c r="B75" s="991">
        <v>0</v>
      </c>
      <c r="C75" s="991">
        <v>0</v>
      </c>
      <c r="D75" s="991">
        <v>0</v>
      </c>
      <c r="E75" s="991">
        <v>0</v>
      </c>
      <c r="F75" s="991">
        <v>0</v>
      </c>
      <c r="G75" s="991">
        <v>0</v>
      </c>
      <c r="H75" s="991">
        <v>0</v>
      </c>
      <c r="I75" s="991">
        <v>0</v>
      </c>
      <c r="J75" s="991">
        <v>0</v>
      </c>
      <c r="K75" s="991">
        <v>0</v>
      </c>
    </row>
    <row r="76" spans="1:11" ht="409.6" hidden="1" customHeight="1" x14ac:dyDescent="0.2">
      <c r="A76" s="979"/>
      <c r="B76" s="991">
        <v>0</v>
      </c>
      <c r="C76" s="991">
        <v>0</v>
      </c>
      <c r="D76" s="991">
        <v>0</v>
      </c>
      <c r="E76" s="991">
        <v>0</v>
      </c>
      <c r="F76" s="991">
        <v>0</v>
      </c>
      <c r="G76" s="991">
        <v>0</v>
      </c>
      <c r="H76" s="991">
        <v>0</v>
      </c>
      <c r="I76" s="991">
        <v>0</v>
      </c>
      <c r="J76" s="991">
        <v>0</v>
      </c>
      <c r="K76" s="991">
        <v>0</v>
      </c>
    </row>
    <row r="77" spans="1:11" ht="409.6" hidden="1" customHeight="1" x14ac:dyDescent="0.2">
      <c r="A77" s="979"/>
      <c r="B77" s="991">
        <v>0</v>
      </c>
      <c r="C77" s="991">
        <v>0</v>
      </c>
      <c r="D77" s="991">
        <v>0</v>
      </c>
      <c r="E77" s="991">
        <v>0</v>
      </c>
      <c r="F77" s="991">
        <v>0</v>
      </c>
      <c r="G77" s="991">
        <v>0</v>
      </c>
      <c r="H77" s="991">
        <v>0</v>
      </c>
      <c r="I77" s="991">
        <v>0</v>
      </c>
      <c r="J77" s="991">
        <v>0</v>
      </c>
      <c r="K77" s="991">
        <v>0</v>
      </c>
    </row>
    <row r="78" spans="1:11" ht="409.6" hidden="1" customHeight="1" x14ac:dyDescent="0.2">
      <c r="A78" s="979"/>
      <c r="B78" s="991">
        <v>0</v>
      </c>
      <c r="C78" s="991">
        <v>0</v>
      </c>
      <c r="D78" s="991">
        <v>0</v>
      </c>
      <c r="E78" s="991">
        <v>0</v>
      </c>
      <c r="F78" s="991">
        <v>0</v>
      </c>
      <c r="G78" s="991">
        <v>0</v>
      </c>
      <c r="H78" s="991">
        <v>0</v>
      </c>
      <c r="I78" s="991">
        <v>0</v>
      </c>
      <c r="J78" s="991">
        <v>0</v>
      </c>
      <c r="K78" s="991">
        <v>0</v>
      </c>
    </row>
    <row r="79" spans="1:11" ht="409.6" hidden="1" customHeight="1" x14ac:dyDescent="0.2">
      <c r="A79" s="979"/>
      <c r="B79" s="991">
        <v>0</v>
      </c>
      <c r="C79" s="991">
        <v>0</v>
      </c>
      <c r="D79" s="991">
        <v>0</v>
      </c>
      <c r="E79" s="991">
        <v>0</v>
      </c>
      <c r="F79" s="991">
        <v>0</v>
      </c>
      <c r="G79" s="991">
        <v>0</v>
      </c>
      <c r="H79" s="991">
        <v>0</v>
      </c>
      <c r="I79" s="991">
        <v>0</v>
      </c>
      <c r="J79" s="991">
        <v>0</v>
      </c>
      <c r="K79" s="991">
        <v>0</v>
      </c>
    </row>
    <row r="80" spans="1:11" ht="409.6" hidden="1" customHeight="1" x14ac:dyDescent="0.2">
      <c r="A80" s="979"/>
      <c r="B80" s="991">
        <v>0</v>
      </c>
      <c r="C80" s="991">
        <v>0</v>
      </c>
      <c r="D80" s="991">
        <v>0</v>
      </c>
      <c r="E80" s="991">
        <v>0</v>
      </c>
      <c r="F80" s="991">
        <v>0</v>
      </c>
      <c r="G80" s="991">
        <v>0</v>
      </c>
      <c r="H80" s="991">
        <v>0</v>
      </c>
      <c r="I80" s="991">
        <v>0</v>
      </c>
      <c r="J80" s="991">
        <v>0</v>
      </c>
      <c r="K80" s="991">
        <v>0</v>
      </c>
    </row>
    <row r="81" spans="1:11" ht="409.6" hidden="1" customHeight="1" x14ac:dyDescent="0.2">
      <c r="A81" s="979"/>
      <c r="B81" s="991">
        <v>0</v>
      </c>
      <c r="C81" s="991">
        <v>0</v>
      </c>
      <c r="D81" s="991">
        <v>0</v>
      </c>
      <c r="E81" s="991">
        <v>0</v>
      </c>
      <c r="F81" s="991">
        <v>0</v>
      </c>
      <c r="G81" s="991">
        <v>0</v>
      </c>
      <c r="H81" s="991">
        <v>0</v>
      </c>
      <c r="I81" s="991">
        <v>0</v>
      </c>
      <c r="J81" s="991">
        <v>0</v>
      </c>
      <c r="K81" s="991">
        <v>0</v>
      </c>
    </row>
    <row r="82" spans="1:11" ht="409.6" hidden="1" customHeight="1" x14ac:dyDescent="0.2">
      <c r="A82" s="979"/>
      <c r="B82" s="991">
        <v>0</v>
      </c>
      <c r="C82" s="991">
        <v>0</v>
      </c>
      <c r="D82" s="991">
        <v>0</v>
      </c>
      <c r="E82" s="991">
        <v>0</v>
      </c>
      <c r="F82" s="991">
        <v>0</v>
      </c>
      <c r="G82" s="991">
        <v>0</v>
      </c>
      <c r="H82" s="991">
        <v>0</v>
      </c>
      <c r="I82" s="991">
        <v>0</v>
      </c>
      <c r="J82" s="991">
        <v>0</v>
      </c>
      <c r="K82" s="991">
        <v>0</v>
      </c>
    </row>
    <row r="83" spans="1:11" ht="409.6" hidden="1" customHeight="1" x14ac:dyDescent="0.2">
      <c r="A83" s="979"/>
      <c r="B83" s="991">
        <v>0</v>
      </c>
      <c r="C83" s="991">
        <v>0</v>
      </c>
      <c r="D83" s="991">
        <v>0</v>
      </c>
      <c r="E83" s="991">
        <v>0</v>
      </c>
      <c r="F83" s="991">
        <v>0</v>
      </c>
      <c r="G83" s="991">
        <v>0</v>
      </c>
      <c r="H83" s="991">
        <v>0</v>
      </c>
      <c r="I83" s="991">
        <v>0</v>
      </c>
      <c r="J83" s="991">
        <v>0</v>
      </c>
      <c r="K83" s="991">
        <v>0</v>
      </c>
    </row>
    <row r="84" spans="1:11" ht="409.6" hidden="1" customHeight="1" x14ac:dyDescent="0.2">
      <c r="A84" s="979"/>
      <c r="B84" s="991">
        <v>0</v>
      </c>
      <c r="C84" s="991">
        <v>0</v>
      </c>
      <c r="D84" s="991">
        <v>0</v>
      </c>
      <c r="E84" s="991">
        <v>0</v>
      </c>
      <c r="F84" s="991">
        <v>0</v>
      </c>
      <c r="G84" s="991">
        <v>0</v>
      </c>
      <c r="H84" s="991">
        <v>0</v>
      </c>
      <c r="I84" s="991">
        <v>0</v>
      </c>
      <c r="J84" s="991">
        <v>0</v>
      </c>
      <c r="K84" s="991">
        <v>0</v>
      </c>
    </row>
    <row r="85" spans="1:11" ht="409.6" hidden="1" customHeight="1" x14ac:dyDescent="0.2">
      <c r="A85" s="979"/>
      <c r="B85" s="991">
        <v>0</v>
      </c>
      <c r="C85" s="991">
        <v>0</v>
      </c>
      <c r="D85" s="991">
        <v>0</v>
      </c>
      <c r="E85" s="991">
        <v>0</v>
      </c>
      <c r="F85" s="991">
        <v>0</v>
      </c>
      <c r="G85" s="991">
        <v>0</v>
      </c>
      <c r="H85" s="991">
        <v>0</v>
      </c>
      <c r="I85" s="991">
        <v>0</v>
      </c>
      <c r="J85" s="991">
        <v>0</v>
      </c>
      <c r="K85" s="991">
        <v>0</v>
      </c>
    </row>
    <row r="86" spans="1:11" ht="409.6" hidden="1" customHeight="1" x14ac:dyDescent="0.2">
      <c r="A86" s="979"/>
      <c r="B86" s="991">
        <v>0</v>
      </c>
      <c r="C86" s="991">
        <v>0</v>
      </c>
      <c r="D86" s="991">
        <v>0</v>
      </c>
      <c r="E86" s="991">
        <v>0</v>
      </c>
      <c r="F86" s="991">
        <v>0</v>
      </c>
      <c r="G86" s="991">
        <v>0</v>
      </c>
      <c r="H86" s="991">
        <v>0</v>
      </c>
      <c r="I86" s="991">
        <v>0</v>
      </c>
      <c r="J86" s="991">
        <v>0</v>
      </c>
      <c r="K86" s="991">
        <v>0</v>
      </c>
    </row>
    <row r="87" spans="1:11" ht="409.6" hidden="1" customHeight="1" x14ac:dyDescent="0.2">
      <c r="A87" s="979"/>
      <c r="B87" s="991">
        <v>0</v>
      </c>
      <c r="C87" s="991">
        <v>0</v>
      </c>
      <c r="D87" s="991">
        <v>0</v>
      </c>
      <c r="E87" s="991">
        <v>0</v>
      </c>
      <c r="F87" s="991">
        <v>0</v>
      </c>
      <c r="G87" s="991">
        <v>0</v>
      </c>
      <c r="H87" s="991">
        <v>0</v>
      </c>
      <c r="I87" s="991">
        <v>0</v>
      </c>
      <c r="J87" s="991">
        <v>0</v>
      </c>
      <c r="K87" s="991">
        <v>0</v>
      </c>
    </row>
    <row r="88" spans="1:11" ht="409.6" hidden="1" customHeight="1" x14ac:dyDescent="0.2">
      <c r="A88" s="979"/>
      <c r="B88" s="991">
        <v>0</v>
      </c>
      <c r="C88" s="991">
        <v>0</v>
      </c>
      <c r="D88" s="991">
        <v>0</v>
      </c>
      <c r="E88" s="991">
        <v>0</v>
      </c>
      <c r="F88" s="991">
        <v>0</v>
      </c>
      <c r="G88" s="991">
        <v>0</v>
      </c>
      <c r="H88" s="991">
        <v>0</v>
      </c>
      <c r="I88" s="991">
        <v>0</v>
      </c>
      <c r="J88" s="991">
        <v>0</v>
      </c>
      <c r="K88" s="991">
        <v>0</v>
      </c>
    </row>
    <row r="89" spans="1:11" ht="409.6" hidden="1" customHeight="1" x14ac:dyDescent="0.2">
      <c r="A89" s="979"/>
      <c r="B89" s="991">
        <v>0</v>
      </c>
      <c r="C89" s="991">
        <v>0</v>
      </c>
      <c r="D89" s="991">
        <v>0</v>
      </c>
      <c r="E89" s="991">
        <v>0</v>
      </c>
      <c r="F89" s="991">
        <v>0</v>
      </c>
      <c r="G89" s="991">
        <v>0</v>
      </c>
      <c r="H89" s="991">
        <v>0</v>
      </c>
      <c r="I89" s="991">
        <v>0</v>
      </c>
      <c r="J89" s="991">
        <v>0</v>
      </c>
      <c r="K89" s="991">
        <v>0</v>
      </c>
    </row>
    <row r="90" spans="1:11" ht="409.6" hidden="1" customHeight="1" x14ac:dyDescent="0.2">
      <c r="A90" s="979"/>
      <c r="B90" s="991">
        <v>0</v>
      </c>
      <c r="C90" s="991">
        <v>0</v>
      </c>
      <c r="D90" s="991">
        <v>0</v>
      </c>
      <c r="E90" s="991">
        <v>0</v>
      </c>
      <c r="F90" s="991">
        <v>0</v>
      </c>
      <c r="G90" s="991">
        <v>0</v>
      </c>
      <c r="H90" s="991">
        <v>0</v>
      </c>
      <c r="I90" s="991">
        <v>0</v>
      </c>
      <c r="J90" s="991">
        <v>0</v>
      </c>
      <c r="K90" s="991">
        <v>0</v>
      </c>
    </row>
    <row r="91" spans="1:11" ht="409.6" hidden="1" customHeight="1" x14ac:dyDescent="0.2">
      <c r="A91" s="979"/>
      <c r="B91" s="991">
        <v>0</v>
      </c>
      <c r="C91" s="991">
        <v>0</v>
      </c>
      <c r="D91" s="991">
        <v>0</v>
      </c>
      <c r="E91" s="991">
        <v>0</v>
      </c>
      <c r="F91" s="991">
        <v>0</v>
      </c>
      <c r="G91" s="991">
        <v>0</v>
      </c>
      <c r="H91" s="991">
        <v>0</v>
      </c>
      <c r="I91" s="991">
        <v>0</v>
      </c>
      <c r="J91" s="991">
        <v>0</v>
      </c>
      <c r="K91" s="991">
        <v>0</v>
      </c>
    </row>
    <row r="92" spans="1:11" ht="409.6" hidden="1" customHeight="1" x14ac:dyDescent="0.2">
      <c r="A92" s="979"/>
      <c r="B92" s="991">
        <v>0</v>
      </c>
      <c r="C92" s="991">
        <v>0</v>
      </c>
      <c r="D92" s="991">
        <v>0</v>
      </c>
      <c r="E92" s="991">
        <v>0</v>
      </c>
      <c r="F92" s="991">
        <v>0</v>
      </c>
      <c r="G92" s="991">
        <v>0</v>
      </c>
      <c r="H92" s="991">
        <v>0</v>
      </c>
      <c r="I92" s="991">
        <v>0</v>
      </c>
      <c r="J92" s="991">
        <v>0</v>
      </c>
      <c r="K92" s="991">
        <v>0</v>
      </c>
    </row>
    <row r="93" spans="1:11" ht="409.6" hidden="1" customHeight="1" x14ac:dyDescent="0.2">
      <c r="A93" s="979"/>
      <c r="B93" s="991">
        <v>0</v>
      </c>
      <c r="C93" s="991">
        <v>0</v>
      </c>
      <c r="D93" s="991">
        <v>0</v>
      </c>
      <c r="E93" s="991">
        <v>0</v>
      </c>
      <c r="F93" s="991">
        <v>0</v>
      </c>
      <c r="G93" s="991">
        <v>0</v>
      </c>
      <c r="H93" s="991">
        <v>0</v>
      </c>
      <c r="I93" s="991">
        <v>0</v>
      </c>
      <c r="J93" s="991">
        <v>0</v>
      </c>
      <c r="K93" s="991">
        <v>0</v>
      </c>
    </row>
    <row r="94" spans="1:11" ht="409.6" hidden="1" customHeight="1" x14ac:dyDescent="0.2">
      <c r="A94" s="979"/>
      <c r="B94" s="991">
        <v>0</v>
      </c>
      <c r="C94" s="991">
        <v>0</v>
      </c>
      <c r="D94" s="991">
        <v>0</v>
      </c>
      <c r="E94" s="991">
        <v>0</v>
      </c>
      <c r="F94" s="991">
        <v>0</v>
      </c>
      <c r="G94" s="991">
        <v>0</v>
      </c>
      <c r="H94" s="991">
        <v>0</v>
      </c>
      <c r="I94" s="991">
        <v>0</v>
      </c>
      <c r="J94" s="991">
        <v>0</v>
      </c>
      <c r="K94" s="991">
        <v>0</v>
      </c>
    </row>
    <row r="95" spans="1:11" ht="409.6" hidden="1" customHeight="1" x14ac:dyDescent="0.2">
      <c r="A95" s="992"/>
      <c r="B95" s="993">
        <v>0</v>
      </c>
      <c r="C95" s="993">
        <v>0</v>
      </c>
      <c r="D95" s="993">
        <v>0</v>
      </c>
      <c r="E95" s="993">
        <v>0</v>
      </c>
      <c r="F95" s="993">
        <v>0</v>
      </c>
      <c r="G95" s="993">
        <v>0</v>
      </c>
      <c r="H95" s="993">
        <v>0</v>
      </c>
      <c r="I95" s="993">
        <v>0</v>
      </c>
      <c r="J95" s="993">
        <v>0</v>
      </c>
      <c r="K95" s="993">
        <v>0</v>
      </c>
    </row>
    <row r="96" spans="1:11" ht="409.6" hidden="1" customHeight="1" x14ac:dyDescent="0.2">
      <c r="A96" s="992"/>
      <c r="B96" s="993">
        <v>0</v>
      </c>
      <c r="C96" s="993">
        <v>0</v>
      </c>
      <c r="D96" s="993">
        <v>0</v>
      </c>
      <c r="E96" s="993">
        <v>0</v>
      </c>
      <c r="F96" s="993">
        <v>0</v>
      </c>
      <c r="G96" s="993">
        <v>0</v>
      </c>
      <c r="H96" s="993">
        <v>0</v>
      </c>
      <c r="I96" s="993">
        <v>0</v>
      </c>
      <c r="J96" s="993">
        <v>0</v>
      </c>
      <c r="K96" s="993">
        <v>0</v>
      </c>
    </row>
    <row r="97" spans="1:11" ht="409.6" hidden="1" customHeight="1" x14ac:dyDescent="0.2">
      <c r="A97" s="992"/>
      <c r="B97" s="993">
        <v>0</v>
      </c>
      <c r="C97" s="993">
        <v>0</v>
      </c>
      <c r="D97" s="993">
        <v>0</v>
      </c>
      <c r="E97" s="993">
        <v>0</v>
      </c>
      <c r="F97" s="993">
        <v>0</v>
      </c>
      <c r="G97" s="993">
        <v>0</v>
      </c>
      <c r="H97" s="993">
        <v>0</v>
      </c>
      <c r="I97" s="993">
        <v>0</v>
      </c>
      <c r="J97" s="993">
        <v>0</v>
      </c>
      <c r="K97" s="993">
        <v>0</v>
      </c>
    </row>
    <row r="98" spans="1:11" ht="409.6" hidden="1" customHeight="1" x14ac:dyDescent="0.2">
      <c r="A98" s="992"/>
      <c r="B98" s="993">
        <v>0</v>
      </c>
      <c r="C98" s="993">
        <v>0</v>
      </c>
      <c r="D98" s="993">
        <v>0</v>
      </c>
      <c r="E98" s="993">
        <v>0</v>
      </c>
      <c r="F98" s="993">
        <v>0</v>
      </c>
      <c r="G98" s="993">
        <v>0</v>
      </c>
      <c r="H98" s="993">
        <v>0</v>
      </c>
      <c r="I98" s="993">
        <v>0</v>
      </c>
      <c r="J98" s="993">
        <v>0</v>
      </c>
      <c r="K98" s="993">
        <v>0</v>
      </c>
    </row>
    <row r="99" spans="1:11" ht="409.6" hidden="1" customHeight="1" x14ac:dyDescent="0.2">
      <c r="A99" s="992"/>
      <c r="B99" s="993">
        <v>0</v>
      </c>
      <c r="C99" s="993">
        <v>0</v>
      </c>
      <c r="D99" s="993">
        <v>0</v>
      </c>
      <c r="E99" s="993">
        <v>0</v>
      </c>
      <c r="F99" s="993">
        <v>0</v>
      </c>
      <c r="G99" s="993">
        <v>0</v>
      </c>
      <c r="H99" s="993">
        <v>0</v>
      </c>
      <c r="I99" s="993">
        <v>0</v>
      </c>
      <c r="J99" s="993">
        <v>0</v>
      </c>
      <c r="K99" s="993">
        <v>0</v>
      </c>
    </row>
    <row r="100" spans="1:11" ht="409.6" hidden="1" customHeight="1" x14ac:dyDescent="0.2">
      <c r="A100" s="992"/>
      <c r="B100" s="993">
        <v>0</v>
      </c>
      <c r="C100" s="993">
        <v>0</v>
      </c>
      <c r="D100" s="993">
        <v>0</v>
      </c>
      <c r="E100" s="993">
        <v>0</v>
      </c>
      <c r="F100" s="993">
        <v>0</v>
      </c>
      <c r="G100" s="993">
        <v>0</v>
      </c>
      <c r="H100" s="993">
        <v>0</v>
      </c>
      <c r="I100" s="993">
        <v>0</v>
      </c>
      <c r="J100" s="993">
        <v>0</v>
      </c>
      <c r="K100" s="993">
        <v>0</v>
      </c>
    </row>
    <row r="101" spans="1:11" ht="3.75" customHeight="1" x14ac:dyDescent="0.2">
      <c r="A101" s="994"/>
      <c r="B101" s="995"/>
      <c r="C101" s="995"/>
      <c r="D101" s="995"/>
      <c r="E101" s="995"/>
      <c r="F101" s="995"/>
      <c r="G101" s="995"/>
      <c r="H101" s="995"/>
      <c r="I101" s="995"/>
      <c r="J101" s="995"/>
      <c r="K101" s="995"/>
    </row>
    <row r="102" spans="1:11" x14ac:dyDescent="0.2">
      <c r="A102" s="996" t="s">
        <v>1941</v>
      </c>
      <c r="B102" s="997"/>
      <c r="C102" s="997"/>
      <c r="D102" s="997"/>
      <c r="E102" s="997"/>
      <c r="F102" s="997"/>
      <c r="G102" s="997"/>
      <c r="H102" s="997"/>
      <c r="I102" s="997"/>
    </row>
    <row r="104" spans="1:11" x14ac:dyDescent="0.2">
      <c r="B104" s="999">
        <v>0</v>
      </c>
      <c r="C104" s="999">
        <v>0</v>
      </c>
      <c r="D104" s="999">
        <v>0</v>
      </c>
      <c r="E104" s="999">
        <v>0</v>
      </c>
      <c r="F104" s="999">
        <v>0</v>
      </c>
      <c r="G104" s="999">
        <v>0</v>
      </c>
      <c r="H104" s="999">
        <v>0</v>
      </c>
      <c r="I104" s="999">
        <v>0</v>
      </c>
      <c r="J104" s="999">
        <v>0</v>
      </c>
      <c r="K104" s="999">
        <v>0</v>
      </c>
    </row>
  </sheetData>
  <mergeCells count="3">
    <mergeCell ref="A1:K1"/>
    <mergeCell ref="A2:K2"/>
    <mergeCell ref="A3:K3"/>
  </mergeCells>
  <pageMargins left="0.70866141732283472" right="0.70866141732283472" top="0.74803149606299213" bottom="0.74803149606299213" header="0.31496062992125984" footer="0.31496062992125984"/>
  <pageSetup scale="4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4"/>
  <sheetViews>
    <sheetView showGridLines="0" topLeftCell="H1" zoomScale="98" zoomScaleNormal="98" workbookViewId="0">
      <selection activeCell="V53" sqref="V53"/>
    </sheetView>
  </sheetViews>
  <sheetFormatPr baseColWidth="10" defaultColWidth="9.140625" defaultRowHeight="12.75" x14ac:dyDescent="0.2"/>
  <cols>
    <col min="1" max="1" width="54" style="93" customWidth="1"/>
    <col min="2" max="2" width="14.42578125" style="93" bestFit="1" customWidth="1"/>
    <col min="3" max="3" width="13.28515625" style="93" bestFit="1" customWidth="1"/>
    <col min="4" max="4" width="15" style="93" bestFit="1" customWidth="1"/>
    <col min="5" max="5" width="12.42578125" style="93" bestFit="1" customWidth="1"/>
    <col min="6" max="6" width="13.42578125" style="93" bestFit="1" customWidth="1"/>
    <col min="7" max="10" width="15" style="93" bestFit="1" customWidth="1"/>
    <col min="11" max="11" width="16.42578125" style="93" bestFit="1" customWidth="1"/>
    <col min="12" max="12" width="17.140625" style="93" bestFit="1" customWidth="1"/>
    <col min="13" max="13" width="12.85546875" style="93" bestFit="1" customWidth="1"/>
    <col min="14" max="14" width="13.42578125" style="93" bestFit="1" customWidth="1"/>
    <col min="15" max="15" width="15" style="93" bestFit="1" customWidth="1"/>
    <col min="16" max="16" width="13.42578125" style="93" bestFit="1" customWidth="1"/>
    <col min="17" max="17" width="9.85546875" style="93" bestFit="1" customWidth="1"/>
    <col min="18" max="19" width="13.42578125" style="93" customWidth="1"/>
    <col min="20" max="20" width="14.42578125" style="93" bestFit="1" customWidth="1"/>
    <col min="21" max="21" width="14.140625" style="93" customWidth="1"/>
    <col min="22" max="22" width="15" style="93" bestFit="1" customWidth="1"/>
    <col min="23" max="23" width="20.7109375" style="1039" customWidth="1"/>
    <col min="24" max="24" width="14" style="93" bestFit="1" customWidth="1"/>
    <col min="25" max="25" width="9.140625" style="93"/>
    <col min="26" max="26" width="14.140625" style="93" bestFit="1" customWidth="1"/>
    <col min="27" max="16384" width="9.140625" style="93"/>
  </cols>
  <sheetData>
    <row r="1" spans="1:26" ht="24.75" customHeight="1" x14ac:dyDescent="0.25">
      <c r="A1" s="1821" t="s">
        <v>1942</v>
      </c>
      <c r="B1" s="1821"/>
      <c r="C1" s="1821"/>
      <c r="D1" s="1821"/>
      <c r="E1" s="1821"/>
      <c r="F1" s="1821"/>
      <c r="G1" s="1821"/>
      <c r="H1" s="1821"/>
      <c r="I1" s="1821"/>
      <c r="J1" s="1821"/>
      <c r="K1" s="1821"/>
      <c r="L1" s="1821"/>
      <c r="M1" s="1821"/>
      <c r="N1" s="1821"/>
      <c r="O1" s="1821"/>
      <c r="P1" s="1821"/>
      <c r="Q1" s="1821"/>
      <c r="R1" s="1821"/>
      <c r="S1" s="1821"/>
      <c r="T1" s="1821"/>
      <c r="U1" s="1821"/>
      <c r="V1" s="1821"/>
      <c r="W1" s="1821"/>
      <c r="X1" s="1821"/>
    </row>
    <row r="2" spans="1:26" ht="15.75" x14ac:dyDescent="0.25">
      <c r="A2" s="1823" t="s">
        <v>1397</v>
      </c>
      <c r="B2" s="1823"/>
      <c r="C2" s="1823"/>
      <c r="D2" s="1823"/>
      <c r="E2" s="1823"/>
      <c r="F2" s="1823"/>
      <c r="G2" s="1823"/>
      <c r="H2" s="1823"/>
      <c r="I2" s="1823"/>
      <c r="J2" s="1823"/>
      <c r="K2" s="1823"/>
      <c r="L2" s="1823"/>
      <c r="M2" s="1823"/>
      <c r="N2" s="1823"/>
      <c r="O2" s="1823"/>
      <c r="P2" s="1823"/>
      <c r="Q2" s="1823"/>
      <c r="R2" s="1823"/>
      <c r="S2" s="1823"/>
      <c r="T2" s="1823"/>
      <c r="U2" s="1823"/>
      <c r="V2" s="1823"/>
      <c r="W2" s="1823"/>
      <c r="X2" s="1823"/>
    </row>
    <row r="3" spans="1:26" ht="18" customHeight="1" x14ac:dyDescent="0.2">
      <c r="A3" s="1824" t="s">
        <v>371</v>
      </c>
      <c r="B3" s="1824"/>
      <c r="C3" s="1824"/>
      <c r="D3" s="1824"/>
      <c r="E3" s="1824"/>
      <c r="F3" s="1824"/>
      <c r="G3" s="1824"/>
      <c r="H3" s="1824"/>
      <c r="I3" s="1824"/>
      <c r="J3" s="1824"/>
      <c r="K3" s="1824"/>
      <c r="L3" s="1824"/>
      <c r="M3" s="1824"/>
      <c r="N3" s="1824"/>
      <c r="O3" s="1824"/>
      <c r="P3" s="1824"/>
      <c r="Q3" s="1824"/>
      <c r="R3" s="1824"/>
      <c r="S3" s="1824"/>
      <c r="T3" s="1824"/>
      <c r="U3" s="1824"/>
      <c r="V3" s="1824"/>
      <c r="W3" s="1824"/>
      <c r="X3" s="1824"/>
    </row>
    <row r="4" spans="1:26" s="1001" customFormat="1" ht="5.25" customHeight="1" thickBot="1" x14ac:dyDescent="0.25">
      <c r="A4" s="1000"/>
      <c r="B4" s="1000"/>
      <c r="C4" s="1000"/>
      <c r="D4" s="1000"/>
      <c r="E4" s="1000"/>
      <c r="F4" s="1000"/>
      <c r="G4" s="1000"/>
      <c r="H4" s="1000"/>
      <c r="I4" s="1000"/>
      <c r="J4" s="1000"/>
      <c r="K4" s="1000"/>
      <c r="L4" s="1000"/>
      <c r="M4" s="1000"/>
      <c r="N4" s="1000"/>
      <c r="O4" s="1000"/>
      <c r="P4" s="1000"/>
      <c r="Q4" s="1000"/>
      <c r="R4" s="1000"/>
      <c r="S4" s="1000"/>
      <c r="T4" s="1000"/>
      <c r="U4" s="1000"/>
      <c r="V4" s="1000"/>
      <c r="W4" s="1000"/>
      <c r="X4" s="1000"/>
    </row>
    <row r="5" spans="1:26" ht="34.5" customHeight="1" thickBot="1" x14ac:dyDescent="0.3">
      <c r="A5" s="1002"/>
      <c r="B5" s="1825" t="s">
        <v>1943</v>
      </c>
      <c r="C5" s="1826"/>
      <c r="D5" s="1826"/>
      <c r="E5" s="1826"/>
      <c r="F5" s="1826"/>
      <c r="G5" s="1826"/>
      <c r="H5" s="1826"/>
      <c r="I5" s="1826"/>
      <c r="J5" s="1826"/>
      <c r="K5" s="1826"/>
      <c r="L5" s="1826"/>
      <c r="M5" s="1826"/>
      <c r="N5" s="1826"/>
      <c r="O5" s="1826"/>
      <c r="P5" s="1826"/>
      <c r="Q5" s="1826"/>
      <c r="R5" s="1826"/>
      <c r="S5" s="1826"/>
      <c r="T5" s="1826"/>
      <c r="U5" s="1003"/>
      <c r="V5" s="1827" t="s">
        <v>1944</v>
      </c>
      <c r="W5" s="1828"/>
      <c r="X5" s="1394" t="s">
        <v>1945</v>
      </c>
      <c r="Z5" s="1004"/>
    </row>
    <row r="6" spans="1:26" ht="15.75" thickBot="1" x14ac:dyDescent="0.3">
      <c r="A6" s="1002"/>
      <c r="B6" s="1005" t="s">
        <v>88</v>
      </c>
      <c r="C6" s="1006" t="s">
        <v>48</v>
      </c>
      <c r="D6" s="1006" t="s">
        <v>98</v>
      </c>
      <c r="E6" s="1006" t="s">
        <v>28</v>
      </c>
      <c r="F6" s="1006" t="s">
        <v>46</v>
      </c>
      <c r="G6" s="1006" t="s">
        <v>47</v>
      </c>
      <c r="H6" s="1006" t="s">
        <v>73</v>
      </c>
      <c r="I6" s="1006" t="s">
        <v>31</v>
      </c>
      <c r="J6" s="1006" t="s">
        <v>204</v>
      </c>
      <c r="K6" s="1006" t="s">
        <v>398</v>
      </c>
      <c r="L6" s="1006" t="s">
        <v>87</v>
      </c>
      <c r="M6" s="1006" t="s">
        <v>29</v>
      </c>
      <c r="N6" s="1006" t="s">
        <v>368</v>
      </c>
      <c r="O6" s="1006" t="s">
        <v>30</v>
      </c>
      <c r="P6" s="1006" t="s">
        <v>568</v>
      </c>
      <c r="Q6" s="1006" t="s">
        <v>394</v>
      </c>
      <c r="R6" s="1006" t="s">
        <v>1020</v>
      </c>
      <c r="S6" s="1006" t="s">
        <v>1233</v>
      </c>
      <c r="T6" s="1006" t="s">
        <v>822</v>
      </c>
      <c r="U6" s="1006" t="s">
        <v>251</v>
      </c>
      <c r="V6" s="1005" t="s">
        <v>205</v>
      </c>
      <c r="W6" s="1249" t="s">
        <v>1946</v>
      </c>
      <c r="X6" s="1249" t="s">
        <v>742</v>
      </c>
      <c r="Y6" s="1004"/>
      <c r="Z6" s="1004"/>
    </row>
    <row r="7" spans="1:26" s="1004" customFormat="1" ht="21.75" customHeight="1" thickBot="1" x14ac:dyDescent="0.3">
      <c r="A7" s="983" t="s">
        <v>207</v>
      </c>
      <c r="B7" s="1009">
        <v>1626089674.5900002</v>
      </c>
      <c r="C7" s="1010">
        <v>58070642.740000002</v>
      </c>
      <c r="D7" s="1010">
        <v>4063994761</v>
      </c>
      <c r="E7" s="1010">
        <v>45345885.700000003</v>
      </c>
      <c r="F7" s="1010">
        <v>1005964562.88</v>
      </c>
      <c r="G7" s="1010">
        <v>3168124998</v>
      </c>
      <c r="H7" s="1010">
        <v>5024378489.5900011</v>
      </c>
      <c r="I7" s="1010">
        <v>1862461008</v>
      </c>
      <c r="J7" s="1010">
        <v>2144135272.1300001</v>
      </c>
      <c r="K7" s="1010">
        <v>779074058.84000003</v>
      </c>
      <c r="L7" s="1010">
        <v>1859554037</v>
      </c>
      <c r="M7" s="1010">
        <v>344277714.94999993</v>
      </c>
      <c r="N7" s="1010">
        <v>929568659</v>
      </c>
      <c r="O7" s="1010">
        <v>3517325136.1300001</v>
      </c>
      <c r="P7" s="1010">
        <v>404516957.46999997</v>
      </c>
      <c r="Q7" s="1010">
        <v>3727426.5799999996</v>
      </c>
      <c r="R7" s="1010">
        <v>365441791.38</v>
      </c>
      <c r="S7" s="1010">
        <v>181116191.61000001</v>
      </c>
      <c r="T7" s="1010">
        <v>1474863636</v>
      </c>
      <c r="U7" s="1010">
        <v>1396963922</v>
      </c>
      <c r="V7" s="1387">
        <v>1706495212</v>
      </c>
      <c r="W7" s="1389">
        <v>128107796.14</v>
      </c>
      <c r="X7" s="1389">
        <v>122827299</v>
      </c>
    </row>
    <row r="8" spans="1:26" s="1004" customFormat="1" ht="15" x14ac:dyDescent="0.25">
      <c r="A8" s="1011" t="s">
        <v>1894</v>
      </c>
      <c r="B8" s="1012">
        <v>408029498.67000002</v>
      </c>
      <c r="C8" s="1013">
        <v>19709181.710000001</v>
      </c>
      <c r="D8" s="1013">
        <v>2094016187</v>
      </c>
      <c r="E8" s="1013">
        <v>9126476.3399999999</v>
      </c>
      <c r="F8" s="1013">
        <v>702229541.26999998</v>
      </c>
      <c r="G8" s="1013">
        <v>357211988</v>
      </c>
      <c r="H8" s="1013">
        <v>4120713464.3000007</v>
      </c>
      <c r="I8" s="1013">
        <v>1372596987</v>
      </c>
      <c r="J8" s="1013">
        <v>1642633606.98</v>
      </c>
      <c r="K8" s="1013">
        <v>374221453.93000007</v>
      </c>
      <c r="L8" s="1013">
        <v>553382957</v>
      </c>
      <c r="M8" s="1013">
        <v>155300814.36999997</v>
      </c>
      <c r="N8" s="1013">
        <v>512687310</v>
      </c>
      <c r="O8" s="1013">
        <v>934978840.11000001</v>
      </c>
      <c r="P8" s="1013">
        <v>260658796.03999999</v>
      </c>
      <c r="Q8" s="1013">
        <v>503329.07</v>
      </c>
      <c r="R8" s="1013">
        <v>178926374.71000001</v>
      </c>
      <c r="S8" s="1013">
        <v>131060548.41</v>
      </c>
      <c r="T8" s="1013">
        <v>344519772</v>
      </c>
      <c r="U8" s="1014">
        <v>534742458</v>
      </c>
      <c r="V8" s="1019">
        <v>1036461275</v>
      </c>
      <c r="W8" s="1390">
        <v>21966291.91</v>
      </c>
      <c r="X8" s="1390">
        <v>47774905</v>
      </c>
    </row>
    <row r="9" spans="1:26" s="1004" customFormat="1" ht="15" x14ac:dyDescent="0.25">
      <c r="A9" s="1015" t="s">
        <v>1895</v>
      </c>
      <c r="B9" s="1016">
        <v>58159594.950000003</v>
      </c>
      <c r="C9" s="1016">
        <v>660253.88</v>
      </c>
      <c r="D9" s="1016">
        <v>277554628</v>
      </c>
      <c r="E9" s="1016">
        <v>1871815.45</v>
      </c>
      <c r="F9" s="1016">
        <v>297081096.13999999</v>
      </c>
      <c r="G9" s="1016">
        <v>8350186</v>
      </c>
      <c r="H9" s="1016">
        <v>211878598.56999999</v>
      </c>
      <c r="I9" s="1016">
        <v>88269639</v>
      </c>
      <c r="J9" s="1016">
        <v>97950313.260000005</v>
      </c>
      <c r="K9" s="1016">
        <v>3652876.03</v>
      </c>
      <c r="L9" s="1016">
        <v>92980393</v>
      </c>
      <c r="M9" s="1016">
        <v>29657442.350000001</v>
      </c>
      <c r="N9" s="1016">
        <v>43284674</v>
      </c>
      <c r="O9" s="1016">
        <v>77422060.099999994</v>
      </c>
      <c r="P9" s="1016">
        <v>15502038.82</v>
      </c>
      <c r="Q9" s="1016">
        <v>11636.69</v>
      </c>
      <c r="R9" s="1016">
        <v>12336806.390000001</v>
      </c>
      <c r="S9" s="1016">
        <v>20719118.02</v>
      </c>
      <c r="T9" s="1016">
        <v>213147795</v>
      </c>
      <c r="U9" s="1016">
        <v>162731384</v>
      </c>
      <c r="V9" s="1020">
        <v>68793365</v>
      </c>
      <c r="W9" s="1388">
        <v>705227.02</v>
      </c>
      <c r="X9" s="1388">
        <v>3812963</v>
      </c>
    </row>
    <row r="10" spans="1:26" s="1004" customFormat="1" ht="15" x14ac:dyDescent="0.25">
      <c r="A10" s="1015" t="s">
        <v>1896</v>
      </c>
      <c r="B10" s="1016">
        <v>5277616.1399999997</v>
      </c>
      <c r="C10" s="1016">
        <v>0</v>
      </c>
      <c r="D10" s="1016">
        <v>5531923</v>
      </c>
      <c r="E10" s="1016">
        <v>0</v>
      </c>
      <c r="F10" s="1016">
        <v>8613889.1699999999</v>
      </c>
      <c r="G10" s="1016">
        <v>2966525</v>
      </c>
      <c r="H10" s="1016">
        <v>0</v>
      </c>
      <c r="I10" s="1016">
        <v>277834169</v>
      </c>
      <c r="J10" s="1016">
        <v>0</v>
      </c>
      <c r="K10" s="1016">
        <v>1105806.69</v>
      </c>
      <c r="L10" s="1016">
        <v>0</v>
      </c>
      <c r="M10" s="1016">
        <v>0</v>
      </c>
      <c r="N10" s="1016">
        <v>0</v>
      </c>
      <c r="O10" s="1016">
        <v>2813417.23</v>
      </c>
      <c r="P10" s="1016">
        <v>7558142.7999999998</v>
      </c>
      <c r="Q10" s="1016">
        <v>0</v>
      </c>
      <c r="R10" s="1016">
        <v>0</v>
      </c>
      <c r="S10" s="1016">
        <v>0</v>
      </c>
      <c r="T10" s="1016">
        <v>0</v>
      </c>
      <c r="U10" s="1016">
        <v>0</v>
      </c>
      <c r="V10" s="1020">
        <v>0</v>
      </c>
      <c r="W10" s="1388">
        <v>0</v>
      </c>
      <c r="X10" s="1388">
        <v>3237464</v>
      </c>
    </row>
    <row r="11" spans="1:26" s="1004" customFormat="1" ht="15" x14ac:dyDescent="0.25">
      <c r="A11" s="1015" t="s">
        <v>1897</v>
      </c>
      <c r="B11" s="1016">
        <v>121127224.20999999</v>
      </c>
      <c r="C11" s="1016">
        <v>3287758.36</v>
      </c>
      <c r="D11" s="1016">
        <v>1456464794</v>
      </c>
      <c r="E11" s="1016">
        <v>6104400.3399999999</v>
      </c>
      <c r="F11" s="1016">
        <v>99595860.5</v>
      </c>
      <c r="G11" s="1016">
        <v>156939295</v>
      </c>
      <c r="H11" s="1016">
        <v>2317652057.54</v>
      </c>
      <c r="I11" s="1016">
        <v>456133074</v>
      </c>
      <c r="J11" s="1016">
        <v>858127098.35000002</v>
      </c>
      <c r="K11" s="1016">
        <v>200358253.38</v>
      </c>
      <c r="L11" s="1016">
        <v>124707722</v>
      </c>
      <c r="M11" s="1016">
        <v>33770207.960000001</v>
      </c>
      <c r="N11" s="1016">
        <v>30085753</v>
      </c>
      <c r="O11" s="1016">
        <v>430189116.58999997</v>
      </c>
      <c r="P11" s="1016">
        <v>36556632.119999997</v>
      </c>
      <c r="Q11" s="1016">
        <v>491692.38</v>
      </c>
      <c r="R11" s="1016">
        <v>65979673.590000004</v>
      </c>
      <c r="S11" s="1016">
        <v>27548136.420000002</v>
      </c>
      <c r="T11" s="1016">
        <v>56861473</v>
      </c>
      <c r="U11" s="1016">
        <v>160716104</v>
      </c>
      <c r="V11" s="1020">
        <v>327615863</v>
      </c>
      <c r="W11" s="1388">
        <v>9101460.3300000001</v>
      </c>
      <c r="X11" s="1388">
        <v>15868404</v>
      </c>
    </row>
    <row r="12" spans="1:26" s="1004" customFormat="1" ht="15" x14ac:dyDescent="0.25">
      <c r="A12" s="1015" t="s">
        <v>1898</v>
      </c>
      <c r="B12" s="1016">
        <v>16626459.5</v>
      </c>
      <c r="C12" s="1016">
        <v>0</v>
      </c>
      <c r="D12" s="1016">
        <v>0</v>
      </c>
      <c r="E12" s="1016">
        <v>0</v>
      </c>
      <c r="F12" s="1016">
        <v>8369675.2699999996</v>
      </c>
      <c r="G12" s="1016">
        <v>0</v>
      </c>
      <c r="H12" s="1016">
        <v>0</v>
      </c>
      <c r="I12" s="1016">
        <v>75703649</v>
      </c>
      <c r="J12" s="1016">
        <v>0</v>
      </c>
      <c r="K12" s="1016">
        <v>50921343.890000001</v>
      </c>
      <c r="L12" s="1016">
        <v>9086314</v>
      </c>
      <c r="M12" s="1016">
        <v>959657.13</v>
      </c>
      <c r="N12" s="1016">
        <v>153166987</v>
      </c>
      <c r="O12" s="1016">
        <v>0</v>
      </c>
      <c r="P12" s="1016">
        <v>55734983.240000002</v>
      </c>
      <c r="Q12" s="1016">
        <v>0</v>
      </c>
      <c r="R12" s="1016">
        <v>0</v>
      </c>
      <c r="S12" s="1016">
        <v>151291.32999999999</v>
      </c>
      <c r="T12" s="1016">
        <v>0</v>
      </c>
      <c r="U12" s="1016">
        <v>29710275</v>
      </c>
      <c r="V12" s="1020">
        <v>67746342</v>
      </c>
      <c r="W12" s="1388">
        <v>0</v>
      </c>
      <c r="X12" s="1388">
        <v>263595</v>
      </c>
      <c r="Y12" s="1017"/>
    </row>
    <row r="13" spans="1:26" s="1004" customFormat="1" ht="15" x14ac:dyDescent="0.25">
      <c r="A13" s="1015" t="s">
        <v>1899</v>
      </c>
      <c r="B13" s="1016">
        <v>205576745.99000001</v>
      </c>
      <c r="C13" s="1016">
        <v>14635173.33</v>
      </c>
      <c r="D13" s="1016">
        <v>342547804</v>
      </c>
      <c r="E13" s="1016">
        <v>1117290.07</v>
      </c>
      <c r="F13" s="1016">
        <v>274154416.19999999</v>
      </c>
      <c r="G13" s="1016">
        <v>169024200</v>
      </c>
      <c r="H13" s="1016">
        <v>1448809287.8599999</v>
      </c>
      <c r="I13" s="1016">
        <v>451006799</v>
      </c>
      <c r="J13" s="1016">
        <v>373020258.63</v>
      </c>
      <c r="K13" s="1016">
        <v>104501887.22</v>
      </c>
      <c r="L13" s="1016">
        <v>317882677</v>
      </c>
      <c r="M13" s="1016">
        <v>88153854.469999999</v>
      </c>
      <c r="N13" s="1016">
        <v>175488938</v>
      </c>
      <c r="O13" s="1016">
        <v>409246505.61000001</v>
      </c>
      <c r="P13" s="1016">
        <v>144341568.72</v>
      </c>
      <c r="Q13" s="1016">
        <v>0</v>
      </c>
      <c r="R13" s="1016">
        <v>99114804.049999997</v>
      </c>
      <c r="S13" s="1016">
        <v>80635703.439999998</v>
      </c>
      <c r="T13" s="1016">
        <v>48163319</v>
      </c>
      <c r="U13" s="1016">
        <v>160497101</v>
      </c>
      <c r="V13" s="1020">
        <v>572305705</v>
      </c>
      <c r="W13" s="1388">
        <v>9816482.0999999996</v>
      </c>
      <c r="X13" s="1388">
        <v>24012644</v>
      </c>
      <c r="Y13" s="1017"/>
    </row>
    <row r="14" spans="1:26" s="1004" customFormat="1" ht="15" x14ac:dyDescent="0.25">
      <c r="A14" s="1015" t="s">
        <v>1900</v>
      </c>
      <c r="B14" s="1016">
        <v>1261857.8799999999</v>
      </c>
      <c r="C14" s="1016">
        <v>20639.009999999998</v>
      </c>
      <c r="D14" s="1016">
        <v>11917038</v>
      </c>
      <c r="E14" s="1016">
        <v>32970.480000000003</v>
      </c>
      <c r="F14" s="1016">
        <v>14414603.99</v>
      </c>
      <c r="G14" s="1016">
        <v>15440336</v>
      </c>
      <c r="H14" s="1016">
        <v>16997464.030000001</v>
      </c>
      <c r="I14" s="1016">
        <v>23649657</v>
      </c>
      <c r="J14" s="1016">
        <v>43716368.310000002</v>
      </c>
      <c r="K14" s="1016">
        <v>13681286.720000001</v>
      </c>
      <c r="L14" s="1016">
        <v>8725851</v>
      </c>
      <c r="M14" s="1016">
        <v>105856.39</v>
      </c>
      <c r="N14" s="1016">
        <v>0</v>
      </c>
      <c r="O14" s="1016">
        <v>9664855.6400000006</v>
      </c>
      <c r="P14" s="1016">
        <v>965430.34</v>
      </c>
      <c r="Q14" s="1016">
        <v>0</v>
      </c>
      <c r="R14" s="1016">
        <v>1495090.68</v>
      </c>
      <c r="S14" s="1016">
        <v>136449.39000000001</v>
      </c>
      <c r="T14" s="1016">
        <v>0</v>
      </c>
      <c r="U14" s="1016">
        <v>21087594</v>
      </c>
      <c r="V14" s="1020">
        <v>0</v>
      </c>
      <c r="W14" s="1388">
        <v>2343122.46</v>
      </c>
      <c r="X14" s="1388">
        <v>579835</v>
      </c>
      <c r="Y14" s="1017"/>
    </row>
    <row r="15" spans="1:26" s="1004" customFormat="1" ht="15" x14ac:dyDescent="0.25">
      <c r="A15" s="1015" t="s">
        <v>1901</v>
      </c>
      <c r="B15" s="1016">
        <v>0</v>
      </c>
      <c r="C15" s="1016">
        <v>1105357.1299999999</v>
      </c>
      <c r="D15" s="1016">
        <v>0</v>
      </c>
      <c r="E15" s="1016">
        <v>0</v>
      </c>
      <c r="F15" s="1016">
        <v>0</v>
      </c>
      <c r="G15" s="1016">
        <v>4491446</v>
      </c>
      <c r="H15" s="1016">
        <v>125376056.3</v>
      </c>
      <c r="I15" s="1016">
        <v>0</v>
      </c>
      <c r="J15" s="1016">
        <v>269819568.43000001</v>
      </c>
      <c r="K15" s="1016">
        <v>0</v>
      </c>
      <c r="L15" s="1016">
        <v>0</v>
      </c>
      <c r="M15" s="1016">
        <v>2653796.0699999998</v>
      </c>
      <c r="N15" s="1016">
        <v>110660958</v>
      </c>
      <c r="O15" s="1016">
        <v>5642884.9400000004</v>
      </c>
      <c r="P15" s="1016">
        <v>0</v>
      </c>
      <c r="Q15" s="1016">
        <v>0</v>
      </c>
      <c r="R15" s="1016">
        <v>0</v>
      </c>
      <c r="S15" s="1016">
        <v>1869849.81</v>
      </c>
      <c r="T15" s="1016">
        <v>26347185</v>
      </c>
      <c r="U15" s="1016">
        <v>0</v>
      </c>
      <c r="V15" s="1020">
        <v>0</v>
      </c>
      <c r="W15" s="1388">
        <v>0</v>
      </c>
      <c r="X15" s="1388">
        <v>0</v>
      </c>
      <c r="Y15" s="1017"/>
    </row>
    <row r="16" spans="1:26" s="1004" customFormat="1" ht="15" x14ac:dyDescent="0.25">
      <c r="A16" s="1018" t="s">
        <v>1902</v>
      </c>
      <c r="B16" s="1019">
        <v>1218060175.9200001</v>
      </c>
      <c r="C16" s="1014">
        <v>38361461.030000001</v>
      </c>
      <c r="D16" s="1014">
        <v>1969978574</v>
      </c>
      <c r="E16" s="1014">
        <v>36219409.359999999</v>
      </c>
      <c r="F16" s="1014">
        <v>303735021.61000001</v>
      </c>
      <c r="G16" s="1014">
        <v>2810913010</v>
      </c>
      <c r="H16" s="1014">
        <v>903665025.29000008</v>
      </c>
      <c r="I16" s="1014">
        <v>489864021</v>
      </c>
      <c r="J16" s="1014">
        <v>501501665.14999998</v>
      </c>
      <c r="K16" s="1014">
        <v>404852604.90999997</v>
      </c>
      <c r="L16" s="1014">
        <v>1306171080</v>
      </c>
      <c r="M16" s="1014">
        <v>188976900.57999998</v>
      </c>
      <c r="N16" s="1014">
        <v>416881349</v>
      </c>
      <c r="O16" s="1014">
        <v>2582346296.02</v>
      </c>
      <c r="P16" s="1014">
        <v>143858161.42999998</v>
      </c>
      <c r="Q16" s="1014">
        <v>3224097.51</v>
      </c>
      <c r="R16" s="1014">
        <v>186515416.66999999</v>
      </c>
      <c r="S16" s="1014">
        <v>50055643.200000003</v>
      </c>
      <c r="T16" s="1014">
        <v>1130343864</v>
      </c>
      <c r="U16" s="1014">
        <v>862221464</v>
      </c>
      <c r="V16" s="1019">
        <v>670033937</v>
      </c>
      <c r="W16" s="1390">
        <v>106141504.23</v>
      </c>
      <c r="X16" s="1390">
        <v>75052394</v>
      </c>
    </row>
    <row r="17" spans="1:24" s="1004" customFormat="1" ht="15" x14ac:dyDescent="0.25">
      <c r="A17" s="1015" t="s">
        <v>1903</v>
      </c>
      <c r="B17" s="1020">
        <v>78150105.120000005</v>
      </c>
      <c r="C17" s="1016">
        <v>0</v>
      </c>
      <c r="D17" s="1016">
        <v>24321753</v>
      </c>
      <c r="E17" s="1016">
        <v>265777.2</v>
      </c>
      <c r="F17" s="1016">
        <v>8169422.2400000002</v>
      </c>
      <c r="G17" s="1016">
        <v>1527838</v>
      </c>
      <c r="H17" s="1016">
        <v>608974.85</v>
      </c>
      <c r="I17" s="1016">
        <v>839901</v>
      </c>
      <c r="J17" s="1016">
        <v>29657522.640000001</v>
      </c>
      <c r="K17" s="1016">
        <v>957895.39</v>
      </c>
      <c r="L17" s="1016">
        <v>472772</v>
      </c>
      <c r="M17" s="1016">
        <v>42490301.149999999</v>
      </c>
      <c r="N17" s="1016">
        <v>0</v>
      </c>
      <c r="O17" s="1016">
        <v>343069069.43000001</v>
      </c>
      <c r="P17" s="1016">
        <v>17455953.609999999</v>
      </c>
      <c r="Q17" s="1016">
        <v>0</v>
      </c>
      <c r="R17" s="1016">
        <v>0</v>
      </c>
      <c r="S17" s="1016">
        <v>1016644.18</v>
      </c>
      <c r="T17" s="1016">
        <v>90480</v>
      </c>
      <c r="U17" s="1016">
        <v>79120</v>
      </c>
      <c r="V17" s="1020">
        <v>0</v>
      </c>
      <c r="W17" s="1388">
        <v>0</v>
      </c>
      <c r="X17" s="1388">
        <v>18514</v>
      </c>
    </row>
    <row r="18" spans="1:24" s="1004" customFormat="1" ht="15" x14ac:dyDescent="0.25">
      <c r="A18" s="1015" t="s">
        <v>1904</v>
      </c>
      <c r="B18" s="1020">
        <v>0</v>
      </c>
      <c r="C18" s="1016">
        <v>0</v>
      </c>
      <c r="D18" s="1016">
        <v>0</v>
      </c>
      <c r="E18" s="1016">
        <v>0</v>
      </c>
      <c r="F18" s="1016">
        <v>10239136.710000001</v>
      </c>
      <c r="G18" s="1016">
        <v>239323775</v>
      </c>
      <c r="H18" s="1016">
        <v>90853804.349999994</v>
      </c>
      <c r="I18" s="1016">
        <v>0</v>
      </c>
      <c r="J18" s="1016">
        <v>0</v>
      </c>
      <c r="K18" s="1016">
        <v>94456588.480000004</v>
      </c>
      <c r="L18" s="1016">
        <v>0</v>
      </c>
      <c r="M18" s="1016">
        <v>0</v>
      </c>
      <c r="N18" s="1016">
        <v>0</v>
      </c>
      <c r="O18" s="1016">
        <v>0</v>
      </c>
      <c r="P18" s="1016">
        <v>0</v>
      </c>
      <c r="Q18" s="1016">
        <v>0</v>
      </c>
      <c r="R18" s="1016">
        <v>0</v>
      </c>
      <c r="S18" s="1016">
        <v>0</v>
      </c>
      <c r="T18" s="1016">
        <v>0</v>
      </c>
      <c r="U18" s="1016">
        <v>0</v>
      </c>
      <c r="V18" s="1020">
        <v>1676951</v>
      </c>
      <c r="W18" s="1388">
        <v>0</v>
      </c>
      <c r="X18" s="1388">
        <v>57863</v>
      </c>
    </row>
    <row r="19" spans="1:24" s="1004" customFormat="1" ht="15" x14ac:dyDescent="0.25">
      <c r="A19" s="1015" t="s">
        <v>1905</v>
      </c>
      <c r="B19" s="1020">
        <v>95706467.849999994</v>
      </c>
      <c r="C19" s="1016">
        <v>0</v>
      </c>
      <c r="D19" s="1016">
        <v>0</v>
      </c>
      <c r="E19" s="1016">
        <v>0</v>
      </c>
      <c r="F19" s="1016">
        <v>-4213842.66</v>
      </c>
      <c r="G19" s="1016">
        <v>157558137</v>
      </c>
      <c r="H19" s="1016">
        <v>0</v>
      </c>
      <c r="I19" s="1016">
        <v>0</v>
      </c>
      <c r="J19" s="1016">
        <v>0</v>
      </c>
      <c r="K19" s="1016">
        <v>0</v>
      </c>
      <c r="L19" s="1016">
        <v>0</v>
      </c>
      <c r="M19" s="1016">
        <v>76809979.549999997</v>
      </c>
      <c r="N19" s="1016">
        <v>0</v>
      </c>
      <c r="O19" s="1016">
        <v>12614035.43</v>
      </c>
      <c r="P19" s="1016">
        <v>870000</v>
      </c>
      <c r="Q19" s="1016">
        <v>0</v>
      </c>
      <c r="R19" s="1016">
        <v>0</v>
      </c>
      <c r="S19" s="1016">
        <v>0</v>
      </c>
      <c r="T19" s="1016">
        <v>29029393</v>
      </c>
      <c r="U19" s="1016">
        <v>0</v>
      </c>
      <c r="V19" s="1020">
        <v>0</v>
      </c>
      <c r="W19" s="1388">
        <v>0</v>
      </c>
      <c r="X19" s="1388">
        <v>0</v>
      </c>
    </row>
    <row r="20" spans="1:24" s="1004" customFormat="1" ht="15" x14ac:dyDescent="0.25">
      <c r="A20" s="1015" t="s">
        <v>1906</v>
      </c>
      <c r="B20" s="1020">
        <v>1044203602.95</v>
      </c>
      <c r="C20" s="1016">
        <v>38262215.960000001</v>
      </c>
      <c r="D20" s="1016">
        <v>1888905286</v>
      </c>
      <c r="E20" s="1016">
        <v>35953632.159999996</v>
      </c>
      <c r="F20" s="1016">
        <v>285465499.51999998</v>
      </c>
      <c r="G20" s="1016">
        <v>2378551955</v>
      </c>
      <c r="H20" s="1016">
        <v>494470615.54000002</v>
      </c>
      <c r="I20" s="1016">
        <v>489024120</v>
      </c>
      <c r="J20" s="1016">
        <v>471844142.50999999</v>
      </c>
      <c r="K20" s="1016">
        <v>288868473.68000001</v>
      </c>
      <c r="L20" s="1016">
        <v>1303584310</v>
      </c>
      <c r="M20" s="1016">
        <v>67877696.519999996</v>
      </c>
      <c r="N20" s="1016">
        <v>416881349</v>
      </c>
      <c r="O20" s="1016">
        <v>2027883026.5699999</v>
      </c>
      <c r="P20" s="1016">
        <v>122227057.09999999</v>
      </c>
      <c r="Q20" s="1016">
        <v>0</v>
      </c>
      <c r="R20" s="1016">
        <v>185692273.63999999</v>
      </c>
      <c r="S20" s="1016">
        <v>49038999.020000003</v>
      </c>
      <c r="T20" s="1016">
        <v>1061293929</v>
      </c>
      <c r="U20" s="1016">
        <v>834836144</v>
      </c>
      <c r="V20" s="1020">
        <v>668356986</v>
      </c>
      <c r="W20" s="1388">
        <v>78644573.120000005</v>
      </c>
      <c r="X20" s="1388">
        <v>64293710</v>
      </c>
    </row>
    <row r="21" spans="1:24" s="1004" customFormat="1" ht="15" x14ac:dyDescent="0.25">
      <c r="A21" s="1015" t="s">
        <v>1907</v>
      </c>
      <c r="B21" s="1020">
        <v>0</v>
      </c>
      <c r="C21" s="1016">
        <v>0</v>
      </c>
      <c r="D21" s="1016">
        <v>0</v>
      </c>
      <c r="E21" s="1016">
        <v>0</v>
      </c>
      <c r="F21" s="1016">
        <v>0</v>
      </c>
      <c r="G21" s="1016">
        <v>0</v>
      </c>
      <c r="H21" s="1016">
        <v>0</v>
      </c>
      <c r="I21" s="1016">
        <v>0</v>
      </c>
      <c r="J21" s="1016">
        <v>0</v>
      </c>
      <c r="K21" s="1016">
        <v>0</v>
      </c>
      <c r="L21" s="1016">
        <v>0</v>
      </c>
      <c r="M21" s="1016">
        <v>0</v>
      </c>
      <c r="N21" s="1016">
        <v>0</v>
      </c>
      <c r="O21" s="1016">
        <v>0</v>
      </c>
      <c r="P21" s="1016">
        <v>0</v>
      </c>
      <c r="Q21" s="1016">
        <v>0</v>
      </c>
      <c r="R21" s="1016">
        <v>0</v>
      </c>
      <c r="S21" s="1016">
        <v>0</v>
      </c>
      <c r="T21" s="1016">
        <v>0</v>
      </c>
      <c r="U21" s="1016">
        <v>0</v>
      </c>
      <c r="V21" s="1020">
        <v>0</v>
      </c>
      <c r="W21" s="1388">
        <v>0</v>
      </c>
      <c r="X21" s="1388">
        <v>0</v>
      </c>
    </row>
    <row r="22" spans="1:24" s="1004" customFormat="1" ht="15" x14ac:dyDescent="0.25">
      <c r="A22" s="1015" t="s">
        <v>1908</v>
      </c>
      <c r="B22" s="1020">
        <v>0</v>
      </c>
      <c r="C22" s="1016">
        <v>0</v>
      </c>
      <c r="D22" s="1016">
        <v>0</v>
      </c>
      <c r="E22" s="1016">
        <v>0</v>
      </c>
      <c r="F22" s="1016">
        <v>1272317.33</v>
      </c>
      <c r="G22" s="1016">
        <v>213876</v>
      </c>
      <c r="H22" s="1016">
        <v>252436728.97999999</v>
      </c>
      <c r="I22" s="1016">
        <v>0</v>
      </c>
      <c r="J22" s="1016">
        <v>0</v>
      </c>
      <c r="K22" s="1016">
        <v>1456564.83</v>
      </c>
      <c r="L22" s="1016">
        <v>2113998</v>
      </c>
      <c r="M22" s="1016">
        <v>62084.37</v>
      </c>
      <c r="N22" s="1016">
        <v>0</v>
      </c>
      <c r="O22" s="1016">
        <v>63724020.82</v>
      </c>
      <c r="P22" s="1016">
        <v>0</v>
      </c>
      <c r="Q22" s="1016">
        <v>811381</v>
      </c>
      <c r="R22" s="1016">
        <v>0</v>
      </c>
      <c r="S22" s="1016">
        <v>0</v>
      </c>
      <c r="T22" s="1016">
        <v>7262415</v>
      </c>
      <c r="U22" s="1016">
        <v>0</v>
      </c>
      <c r="V22" s="1020">
        <v>0</v>
      </c>
      <c r="W22" s="1388">
        <v>146498.57999999999</v>
      </c>
      <c r="X22" s="1388">
        <v>15790</v>
      </c>
    </row>
    <row r="23" spans="1:24" s="1004" customFormat="1" ht="15" x14ac:dyDescent="0.25">
      <c r="A23" s="1015" t="s">
        <v>1909</v>
      </c>
      <c r="B23" s="1020">
        <v>0</v>
      </c>
      <c r="C23" s="1016">
        <v>0</v>
      </c>
      <c r="D23" s="1016">
        <v>56751535</v>
      </c>
      <c r="E23" s="1016">
        <v>0</v>
      </c>
      <c r="F23" s="1016">
        <v>0</v>
      </c>
      <c r="G23" s="1016">
        <v>3138867</v>
      </c>
      <c r="H23" s="1016">
        <v>0</v>
      </c>
      <c r="I23" s="1016">
        <v>0</v>
      </c>
      <c r="J23" s="1016">
        <v>0</v>
      </c>
      <c r="K23" s="1016">
        <v>0</v>
      </c>
      <c r="L23" s="1016">
        <v>0</v>
      </c>
      <c r="M23" s="1016">
        <v>0</v>
      </c>
      <c r="N23" s="1016">
        <v>0</v>
      </c>
      <c r="O23" s="1016">
        <v>72113184.810000002</v>
      </c>
      <c r="P23" s="1016">
        <v>2999800</v>
      </c>
      <c r="Q23" s="1016">
        <v>2412716.5099999998</v>
      </c>
      <c r="R23" s="1016">
        <v>0</v>
      </c>
      <c r="S23" s="1016">
        <v>0</v>
      </c>
      <c r="T23" s="1016">
        <v>0</v>
      </c>
      <c r="U23" s="1016">
        <v>0</v>
      </c>
      <c r="V23" s="1020">
        <v>0</v>
      </c>
      <c r="W23" s="1388">
        <v>27350432.530000001</v>
      </c>
      <c r="X23" s="1388">
        <v>10666517</v>
      </c>
    </row>
    <row r="24" spans="1:24" s="1004" customFormat="1" ht="15" x14ac:dyDescent="0.25">
      <c r="A24" s="1015" t="s">
        <v>1910</v>
      </c>
      <c r="B24" s="1020">
        <v>0</v>
      </c>
      <c r="C24" s="1016">
        <v>99245.07</v>
      </c>
      <c r="D24" s="1016">
        <v>0</v>
      </c>
      <c r="E24" s="1016">
        <v>0</v>
      </c>
      <c r="F24" s="1016">
        <v>2802488.47</v>
      </c>
      <c r="G24" s="1016">
        <v>30598562</v>
      </c>
      <c r="H24" s="1016">
        <v>65294901.57</v>
      </c>
      <c r="I24" s="1016">
        <v>0</v>
      </c>
      <c r="J24" s="1016">
        <v>0</v>
      </c>
      <c r="K24" s="1016">
        <v>19113082.530000001</v>
      </c>
      <c r="L24" s="1016">
        <v>0</v>
      </c>
      <c r="M24" s="1016">
        <v>1736838.99</v>
      </c>
      <c r="N24" s="1016">
        <v>0</v>
      </c>
      <c r="O24" s="1016">
        <v>62942958.960000001</v>
      </c>
      <c r="P24" s="1016">
        <v>305350.71999999997</v>
      </c>
      <c r="Q24" s="1016">
        <v>0</v>
      </c>
      <c r="R24" s="1016">
        <v>823143.03</v>
      </c>
      <c r="S24" s="1016">
        <v>0</v>
      </c>
      <c r="T24" s="1016">
        <v>32667647</v>
      </c>
      <c r="U24" s="1016">
        <v>27306200</v>
      </c>
      <c r="V24" s="1020">
        <v>0</v>
      </c>
      <c r="W24" s="1388">
        <v>0</v>
      </c>
      <c r="X24" s="1388">
        <v>0</v>
      </c>
    </row>
    <row r="25" spans="1:24" s="1004" customFormat="1" ht="15.75" thickBot="1" x14ac:dyDescent="0.3">
      <c r="A25" s="1021" t="s">
        <v>1911</v>
      </c>
      <c r="B25" s="1020">
        <v>0</v>
      </c>
      <c r="C25" s="1016">
        <v>0</v>
      </c>
      <c r="D25" s="1016">
        <v>0</v>
      </c>
      <c r="E25" s="1016">
        <v>0</v>
      </c>
      <c r="F25" s="1016">
        <v>0</v>
      </c>
      <c r="G25" s="1016">
        <v>0</v>
      </c>
      <c r="H25" s="1016">
        <v>0</v>
      </c>
      <c r="I25" s="1016">
        <v>0</v>
      </c>
      <c r="J25" s="1016">
        <v>0</v>
      </c>
      <c r="K25" s="1016">
        <v>0</v>
      </c>
      <c r="L25" s="1016">
        <v>0</v>
      </c>
      <c r="M25" s="1016">
        <v>0</v>
      </c>
      <c r="N25" s="1016">
        <v>0</v>
      </c>
      <c r="O25" s="1016">
        <v>0</v>
      </c>
      <c r="P25" s="1016">
        <v>0</v>
      </c>
      <c r="Q25" s="1016">
        <v>0</v>
      </c>
      <c r="R25" s="1016">
        <v>0</v>
      </c>
      <c r="S25" s="1016">
        <v>0</v>
      </c>
      <c r="T25" s="1016">
        <v>0</v>
      </c>
      <c r="U25" s="1016">
        <v>0</v>
      </c>
      <c r="V25" s="1020">
        <v>0</v>
      </c>
      <c r="W25" s="1388">
        <v>0</v>
      </c>
      <c r="X25" s="1388">
        <v>0</v>
      </c>
    </row>
    <row r="26" spans="1:24" s="1004" customFormat="1" ht="15.75" thickBot="1" x14ac:dyDescent="0.3">
      <c r="A26" s="1022" t="s">
        <v>208</v>
      </c>
      <c r="B26" s="1009">
        <v>814135080.99000001</v>
      </c>
      <c r="C26" s="1010">
        <v>42296010.859999999</v>
      </c>
      <c r="D26" s="1010">
        <v>2320970342</v>
      </c>
      <c r="E26" s="1010">
        <v>1604333.36</v>
      </c>
      <c r="F26" s="1010">
        <v>287635886.48000002</v>
      </c>
      <c r="G26" s="1010">
        <v>1260600244</v>
      </c>
      <c r="H26" s="1010">
        <v>3415447017.2400002</v>
      </c>
      <c r="I26" s="1010">
        <v>963753632</v>
      </c>
      <c r="J26" s="1010">
        <v>1515902392.54</v>
      </c>
      <c r="K26" s="1010">
        <v>316412323.77999997</v>
      </c>
      <c r="L26" s="1010">
        <v>1069938339</v>
      </c>
      <c r="M26" s="1010">
        <v>200568241.56999999</v>
      </c>
      <c r="N26" s="1010">
        <v>630000362</v>
      </c>
      <c r="O26" s="1010">
        <v>1844258781.1300001</v>
      </c>
      <c r="P26" s="1010">
        <v>261777010.09000003</v>
      </c>
      <c r="Q26" s="1010">
        <v>28341.89</v>
      </c>
      <c r="R26" s="1010">
        <v>266018129.98000002</v>
      </c>
      <c r="S26" s="1010">
        <v>116067686.64</v>
      </c>
      <c r="T26" s="1010">
        <v>865368398</v>
      </c>
      <c r="U26" s="1023">
        <v>671960110</v>
      </c>
      <c r="V26" s="1387">
        <v>1220084389</v>
      </c>
      <c r="W26" s="1389">
        <v>99293495.640000001</v>
      </c>
      <c r="X26" s="1389">
        <v>73042769</v>
      </c>
    </row>
    <row r="27" spans="1:24" s="1004" customFormat="1" ht="15" x14ac:dyDescent="0.25">
      <c r="A27" s="1018" t="s">
        <v>1912</v>
      </c>
      <c r="B27" s="1019">
        <v>441205146.46000004</v>
      </c>
      <c r="C27" s="1014">
        <v>40188541.109999999</v>
      </c>
      <c r="D27" s="1014">
        <v>2177267885</v>
      </c>
      <c r="E27" s="1014">
        <v>855287.82000000007</v>
      </c>
      <c r="F27" s="1014">
        <v>109152807.86000001</v>
      </c>
      <c r="G27" s="1014">
        <v>344002438</v>
      </c>
      <c r="H27" s="1014">
        <v>2095225174.75</v>
      </c>
      <c r="I27" s="1014">
        <v>812935774</v>
      </c>
      <c r="J27" s="1014">
        <v>782204258.55999994</v>
      </c>
      <c r="K27" s="1014">
        <v>201890374.88999999</v>
      </c>
      <c r="L27" s="1014">
        <v>549677561</v>
      </c>
      <c r="M27" s="1014">
        <v>162756869.19</v>
      </c>
      <c r="N27" s="1014">
        <v>360227400</v>
      </c>
      <c r="O27" s="1014">
        <v>781779017.81000006</v>
      </c>
      <c r="P27" s="1014">
        <v>74334782.190000013</v>
      </c>
      <c r="Q27" s="1014">
        <v>28341.89</v>
      </c>
      <c r="R27" s="1014">
        <v>132630664.48</v>
      </c>
      <c r="S27" s="1014">
        <v>34657677.719999999</v>
      </c>
      <c r="T27" s="1014">
        <v>125173773</v>
      </c>
      <c r="U27" s="1014">
        <v>335675131</v>
      </c>
      <c r="V27" s="1019">
        <v>950684560</v>
      </c>
      <c r="W27" s="1390">
        <v>22404441.830000002</v>
      </c>
      <c r="X27" s="1390">
        <v>31846964</v>
      </c>
    </row>
    <row r="28" spans="1:24" s="1004" customFormat="1" ht="15" x14ac:dyDescent="0.25">
      <c r="A28" s="1015" t="s">
        <v>1913</v>
      </c>
      <c r="B28" s="1016">
        <v>87120042.150000006</v>
      </c>
      <c r="C28" s="1016">
        <v>9869538.0800000001</v>
      </c>
      <c r="D28" s="1016">
        <v>1469349367</v>
      </c>
      <c r="E28" s="1016">
        <v>652934.87</v>
      </c>
      <c r="F28" s="1016">
        <v>68607907.430000007</v>
      </c>
      <c r="G28" s="1016">
        <v>67694929</v>
      </c>
      <c r="H28" s="1016">
        <v>305420271.49000001</v>
      </c>
      <c r="I28" s="1016">
        <v>23210603</v>
      </c>
      <c r="J28" s="1016">
        <v>60172919.869999997</v>
      </c>
      <c r="K28" s="1016">
        <v>51825177.939999998</v>
      </c>
      <c r="L28" s="1016">
        <v>250939597</v>
      </c>
      <c r="M28" s="1016">
        <v>66493533.140000001</v>
      </c>
      <c r="N28" s="1016">
        <v>18426290</v>
      </c>
      <c r="O28" s="1016">
        <v>393767005.62</v>
      </c>
      <c r="P28" s="1016">
        <v>11355002.49</v>
      </c>
      <c r="Q28" s="1016">
        <v>13940</v>
      </c>
      <c r="R28" s="1016">
        <v>22301711.84</v>
      </c>
      <c r="S28" s="1016">
        <v>15533593.130000001</v>
      </c>
      <c r="T28" s="1016">
        <v>0</v>
      </c>
      <c r="U28" s="1016">
        <v>141688465</v>
      </c>
      <c r="V28" s="1020">
        <v>42260886</v>
      </c>
      <c r="W28" s="1388">
        <v>13499206.48</v>
      </c>
      <c r="X28" s="1388">
        <v>9670979</v>
      </c>
    </row>
    <row r="29" spans="1:24" s="1004" customFormat="1" ht="15" x14ac:dyDescent="0.25">
      <c r="A29" s="1015" t="s">
        <v>1914</v>
      </c>
      <c r="B29" s="1016">
        <v>293839553.45999998</v>
      </c>
      <c r="C29" s="1016">
        <v>29855579.920000002</v>
      </c>
      <c r="D29" s="1016">
        <v>30393233</v>
      </c>
      <c r="E29" s="1016">
        <v>0</v>
      </c>
      <c r="F29" s="1016">
        <v>7470292.29</v>
      </c>
      <c r="G29" s="1016">
        <v>32309513</v>
      </c>
      <c r="H29" s="1016">
        <v>71159772.670000002</v>
      </c>
      <c r="I29" s="1016">
        <v>714275710</v>
      </c>
      <c r="J29" s="1016">
        <v>653249708.53999996</v>
      </c>
      <c r="K29" s="1016">
        <v>135964302.44999999</v>
      </c>
      <c r="L29" s="1016">
        <v>131813467</v>
      </c>
      <c r="M29" s="1016">
        <v>20511624.050000001</v>
      </c>
      <c r="N29" s="1016">
        <v>42031509</v>
      </c>
      <c r="O29" s="1016">
        <v>141863950.72</v>
      </c>
      <c r="P29" s="1016">
        <v>2672199.56</v>
      </c>
      <c r="Q29" s="1016">
        <v>0</v>
      </c>
      <c r="R29" s="1016">
        <v>89100404.030000001</v>
      </c>
      <c r="S29" s="1016">
        <v>5058912.16</v>
      </c>
      <c r="T29" s="1016">
        <v>42881631</v>
      </c>
      <c r="U29" s="1016">
        <v>152451678</v>
      </c>
      <c r="V29" s="1020">
        <v>632349078</v>
      </c>
      <c r="W29" s="1388">
        <v>7582500</v>
      </c>
      <c r="X29" s="1388">
        <v>8639132</v>
      </c>
    </row>
    <row r="30" spans="1:24" s="1004" customFormat="1" ht="15" x14ac:dyDescent="0.25">
      <c r="A30" s="1015" t="s">
        <v>1915</v>
      </c>
      <c r="B30" s="1016">
        <v>100647.54</v>
      </c>
      <c r="C30" s="1016">
        <v>0</v>
      </c>
      <c r="D30" s="1016">
        <v>0</v>
      </c>
      <c r="E30" s="1016">
        <v>0</v>
      </c>
      <c r="F30" s="1016">
        <v>14514343.98</v>
      </c>
      <c r="G30" s="1016">
        <v>115452867</v>
      </c>
      <c r="H30" s="1016">
        <v>66410211.359999999</v>
      </c>
      <c r="I30" s="1016">
        <v>55849694</v>
      </c>
      <c r="J30" s="1016">
        <v>51772490.030000001</v>
      </c>
      <c r="K30" s="1016">
        <v>0</v>
      </c>
      <c r="L30" s="1016">
        <v>0</v>
      </c>
      <c r="M30" s="1016">
        <v>0</v>
      </c>
      <c r="N30" s="1016">
        <v>252280374</v>
      </c>
      <c r="O30" s="1016">
        <v>85300000</v>
      </c>
      <c r="P30" s="1016">
        <v>52425304.759999998</v>
      </c>
      <c r="Q30" s="1016">
        <v>0</v>
      </c>
      <c r="R30" s="1016">
        <v>0</v>
      </c>
      <c r="S30" s="1016">
        <v>0</v>
      </c>
      <c r="T30" s="1016">
        <v>0</v>
      </c>
      <c r="U30" s="1016">
        <v>12724639</v>
      </c>
      <c r="V30" s="1020">
        <v>241650834</v>
      </c>
      <c r="W30" s="1388">
        <v>0</v>
      </c>
      <c r="X30" s="1388">
        <v>7808585</v>
      </c>
    </row>
    <row r="31" spans="1:24" s="1004" customFormat="1" ht="15" x14ac:dyDescent="0.25">
      <c r="A31" s="1024" t="s">
        <v>1947</v>
      </c>
      <c r="B31" s="1016">
        <v>0</v>
      </c>
      <c r="C31" s="1016">
        <v>0</v>
      </c>
      <c r="D31" s="1016">
        <v>0</v>
      </c>
      <c r="E31" s="1016">
        <v>0</v>
      </c>
      <c r="F31" s="1016">
        <v>0</v>
      </c>
      <c r="G31" s="1016">
        <v>17478828</v>
      </c>
      <c r="H31" s="1016">
        <v>1532389687.53</v>
      </c>
      <c r="I31" s="1016">
        <v>0</v>
      </c>
      <c r="J31" s="1016">
        <v>0</v>
      </c>
      <c r="K31" s="1016">
        <v>0</v>
      </c>
      <c r="L31" s="1016">
        <v>0</v>
      </c>
      <c r="M31" s="1016">
        <v>18339821.199999999</v>
      </c>
      <c r="N31" s="1016">
        <v>0</v>
      </c>
      <c r="O31" s="1016">
        <v>0</v>
      </c>
      <c r="P31" s="1016">
        <v>0</v>
      </c>
      <c r="Q31" s="1016">
        <v>0</v>
      </c>
      <c r="R31" s="1016">
        <v>0</v>
      </c>
      <c r="S31" s="1016">
        <v>0</v>
      </c>
      <c r="T31" s="1016">
        <v>11601208</v>
      </c>
      <c r="U31" s="1016">
        <v>0</v>
      </c>
      <c r="V31" s="1020">
        <v>0</v>
      </c>
      <c r="W31" s="1388">
        <v>0</v>
      </c>
      <c r="X31" s="1388">
        <v>0</v>
      </c>
    </row>
    <row r="32" spans="1:24" s="1004" customFormat="1" ht="15" x14ac:dyDescent="0.25">
      <c r="A32" s="1015" t="s">
        <v>1917</v>
      </c>
      <c r="B32" s="1016">
        <v>60144903.310000002</v>
      </c>
      <c r="C32" s="1016">
        <v>0</v>
      </c>
      <c r="D32" s="1016">
        <v>544016810</v>
      </c>
      <c r="E32" s="1016">
        <v>202352.95</v>
      </c>
      <c r="F32" s="1016">
        <v>18560264.16</v>
      </c>
      <c r="G32" s="1016">
        <v>55540486</v>
      </c>
      <c r="H32" s="1016">
        <v>75770221.420000002</v>
      </c>
      <c r="I32" s="1016">
        <v>4075324</v>
      </c>
      <c r="J32" s="1016">
        <v>4925400.8499999996</v>
      </c>
      <c r="K32" s="1016">
        <v>14100894.5</v>
      </c>
      <c r="L32" s="1016">
        <v>75799001</v>
      </c>
      <c r="M32" s="1016">
        <v>57411890.799999997</v>
      </c>
      <c r="N32" s="1016">
        <v>2499601</v>
      </c>
      <c r="O32" s="1016">
        <v>53168187.960000001</v>
      </c>
      <c r="P32" s="1016">
        <v>4783443.95</v>
      </c>
      <c r="Q32" s="1016">
        <v>14401.89</v>
      </c>
      <c r="R32" s="1016">
        <v>21228548.609999999</v>
      </c>
      <c r="S32" s="1016">
        <v>14065172.43</v>
      </c>
      <c r="T32" s="1016">
        <v>70690934</v>
      </c>
      <c r="U32" s="1016">
        <v>28752401</v>
      </c>
      <c r="V32" s="1020">
        <v>3109661</v>
      </c>
      <c r="W32" s="1388">
        <v>1322735.3500000001</v>
      </c>
      <c r="X32" s="1388">
        <v>4458499</v>
      </c>
    </row>
    <row r="33" spans="1:24" s="1004" customFormat="1" ht="15" x14ac:dyDescent="0.25">
      <c r="A33" s="1021" t="s">
        <v>1918</v>
      </c>
      <c r="B33" s="1016">
        <v>0</v>
      </c>
      <c r="C33" s="1016">
        <v>0</v>
      </c>
      <c r="D33" s="1016">
        <v>0</v>
      </c>
      <c r="E33" s="1016">
        <v>0</v>
      </c>
      <c r="F33" s="1016">
        <v>0</v>
      </c>
      <c r="G33" s="1016">
        <v>36014429</v>
      </c>
      <c r="H33" s="1016">
        <v>362855.49</v>
      </c>
      <c r="I33" s="1016">
        <v>15252193</v>
      </c>
      <c r="J33" s="1016">
        <v>0</v>
      </c>
      <c r="K33" s="1016">
        <v>0</v>
      </c>
      <c r="L33" s="1016">
        <v>0</v>
      </c>
      <c r="M33" s="1016">
        <v>0</v>
      </c>
      <c r="N33" s="1016">
        <v>638621</v>
      </c>
      <c r="O33" s="1016">
        <v>107679873.51000001</v>
      </c>
      <c r="P33" s="1016">
        <v>0</v>
      </c>
      <c r="Q33" s="1016">
        <v>0</v>
      </c>
      <c r="R33" s="1016">
        <v>0</v>
      </c>
      <c r="S33" s="1016">
        <v>0</v>
      </c>
      <c r="T33" s="1016">
        <v>0</v>
      </c>
      <c r="U33" s="1016">
        <v>56406</v>
      </c>
      <c r="V33" s="1020">
        <v>0</v>
      </c>
      <c r="W33" s="1388">
        <v>0</v>
      </c>
      <c r="X33" s="1388">
        <v>0</v>
      </c>
    </row>
    <row r="34" spans="1:24" s="1004" customFormat="1" ht="15" x14ac:dyDescent="0.25">
      <c r="A34" s="1021" t="s">
        <v>1919</v>
      </c>
      <c r="B34" s="1016">
        <v>0</v>
      </c>
      <c r="C34" s="1016">
        <v>0</v>
      </c>
      <c r="D34" s="1016">
        <v>0</v>
      </c>
      <c r="E34" s="1016">
        <v>0</v>
      </c>
      <c r="F34" s="1016">
        <v>0</v>
      </c>
      <c r="G34" s="1016">
        <v>0</v>
      </c>
      <c r="H34" s="1016">
        <v>0</v>
      </c>
      <c r="I34" s="1016">
        <v>272250</v>
      </c>
      <c r="J34" s="1016">
        <v>0</v>
      </c>
      <c r="K34" s="1016">
        <v>0</v>
      </c>
      <c r="L34" s="1016">
        <v>0</v>
      </c>
      <c r="M34" s="1016">
        <v>0</v>
      </c>
      <c r="N34" s="1016">
        <v>44351005</v>
      </c>
      <c r="O34" s="1016">
        <v>0</v>
      </c>
      <c r="P34" s="1016">
        <v>3098831.43</v>
      </c>
      <c r="Q34" s="1016">
        <v>0</v>
      </c>
      <c r="R34" s="1016">
        <v>0</v>
      </c>
      <c r="S34" s="1016">
        <v>0</v>
      </c>
      <c r="T34" s="1016">
        <v>0</v>
      </c>
      <c r="U34" s="1016">
        <v>0</v>
      </c>
      <c r="V34" s="1020">
        <v>31314101</v>
      </c>
      <c r="W34" s="1388">
        <v>0</v>
      </c>
      <c r="X34" s="1388">
        <v>1269769</v>
      </c>
    </row>
    <row r="35" spans="1:24" s="1004" customFormat="1" ht="15" x14ac:dyDescent="0.25">
      <c r="A35" s="1021" t="s">
        <v>1920</v>
      </c>
      <c r="B35" s="1016">
        <v>0</v>
      </c>
      <c r="C35" s="1016">
        <v>463423.11</v>
      </c>
      <c r="D35" s="1016">
        <v>133508475</v>
      </c>
      <c r="E35" s="1016">
        <v>0</v>
      </c>
      <c r="F35" s="1016">
        <v>0</v>
      </c>
      <c r="G35" s="1016">
        <v>19511386</v>
      </c>
      <c r="H35" s="1016">
        <v>43712154.789999999</v>
      </c>
      <c r="I35" s="1016">
        <v>0</v>
      </c>
      <c r="J35" s="1016">
        <v>12083739.27</v>
      </c>
      <c r="K35" s="1016">
        <v>0</v>
      </c>
      <c r="L35" s="1016">
        <v>91125496</v>
      </c>
      <c r="M35" s="1016">
        <v>0</v>
      </c>
      <c r="N35" s="1016">
        <v>0</v>
      </c>
      <c r="O35" s="1016">
        <v>0</v>
      </c>
      <c r="P35" s="1016">
        <v>0</v>
      </c>
      <c r="Q35" s="1016">
        <v>0</v>
      </c>
      <c r="R35" s="1016">
        <v>0</v>
      </c>
      <c r="S35" s="1016">
        <v>0</v>
      </c>
      <c r="T35" s="1016">
        <v>0</v>
      </c>
      <c r="U35" s="1016">
        <v>1542</v>
      </c>
      <c r="V35" s="1020">
        <v>0</v>
      </c>
      <c r="W35" s="1388">
        <v>0</v>
      </c>
      <c r="X35" s="1388">
        <v>0</v>
      </c>
    </row>
    <row r="36" spans="1:24" s="1004" customFormat="1" ht="15" x14ac:dyDescent="0.25">
      <c r="A36" s="1025" t="s">
        <v>1921</v>
      </c>
      <c r="B36" s="1019">
        <v>372929934.53000003</v>
      </c>
      <c r="C36" s="1014">
        <v>2107469.75</v>
      </c>
      <c r="D36" s="1014">
        <v>143702457</v>
      </c>
      <c r="E36" s="1014">
        <v>749045.54</v>
      </c>
      <c r="F36" s="1014">
        <v>178483078.62</v>
      </c>
      <c r="G36" s="1014">
        <v>916597806</v>
      </c>
      <c r="H36" s="1014">
        <v>1320221842.4900002</v>
      </c>
      <c r="I36" s="1014">
        <v>150817858</v>
      </c>
      <c r="J36" s="1014">
        <v>733698133.98000002</v>
      </c>
      <c r="K36" s="1014">
        <v>114521948.89</v>
      </c>
      <c r="L36" s="1014">
        <v>520260778</v>
      </c>
      <c r="M36" s="1014">
        <v>37811372.380000003</v>
      </c>
      <c r="N36" s="1014">
        <v>269772962</v>
      </c>
      <c r="O36" s="1014">
        <v>1062479763.3199999</v>
      </c>
      <c r="P36" s="1014">
        <v>187442227.90000001</v>
      </c>
      <c r="Q36" s="1014">
        <v>0</v>
      </c>
      <c r="R36" s="1014">
        <v>133387465.5</v>
      </c>
      <c r="S36" s="1014">
        <v>81410008.920000002</v>
      </c>
      <c r="T36" s="1014">
        <v>740194625</v>
      </c>
      <c r="U36" s="1014">
        <v>336284979</v>
      </c>
      <c r="V36" s="1019">
        <v>269399829</v>
      </c>
      <c r="W36" s="1390">
        <v>76889053.810000002</v>
      </c>
      <c r="X36" s="1390">
        <v>41195805</v>
      </c>
    </row>
    <row r="37" spans="1:24" s="1004" customFormat="1" ht="15" x14ac:dyDescent="0.25">
      <c r="A37" s="1021" t="s">
        <v>1922</v>
      </c>
      <c r="B37" s="1020">
        <v>0</v>
      </c>
      <c r="C37" s="1016">
        <v>0</v>
      </c>
      <c r="D37" s="1016">
        <v>0</v>
      </c>
      <c r="E37" s="1016">
        <v>0</v>
      </c>
      <c r="F37" s="1016">
        <v>1486642.08</v>
      </c>
      <c r="G37" s="1016">
        <v>11889507</v>
      </c>
      <c r="H37" s="1016">
        <v>0</v>
      </c>
      <c r="I37" s="1016">
        <v>0</v>
      </c>
      <c r="J37" s="1016">
        <v>0</v>
      </c>
      <c r="K37" s="1016">
        <v>0</v>
      </c>
      <c r="L37" s="1016">
        <v>0</v>
      </c>
      <c r="M37" s="1016">
        <v>0</v>
      </c>
      <c r="N37" s="1016">
        <v>0</v>
      </c>
      <c r="O37" s="1016">
        <v>0</v>
      </c>
      <c r="P37" s="1016">
        <v>0</v>
      </c>
      <c r="Q37" s="1016">
        <v>0</v>
      </c>
      <c r="R37" s="1016">
        <v>0</v>
      </c>
      <c r="S37" s="1016">
        <v>0</v>
      </c>
      <c r="T37" s="1016">
        <v>0</v>
      </c>
      <c r="U37" s="1016">
        <v>334591</v>
      </c>
      <c r="V37" s="1020">
        <v>0</v>
      </c>
      <c r="W37" s="1388">
        <v>0</v>
      </c>
      <c r="X37" s="1388">
        <v>0</v>
      </c>
    </row>
    <row r="38" spans="1:24" s="1004" customFormat="1" ht="15" x14ac:dyDescent="0.25">
      <c r="A38" s="1021" t="s">
        <v>1923</v>
      </c>
      <c r="B38" s="1020">
        <v>369820961.63999999</v>
      </c>
      <c r="C38" s="1016">
        <v>0</v>
      </c>
      <c r="D38" s="1016">
        <v>0</v>
      </c>
      <c r="E38" s="1016">
        <v>0</v>
      </c>
      <c r="F38" s="1016">
        <v>45894990.229999997</v>
      </c>
      <c r="G38" s="1016">
        <v>357167431</v>
      </c>
      <c r="H38" s="1016">
        <v>816483581.94000006</v>
      </c>
      <c r="I38" s="1016">
        <v>143466667</v>
      </c>
      <c r="J38" s="1016">
        <v>592934859</v>
      </c>
      <c r="K38" s="1016">
        <v>98720655.090000004</v>
      </c>
      <c r="L38" s="1016">
        <v>443963208</v>
      </c>
      <c r="M38" s="1016">
        <v>32156250</v>
      </c>
      <c r="N38" s="1016">
        <v>29035000</v>
      </c>
      <c r="O38" s="1016">
        <v>367796309.60000002</v>
      </c>
      <c r="P38" s="1016">
        <v>29489728.600000001</v>
      </c>
      <c r="Q38" s="1016">
        <v>0</v>
      </c>
      <c r="R38" s="1016">
        <v>126337087.84999999</v>
      </c>
      <c r="S38" s="1016">
        <v>48023233.5</v>
      </c>
      <c r="T38" s="1016">
        <v>198864606</v>
      </c>
      <c r="U38" s="1016">
        <v>289979970</v>
      </c>
      <c r="V38" s="1020">
        <v>48000000</v>
      </c>
      <c r="W38" s="1388">
        <v>76728194.780000001</v>
      </c>
      <c r="X38" s="1388">
        <v>11653000</v>
      </c>
    </row>
    <row r="39" spans="1:24" s="1004" customFormat="1" ht="15" x14ac:dyDescent="0.25">
      <c r="A39" s="1021" t="s">
        <v>1924</v>
      </c>
      <c r="B39" s="1020">
        <v>196392.41</v>
      </c>
      <c r="C39" s="1016">
        <v>0</v>
      </c>
      <c r="D39" s="1016">
        <v>0</v>
      </c>
      <c r="E39" s="1016">
        <v>0</v>
      </c>
      <c r="F39" s="1016">
        <v>93536832</v>
      </c>
      <c r="G39" s="1016">
        <v>447309170</v>
      </c>
      <c r="H39" s="1016">
        <v>447532383.72000003</v>
      </c>
      <c r="I39" s="1016">
        <v>0</v>
      </c>
      <c r="J39" s="1016">
        <v>138245330</v>
      </c>
      <c r="K39" s="1016">
        <v>0</v>
      </c>
      <c r="L39" s="1016">
        <v>0</v>
      </c>
      <c r="M39" s="1016">
        <v>0</v>
      </c>
      <c r="N39" s="1016">
        <v>238258000</v>
      </c>
      <c r="O39" s="1016">
        <v>624315000</v>
      </c>
      <c r="P39" s="1016">
        <v>156418221.61000001</v>
      </c>
      <c r="Q39" s="1016">
        <v>0</v>
      </c>
      <c r="R39" s="1016">
        <v>0</v>
      </c>
      <c r="S39" s="1016">
        <v>30000000</v>
      </c>
      <c r="T39" s="1016">
        <v>534310000</v>
      </c>
      <c r="U39" s="1016">
        <v>0</v>
      </c>
      <c r="V39" s="1020">
        <v>186460000</v>
      </c>
      <c r="W39" s="1388">
        <v>0</v>
      </c>
      <c r="X39" s="1388">
        <v>27509500</v>
      </c>
    </row>
    <row r="40" spans="1:24" s="1004" customFormat="1" ht="15" x14ac:dyDescent="0.25">
      <c r="A40" s="1026" t="s">
        <v>1925</v>
      </c>
      <c r="B40" s="1020">
        <v>0</v>
      </c>
      <c r="C40" s="1016">
        <v>0</v>
      </c>
      <c r="D40" s="1016">
        <v>0</v>
      </c>
      <c r="E40" s="1016">
        <v>0</v>
      </c>
      <c r="F40" s="1016">
        <v>0</v>
      </c>
      <c r="G40" s="1016">
        <v>926872</v>
      </c>
      <c r="H40" s="1016">
        <v>0</v>
      </c>
      <c r="I40" s="1016">
        <v>0</v>
      </c>
      <c r="J40" s="1016">
        <v>0</v>
      </c>
      <c r="K40" s="1016">
        <v>0</v>
      </c>
      <c r="L40" s="1016">
        <v>0</v>
      </c>
      <c r="M40" s="1016">
        <v>0</v>
      </c>
      <c r="N40" s="1016">
        <v>0</v>
      </c>
      <c r="O40" s="1016">
        <v>0</v>
      </c>
      <c r="P40" s="1016">
        <v>0</v>
      </c>
      <c r="Q40" s="1016">
        <v>0</v>
      </c>
      <c r="R40" s="1016">
        <v>0</v>
      </c>
      <c r="S40" s="1016">
        <v>0</v>
      </c>
      <c r="T40" s="1016">
        <v>0</v>
      </c>
      <c r="U40" s="1016">
        <v>0</v>
      </c>
      <c r="V40" s="1020">
        <v>0</v>
      </c>
      <c r="W40" s="1388">
        <v>0</v>
      </c>
      <c r="X40" s="1388">
        <v>0</v>
      </c>
    </row>
    <row r="41" spans="1:24" s="1004" customFormat="1" ht="15" x14ac:dyDescent="0.25">
      <c r="A41" s="1021" t="s">
        <v>1926</v>
      </c>
      <c r="B41" s="1020">
        <v>2912580.48</v>
      </c>
      <c r="C41" s="1016">
        <v>0</v>
      </c>
      <c r="D41" s="1016">
        <v>137026887</v>
      </c>
      <c r="E41" s="1016">
        <v>0</v>
      </c>
      <c r="F41" s="1016">
        <v>0</v>
      </c>
      <c r="G41" s="1016">
        <v>75145262</v>
      </c>
      <c r="H41" s="1016">
        <v>17582671.43</v>
      </c>
      <c r="I41" s="1016">
        <v>0</v>
      </c>
      <c r="J41" s="1016">
        <v>0</v>
      </c>
      <c r="K41" s="1016">
        <v>0</v>
      </c>
      <c r="L41" s="1016">
        <v>76297570</v>
      </c>
      <c r="M41" s="1016">
        <v>0</v>
      </c>
      <c r="N41" s="1016">
        <v>0</v>
      </c>
      <c r="O41" s="1016">
        <v>0</v>
      </c>
      <c r="P41" s="1016">
        <v>0</v>
      </c>
      <c r="Q41" s="1016">
        <v>0</v>
      </c>
      <c r="R41" s="1016">
        <v>0</v>
      </c>
      <c r="S41" s="1016">
        <v>23815.05</v>
      </c>
      <c r="T41" s="1016">
        <v>0</v>
      </c>
      <c r="U41" s="1016">
        <v>0</v>
      </c>
      <c r="V41" s="1020">
        <v>30468041</v>
      </c>
      <c r="W41" s="1388">
        <v>160859.03</v>
      </c>
      <c r="X41" s="1388">
        <v>0</v>
      </c>
    </row>
    <row r="42" spans="1:24" s="1004" customFormat="1" ht="15" x14ac:dyDescent="0.25">
      <c r="A42" s="1021" t="s">
        <v>1927</v>
      </c>
      <c r="B42" s="1020">
        <v>0</v>
      </c>
      <c r="C42" s="1016">
        <v>0</v>
      </c>
      <c r="D42" s="1016">
        <v>0</v>
      </c>
      <c r="E42" s="1016">
        <v>0</v>
      </c>
      <c r="F42" s="1016">
        <v>0</v>
      </c>
      <c r="G42" s="1016">
        <v>23789766</v>
      </c>
      <c r="H42" s="1016">
        <v>0</v>
      </c>
      <c r="I42" s="1016">
        <v>0</v>
      </c>
      <c r="J42" s="1016">
        <v>0</v>
      </c>
      <c r="K42" s="1016">
        <v>0</v>
      </c>
      <c r="L42" s="1016">
        <v>0</v>
      </c>
      <c r="M42" s="1016">
        <v>0</v>
      </c>
      <c r="N42" s="1016">
        <v>522749</v>
      </c>
      <c r="O42" s="1016">
        <v>0</v>
      </c>
      <c r="P42" s="1016">
        <v>0</v>
      </c>
      <c r="Q42" s="1016">
        <v>0</v>
      </c>
      <c r="R42" s="1016">
        <v>0</v>
      </c>
      <c r="S42" s="1016">
        <v>0</v>
      </c>
      <c r="T42" s="1016">
        <v>0</v>
      </c>
      <c r="U42" s="1016">
        <v>0</v>
      </c>
      <c r="V42" s="1020">
        <v>0</v>
      </c>
      <c r="W42" s="1388">
        <v>0</v>
      </c>
      <c r="X42" s="1388">
        <v>0</v>
      </c>
    </row>
    <row r="43" spans="1:24" s="1004" customFormat="1" ht="15" x14ac:dyDescent="0.25">
      <c r="A43" s="1021" t="s">
        <v>1928</v>
      </c>
      <c r="B43" s="1020">
        <v>0</v>
      </c>
      <c r="C43" s="1016">
        <v>2107469.75</v>
      </c>
      <c r="D43" s="1016">
        <v>6675570</v>
      </c>
      <c r="E43" s="1016">
        <v>749045.54</v>
      </c>
      <c r="F43" s="1016">
        <v>37564614.310000002</v>
      </c>
      <c r="G43" s="1016">
        <v>0</v>
      </c>
      <c r="H43" s="1016">
        <v>38623205.399999999</v>
      </c>
      <c r="I43" s="1016">
        <v>7351191</v>
      </c>
      <c r="J43" s="1016">
        <v>2517944.98</v>
      </c>
      <c r="K43" s="1016">
        <v>15801293.800000001</v>
      </c>
      <c r="L43" s="1016">
        <v>0</v>
      </c>
      <c r="M43" s="1016">
        <v>5655122.3799999999</v>
      </c>
      <c r="N43" s="1016">
        <v>1957213</v>
      </c>
      <c r="O43" s="1016">
        <v>66547069.93</v>
      </c>
      <c r="P43" s="1016">
        <v>1534277.69</v>
      </c>
      <c r="Q43" s="1016">
        <v>0</v>
      </c>
      <c r="R43" s="1016">
        <v>7050377.6500000004</v>
      </c>
      <c r="S43" s="1016">
        <v>3362960.37</v>
      </c>
      <c r="T43" s="1016">
        <v>7020019</v>
      </c>
      <c r="U43" s="1016">
        <v>45970418</v>
      </c>
      <c r="V43" s="1020">
        <v>4471788</v>
      </c>
      <c r="W43" s="1388">
        <v>0</v>
      </c>
      <c r="X43" s="1388">
        <v>2033305</v>
      </c>
    </row>
    <row r="44" spans="1:24" s="1004" customFormat="1" ht="15.75" thickBot="1" x14ac:dyDescent="0.3">
      <c r="A44" s="1021" t="s">
        <v>1929</v>
      </c>
      <c r="B44" s="1020">
        <v>0</v>
      </c>
      <c r="C44" s="1016">
        <v>0</v>
      </c>
      <c r="D44" s="1016">
        <v>0</v>
      </c>
      <c r="E44" s="1016">
        <v>0</v>
      </c>
      <c r="F44" s="1016">
        <v>0</v>
      </c>
      <c r="G44" s="1016">
        <v>369798</v>
      </c>
      <c r="H44" s="1016">
        <v>0</v>
      </c>
      <c r="I44" s="1016">
        <v>0</v>
      </c>
      <c r="J44" s="1016">
        <v>0</v>
      </c>
      <c r="K44" s="1016">
        <v>0</v>
      </c>
      <c r="L44" s="1016">
        <v>0</v>
      </c>
      <c r="M44" s="1016">
        <v>0</v>
      </c>
      <c r="N44" s="1016">
        <v>0</v>
      </c>
      <c r="O44" s="1016">
        <v>3821383.79</v>
      </c>
      <c r="P44" s="1016">
        <v>0</v>
      </c>
      <c r="Q44" s="1016">
        <v>0</v>
      </c>
      <c r="R44" s="1016">
        <v>0</v>
      </c>
      <c r="S44" s="1016">
        <v>0</v>
      </c>
      <c r="T44" s="1016">
        <v>0</v>
      </c>
      <c r="U44" s="1016">
        <v>0</v>
      </c>
      <c r="V44" s="1020">
        <v>0</v>
      </c>
      <c r="W44" s="1388">
        <v>0</v>
      </c>
      <c r="X44" s="1388">
        <v>0</v>
      </c>
    </row>
    <row r="45" spans="1:24" s="1004" customFormat="1" ht="15.75" thickBot="1" x14ac:dyDescent="0.3">
      <c r="A45" s="1022" t="s">
        <v>1930</v>
      </c>
      <c r="B45" s="1009">
        <v>811954593.5999999</v>
      </c>
      <c r="C45" s="1010">
        <v>15774631.880000003</v>
      </c>
      <c r="D45" s="1010">
        <v>1743024419</v>
      </c>
      <c r="E45" s="1010">
        <v>43741552.340000004</v>
      </c>
      <c r="F45" s="1010">
        <v>718328676.39999986</v>
      </c>
      <c r="G45" s="1010">
        <v>1907524754</v>
      </c>
      <c r="H45" s="1010">
        <v>1608931472.3499999</v>
      </c>
      <c r="I45" s="1010">
        <v>898707376</v>
      </c>
      <c r="J45" s="1010">
        <v>628232879.59000003</v>
      </c>
      <c r="K45" s="1010">
        <v>462661735.06000006</v>
      </c>
      <c r="L45" s="1010">
        <v>789615698</v>
      </c>
      <c r="M45" s="1010">
        <v>143709473.38</v>
      </c>
      <c r="N45" s="1010">
        <v>299568297</v>
      </c>
      <c r="O45" s="1010">
        <v>1673066355</v>
      </c>
      <c r="P45" s="1010">
        <v>142739947.38</v>
      </c>
      <c r="Q45" s="1010">
        <v>3699084.6900000004</v>
      </c>
      <c r="R45" s="1010">
        <v>99423661.399999991</v>
      </c>
      <c r="S45" s="1010">
        <v>65048504.969999999</v>
      </c>
      <c r="T45" s="1010">
        <v>609495238</v>
      </c>
      <c r="U45" s="1010">
        <v>725003812</v>
      </c>
      <c r="V45" s="1387">
        <v>486410823</v>
      </c>
      <c r="W45" s="1389">
        <v>28814300.499999993</v>
      </c>
      <c r="X45" s="1389">
        <v>49784530</v>
      </c>
    </row>
    <row r="46" spans="1:24" s="1004" customFormat="1" ht="15" x14ac:dyDescent="0.25">
      <c r="A46" s="1021" t="s">
        <v>1931</v>
      </c>
      <c r="B46" s="1020">
        <v>460980000</v>
      </c>
      <c r="C46" s="1016">
        <v>22003000</v>
      </c>
      <c r="D46" s="1016">
        <v>187574800</v>
      </c>
      <c r="E46" s="1016">
        <v>30364930</v>
      </c>
      <c r="F46" s="1016">
        <v>304957600</v>
      </c>
      <c r="G46" s="1016">
        <v>207243000</v>
      </c>
      <c r="H46" s="1016">
        <v>420162600</v>
      </c>
      <c r="I46" s="1016">
        <v>301274000</v>
      </c>
      <c r="J46" s="1016">
        <v>570200000</v>
      </c>
      <c r="K46" s="1016">
        <v>113527000</v>
      </c>
      <c r="L46" s="1016">
        <v>613739700</v>
      </c>
      <c r="M46" s="1016">
        <v>34330400</v>
      </c>
      <c r="N46" s="1016">
        <v>41835000</v>
      </c>
      <c r="O46" s="1016">
        <v>683814600</v>
      </c>
      <c r="P46" s="1016">
        <v>98000000</v>
      </c>
      <c r="Q46" s="1016">
        <v>2432000</v>
      </c>
      <c r="R46" s="1016">
        <v>35631600</v>
      </c>
      <c r="S46" s="1016">
        <v>11501000</v>
      </c>
      <c r="T46" s="1016">
        <v>492019730</v>
      </c>
      <c r="U46" s="1016">
        <v>121470000</v>
      </c>
      <c r="V46" s="1020">
        <v>250000000</v>
      </c>
      <c r="W46" s="1388">
        <v>38365000</v>
      </c>
      <c r="X46" s="1388">
        <v>46000000</v>
      </c>
    </row>
    <row r="47" spans="1:24" s="1004" customFormat="1" ht="15" x14ac:dyDescent="0.25">
      <c r="A47" s="1021" t="s">
        <v>1932</v>
      </c>
      <c r="B47" s="1020">
        <v>18052.36</v>
      </c>
      <c r="C47" s="1016">
        <v>0</v>
      </c>
      <c r="D47" s="1016">
        <v>47505837</v>
      </c>
      <c r="E47" s="1016">
        <v>0</v>
      </c>
      <c r="F47" s="1016">
        <v>0</v>
      </c>
      <c r="G47" s="1016">
        <v>0</v>
      </c>
      <c r="H47" s="1016">
        <v>0</v>
      </c>
      <c r="I47" s="1016">
        <v>0</v>
      </c>
      <c r="J47" s="1016">
        <v>0</v>
      </c>
      <c r="K47" s="1016">
        <v>16674899.640000001</v>
      </c>
      <c r="L47" s="1016">
        <v>0</v>
      </c>
      <c r="M47" s="1016">
        <v>0</v>
      </c>
      <c r="N47" s="1016">
        <v>0</v>
      </c>
      <c r="O47" s="1016">
        <v>1058010</v>
      </c>
      <c r="P47" s="1016">
        <v>0</v>
      </c>
      <c r="Q47" s="1016">
        <v>972246</v>
      </c>
      <c r="R47" s="1016">
        <v>35631600</v>
      </c>
      <c r="S47" s="1016">
        <v>0</v>
      </c>
      <c r="T47" s="1016">
        <v>0</v>
      </c>
      <c r="U47" s="1016">
        <v>100003698</v>
      </c>
      <c r="V47" s="1020">
        <v>0</v>
      </c>
      <c r="W47" s="1388">
        <v>8456400</v>
      </c>
      <c r="X47" s="1388">
        <v>0</v>
      </c>
    </row>
    <row r="48" spans="1:24" s="1004" customFormat="1" ht="15" x14ac:dyDescent="0.25">
      <c r="A48" s="1021" t="s">
        <v>1933</v>
      </c>
      <c r="B48" s="1020">
        <v>0</v>
      </c>
      <c r="C48" s="1016">
        <v>0</v>
      </c>
      <c r="D48" s="1016">
        <v>0</v>
      </c>
      <c r="E48" s="1016">
        <v>0</v>
      </c>
      <c r="F48" s="1016">
        <v>0</v>
      </c>
      <c r="G48" s="1016">
        <v>103813765</v>
      </c>
      <c r="H48" s="1016">
        <v>114432154.44</v>
      </c>
      <c r="I48" s="1016">
        <v>0</v>
      </c>
      <c r="J48" s="1016">
        <v>0</v>
      </c>
      <c r="K48" s="1016">
        <v>0</v>
      </c>
      <c r="L48" s="1016">
        <v>0</v>
      </c>
      <c r="M48" s="1016">
        <v>21352661</v>
      </c>
      <c r="N48" s="1016">
        <v>0</v>
      </c>
      <c r="O48" s="1016">
        <v>138615174.61000001</v>
      </c>
      <c r="P48" s="1016">
        <v>0</v>
      </c>
      <c r="Q48" s="1016">
        <v>0</v>
      </c>
      <c r="R48" s="1016">
        <v>0</v>
      </c>
      <c r="S48" s="1016">
        <v>0</v>
      </c>
      <c r="T48" s="1016">
        <v>0</v>
      </c>
      <c r="U48" s="1016">
        <v>1167535</v>
      </c>
      <c r="V48" s="1020">
        <v>0</v>
      </c>
      <c r="W48" s="1388">
        <v>0</v>
      </c>
      <c r="X48" s="1388">
        <v>0</v>
      </c>
    </row>
    <row r="49" spans="1:24" s="1004" customFormat="1" ht="15" x14ac:dyDescent="0.25">
      <c r="A49" s="1021" t="s">
        <v>1934</v>
      </c>
      <c r="B49" s="1020">
        <v>0</v>
      </c>
      <c r="C49" s="1016">
        <v>3357.82</v>
      </c>
      <c r="D49" s="1016">
        <v>0</v>
      </c>
      <c r="E49" s="1016">
        <v>0</v>
      </c>
      <c r="F49" s="1016">
        <v>0</v>
      </c>
      <c r="G49" s="1016">
        <v>0</v>
      </c>
      <c r="H49" s="1016">
        <v>-67620042.840000004</v>
      </c>
      <c r="I49" s="1016">
        <v>0</v>
      </c>
      <c r="J49" s="1016">
        <v>377594.7</v>
      </c>
      <c r="K49" s="1016">
        <v>70800568.549999997</v>
      </c>
      <c r="L49" s="1016">
        <v>0</v>
      </c>
      <c r="M49" s="1016">
        <v>0</v>
      </c>
      <c r="N49" s="1016">
        <v>0</v>
      </c>
      <c r="O49" s="1016">
        <v>27226549.010000002</v>
      </c>
      <c r="P49" s="1016">
        <v>0</v>
      </c>
      <c r="Q49" s="1016">
        <v>0</v>
      </c>
      <c r="R49" s="1016">
        <v>49011312.420000002</v>
      </c>
      <c r="S49" s="1016">
        <v>1830463.16</v>
      </c>
      <c r="T49" s="1016">
        <v>0</v>
      </c>
      <c r="U49" s="1016">
        <v>1530780</v>
      </c>
      <c r="V49" s="1020">
        <v>0</v>
      </c>
      <c r="W49" s="1388">
        <v>0</v>
      </c>
      <c r="X49" s="1388">
        <v>0</v>
      </c>
    </row>
    <row r="50" spans="1:24" s="1004" customFormat="1" ht="15" x14ac:dyDescent="0.25">
      <c r="A50" s="1021" t="s">
        <v>1935</v>
      </c>
      <c r="B50" s="1020">
        <v>10896099.02</v>
      </c>
      <c r="C50" s="1016">
        <v>595.01</v>
      </c>
      <c r="D50" s="1016">
        <v>126257459</v>
      </c>
      <c r="E50" s="1016">
        <v>877627.97</v>
      </c>
      <c r="F50" s="1016">
        <v>28759411.690000001</v>
      </c>
      <c r="G50" s="1016">
        <v>727930264</v>
      </c>
      <c r="H50" s="1016">
        <v>180423535.13999999</v>
      </c>
      <c r="I50" s="1016">
        <v>27151684</v>
      </c>
      <c r="J50" s="1016">
        <v>10546652.890000001</v>
      </c>
      <c r="K50" s="1016">
        <v>96792150.109999999</v>
      </c>
      <c r="L50" s="1016">
        <v>39108208</v>
      </c>
      <c r="M50" s="1016">
        <v>24592611.739999998</v>
      </c>
      <c r="N50" s="1016">
        <v>135479016</v>
      </c>
      <c r="O50" s="1016">
        <v>170729005.38999999</v>
      </c>
      <c r="P50" s="1016">
        <v>1431625.16</v>
      </c>
      <c r="Q50" s="1016">
        <v>0</v>
      </c>
      <c r="R50" s="1016">
        <v>5050032.1100000003</v>
      </c>
      <c r="S50" s="1016">
        <v>1892349.11</v>
      </c>
      <c r="T50" s="1016">
        <v>6318138</v>
      </c>
      <c r="U50" s="1016">
        <v>18547133</v>
      </c>
      <c r="V50" s="1020">
        <v>211086746</v>
      </c>
      <c r="W50" s="1388">
        <v>0</v>
      </c>
      <c r="X50" s="1388">
        <v>1976238</v>
      </c>
    </row>
    <row r="51" spans="1:24" s="1004" customFormat="1" ht="15" x14ac:dyDescent="0.25">
      <c r="A51" s="1021" t="s">
        <v>1936</v>
      </c>
      <c r="B51" s="1020">
        <v>163330989.15000001</v>
      </c>
      <c r="C51" s="1016">
        <v>204405.48</v>
      </c>
      <c r="D51" s="1016">
        <v>533112375</v>
      </c>
      <c r="E51" s="1016">
        <v>18200253.93</v>
      </c>
      <c r="F51" s="1016">
        <v>34327917.270000003</v>
      </c>
      <c r="G51" s="1016">
        <v>196973068</v>
      </c>
      <c r="H51" s="1016">
        <v>395288635.16000003</v>
      </c>
      <c r="I51" s="1016">
        <v>258150098</v>
      </c>
      <c r="J51" s="1016">
        <v>6072026.2599999998</v>
      </c>
      <c r="K51" s="1016">
        <v>114528446.53</v>
      </c>
      <c r="L51" s="1016">
        <v>322873132</v>
      </c>
      <c r="M51" s="1016">
        <v>33130600.789999999</v>
      </c>
      <c r="N51" s="1016">
        <v>11398191</v>
      </c>
      <c r="O51" s="1016">
        <v>247019820.91</v>
      </c>
      <c r="P51" s="1016">
        <v>351363.15</v>
      </c>
      <c r="Q51" s="1016">
        <v>348598.02</v>
      </c>
      <c r="R51" s="1016">
        <v>7464889.25</v>
      </c>
      <c r="S51" s="1016">
        <v>3038616.72</v>
      </c>
      <c r="T51" s="1016">
        <v>79821635</v>
      </c>
      <c r="U51" s="1016">
        <v>91025560</v>
      </c>
      <c r="V51" s="1020">
        <v>32398851</v>
      </c>
      <c r="W51" s="1388">
        <v>2073340.94</v>
      </c>
      <c r="X51" s="1388">
        <v>5412195</v>
      </c>
    </row>
    <row r="52" spans="1:24" s="1004" customFormat="1" ht="15" x14ac:dyDescent="0.25">
      <c r="A52" s="1021" t="s">
        <v>1937</v>
      </c>
      <c r="B52" s="1020">
        <v>12284311.109999999</v>
      </c>
      <c r="C52" s="1016">
        <v>-6.86</v>
      </c>
      <c r="D52" s="1016">
        <v>221870907</v>
      </c>
      <c r="E52" s="1016">
        <v>1189249.49</v>
      </c>
      <c r="F52" s="1016">
        <v>2024034.74</v>
      </c>
      <c r="G52" s="1016">
        <v>295739033</v>
      </c>
      <c r="H52" s="1016">
        <v>172840810.56999999</v>
      </c>
      <c r="I52" s="1016">
        <v>28514613</v>
      </c>
      <c r="J52" s="1016">
        <v>1777386.39</v>
      </c>
      <c r="K52" s="1016">
        <v>22000588.420000002</v>
      </c>
      <c r="L52" s="1016">
        <v>7831227</v>
      </c>
      <c r="M52" s="1016">
        <v>1996383.08</v>
      </c>
      <c r="N52" s="1016">
        <v>10809895</v>
      </c>
      <c r="O52" s="1016">
        <v>255406430.53999999</v>
      </c>
      <c r="P52" s="1016">
        <v>87764.08</v>
      </c>
      <c r="Q52" s="1016">
        <v>20794.349999999999</v>
      </c>
      <c r="R52" s="1016">
        <v>9237236.9399999995</v>
      </c>
      <c r="S52" s="1016">
        <v>2086455.73</v>
      </c>
      <c r="T52" s="1016">
        <v>10770775</v>
      </c>
      <c r="U52" s="1016">
        <v>2871342</v>
      </c>
      <c r="V52" s="1020">
        <v>7695988</v>
      </c>
      <c r="W52" s="1388">
        <v>671997.41</v>
      </c>
      <c r="X52" s="1388">
        <v>1195807</v>
      </c>
    </row>
    <row r="53" spans="1:24" s="1004" customFormat="1" ht="15" x14ac:dyDescent="0.25">
      <c r="A53" s="1021" t="s">
        <v>1938</v>
      </c>
      <c r="B53" s="1020">
        <v>168093516.78</v>
      </c>
      <c r="C53" s="1016">
        <v>-7734341.0999999996</v>
      </c>
      <c r="D53" s="1016">
        <v>-17786516</v>
      </c>
      <c r="E53" s="1016">
        <v>-6465549.1200000001</v>
      </c>
      <c r="F53" s="1016">
        <v>261435634.13</v>
      </c>
      <c r="G53" s="1016">
        <v>359728958</v>
      </c>
      <c r="H53" s="1016">
        <v>311397041.56999999</v>
      </c>
      <c r="I53" s="1016">
        <v>197210806</v>
      </c>
      <c r="J53" s="1016">
        <v>3836.49</v>
      </c>
      <c r="K53" s="1016">
        <v>10755457.85</v>
      </c>
      <c r="L53" s="1016">
        <v>-220797075</v>
      </c>
      <c r="M53" s="1016">
        <v>15484579.75</v>
      </c>
      <c r="N53" s="1016">
        <v>64520312</v>
      </c>
      <c r="O53" s="1016">
        <v>164910422.24000001</v>
      </c>
      <c r="P53" s="1016">
        <v>15259605.99</v>
      </c>
      <c r="Q53" s="1016">
        <v>-25019.9</v>
      </c>
      <c r="R53" s="1016">
        <v>-36585961.170000002</v>
      </c>
      <c r="S53" s="1016">
        <v>41780512.789999999</v>
      </c>
      <c r="T53" s="1016">
        <v>22230963</v>
      </c>
      <c r="U53" s="1016">
        <v>361062414</v>
      </c>
      <c r="V53" s="1020">
        <v>-3404692</v>
      </c>
      <c r="W53" s="1388">
        <v>-22102070</v>
      </c>
      <c r="X53" s="1388">
        <v>-4377664</v>
      </c>
    </row>
    <row r="54" spans="1:24" s="1004" customFormat="1" ht="15.75" thickBot="1" x14ac:dyDescent="0.3">
      <c r="A54" s="1021" t="s">
        <v>1939</v>
      </c>
      <c r="B54" s="1020">
        <v>-3648374.82</v>
      </c>
      <c r="C54" s="1016">
        <v>1297621.53</v>
      </c>
      <c r="D54" s="1016">
        <v>644489557</v>
      </c>
      <c r="E54" s="1016">
        <v>-424959.93</v>
      </c>
      <c r="F54" s="1016">
        <v>86824078.569999993</v>
      </c>
      <c r="G54" s="1016">
        <v>16096666</v>
      </c>
      <c r="H54" s="1016">
        <v>82006738.310000002</v>
      </c>
      <c r="I54" s="1016">
        <v>86406175</v>
      </c>
      <c r="J54" s="1016">
        <v>39255382.859999999</v>
      </c>
      <c r="K54" s="1016">
        <v>17582623.960000001</v>
      </c>
      <c r="L54" s="1016">
        <v>26860506</v>
      </c>
      <c r="M54" s="1016">
        <v>12822237.02</v>
      </c>
      <c r="N54" s="1016">
        <v>35525883</v>
      </c>
      <c r="O54" s="1016">
        <v>-15713657.699999999</v>
      </c>
      <c r="P54" s="1016">
        <v>27609589</v>
      </c>
      <c r="Q54" s="1016">
        <v>-49533.78</v>
      </c>
      <c r="R54" s="1016">
        <v>-6017048.1500000004</v>
      </c>
      <c r="S54" s="1016">
        <v>2919107.46</v>
      </c>
      <c r="T54" s="1016">
        <v>-1666003</v>
      </c>
      <c r="U54" s="1016">
        <v>27325350</v>
      </c>
      <c r="V54" s="1396">
        <v>-11366070</v>
      </c>
      <c r="W54" s="1397">
        <v>1349632.15</v>
      </c>
      <c r="X54" s="1388">
        <v>-422046</v>
      </c>
    </row>
    <row r="55" spans="1:24" s="1004" customFormat="1" ht="15.75" thickBot="1" x14ac:dyDescent="0.3">
      <c r="A55" s="1022" t="s">
        <v>209</v>
      </c>
      <c r="B55" s="1009">
        <v>1626089674.5899999</v>
      </c>
      <c r="C55" s="1010">
        <v>58070642.740000002</v>
      </c>
      <c r="D55" s="1010">
        <v>4063994761</v>
      </c>
      <c r="E55" s="1010">
        <v>45345885.700000003</v>
      </c>
      <c r="F55" s="1010">
        <v>1005964562.8799999</v>
      </c>
      <c r="G55" s="1010">
        <v>3168124998</v>
      </c>
      <c r="H55" s="1010">
        <v>5024378489.5900002</v>
      </c>
      <c r="I55" s="1010">
        <v>1862461008</v>
      </c>
      <c r="J55" s="1010">
        <v>2144135272.1300001</v>
      </c>
      <c r="K55" s="1010">
        <v>779074058.84000003</v>
      </c>
      <c r="L55" s="1010">
        <v>1859554037</v>
      </c>
      <c r="M55" s="1010">
        <v>344277714.94999999</v>
      </c>
      <c r="N55" s="1010">
        <v>929568659</v>
      </c>
      <c r="O55" s="1010">
        <v>3517325136.1300001</v>
      </c>
      <c r="P55" s="1010">
        <v>404516957.47000003</v>
      </c>
      <c r="Q55" s="1010">
        <v>3727426.5800000005</v>
      </c>
      <c r="R55" s="1010">
        <v>365441791.38</v>
      </c>
      <c r="S55" s="1010">
        <v>181116191.61000001</v>
      </c>
      <c r="T55" s="1010">
        <v>1474863636</v>
      </c>
      <c r="U55" s="1010">
        <v>1396963922</v>
      </c>
      <c r="V55" s="1023">
        <v>1706495212</v>
      </c>
      <c r="W55" s="1395">
        <v>128107796.13999999</v>
      </c>
      <c r="X55" s="1391">
        <v>122827299</v>
      </c>
    </row>
    <row r="56" spans="1:24" s="1004" customFormat="1" ht="15" x14ac:dyDescent="0.25">
      <c r="A56" s="1021" t="s">
        <v>1940</v>
      </c>
      <c r="B56" s="1016">
        <v>0</v>
      </c>
      <c r="C56" s="1016">
        <v>0</v>
      </c>
      <c r="D56" s="1016">
        <v>0</v>
      </c>
      <c r="E56" s="1016">
        <v>0</v>
      </c>
      <c r="F56" s="1016">
        <v>0</v>
      </c>
      <c r="G56" s="1016">
        <v>0</v>
      </c>
      <c r="H56" s="1016">
        <v>0</v>
      </c>
      <c r="I56" s="1016">
        <v>0</v>
      </c>
      <c r="J56" s="1016">
        <v>0</v>
      </c>
      <c r="K56" s="1016">
        <v>0</v>
      </c>
      <c r="L56" s="1016">
        <v>0</v>
      </c>
      <c r="M56" s="1016">
        <v>0</v>
      </c>
      <c r="N56" s="1016">
        <v>0</v>
      </c>
      <c r="O56" s="1016">
        <v>0</v>
      </c>
      <c r="P56" s="1016">
        <v>0</v>
      </c>
      <c r="Q56" s="1016"/>
      <c r="R56" s="1016">
        <v>0</v>
      </c>
      <c r="S56" s="1016">
        <v>0</v>
      </c>
      <c r="T56" s="1027">
        <v>0</v>
      </c>
      <c r="U56" s="1016">
        <v>0</v>
      </c>
      <c r="V56" s="1016">
        <v>0</v>
      </c>
      <c r="W56" s="1016"/>
      <c r="X56" s="1016">
        <v>0</v>
      </c>
    </row>
    <row r="57" spans="1:24" s="1004" customFormat="1" ht="15" x14ac:dyDescent="0.25">
      <c r="A57" s="1021" t="s">
        <v>210</v>
      </c>
      <c r="B57" s="1016">
        <v>0</v>
      </c>
      <c r="C57" s="1016">
        <v>0</v>
      </c>
      <c r="D57" s="1016">
        <v>0</v>
      </c>
      <c r="E57" s="1016">
        <v>0</v>
      </c>
      <c r="F57" s="1016">
        <v>0</v>
      </c>
      <c r="G57" s="1016">
        <v>0</v>
      </c>
      <c r="H57" s="1016">
        <v>0</v>
      </c>
      <c r="I57" s="1016">
        <v>0</v>
      </c>
      <c r="J57" s="1016">
        <v>0</v>
      </c>
      <c r="K57" s="1016">
        <v>0</v>
      </c>
      <c r="L57" s="1016">
        <v>0</v>
      </c>
      <c r="M57" s="1016">
        <v>0</v>
      </c>
      <c r="N57" s="1016">
        <v>0</v>
      </c>
      <c r="O57" s="1016">
        <v>0</v>
      </c>
      <c r="P57" s="1016">
        <v>0</v>
      </c>
      <c r="Q57" s="1016"/>
      <c r="R57" s="1016">
        <v>0</v>
      </c>
      <c r="S57" s="1016">
        <v>0</v>
      </c>
      <c r="T57" s="1027">
        <v>0</v>
      </c>
      <c r="U57" s="1016">
        <v>0</v>
      </c>
      <c r="V57" s="1016">
        <v>0</v>
      </c>
      <c r="W57" s="1016"/>
      <c r="X57" s="1016">
        <v>0</v>
      </c>
    </row>
    <row r="58" spans="1:24" s="1004" customFormat="1" ht="409.6" hidden="1" customHeight="1" x14ac:dyDescent="0.25">
      <c r="A58" s="1028"/>
      <c r="B58" s="1029">
        <v>0</v>
      </c>
      <c r="C58" s="1029">
        <v>0</v>
      </c>
      <c r="D58" s="1029">
        <v>0</v>
      </c>
      <c r="E58" s="1029">
        <v>0</v>
      </c>
      <c r="F58" s="1029">
        <v>0</v>
      </c>
      <c r="G58" s="1029">
        <v>0</v>
      </c>
      <c r="H58" s="1029">
        <v>0</v>
      </c>
      <c r="I58" s="1029"/>
      <c r="J58" s="1029">
        <v>0</v>
      </c>
      <c r="K58" s="1029">
        <v>0</v>
      </c>
      <c r="L58" s="1029">
        <v>0</v>
      </c>
      <c r="M58" s="1029">
        <v>0</v>
      </c>
      <c r="N58" s="1029">
        <v>0</v>
      </c>
      <c r="O58" s="1029">
        <v>0</v>
      </c>
      <c r="P58" s="1029">
        <v>0</v>
      </c>
      <c r="Q58" s="1029"/>
      <c r="R58" s="1029"/>
      <c r="S58" s="1029"/>
      <c r="T58" s="1029"/>
      <c r="U58" s="1029">
        <v>0</v>
      </c>
      <c r="V58" s="1029">
        <v>0</v>
      </c>
      <c r="W58" s="1029"/>
      <c r="X58" s="1029">
        <v>0</v>
      </c>
    </row>
    <row r="59" spans="1:24" s="1004" customFormat="1" ht="409.6" hidden="1" customHeight="1" x14ac:dyDescent="0.25">
      <c r="A59" s="1028"/>
      <c r="B59" s="1029">
        <v>0</v>
      </c>
      <c r="C59" s="1029">
        <v>0</v>
      </c>
      <c r="D59" s="1029">
        <v>0</v>
      </c>
      <c r="E59" s="1029">
        <v>0</v>
      </c>
      <c r="F59" s="1029">
        <v>0</v>
      </c>
      <c r="G59" s="1029">
        <v>0</v>
      </c>
      <c r="H59" s="1029">
        <v>0</v>
      </c>
      <c r="I59" s="1029"/>
      <c r="J59" s="1029">
        <v>0</v>
      </c>
      <c r="K59" s="1029">
        <v>0</v>
      </c>
      <c r="L59" s="1029">
        <v>0</v>
      </c>
      <c r="M59" s="1029">
        <v>0</v>
      </c>
      <c r="N59" s="1029">
        <v>0</v>
      </c>
      <c r="O59" s="1029">
        <v>0</v>
      </c>
      <c r="P59" s="1029">
        <v>0</v>
      </c>
      <c r="Q59" s="1029"/>
      <c r="R59" s="1029"/>
      <c r="S59" s="1029"/>
      <c r="T59" s="1029"/>
      <c r="U59" s="1029">
        <v>0</v>
      </c>
      <c r="V59" s="1029">
        <v>0</v>
      </c>
      <c r="W59" s="1029"/>
      <c r="X59" s="1029">
        <v>0</v>
      </c>
    </row>
    <row r="60" spans="1:24" s="1004" customFormat="1" ht="409.6" hidden="1" customHeight="1" x14ac:dyDescent="0.25">
      <c r="A60" s="1028"/>
      <c r="B60" s="1029">
        <v>0</v>
      </c>
      <c r="C60" s="1029">
        <v>0</v>
      </c>
      <c r="D60" s="1029">
        <v>0</v>
      </c>
      <c r="E60" s="1029">
        <v>0</v>
      </c>
      <c r="F60" s="1029">
        <v>0</v>
      </c>
      <c r="G60" s="1029">
        <v>0</v>
      </c>
      <c r="H60" s="1029">
        <v>0</v>
      </c>
      <c r="I60" s="1029"/>
      <c r="J60" s="1029">
        <v>0</v>
      </c>
      <c r="K60" s="1029">
        <v>0</v>
      </c>
      <c r="L60" s="1029">
        <v>0</v>
      </c>
      <c r="M60" s="1029">
        <v>0</v>
      </c>
      <c r="N60" s="1029">
        <v>0</v>
      </c>
      <c r="O60" s="1029">
        <v>0</v>
      </c>
      <c r="P60" s="1029">
        <v>0</v>
      </c>
      <c r="Q60" s="1029"/>
      <c r="R60" s="1029"/>
      <c r="S60" s="1029"/>
      <c r="T60" s="1029"/>
      <c r="U60" s="1029">
        <v>0</v>
      </c>
      <c r="V60" s="1029">
        <v>0</v>
      </c>
      <c r="W60" s="1029"/>
      <c r="X60" s="1029">
        <v>0</v>
      </c>
    </row>
    <row r="61" spans="1:24" s="1004" customFormat="1" ht="409.6" hidden="1" customHeight="1" x14ac:dyDescent="0.25">
      <c r="A61" s="1028"/>
      <c r="B61" s="1029">
        <v>0</v>
      </c>
      <c r="C61" s="1029">
        <v>0</v>
      </c>
      <c r="D61" s="1029">
        <v>0</v>
      </c>
      <c r="E61" s="1029">
        <v>0</v>
      </c>
      <c r="F61" s="1029">
        <v>0</v>
      </c>
      <c r="G61" s="1029">
        <v>0</v>
      </c>
      <c r="H61" s="1029">
        <v>0</v>
      </c>
      <c r="I61" s="1029"/>
      <c r="J61" s="1029">
        <v>0</v>
      </c>
      <c r="K61" s="1029">
        <v>0</v>
      </c>
      <c r="L61" s="1029">
        <v>0</v>
      </c>
      <c r="M61" s="1029">
        <v>0</v>
      </c>
      <c r="N61" s="1029">
        <v>0</v>
      </c>
      <c r="O61" s="1029">
        <v>0</v>
      </c>
      <c r="P61" s="1029">
        <v>0</v>
      </c>
      <c r="Q61" s="1029"/>
      <c r="R61" s="1029"/>
      <c r="S61" s="1029"/>
      <c r="T61" s="1029"/>
      <c r="U61" s="1029">
        <v>0</v>
      </c>
      <c r="V61" s="1029">
        <v>0</v>
      </c>
      <c r="W61" s="1029"/>
      <c r="X61" s="1029">
        <v>0</v>
      </c>
    </row>
    <row r="62" spans="1:24" s="1004" customFormat="1" ht="409.6" hidden="1" customHeight="1" x14ac:dyDescent="0.25">
      <c r="A62" s="1028"/>
      <c r="B62" s="1029">
        <v>0</v>
      </c>
      <c r="C62" s="1029">
        <v>0</v>
      </c>
      <c r="D62" s="1029">
        <v>0</v>
      </c>
      <c r="E62" s="1029">
        <v>0</v>
      </c>
      <c r="F62" s="1029">
        <v>0</v>
      </c>
      <c r="G62" s="1029">
        <v>0</v>
      </c>
      <c r="H62" s="1029">
        <v>0</v>
      </c>
      <c r="I62" s="1029"/>
      <c r="J62" s="1029">
        <v>0</v>
      </c>
      <c r="K62" s="1029">
        <v>0</v>
      </c>
      <c r="L62" s="1029">
        <v>0</v>
      </c>
      <c r="M62" s="1029">
        <v>0</v>
      </c>
      <c r="N62" s="1029">
        <v>0</v>
      </c>
      <c r="O62" s="1029">
        <v>0</v>
      </c>
      <c r="P62" s="1029">
        <v>0</v>
      </c>
      <c r="Q62" s="1029"/>
      <c r="R62" s="1029"/>
      <c r="S62" s="1029"/>
      <c r="T62" s="1029"/>
      <c r="U62" s="1029">
        <v>0</v>
      </c>
      <c r="V62" s="1029">
        <v>0</v>
      </c>
      <c r="W62" s="1029"/>
      <c r="X62" s="1029">
        <v>0</v>
      </c>
    </row>
    <row r="63" spans="1:24" s="1004" customFormat="1" ht="409.6" hidden="1" customHeight="1" x14ac:dyDescent="0.25">
      <c r="A63" s="1028"/>
      <c r="B63" s="1029">
        <v>0</v>
      </c>
      <c r="C63" s="1029">
        <v>0</v>
      </c>
      <c r="D63" s="1029">
        <v>0</v>
      </c>
      <c r="E63" s="1029">
        <v>0</v>
      </c>
      <c r="F63" s="1029">
        <v>0</v>
      </c>
      <c r="G63" s="1029">
        <v>0</v>
      </c>
      <c r="H63" s="1029">
        <v>0</v>
      </c>
      <c r="I63" s="1029"/>
      <c r="J63" s="1029">
        <v>0</v>
      </c>
      <c r="K63" s="1029">
        <v>0</v>
      </c>
      <c r="L63" s="1029">
        <v>0</v>
      </c>
      <c r="M63" s="1029">
        <v>0</v>
      </c>
      <c r="N63" s="1029">
        <v>0</v>
      </c>
      <c r="O63" s="1029">
        <v>0</v>
      </c>
      <c r="P63" s="1029">
        <v>0</v>
      </c>
      <c r="Q63" s="1029"/>
      <c r="R63" s="1029"/>
      <c r="S63" s="1029"/>
      <c r="T63" s="1029"/>
      <c r="U63" s="1029">
        <v>0</v>
      </c>
      <c r="V63" s="1029">
        <v>0</v>
      </c>
      <c r="W63" s="1029"/>
      <c r="X63" s="1029">
        <v>0</v>
      </c>
    </row>
    <row r="64" spans="1:24" s="1004" customFormat="1" ht="409.6" hidden="1" customHeight="1" x14ac:dyDescent="0.25">
      <c r="A64" s="1028"/>
      <c r="B64" s="1029">
        <v>0</v>
      </c>
      <c r="C64" s="1029">
        <v>0</v>
      </c>
      <c r="D64" s="1029">
        <v>0</v>
      </c>
      <c r="E64" s="1029">
        <v>0</v>
      </c>
      <c r="F64" s="1029">
        <v>0</v>
      </c>
      <c r="G64" s="1029">
        <v>0</v>
      </c>
      <c r="H64" s="1029">
        <v>0</v>
      </c>
      <c r="I64" s="1029"/>
      <c r="J64" s="1029">
        <v>0</v>
      </c>
      <c r="K64" s="1029">
        <v>0</v>
      </c>
      <c r="L64" s="1029">
        <v>0</v>
      </c>
      <c r="M64" s="1029">
        <v>0</v>
      </c>
      <c r="N64" s="1029">
        <v>0</v>
      </c>
      <c r="O64" s="1029">
        <v>0</v>
      </c>
      <c r="P64" s="1029">
        <v>0</v>
      </c>
      <c r="Q64" s="1029"/>
      <c r="R64" s="1029"/>
      <c r="S64" s="1029"/>
      <c r="T64" s="1029"/>
      <c r="U64" s="1029">
        <v>0</v>
      </c>
      <c r="V64" s="1029">
        <v>0</v>
      </c>
      <c r="W64" s="1029"/>
      <c r="X64" s="1029">
        <v>0</v>
      </c>
    </row>
    <row r="65" spans="1:24" s="1004" customFormat="1" ht="409.6" hidden="1" customHeight="1" x14ac:dyDescent="0.25">
      <c r="A65" s="1028"/>
      <c r="B65" s="1029">
        <v>0</v>
      </c>
      <c r="C65" s="1029">
        <v>0</v>
      </c>
      <c r="D65" s="1029">
        <v>0</v>
      </c>
      <c r="E65" s="1029">
        <v>0</v>
      </c>
      <c r="F65" s="1029">
        <v>0</v>
      </c>
      <c r="G65" s="1029">
        <v>0</v>
      </c>
      <c r="H65" s="1029">
        <v>0</v>
      </c>
      <c r="I65" s="1029"/>
      <c r="J65" s="1029">
        <v>0</v>
      </c>
      <c r="K65" s="1029">
        <v>0</v>
      </c>
      <c r="L65" s="1029">
        <v>0</v>
      </c>
      <c r="M65" s="1029">
        <v>0</v>
      </c>
      <c r="N65" s="1029">
        <v>0</v>
      </c>
      <c r="O65" s="1029">
        <v>0</v>
      </c>
      <c r="P65" s="1029">
        <v>0</v>
      </c>
      <c r="Q65" s="1029"/>
      <c r="R65" s="1029"/>
      <c r="S65" s="1029"/>
      <c r="T65" s="1029"/>
      <c r="U65" s="1029">
        <v>0</v>
      </c>
      <c r="V65" s="1029">
        <v>0</v>
      </c>
      <c r="W65" s="1029"/>
      <c r="X65" s="1029">
        <v>0</v>
      </c>
    </row>
    <row r="66" spans="1:24" s="1004" customFormat="1" ht="409.6" hidden="1" customHeight="1" x14ac:dyDescent="0.25">
      <c r="A66" s="1028"/>
      <c r="B66" s="1029">
        <v>0</v>
      </c>
      <c r="C66" s="1029">
        <v>0</v>
      </c>
      <c r="D66" s="1029">
        <v>0</v>
      </c>
      <c r="E66" s="1029">
        <v>0</v>
      </c>
      <c r="F66" s="1029">
        <v>0</v>
      </c>
      <c r="G66" s="1029">
        <v>0</v>
      </c>
      <c r="H66" s="1029">
        <v>0</v>
      </c>
      <c r="I66" s="1029"/>
      <c r="J66" s="1029">
        <v>0</v>
      </c>
      <c r="K66" s="1029">
        <v>0</v>
      </c>
      <c r="L66" s="1029">
        <v>0</v>
      </c>
      <c r="M66" s="1029">
        <v>0</v>
      </c>
      <c r="N66" s="1029">
        <v>0</v>
      </c>
      <c r="O66" s="1029">
        <v>0</v>
      </c>
      <c r="P66" s="1029">
        <v>0</v>
      </c>
      <c r="Q66" s="1029"/>
      <c r="R66" s="1029"/>
      <c r="S66" s="1029"/>
      <c r="T66" s="1029"/>
      <c r="U66" s="1029">
        <v>0</v>
      </c>
      <c r="V66" s="1029">
        <v>0</v>
      </c>
      <c r="W66" s="1029"/>
      <c r="X66" s="1029">
        <v>0</v>
      </c>
    </row>
    <row r="67" spans="1:24" s="1004" customFormat="1" ht="409.6" hidden="1" customHeight="1" x14ac:dyDescent="0.25">
      <c r="A67" s="1028"/>
      <c r="B67" s="1029">
        <v>0</v>
      </c>
      <c r="C67" s="1029">
        <v>0</v>
      </c>
      <c r="D67" s="1029">
        <v>0</v>
      </c>
      <c r="E67" s="1029">
        <v>0</v>
      </c>
      <c r="F67" s="1029">
        <v>0</v>
      </c>
      <c r="G67" s="1029">
        <v>0</v>
      </c>
      <c r="H67" s="1029">
        <v>0</v>
      </c>
      <c r="I67" s="1029"/>
      <c r="J67" s="1029">
        <v>0</v>
      </c>
      <c r="K67" s="1029">
        <v>0</v>
      </c>
      <c r="L67" s="1029">
        <v>0</v>
      </c>
      <c r="M67" s="1029">
        <v>0</v>
      </c>
      <c r="N67" s="1029">
        <v>0</v>
      </c>
      <c r="O67" s="1029">
        <v>0</v>
      </c>
      <c r="P67" s="1029">
        <v>0</v>
      </c>
      <c r="Q67" s="1029"/>
      <c r="R67" s="1029"/>
      <c r="S67" s="1029"/>
      <c r="T67" s="1029"/>
      <c r="U67" s="1029">
        <v>0</v>
      </c>
      <c r="V67" s="1029">
        <v>0</v>
      </c>
      <c r="W67" s="1029"/>
      <c r="X67" s="1029">
        <v>0</v>
      </c>
    </row>
    <row r="68" spans="1:24" s="1004" customFormat="1" ht="409.6" hidden="1" customHeight="1" x14ac:dyDescent="0.25">
      <c r="A68" s="1028"/>
      <c r="B68" s="1029">
        <v>0</v>
      </c>
      <c r="C68" s="1029">
        <v>0</v>
      </c>
      <c r="D68" s="1029">
        <v>0</v>
      </c>
      <c r="E68" s="1029">
        <v>0</v>
      </c>
      <c r="F68" s="1029">
        <v>0</v>
      </c>
      <c r="G68" s="1029">
        <v>0</v>
      </c>
      <c r="H68" s="1029">
        <v>0</v>
      </c>
      <c r="I68" s="1029"/>
      <c r="J68" s="1029">
        <v>0</v>
      </c>
      <c r="K68" s="1029">
        <v>0</v>
      </c>
      <c r="L68" s="1029">
        <v>0</v>
      </c>
      <c r="M68" s="1029">
        <v>0</v>
      </c>
      <c r="N68" s="1029">
        <v>0</v>
      </c>
      <c r="O68" s="1029">
        <v>0</v>
      </c>
      <c r="P68" s="1029">
        <v>0</v>
      </c>
      <c r="Q68" s="1029"/>
      <c r="R68" s="1029"/>
      <c r="S68" s="1029"/>
      <c r="T68" s="1029"/>
      <c r="U68" s="1029">
        <v>0</v>
      </c>
      <c r="V68" s="1029">
        <v>0</v>
      </c>
      <c r="W68" s="1029"/>
      <c r="X68" s="1029">
        <v>0</v>
      </c>
    </row>
    <row r="69" spans="1:24" s="1004" customFormat="1" ht="409.6" hidden="1" customHeight="1" x14ac:dyDescent="0.25">
      <c r="A69" s="1028"/>
      <c r="B69" s="1029">
        <v>0</v>
      </c>
      <c r="C69" s="1029">
        <v>0</v>
      </c>
      <c r="D69" s="1029">
        <v>0</v>
      </c>
      <c r="E69" s="1029">
        <v>0</v>
      </c>
      <c r="F69" s="1029">
        <v>0</v>
      </c>
      <c r="G69" s="1029">
        <v>0</v>
      </c>
      <c r="H69" s="1029">
        <v>0</v>
      </c>
      <c r="I69" s="1029"/>
      <c r="J69" s="1029">
        <v>0</v>
      </c>
      <c r="K69" s="1029">
        <v>0</v>
      </c>
      <c r="L69" s="1029">
        <v>0</v>
      </c>
      <c r="M69" s="1029">
        <v>0</v>
      </c>
      <c r="N69" s="1029">
        <v>0</v>
      </c>
      <c r="O69" s="1029">
        <v>0</v>
      </c>
      <c r="P69" s="1029">
        <v>0</v>
      </c>
      <c r="Q69" s="1029"/>
      <c r="R69" s="1029"/>
      <c r="S69" s="1029"/>
      <c r="T69" s="1029"/>
      <c r="U69" s="1029">
        <v>0</v>
      </c>
      <c r="V69" s="1029">
        <v>0</v>
      </c>
      <c r="W69" s="1029"/>
      <c r="X69" s="1029">
        <v>0</v>
      </c>
    </row>
    <row r="70" spans="1:24" s="1004" customFormat="1" ht="409.6" hidden="1" customHeight="1" x14ac:dyDescent="0.25">
      <c r="A70" s="1028"/>
      <c r="B70" s="1029">
        <v>0</v>
      </c>
      <c r="C70" s="1029">
        <v>0</v>
      </c>
      <c r="D70" s="1029">
        <v>0</v>
      </c>
      <c r="E70" s="1029">
        <v>0</v>
      </c>
      <c r="F70" s="1029">
        <v>0</v>
      </c>
      <c r="G70" s="1029">
        <v>0</v>
      </c>
      <c r="H70" s="1029">
        <v>0</v>
      </c>
      <c r="I70" s="1029"/>
      <c r="J70" s="1029">
        <v>0</v>
      </c>
      <c r="K70" s="1029">
        <v>0</v>
      </c>
      <c r="L70" s="1029">
        <v>0</v>
      </c>
      <c r="M70" s="1029">
        <v>0</v>
      </c>
      <c r="N70" s="1029">
        <v>0</v>
      </c>
      <c r="O70" s="1029">
        <v>0</v>
      </c>
      <c r="P70" s="1029">
        <v>0</v>
      </c>
      <c r="Q70" s="1029"/>
      <c r="R70" s="1029"/>
      <c r="S70" s="1029"/>
      <c r="T70" s="1029"/>
      <c r="U70" s="1029">
        <v>0</v>
      </c>
      <c r="V70" s="1029">
        <v>0</v>
      </c>
      <c r="W70" s="1029"/>
      <c r="X70" s="1029">
        <v>0</v>
      </c>
    </row>
    <row r="71" spans="1:24" s="1004" customFormat="1" ht="409.6" hidden="1" customHeight="1" x14ac:dyDescent="0.25">
      <c r="A71" s="1028"/>
      <c r="B71" s="1029">
        <v>0</v>
      </c>
      <c r="C71" s="1029">
        <v>0</v>
      </c>
      <c r="D71" s="1029">
        <v>0</v>
      </c>
      <c r="E71" s="1029">
        <v>0</v>
      </c>
      <c r="F71" s="1029">
        <v>0</v>
      </c>
      <c r="G71" s="1029">
        <v>0</v>
      </c>
      <c r="H71" s="1029">
        <v>0</v>
      </c>
      <c r="I71" s="1029"/>
      <c r="J71" s="1029">
        <v>0</v>
      </c>
      <c r="K71" s="1029">
        <v>0</v>
      </c>
      <c r="L71" s="1029">
        <v>0</v>
      </c>
      <c r="M71" s="1029">
        <v>0</v>
      </c>
      <c r="N71" s="1029">
        <v>0</v>
      </c>
      <c r="O71" s="1029">
        <v>0</v>
      </c>
      <c r="P71" s="1029">
        <v>0</v>
      </c>
      <c r="Q71" s="1029"/>
      <c r="R71" s="1029"/>
      <c r="S71" s="1029"/>
      <c r="T71" s="1029"/>
      <c r="U71" s="1029">
        <v>0</v>
      </c>
      <c r="V71" s="1029">
        <v>0</v>
      </c>
      <c r="W71" s="1029"/>
      <c r="X71" s="1029">
        <v>0</v>
      </c>
    </row>
    <row r="72" spans="1:24" s="1004" customFormat="1" ht="409.6" hidden="1" customHeight="1" x14ac:dyDescent="0.25">
      <c r="A72" s="1028"/>
      <c r="B72" s="1029">
        <v>0</v>
      </c>
      <c r="C72" s="1029">
        <v>0</v>
      </c>
      <c r="D72" s="1029">
        <v>0</v>
      </c>
      <c r="E72" s="1029">
        <v>0</v>
      </c>
      <c r="F72" s="1029">
        <v>0</v>
      </c>
      <c r="G72" s="1029">
        <v>0</v>
      </c>
      <c r="H72" s="1029">
        <v>0</v>
      </c>
      <c r="I72" s="1029"/>
      <c r="J72" s="1029">
        <v>0</v>
      </c>
      <c r="K72" s="1029">
        <v>0</v>
      </c>
      <c r="L72" s="1029">
        <v>0</v>
      </c>
      <c r="M72" s="1029">
        <v>0</v>
      </c>
      <c r="N72" s="1029">
        <v>0</v>
      </c>
      <c r="O72" s="1029">
        <v>0</v>
      </c>
      <c r="P72" s="1029">
        <v>0</v>
      </c>
      <c r="Q72" s="1029"/>
      <c r="R72" s="1029"/>
      <c r="S72" s="1029"/>
      <c r="T72" s="1029"/>
      <c r="U72" s="1029">
        <v>0</v>
      </c>
      <c r="V72" s="1029">
        <v>0</v>
      </c>
      <c r="W72" s="1029"/>
      <c r="X72" s="1029">
        <v>0</v>
      </c>
    </row>
    <row r="73" spans="1:24" s="1004" customFormat="1" ht="409.6" hidden="1" customHeight="1" x14ac:dyDescent="0.25">
      <c r="A73" s="1028"/>
      <c r="B73" s="1029">
        <v>0</v>
      </c>
      <c r="C73" s="1029">
        <v>0</v>
      </c>
      <c r="D73" s="1029">
        <v>0</v>
      </c>
      <c r="E73" s="1029">
        <v>0</v>
      </c>
      <c r="F73" s="1029">
        <v>0</v>
      </c>
      <c r="G73" s="1029">
        <v>0</v>
      </c>
      <c r="H73" s="1029">
        <v>0</v>
      </c>
      <c r="I73" s="1029"/>
      <c r="J73" s="1029">
        <v>0</v>
      </c>
      <c r="K73" s="1029">
        <v>0</v>
      </c>
      <c r="L73" s="1029">
        <v>0</v>
      </c>
      <c r="M73" s="1029">
        <v>0</v>
      </c>
      <c r="N73" s="1029">
        <v>0</v>
      </c>
      <c r="O73" s="1029">
        <v>0</v>
      </c>
      <c r="P73" s="1029">
        <v>0</v>
      </c>
      <c r="Q73" s="1029"/>
      <c r="R73" s="1029"/>
      <c r="S73" s="1029"/>
      <c r="T73" s="1029"/>
      <c r="U73" s="1029">
        <v>0</v>
      </c>
      <c r="V73" s="1029">
        <v>0</v>
      </c>
      <c r="W73" s="1029"/>
      <c r="X73" s="1029">
        <v>0</v>
      </c>
    </row>
    <row r="74" spans="1:24" s="1004" customFormat="1" ht="409.6" hidden="1" customHeight="1" x14ac:dyDescent="0.25">
      <c r="A74" s="1028"/>
      <c r="B74" s="1029">
        <v>0</v>
      </c>
      <c r="C74" s="1029">
        <v>0</v>
      </c>
      <c r="D74" s="1029">
        <v>0</v>
      </c>
      <c r="E74" s="1029">
        <v>0</v>
      </c>
      <c r="F74" s="1029">
        <v>0</v>
      </c>
      <c r="G74" s="1029">
        <v>0</v>
      </c>
      <c r="H74" s="1029">
        <v>0</v>
      </c>
      <c r="I74" s="1029"/>
      <c r="J74" s="1029">
        <v>0</v>
      </c>
      <c r="K74" s="1029">
        <v>0</v>
      </c>
      <c r="L74" s="1029">
        <v>0</v>
      </c>
      <c r="M74" s="1029">
        <v>0</v>
      </c>
      <c r="N74" s="1029">
        <v>0</v>
      </c>
      <c r="O74" s="1029">
        <v>0</v>
      </c>
      <c r="P74" s="1029">
        <v>0</v>
      </c>
      <c r="Q74" s="1029"/>
      <c r="R74" s="1029"/>
      <c r="S74" s="1029"/>
      <c r="T74" s="1029"/>
      <c r="U74" s="1029">
        <v>0</v>
      </c>
      <c r="V74" s="1029">
        <v>0</v>
      </c>
      <c r="W74" s="1029"/>
      <c r="X74" s="1029">
        <v>0</v>
      </c>
    </row>
    <row r="75" spans="1:24" s="1004" customFormat="1" ht="409.6" hidden="1" customHeight="1" x14ac:dyDescent="0.25">
      <c r="A75" s="1028"/>
      <c r="B75" s="1029">
        <v>0</v>
      </c>
      <c r="C75" s="1029">
        <v>0</v>
      </c>
      <c r="D75" s="1029">
        <v>0</v>
      </c>
      <c r="E75" s="1029">
        <v>0</v>
      </c>
      <c r="F75" s="1029">
        <v>0</v>
      </c>
      <c r="G75" s="1029">
        <v>0</v>
      </c>
      <c r="H75" s="1029">
        <v>0</v>
      </c>
      <c r="I75" s="1029"/>
      <c r="J75" s="1029">
        <v>0</v>
      </c>
      <c r="K75" s="1029">
        <v>0</v>
      </c>
      <c r="L75" s="1029">
        <v>0</v>
      </c>
      <c r="M75" s="1029">
        <v>0</v>
      </c>
      <c r="N75" s="1029">
        <v>0</v>
      </c>
      <c r="O75" s="1029">
        <v>0</v>
      </c>
      <c r="P75" s="1029">
        <v>0</v>
      </c>
      <c r="Q75" s="1029"/>
      <c r="R75" s="1029"/>
      <c r="S75" s="1029"/>
      <c r="T75" s="1029"/>
      <c r="U75" s="1029">
        <v>0</v>
      </c>
      <c r="V75" s="1029">
        <v>0</v>
      </c>
      <c r="W75" s="1029"/>
      <c r="X75" s="1029">
        <v>0</v>
      </c>
    </row>
    <row r="76" spans="1:24" s="1004" customFormat="1" ht="409.6" hidden="1" customHeight="1" x14ac:dyDescent="0.25">
      <c r="A76" s="1028"/>
      <c r="B76" s="1029">
        <v>0</v>
      </c>
      <c r="C76" s="1029">
        <v>0</v>
      </c>
      <c r="D76" s="1029">
        <v>0</v>
      </c>
      <c r="E76" s="1029">
        <v>0</v>
      </c>
      <c r="F76" s="1029">
        <v>0</v>
      </c>
      <c r="G76" s="1029">
        <v>0</v>
      </c>
      <c r="H76" s="1029">
        <v>0</v>
      </c>
      <c r="I76" s="1029"/>
      <c r="J76" s="1029">
        <v>0</v>
      </c>
      <c r="K76" s="1029">
        <v>0</v>
      </c>
      <c r="L76" s="1029">
        <v>0</v>
      </c>
      <c r="M76" s="1029">
        <v>0</v>
      </c>
      <c r="N76" s="1029">
        <v>0</v>
      </c>
      <c r="O76" s="1029">
        <v>0</v>
      </c>
      <c r="P76" s="1029">
        <v>0</v>
      </c>
      <c r="Q76" s="1029"/>
      <c r="R76" s="1029"/>
      <c r="S76" s="1029"/>
      <c r="T76" s="1029"/>
      <c r="U76" s="1029">
        <v>0</v>
      </c>
      <c r="V76" s="1029">
        <v>0</v>
      </c>
      <c r="W76" s="1029"/>
      <c r="X76" s="1029">
        <v>0</v>
      </c>
    </row>
    <row r="77" spans="1:24" s="1004" customFormat="1" ht="409.6" hidden="1" customHeight="1" x14ac:dyDescent="0.25">
      <c r="A77" s="1028"/>
      <c r="B77" s="1029">
        <v>0</v>
      </c>
      <c r="C77" s="1029">
        <v>0</v>
      </c>
      <c r="D77" s="1029">
        <v>0</v>
      </c>
      <c r="E77" s="1029">
        <v>0</v>
      </c>
      <c r="F77" s="1029">
        <v>0</v>
      </c>
      <c r="G77" s="1029">
        <v>0</v>
      </c>
      <c r="H77" s="1029">
        <v>0</v>
      </c>
      <c r="I77" s="1029"/>
      <c r="J77" s="1029">
        <v>0</v>
      </c>
      <c r="K77" s="1029">
        <v>0</v>
      </c>
      <c r="L77" s="1029">
        <v>0</v>
      </c>
      <c r="M77" s="1029">
        <v>0</v>
      </c>
      <c r="N77" s="1029">
        <v>0</v>
      </c>
      <c r="O77" s="1029">
        <v>0</v>
      </c>
      <c r="P77" s="1029">
        <v>0</v>
      </c>
      <c r="Q77" s="1029"/>
      <c r="R77" s="1029"/>
      <c r="S77" s="1029"/>
      <c r="T77" s="1029"/>
      <c r="U77" s="1029">
        <v>0</v>
      </c>
      <c r="V77" s="1029">
        <v>0</v>
      </c>
      <c r="W77" s="1029"/>
      <c r="X77" s="1029">
        <v>0</v>
      </c>
    </row>
    <row r="78" spans="1:24" s="1004" customFormat="1" ht="409.6" hidden="1" customHeight="1" x14ac:dyDescent="0.25">
      <c r="A78" s="1028"/>
      <c r="B78" s="1029">
        <v>0</v>
      </c>
      <c r="C78" s="1029">
        <v>0</v>
      </c>
      <c r="D78" s="1029">
        <v>0</v>
      </c>
      <c r="E78" s="1029">
        <v>0</v>
      </c>
      <c r="F78" s="1029">
        <v>0</v>
      </c>
      <c r="G78" s="1029">
        <v>0</v>
      </c>
      <c r="H78" s="1029">
        <v>0</v>
      </c>
      <c r="I78" s="1029"/>
      <c r="J78" s="1029">
        <v>0</v>
      </c>
      <c r="K78" s="1029">
        <v>0</v>
      </c>
      <c r="L78" s="1029">
        <v>0</v>
      </c>
      <c r="M78" s="1029">
        <v>0</v>
      </c>
      <c r="N78" s="1029">
        <v>0</v>
      </c>
      <c r="O78" s="1029">
        <v>0</v>
      </c>
      <c r="P78" s="1029">
        <v>0</v>
      </c>
      <c r="Q78" s="1029"/>
      <c r="R78" s="1029"/>
      <c r="S78" s="1029"/>
      <c r="T78" s="1029"/>
      <c r="U78" s="1029">
        <v>0</v>
      </c>
      <c r="V78" s="1029">
        <v>0</v>
      </c>
      <c r="W78" s="1029"/>
      <c r="X78" s="1029">
        <v>0</v>
      </c>
    </row>
    <row r="79" spans="1:24" s="1004" customFormat="1" ht="409.6" hidden="1" customHeight="1" x14ac:dyDescent="0.25">
      <c r="A79" s="1028"/>
      <c r="B79" s="1029">
        <v>0</v>
      </c>
      <c r="C79" s="1029">
        <v>0</v>
      </c>
      <c r="D79" s="1029">
        <v>0</v>
      </c>
      <c r="E79" s="1029">
        <v>0</v>
      </c>
      <c r="F79" s="1029">
        <v>0</v>
      </c>
      <c r="G79" s="1029">
        <v>0</v>
      </c>
      <c r="H79" s="1029">
        <v>0</v>
      </c>
      <c r="I79" s="1029"/>
      <c r="J79" s="1029">
        <v>0</v>
      </c>
      <c r="K79" s="1029">
        <v>0</v>
      </c>
      <c r="L79" s="1029">
        <v>0</v>
      </c>
      <c r="M79" s="1029">
        <v>0</v>
      </c>
      <c r="N79" s="1029">
        <v>0</v>
      </c>
      <c r="O79" s="1029">
        <v>0</v>
      </c>
      <c r="P79" s="1029">
        <v>0</v>
      </c>
      <c r="Q79" s="1029"/>
      <c r="R79" s="1029"/>
      <c r="S79" s="1029"/>
      <c r="T79" s="1029"/>
      <c r="U79" s="1029">
        <v>0</v>
      </c>
      <c r="V79" s="1029">
        <v>0</v>
      </c>
      <c r="W79" s="1029"/>
      <c r="X79" s="1029">
        <v>0</v>
      </c>
    </row>
    <row r="80" spans="1:24" s="1004" customFormat="1" ht="409.6" hidden="1" customHeight="1" x14ac:dyDescent="0.25">
      <c r="A80" s="1028"/>
      <c r="B80" s="1029">
        <v>0</v>
      </c>
      <c r="C80" s="1029">
        <v>0</v>
      </c>
      <c r="D80" s="1029">
        <v>0</v>
      </c>
      <c r="E80" s="1029">
        <v>0</v>
      </c>
      <c r="F80" s="1029">
        <v>0</v>
      </c>
      <c r="G80" s="1029">
        <v>0</v>
      </c>
      <c r="H80" s="1029">
        <v>0</v>
      </c>
      <c r="I80" s="1029"/>
      <c r="J80" s="1029">
        <v>0</v>
      </c>
      <c r="K80" s="1029">
        <v>0</v>
      </c>
      <c r="L80" s="1029">
        <v>0</v>
      </c>
      <c r="M80" s="1029">
        <v>0</v>
      </c>
      <c r="N80" s="1029">
        <v>0</v>
      </c>
      <c r="O80" s="1029">
        <v>0</v>
      </c>
      <c r="P80" s="1029">
        <v>0</v>
      </c>
      <c r="Q80" s="1029"/>
      <c r="R80" s="1029"/>
      <c r="S80" s="1029"/>
      <c r="T80" s="1029"/>
      <c r="U80" s="1029">
        <v>0</v>
      </c>
      <c r="V80" s="1029">
        <v>0</v>
      </c>
      <c r="W80" s="1029"/>
      <c r="X80" s="1029">
        <v>0</v>
      </c>
    </row>
    <row r="81" spans="1:24" s="1004" customFormat="1" ht="409.6" hidden="1" customHeight="1" x14ac:dyDescent="0.25">
      <c r="A81" s="1028"/>
      <c r="B81" s="1029">
        <v>0</v>
      </c>
      <c r="C81" s="1029">
        <v>0</v>
      </c>
      <c r="D81" s="1029">
        <v>0</v>
      </c>
      <c r="E81" s="1029">
        <v>0</v>
      </c>
      <c r="F81" s="1029">
        <v>0</v>
      </c>
      <c r="G81" s="1029">
        <v>0</v>
      </c>
      <c r="H81" s="1029">
        <v>0</v>
      </c>
      <c r="I81" s="1029"/>
      <c r="J81" s="1029">
        <v>0</v>
      </c>
      <c r="K81" s="1029">
        <v>0</v>
      </c>
      <c r="L81" s="1029">
        <v>0</v>
      </c>
      <c r="M81" s="1029">
        <v>0</v>
      </c>
      <c r="N81" s="1029">
        <v>0</v>
      </c>
      <c r="O81" s="1029">
        <v>0</v>
      </c>
      <c r="P81" s="1029">
        <v>0</v>
      </c>
      <c r="Q81" s="1029"/>
      <c r="R81" s="1029"/>
      <c r="S81" s="1029"/>
      <c r="T81" s="1029"/>
      <c r="U81" s="1029">
        <v>0</v>
      </c>
      <c r="V81" s="1029">
        <v>0</v>
      </c>
      <c r="W81" s="1029"/>
      <c r="X81" s="1029">
        <v>0</v>
      </c>
    </row>
    <row r="82" spans="1:24" s="1004" customFormat="1" ht="409.6" hidden="1" customHeight="1" x14ac:dyDescent="0.25">
      <c r="A82" s="1028"/>
      <c r="B82" s="1029">
        <v>0</v>
      </c>
      <c r="C82" s="1029">
        <v>0</v>
      </c>
      <c r="D82" s="1029">
        <v>0</v>
      </c>
      <c r="E82" s="1029">
        <v>0</v>
      </c>
      <c r="F82" s="1029">
        <v>0</v>
      </c>
      <c r="G82" s="1029">
        <v>0</v>
      </c>
      <c r="H82" s="1029">
        <v>0</v>
      </c>
      <c r="I82" s="1029"/>
      <c r="J82" s="1029">
        <v>0</v>
      </c>
      <c r="K82" s="1029">
        <v>0</v>
      </c>
      <c r="L82" s="1029">
        <v>0</v>
      </c>
      <c r="M82" s="1029">
        <v>0</v>
      </c>
      <c r="N82" s="1029">
        <v>0</v>
      </c>
      <c r="O82" s="1029">
        <v>0</v>
      </c>
      <c r="P82" s="1029">
        <v>0</v>
      </c>
      <c r="Q82" s="1029"/>
      <c r="R82" s="1029"/>
      <c r="S82" s="1029"/>
      <c r="T82" s="1029"/>
      <c r="U82" s="1029">
        <v>0</v>
      </c>
      <c r="V82" s="1029">
        <v>0</v>
      </c>
      <c r="W82" s="1029"/>
      <c r="X82" s="1029">
        <v>0</v>
      </c>
    </row>
    <row r="83" spans="1:24" s="1004" customFormat="1" ht="409.6" hidden="1" customHeight="1" x14ac:dyDescent="0.25">
      <c r="A83" s="1028"/>
      <c r="B83" s="1029">
        <v>0</v>
      </c>
      <c r="C83" s="1029">
        <v>0</v>
      </c>
      <c r="D83" s="1029">
        <v>0</v>
      </c>
      <c r="E83" s="1029">
        <v>0</v>
      </c>
      <c r="F83" s="1029">
        <v>0</v>
      </c>
      <c r="G83" s="1029">
        <v>0</v>
      </c>
      <c r="H83" s="1029">
        <v>0</v>
      </c>
      <c r="I83" s="1029"/>
      <c r="J83" s="1029">
        <v>0</v>
      </c>
      <c r="K83" s="1029">
        <v>0</v>
      </c>
      <c r="L83" s="1029">
        <v>0</v>
      </c>
      <c r="M83" s="1029">
        <v>0</v>
      </c>
      <c r="N83" s="1029">
        <v>0</v>
      </c>
      <c r="O83" s="1029">
        <v>0</v>
      </c>
      <c r="P83" s="1029">
        <v>0</v>
      </c>
      <c r="Q83" s="1029"/>
      <c r="R83" s="1029"/>
      <c r="S83" s="1029"/>
      <c r="T83" s="1029"/>
      <c r="U83" s="1029">
        <v>0</v>
      </c>
      <c r="V83" s="1029">
        <v>0</v>
      </c>
      <c r="W83" s="1029"/>
      <c r="X83" s="1029">
        <v>0</v>
      </c>
    </row>
    <row r="84" spans="1:24" s="1004" customFormat="1" ht="409.6" hidden="1" customHeight="1" x14ac:dyDescent="0.25">
      <c r="A84" s="1028"/>
      <c r="B84" s="1029">
        <v>0</v>
      </c>
      <c r="C84" s="1029">
        <v>0</v>
      </c>
      <c r="D84" s="1029">
        <v>0</v>
      </c>
      <c r="E84" s="1029">
        <v>0</v>
      </c>
      <c r="F84" s="1029">
        <v>0</v>
      </c>
      <c r="G84" s="1029">
        <v>0</v>
      </c>
      <c r="H84" s="1029">
        <v>0</v>
      </c>
      <c r="I84" s="1029"/>
      <c r="J84" s="1029">
        <v>0</v>
      </c>
      <c r="K84" s="1029">
        <v>0</v>
      </c>
      <c r="L84" s="1029">
        <v>0</v>
      </c>
      <c r="M84" s="1029">
        <v>0</v>
      </c>
      <c r="N84" s="1029">
        <v>0</v>
      </c>
      <c r="O84" s="1029">
        <v>0</v>
      </c>
      <c r="P84" s="1029">
        <v>0</v>
      </c>
      <c r="Q84" s="1029"/>
      <c r="R84" s="1029"/>
      <c r="S84" s="1029"/>
      <c r="T84" s="1029"/>
      <c r="U84" s="1029">
        <v>0</v>
      </c>
      <c r="V84" s="1029">
        <v>0</v>
      </c>
      <c r="W84" s="1029"/>
      <c r="X84" s="1029">
        <v>0</v>
      </c>
    </row>
    <row r="85" spans="1:24" s="1004" customFormat="1" ht="409.6" hidden="1" customHeight="1" x14ac:dyDescent="0.25">
      <c r="A85" s="1028"/>
      <c r="B85" s="1029">
        <v>0</v>
      </c>
      <c r="C85" s="1029">
        <v>0</v>
      </c>
      <c r="D85" s="1029">
        <v>0</v>
      </c>
      <c r="E85" s="1029">
        <v>0</v>
      </c>
      <c r="F85" s="1029">
        <v>0</v>
      </c>
      <c r="G85" s="1029">
        <v>0</v>
      </c>
      <c r="H85" s="1029">
        <v>0</v>
      </c>
      <c r="I85" s="1029"/>
      <c r="J85" s="1029">
        <v>0</v>
      </c>
      <c r="K85" s="1029">
        <v>0</v>
      </c>
      <c r="L85" s="1029">
        <v>0</v>
      </c>
      <c r="M85" s="1029">
        <v>0</v>
      </c>
      <c r="N85" s="1029">
        <v>0</v>
      </c>
      <c r="O85" s="1029">
        <v>0</v>
      </c>
      <c r="P85" s="1029">
        <v>0</v>
      </c>
      <c r="Q85" s="1029"/>
      <c r="R85" s="1029"/>
      <c r="S85" s="1029"/>
      <c r="T85" s="1029"/>
      <c r="U85" s="1029">
        <v>0</v>
      </c>
      <c r="V85" s="1029">
        <v>0</v>
      </c>
      <c r="W85" s="1029"/>
      <c r="X85" s="1029">
        <v>0</v>
      </c>
    </row>
    <row r="86" spans="1:24" s="1004" customFormat="1" ht="409.6" hidden="1" customHeight="1" x14ac:dyDescent="0.25">
      <c r="A86" s="1028"/>
      <c r="B86" s="1029">
        <v>0</v>
      </c>
      <c r="C86" s="1029">
        <v>0</v>
      </c>
      <c r="D86" s="1029">
        <v>0</v>
      </c>
      <c r="E86" s="1029">
        <v>0</v>
      </c>
      <c r="F86" s="1029">
        <v>0</v>
      </c>
      <c r="G86" s="1029">
        <v>0</v>
      </c>
      <c r="H86" s="1029">
        <v>0</v>
      </c>
      <c r="I86" s="1029"/>
      <c r="J86" s="1029">
        <v>0</v>
      </c>
      <c r="K86" s="1029">
        <v>0</v>
      </c>
      <c r="L86" s="1029">
        <v>0</v>
      </c>
      <c r="M86" s="1029">
        <v>0</v>
      </c>
      <c r="N86" s="1029">
        <v>0</v>
      </c>
      <c r="O86" s="1029">
        <v>0</v>
      </c>
      <c r="P86" s="1029">
        <v>0</v>
      </c>
      <c r="Q86" s="1029"/>
      <c r="R86" s="1029"/>
      <c r="S86" s="1029"/>
      <c r="T86" s="1029"/>
      <c r="U86" s="1029">
        <v>0</v>
      </c>
      <c r="V86" s="1029">
        <v>0</v>
      </c>
      <c r="W86" s="1029"/>
      <c r="X86" s="1029">
        <v>0</v>
      </c>
    </row>
    <row r="87" spans="1:24" s="1004" customFormat="1" ht="409.6" hidden="1" customHeight="1" x14ac:dyDescent="0.25">
      <c r="A87" s="1028"/>
      <c r="B87" s="1029">
        <v>0</v>
      </c>
      <c r="C87" s="1029">
        <v>0</v>
      </c>
      <c r="D87" s="1029">
        <v>0</v>
      </c>
      <c r="E87" s="1029">
        <v>0</v>
      </c>
      <c r="F87" s="1029">
        <v>0</v>
      </c>
      <c r="G87" s="1029">
        <v>0</v>
      </c>
      <c r="H87" s="1029">
        <v>0</v>
      </c>
      <c r="I87" s="1029"/>
      <c r="J87" s="1029">
        <v>0</v>
      </c>
      <c r="K87" s="1029">
        <v>0</v>
      </c>
      <c r="L87" s="1029">
        <v>0</v>
      </c>
      <c r="M87" s="1029">
        <v>0</v>
      </c>
      <c r="N87" s="1029">
        <v>0</v>
      </c>
      <c r="O87" s="1029">
        <v>0</v>
      </c>
      <c r="P87" s="1029">
        <v>0</v>
      </c>
      <c r="Q87" s="1029"/>
      <c r="R87" s="1029"/>
      <c r="S87" s="1029"/>
      <c r="T87" s="1029"/>
      <c r="U87" s="1029">
        <v>0</v>
      </c>
      <c r="V87" s="1029">
        <v>0</v>
      </c>
      <c r="W87" s="1029"/>
      <c r="X87" s="1029">
        <v>0</v>
      </c>
    </row>
    <row r="88" spans="1:24" s="1004" customFormat="1" ht="409.6" hidden="1" customHeight="1" x14ac:dyDescent="0.25">
      <c r="A88" s="1028"/>
      <c r="B88" s="1029">
        <v>0</v>
      </c>
      <c r="C88" s="1029">
        <v>0</v>
      </c>
      <c r="D88" s="1029">
        <v>0</v>
      </c>
      <c r="E88" s="1029">
        <v>0</v>
      </c>
      <c r="F88" s="1029">
        <v>0</v>
      </c>
      <c r="G88" s="1029">
        <v>0</v>
      </c>
      <c r="H88" s="1029">
        <v>0</v>
      </c>
      <c r="I88" s="1029"/>
      <c r="J88" s="1029">
        <v>0</v>
      </c>
      <c r="K88" s="1029">
        <v>0</v>
      </c>
      <c r="L88" s="1029">
        <v>0</v>
      </c>
      <c r="M88" s="1029">
        <v>0</v>
      </c>
      <c r="N88" s="1029">
        <v>0</v>
      </c>
      <c r="O88" s="1029">
        <v>0</v>
      </c>
      <c r="P88" s="1029">
        <v>0</v>
      </c>
      <c r="Q88" s="1029"/>
      <c r="R88" s="1029"/>
      <c r="S88" s="1029"/>
      <c r="T88" s="1029"/>
      <c r="U88" s="1029">
        <v>0</v>
      </c>
      <c r="V88" s="1029">
        <v>0</v>
      </c>
      <c r="W88" s="1029"/>
      <c r="X88" s="1029">
        <v>0</v>
      </c>
    </row>
    <row r="89" spans="1:24" s="1004" customFormat="1" ht="409.6" hidden="1" customHeight="1" x14ac:dyDescent="0.25">
      <c r="A89" s="1028"/>
      <c r="B89" s="1029">
        <v>0</v>
      </c>
      <c r="C89" s="1029">
        <v>0</v>
      </c>
      <c r="D89" s="1029">
        <v>0</v>
      </c>
      <c r="E89" s="1029">
        <v>0</v>
      </c>
      <c r="F89" s="1029">
        <v>0</v>
      </c>
      <c r="G89" s="1029">
        <v>0</v>
      </c>
      <c r="H89" s="1029">
        <v>0</v>
      </c>
      <c r="I89" s="1029"/>
      <c r="J89" s="1029">
        <v>0</v>
      </c>
      <c r="K89" s="1029">
        <v>0</v>
      </c>
      <c r="L89" s="1029">
        <v>0</v>
      </c>
      <c r="M89" s="1029">
        <v>0</v>
      </c>
      <c r="N89" s="1029">
        <v>0</v>
      </c>
      <c r="O89" s="1029">
        <v>0</v>
      </c>
      <c r="P89" s="1029">
        <v>0</v>
      </c>
      <c r="Q89" s="1029"/>
      <c r="R89" s="1029"/>
      <c r="S89" s="1029"/>
      <c r="T89" s="1029"/>
      <c r="U89" s="1029">
        <v>0</v>
      </c>
      <c r="V89" s="1029">
        <v>0</v>
      </c>
      <c r="W89" s="1029"/>
      <c r="X89" s="1029">
        <v>0</v>
      </c>
    </row>
    <row r="90" spans="1:24" s="1004" customFormat="1" ht="409.6" hidden="1" customHeight="1" x14ac:dyDescent="0.25">
      <c r="A90" s="1028"/>
      <c r="B90" s="1029">
        <v>0</v>
      </c>
      <c r="C90" s="1029">
        <v>0</v>
      </c>
      <c r="D90" s="1029">
        <v>0</v>
      </c>
      <c r="E90" s="1029">
        <v>0</v>
      </c>
      <c r="F90" s="1029">
        <v>0</v>
      </c>
      <c r="G90" s="1029">
        <v>0</v>
      </c>
      <c r="H90" s="1029">
        <v>0</v>
      </c>
      <c r="I90" s="1029"/>
      <c r="J90" s="1029">
        <v>0</v>
      </c>
      <c r="K90" s="1029">
        <v>0</v>
      </c>
      <c r="L90" s="1029">
        <v>0</v>
      </c>
      <c r="M90" s="1029">
        <v>0</v>
      </c>
      <c r="N90" s="1029">
        <v>0</v>
      </c>
      <c r="O90" s="1029">
        <v>0</v>
      </c>
      <c r="P90" s="1029">
        <v>0</v>
      </c>
      <c r="Q90" s="1029"/>
      <c r="R90" s="1029"/>
      <c r="S90" s="1029"/>
      <c r="T90" s="1029"/>
      <c r="U90" s="1029">
        <v>0</v>
      </c>
      <c r="V90" s="1029">
        <v>0</v>
      </c>
      <c r="W90" s="1029"/>
      <c r="X90" s="1029">
        <v>0</v>
      </c>
    </row>
    <row r="91" spans="1:24" s="1004" customFormat="1" ht="409.6" hidden="1" customHeight="1" x14ac:dyDescent="0.25">
      <c r="A91" s="1028"/>
      <c r="B91" s="1029">
        <v>0</v>
      </c>
      <c r="C91" s="1029">
        <v>0</v>
      </c>
      <c r="D91" s="1029">
        <v>0</v>
      </c>
      <c r="E91" s="1029">
        <v>0</v>
      </c>
      <c r="F91" s="1029">
        <v>0</v>
      </c>
      <c r="G91" s="1029">
        <v>0</v>
      </c>
      <c r="H91" s="1029">
        <v>0</v>
      </c>
      <c r="I91" s="1029"/>
      <c r="J91" s="1029">
        <v>0</v>
      </c>
      <c r="K91" s="1029">
        <v>0</v>
      </c>
      <c r="L91" s="1029">
        <v>0</v>
      </c>
      <c r="M91" s="1029">
        <v>0</v>
      </c>
      <c r="N91" s="1029">
        <v>0</v>
      </c>
      <c r="O91" s="1029">
        <v>0</v>
      </c>
      <c r="P91" s="1029">
        <v>0</v>
      </c>
      <c r="Q91" s="1029"/>
      <c r="R91" s="1029"/>
      <c r="S91" s="1029"/>
      <c r="T91" s="1029"/>
      <c r="U91" s="1029">
        <v>0</v>
      </c>
      <c r="V91" s="1029">
        <v>0</v>
      </c>
      <c r="W91" s="1029"/>
      <c r="X91" s="1029">
        <v>0</v>
      </c>
    </row>
    <row r="92" spans="1:24" s="1004" customFormat="1" ht="409.6" hidden="1" customHeight="1" x14ac:dyDescent="0.25">
      <c r="A92" s="1028"/>
      <c r="B92" s="1029">
        <v>0</v>
      </c>
      <c r="C92" s="1029">
        <v>0</v>
      </c>
      <c r="D92" s="1029">
        <v>0</v>
      </c>
      <c r="E92" s="1029">
        <v>0</v>
      </c>
      <c r="F92" s="1029">
        <v>0</v>
      </c>
      <c r="G92" s="1029">
        <v>0</v>
      </c>
      <c r="H92" s="1029">
        <v>0</v>
      </c>
      <c r="I92" s="1029"/>
      <c r="J92" s="1029">
        <v>0</v>
      </c>
      <c r="K92" s="1029">
        <v>0</v>
      </c>
      <c r="L92" s="1029">
        <v>0</v>
      </c>
      <c r="M92" s="1029">
        <v>0</v>
      </c>
      <c r="N92" s="1029">
        <v>0</v>
      </c>
      <c r="O92" s="1029">
        <v>0</v>
      </c>
      <c r="P92" s="1029">
        <v>0</v>
      </c>
      <c r="Q92" s="1029"/>
      <c r="R92" s="1029"/>
      <c r="S92" s="1029"/>
      <c r="T92" s="1029"/>
      <c r="U92" s="1029">
        <v>0</v>
      </c>
      <c r="V92" s="1029">
        <v>0</v>
      </c>
      <c r="W92" s="1029"/>
      <c r="X92" s="1029">
        <v>0</v>
      </c>
    </row>
    <row r="93" spans="1:24" s="1004" customFormat="1" ht="409.6" hidden="1" customHeight="1" x14ac:dyDescent="0.25">
      <c r="A93" s="1028"/>
      <c r="B93" s="1029">
        <v>0</v>
      </c>
      <c r="C93" s="1029">
        <v>0</v>
      </c>
      <c r="D93" s="1029">
        <v>0</v>
      </c>
      <c r="E93" s="1029">
        <v>0</v>
      </c>
      <c r="F93" s="1029">
        <v>0</v>
      </c>
      <c r="G93" s="1029">
        <v>0</v>
      </c>
      <c r="H93" s="1029">
        <v>0</v>
      </c>
      <c r="I93" s="1029"/>
      <c r="J93" s="1029">
        <v>0</v>
      </c>
      <c r="K93" s="1029">
        <v>0</v>
      </c>
      <c r="L93" s="1029">
        <v>0</v>
      </c>
      <c r="M93" s="1029">
        <v>0</v>
      </c>
      <c r="N93" s="1029">
        <v>0</v>
      </c>
      <c r="O93" s="1029">
        <v>0</v>
      </c>
      <c r="P93" s="1029">
        <v>0</v>
      </c>
      <c r="Q93" s="1029"/>
      <c r="R93" s="1029"/>
      <c r="S93" s="1029"/>
      <c r="T93" s="1029"/>
      <c r="U93" s="1029">
        <v>0</v>
      </c>
      <c r="V93" s="1029">
        <v>0</v>
      </c>
      <c r="W93" s="1029"/>
      <c r="X93" s="1029">
        <v>0</v>
      </c>
    </row>
    <row r="94" spans="1:24" s="1004" customFormat="1" ht="409.6" hidden="1" customHeight="1" x14ac:dyDescent="0.25">
      <c r="A94" s="1028"/>
      <c r="B94" s="1029">
        <v>0</v>
      </c>
      <c r="C94" s="1029">
        <v>0</v>
      </c>
      <c r="D94" s="1029">
        <v>0</v>
      </c>
      <c r="E94" s="1029">
        <v>0</v>
      </c>
      <c r="F94" s="1029">
        <v>0</v>
      </c>
      <c r="G94" s="1029">
        <v>0</v>
      </c>
      <c r="H94" s="1029">
        <v>0</v>
      </c>
      <c r="I94" s="1029"/>
      <c r="J94" s="1029">
        <v>0</v>
      </c>
      <c r="K94" s="1029">
        <v>0</v>
      </c>
      <c r="L94" s="1029">
        <v>0</v>
      </c>
      <c r="M94" s="1029">
        <v>0</v>
      </c>
      <c r="N94" s="1029">
        <v>0</v>
      </c>
      <c r="O94" s="1029">
        <v>0</v>
      </c>
      <c r="P94" s="1029">
        <v>0</v>
      </c>
      <c r="Q94" s="1029"/>
      <c r="R94" s="1029"/>
      <c r="S94" s="1029"/>
      <c r="T94" s="1029"/>
      <c r="U94" s="1029">
        <v>0</v>
      </c>
      <c r="V94" s="1029">
        <v>0</v>
      </c>
      <c r="W94" s="1029"/>
      <c r="X94" s="1029">
        <v>0</v>
      </c>
    </row>
    <row r="95" spans="1:24" s="1004" customFormat="1" ht="409.6" hidden="1" customHeight="1" x14ac:dyDescent="0.25">
      <c r="A95" s="1028"/>
      <c r="B95" s="1029">
        <v>0</v>
      </c>
      <c r="C95" s="1029">
        <v>0</v>
      </c>
      <c r="D95" s="1029">
        <v>0</v>
      </c>
      <c r="E95" s="1029">
        <v>0</v>
      </c>
      <c r="F95" s="1029">
        <v>0</v>
      </c>
      <c r="G95" s="1029">
        <v>0</v>
      </c>
      <c r="H95" s="1029">
        <v>0</v>
      </c>
      <c r="I95" s="1029"/>
      <c r="J95" s="1029">
        <v>0</v>
      </c>
      <c r="K95" s="1029">
        <v>0</v>
      </c>
      <c r="L95" s="1029">
        <v>0</v>
      </c>
      <c r="M95" s="1029">
        <v>0</v>
      </c>
      <c r="N95" s="1029">
        <v>0</v>
      </c>
      <c r="O95" s="1029">
        <v>0</v>
      </c>
      <c r="P95" s="1029">
        <v>0</v>
      </c>
      <c r="Q95" s="1029"/>
      <c r="R95" s="1029"/>
      <c r="S95" s="1029"/>
      <c r="T95" s="1029"/>
      <c r="U95" s="1029">
        <v>0</v>
      </c>
      <c r="V95" s="1029">
        <v>0</v>
      </c>
      <c r="W95" s="1029"/>
      <c r="X95" s="1029">
        <v>0</v>
      </c>
    </row>
    <row r="96" spans="1:24" s="1004" customFormat="1" ht="409.6" hidden="1" customHeight="1" x14ac:dyDescent="0.25">
      <c r="A96" s="1028"/>
      <c r="B96" s="1029">
        <v>0</v>
      </c>
      <c r="C96" s="1029">
        <v>0</v>
      </c>
      <c r="D96" s="1029">
        <v>0</v>
      </c>
      <c r="E96" s="1029">
        <v>0</v>
      </c>
      <c r="F96" s="1029">
        <v>0</v>
      </c>
      <c r="G96" s="1029">
        <v>0</v>
      </c>
      <c r="H96" s="1029">
        <v>0</v>
      </c>
      <c r="I96" s="1029"/>
      <c r="J96" s="1029">
        <v>0</v>
      </c>
      <c r="K96" s="1029">
        <v>0</v>
      </c>
      <c r="L96" s="1029">
        <v>0</v>
      </c>
      <c r="M96" s="1029">
        <v>0</v>
      </c>
      <c r="N96" s="1029">
        <v>0</v>
      </c>
      <c r="O96" s="1029">
        <v>0</v>
      </c>
      <c r="P96" s="1029">
        <v>0</v>
      </c>
      <c r="Q96" s="1029"/>
      <c r="R96" s="1029"/>
      <c r="S96" s="1029"/>
      <c r="T96" s="1029"/>
      <c r="U96" s="1029">
        <v>0</v>
      </c>
      <c r="V96" s="1029">
        <v>0</v>
      </c>
      <c r="W96" s="1029"/>
      <c r="X96" s="1029">
        <v>0</v>
      </c>
    </row>
    <row r="97" spans="1:27" s="1004" customFormat="1" ht="409.6" hidden="1" customHeight="1" x14ac:dyDescent="0.25">
      <c r="A97" s="1028"/>
      <c r="B97" s="1029">
        <v>0</v>
      </c>
      <c r="C97" s="1029">
        <v>0</v>
      </c>
      <c r="D97" s="1029">
        <v>0</v>
      </c>
      <c r="E97" s="1029">
        <v>0</v>
      </c>
      <c r="F97" s="1029">
        <v>0</v>
      </c>
      <c r="G97" s="1029">
        <v>0</v>
      </c>
      <c r="H97" s="1029">
        <v>0</v>
      </c>
      <c r="I97" s="1029"/>
      <c r="J97" s="1029">
        <v>0</v>
      </c>
      <c r="K97" s="1029">
        <v>0</v>
      </c>
      <c r="L97" s="1029">
        <v>0</v>
      </c>
      <c r="M97" s="1029">
        <v>0</v>
      </c>
      <c r="N97" s="1029">
        <v>0</v>
      </c>
      <c r="O97" s="1029">
        <v>0</v>
      </c>
      <c r="P97" s="1029">
        <v>0</v>
      </c>
      <c r="Q97" s="1029"/>
      <c r="R97" s="1029"/>
      <c r="S97" s="1029"/>
      <c r="T97" s="1029"/>
      <c r="U97" s="1029">
        <v>0</v>
      </c>
      <c r="V97" s="1029">
        <v>0</v>
      </c>
      <c r="W97" s="1029"/>
      <c r="X97" s="1029">
        <v>0</v>
      </c>
    </row>
    <row r="98" spans="1:27" s="1004" customFormat="1" ht="409.6" hidden="1" customHeight="1" x14ac:dyDescent="0.25">
      <c r="A98" s="1030"/>
      <c r="B98" s="1029">
        <v>0</v>
      </c>
      <c r="C98" s="1029">
        <v>0</v>
      </c>
      <c r="D98" s="1029">
        <v>0</v>
      </c>
      <c r="E98" s="1029">
        <v>0</v>
      </c>
      <c r="F98" s="1029">
        <v>0</v>
      </c>
      <c r="G98" s="1029">
        <v>0</v>
      </c>
      <c r="H98" s="1029">
        <v>0</v>
      </c>
      <c r="I98" s="1029"/>
      <c r="J98" s="1029">
        <v>0</v>
      </c>
      <c r="K98" s="1029">
        <v>0</v>
      </c>
      <c r="L98" s="1029">
        <v>0</v>
      </c>
      <c r="M98" s="1029">
        <v>0</v>
      </c>
      <c r="N98" s="1029">
        <v>0</v>
      </c>
      <c r="O98" s="1029">
        <v>0</v>
      </c>
      <c r="P98" s="1029">
        <v>0</v>
      </c>
      <c r="Q98" s="1029"/>
      <c r="R98" s="1029"/>
      <c r="S98" s="1029"/>
      <c r="T98" s="1029"/>
      <c r="U98" s="1029">
        <v>0</v>
      </c>
      <c r="V98" s="1029">
        <v>0</v>
      </c>
      <c r="W98" s="1029"/>
      <c r="X98" s="1029">
        <v>0</v>
      </c>
    </row>
    <row r="99" spans="1:27" s="1004" customFormat="1" ht="409.6" hidden="1" customHeight="1" x14ac:dyDescent="0.25">
      <c r="A99" s="1031"/>
      <c r="B99" s="1029">
        <v>0</v>
      </c>
      <c r="C99" s="1029">
        <v>0</v>
      </c>
      <c r="D99" s="1029">
        <v>0</v>
      </c>
      <c r="E99" s="1029">
        <v>0</v>
      </c>
      <c r="F99" s="1029">
        <v>0</v>
      </c>
      <c r="G99" s="1029">
        <v>0</v>
      </c>
      <c r="H99" s="1029">
        <v>0</v>
      </c>
      <c r="I99" s="1029"/>
      <c r="J99" s="1029">
        <v>0</v>
      </c>
      <c r="K99" s="1029">
        <v>0</v>
      </c>
      <c r="L99" s="1029">
        <v>0</v>
      </c>
      <c r="M99" s="1029">
        <v>0</v>
      </c>
      <c r="N99" s="1029">
        <v>0</v>
      </c>
      <c r="O99" s="1029">
        <v>0</v>
      </c>
      <c r="P99" s="1029">
        <v>0</v>
      </c>
      <c r="Q99" s="1029"/>
      <c r="R99" s="1029"/>
      <c r="S99" s="1029"/>
      <c r="T99" s="1029"/>
      <c r="U99" s="1029">
        <v>0</v>
      </c>
      <c r="V99" s="1029">
        <v>0</v>
      </c>
      <c r="W99" s="1029"/>
      <c r="X99" s="1029">
        <v>0</v>
      </c>
    </row>
    <row r="100" spans="1:27" s="1004" customFormat="1" ht="409.6" hidden="1" customHeight="1" x14ac:dyDescent="0.25">
      <c r="A100" s="1031"/>
      <c r="B100" s="1029">
        <v>0</v>
      </c>
      <c r="C100" s="1029">
        <v>0</v>
      </c>
      <c r="D100" s="1029">
        <v>0</v>
      </c>
      <c r="E100" s="1029">
        <v>0</v>
      </c>
      <c r="F100" s="1029">
        <v>0</v>
      </c>
      <c r="G100" s="1029">
        <v>0</v>
      </c>
      <c r="H100" s="1029">
        <v>0</v>
      </c>
      <c r="I100" s="1029"/>
      <c r="J100" s="1029">
        <v>0</v>
      </c>
      <c r="K100" s="1029">
        <v>0</v>
      </c>
      <c r="L100" s="1029">
        <v>0</v>
      </c>
      <c r="M100" s="1029">
        <v>0</v>
      </c>
      <c r="N100" s="1029">
        <v>0</v>
      </c>
      <c r="O100" s="1029">
        <v>0</v>
      </c>
      <c r="P100" s="1029">
        <v>0</v>
      </c>
      <c r="Q100" s="1029"/>
      <c r="R100" s="1029"/>
      <c r="S100" s="1029"/>
      <c r="T100" s="1029"/>
      <c r="U100" s="1029">
        <v>0</v>
      </c>
      <c r="V100" s="1029">
        <v>0</v>
      </c>
      <c r="W100" s="1029"/>
      <c r="X100" s="1029">
        <v>0</v>
      </c>
    </row>
    <row r="101" spans="1:27" ht="6.75" customHeight="1" x14ac:dyDescent="0.25">
      <c r="A101" s="1032"/>
      <c r="B101" s="1033"/>
      <c r="C101" s="1033"/>
      <c r="D101" s="1033"/>
      <c r="E101" s="1033"/>
      <c r="F101" s="1033"/>
      <c r="G101" s="1033"/>
      <c r="H101" s="1033"/>
      <c r="I101" s="1033"/>
      <c r="J101" s="1033"/>
      <c r="K101" s="1033"/>
      <c r="L101" s="1033"/>
      <c r="M101" s="1033"/>
      <c r="N101" s="1033"/>
      <c r="O101" s="1033"/>
      <c r="P101" s="1033"/>
      <c r="Q101" s="1033"/>
      <c r="R101" s="1033"/>
      <c r="S101" s="1033"/>
      <c r="T101" s="1033"/>
      <c r="U101" s="1033"/>
      <c r="V101" s="1033"/>
      <c r="W101" s="1033"/>
      <c r="X101" s="1033"/>
      <c r="Z101" s="1004"/>
    </row>
    <row r="102" spans="1:27" ht="15" x14ac:dyDescent="0.25">
      <c r="A102" s="1034" t="s">
        <v>1948</v>
      </c>
      <c r="B102" s="1035"/>
      <c r="C102" s="1036"/>
      <c r="D102" s="1036"/>
      <c r="E102" s="1036"/>
      <c r="F102" s="1036"/>
      <c r="G102" s="1036"/>
      <c r="H102" s="1036"/>
      <c r="I102" s="1036"/>
      <c r="J102" s="1036"/>
      <c r="K102" s="1035"/>
      <c r="L102" s="1035"/>
      <c r="M102" s="1035"/>
      <c r="N102" s="1035"/>
      <c r="O102" s="1035"/>
      <c r="P102" s="1035"/>
      <c r="Q102" s="1035"/>
      <c r="R102" s="1035"/>
      <c r="S102" s="1035"/>
      <c r="T102" s="1035"/>
      <c r="U102" s="1035"/>
      <c r="V102" s="1035"/>
      <c r="W102" s="93"/>
      <c r="X102" s="16"/>
      <c r="Z102" s="1004"/>
    </row>
    <row r="103" spans="1:27" x14ac:dyDescent="0.2">
      <c r="A103" s="16"/>
      <c r="B103" s="1037"/>
      <c r="C103" s="1037"/>
      <c r="D103" s="1037"/>
      <c r="E103" s="1037"/>
      <c r="F103" s="1037"/>
      <c r="G103" s="1037"/>
      <c r="H103" s="1037"/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7"/>
      <c r="T103" s="1037"/>
      <c r="U103" s="1037"/>
      <c r="V103" s="1037"/>
      <c r="W103" s="93"/>
      <c r="X103" s="1037"/>
      <c r="Y103" s="1037"/>
      <c r="Z103" s="1037"/>
      <c r="AA103" s="1037"/>
    </row>
    <row r="104" spans="1:27" x14ac:dyDescent="0.2">
      <c r="A104" s="16"/>
      <c r="B104" s="1037">
        <v>0</v>
      </c>
      <c r="C104" s="1037">
        <v>0</v>
      </c>
      <c r="D104" s="1037">
        <v>0</v>
      </c>
      <c r="E104" s="1037">
        <v>0</v>
      </c>
      <c r="F104" s="1037">
        <v>0</v>
      </c>
      <c r="G104" s="1037">
        <v>0</v>
      </c>
      <c r="H104" s="1037">
        <v>0</v>
      </c>
      <c r="I104" s="1037">
        <v>0</v>
      </c>
      <c r="J104" s="1037">
        <v>0</v>
      </c>
      <c r="K104" s="1037">
        <v>0</v>
      </c>
      <c r="L104" s="1037">
        <v>0</v>
      </c>
      <c r="M104" s="1037">
        <v>0</v>
      </c>
      <c r="N104" s="1037">
        <v>0</v>
      </c>
      <c r="O104" s="1037">
        <v>0</v>
      </c>
      <c r="P104" s="1037">
        <v>0</v>
      </c>
      <c r="Q104" s="1037">
        <v>0</v>
      </c>
      <c r="R104" s="1037">
        <v>0</v>
      </c>
      <c r="S104" s="1037">
        <v>0</v>
      </c>
      <c r="T104" s="1037">
        <v>0</v>
      </c>
      <c r="U104" s="1037"/>
      <c r="V104" s="1037">
        <v>0</v>
      </c>
      <c r="W104" s="1037">
        <v>0</v>
      </c>
      <c r="X104" s="1037">
        <v>0</v>
      </c>
    </row>
    <row r="105" spans="1:27" x14ac:dyDescent="0.2">
      <c r="A105" s="1037"/>
      <c r="B105" s="1037"/>
      <c r="C105" s="1037"/>
      <c r="D105" s="1037"/>
      <c r="E105" s="1037"/>
      <c r="F105" s="1037"/>
      <c r="G105" s="1037"/>
      <c r="H105" s="1037"/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7"/>
      <c r="T105" s="1037"/>
      <c r="U105" s="1037"/>
      <c r="V105" s="1037"/>
      <c r="W105" s="93"/>
      <c r="X105" s="1037"/>
    </row>
    <row r="106" spans="1:27" ht="15" x14ac:dyDescent="0.25">
      <c r="A106" s="16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038"/>
      <c r="U106" s="1038"/>
      <c r="V106" s="126"/>
      <c r="W106" s="93"/>
      <c r="X106" s="1004"/>
    </row>
    <row r="107" spans="1:27" x14ac:dyDescent="0.2">
      <c r="A107" s="16"/>
      <c r="B107" s="1037"/>
      <c r="C107" s="1037"/>
      <c r="D107" s="1037"/>
      <c r="E107" s="1037"/>
      <c r="F107" s="1037"/>
      <c r="G107" s="1037"/>
      <c r="H107" s="1037"/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7"/>
      <c r="T107" s="1037"/>
      <c r="U107" s="1037"/>
      <c r="V107" s="1037"/>
      <c r="W107" s="93"/>
      <c r="X107" s="1037"/>
    </row>
    <row r="108" spans="1:27" x14ac:dyDescent="0.2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93"/>
      <c r="X108" s="16"/>
    </row>
    <row r="109" spans="1:27" x14ac:dyDescent="0.2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93"/>
      <c r="X109" s="16"/>
    </row>
    <row r="110" spans="1:27" x14ac:dyDescent="0.2"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V110" s="16"/>
      <c r="W110" s="93"/>
      <c r="X110" s="16"/>
    </row>
    <row r="111" spans="1:27" x14ac:dyDescent="0.2">
      <c r="W111" s="93"/>
    </row>
    <row r="112" spans="1:27" x14ac:dyDescent="0.2">
      <c r="W112" s="93"/>
    </row>
    <row r="113" spans="23:23" x14ac:dyDescent="0.2">
      <c r="W113" s="93"/>
    </row>
    <row r="114" spans="23:23" x14ac:dyDescent="0.2">
      <c r="W114" s="93"/>
    </row>
    <row r="115" spans="23:23" x14ac:dyDescent="0.2">
      <c r="W115" s="93"/>
    </row>
    <row r="116" spans="23:23" x14ac:dyDescent="0.2">
      <c r="W116" s="93"/>
    </row>
    <row r="117" spans="23:23" x14ac:dyDescent="0.2">
      <c r="W117" s="93"/>
    </row>
    <row r="118" spans="23:23" x14ac:dyDescent="0.2">
      <c r="W118" s="93"/>
    </row>
    <row r="119" spans="23:23" x14ac:dyDescent="0.2">
      <c r="W119" s="93"/>
    </row>
    <row r="120" spans="23:23" x14ac:dyDescent="0.2">
      <c r="W120" s="93"/>
    </row>
    <row r="121" spans="23:23" x14ac:dyDescent="0.2">
      <c r="W121" s="93"/>
    </row>
    <row r="122" spans="23:23" x14ac:dyDescent="0.2">
      <c r="W122" s="93"/>
    </row>
    <row r="123" spans="23:23" x14ac:dyDescent="0.2">
      <c r="W123" s="93"/>
    </row>
    <row r="124" spans="23:23" x14ac:dyDescent="0.2">
      <c r="W124" s="93"/>
    </row>
    <row r="125" spans="23:23" x14ac:dyDescent="0.2">
      <c r="W125" s="93"/>
    </row>
    <row r="126" spans="23:23" x14ac:dyDescent="0.2">
      <c r="W126" s="93"/>
    </row>
    <row r="127" spans="23:23" x14ac:dyDescent="0.2">
      <c r="W127" s="93"/>
    </row>
    <row r="128" spans="23:23" x14ac:dyDescent="0.2">
      <c r="W128" s="93"/>
    </row>
    <row r="129" spans="23:23" x14ac:dyDescent="0.2">
      <c r="W129" s="93"/>
    </row>
    <row r="130" spans="23:23" x14ac:dyDescent="0.2">
      <c r="W130" s="93"/>
    </row>
    <row r="131" spans="23:23" x14ac:dyDescent="0.2">
      <c r="W131" s="93"/>
    </row>
    <row r="132" spans="23:23" x14ac:dyDescent="0.2">
      <c r="W132" s="93"/>
    </row>
    <row r="133" spans="23:23" x14ac:dyDescent="0.2">
      <c r="W133" s="93"/>
    </row>
    <row r="134" spans="23:23" x14ac:dyDescent="0.2">
      <c r="W134" s="93"/>
    </row>
    <row r="135" spans="23:23" x14ac:dyDescent="0.2">
      <c r="W135" s="93"/>
    </row>
    <row r="136" spans="23:23" x14ac:dyDescent="0.2">
      <c r="W136" s="93"/>
    </row>
    <row r="137" spans="23:23" x14ac:dyDescent="0.2">
      <c r="W137" s="93"/>
    </row>
    <row r="138" spans="23:23" x14ac:dyDescent="0.2">
      <c r="W138" s="93"/>
    </row>
    <row r="139" spans="23:23" x14ac:dyDescent="0.2">
      <c r="W139" s="93"/>
    </row>
    <row r="140" spans="23:23" x14ac:dyDescent="0.2">
      <c r="W140" s="93"/>
    </row>
    <row r="141" spans="23:23" x14ac:dyDescent="0.2">
      <c r="W141" s="93"/>
    </row>
    <row r="142" spans="23:23" x14ac:dyDescent="0.2">
      <c r="W142" s="93"/>
    </row>
    <row r="143" spans="23:23" x14ac:dyDescent="0.2">
      <c r="W143" s="93"/>
    </row>
    <row r="144" spans="23:23" x14ac:dyDescent="0.2">
      <c r="W144" s="93"/>
    </row>
    <row r="145" spans="23:23" x14ac:dyDescent="0.2">
      <c r="W145" s="93"/>
    </row>
    <row r="146" spans="23:23" x14ac:dyDescent="0.2">
      <c r="W146" s="93"/>
    </row>
    <row r="147" spans="23:23" x14ac:dyDescent="0.2">
      <c r="W147" s="93"/>
    </row>
    <row r="148" spans="23:23" x14ac:dyDescent="0.2">
      <c r="W148" s="93"/>
    </row>
    <row r="149" spans="23:23" x14ac:dyDescent="0.2">
      <c r="W149" s="93"/>
    </row>
    <row r="150" spans="23:23" x14ac:dyDescent="0.2">
      <c r="W150" s="93"/>
    </row>
    <row r="151" spans="23:23" x14ac:dyDescent="0.2">
      <c r="W151" s="93"/>
    </row>
    <row r="152" spans="23:23" x14ac:dyDescent="0.2">
      <c r="W152" s="93"/>
    </row>
    <row r="153" spans="23:23" x14ac:dyDescent="0.2">
      <c r="W153" s="93"/>
    </row>
    <row r="154" spans="23:23" x14ac:dyDescent="0.2">
      <c r="W154" s="93"/>
    </row>
    <row r="155" spans="23:23" x14ac:dyDescent="0.2">
      <c r="W155" s="93"/>
    </row>
    <row r="156" spans="23:23" x14ac:dyDescent="0.2">
      <c r="W156" s="93"/>
    </row>
    <row r="157" spans="23:23" x14ac:dyDescent="0.2">
      <c r="W157" s="93"/>
    </row>
    <row r="158" spans="23:23" x14ac:dyDescent="0.2">
      <c r="W158" s="93"/>
    </row>
    <row r="159" spans="23:23" x14ac:dyDescent="0.2">
      <c r="W159" s="93"/>
    </row>
    <row r="160" spans="23:23" x14ac:dyDescent="0.2">
      <c r="W160" s="93"/>
    </row>
    <row r="161" spans="23:23" x14ac:dyDescent="0.2">
      <c r="W161" s="93"/>
    </row>
    <row r="162" spans="23:23" x14ac:dyDescent="0.2">
      <c r="W162" s="93"/>
    </row>
    <row r="163" spans="23:23" x14ac:dyDescent="0.2">
      <c r="W163" s="93"/>
    </row>
    <row r="164" spans="23:23" x14ac:dyDescent="0.2">
      <c r="W164" s="93"/>
    </row>
    <row r="165" spans="23:23" x14ac:dyDescent="0.2">
      <c r="W165" s="93"/>
    </row>
    <row r="166" spans="23:23" x14ac:dyDescent="0.2">
      <c r="W166" s="93"/>
    </row>
    <row r="167" spans="23:23" x14ac:dyDescent="0.2">
      <c r="W167" s="93"/>
    </row>
    <row r="168" spans="23:23" x14ac:dyDescent="0.2">
      <c r="W168" s="93"/>
    </row>
    <row r="169" spans="23:23" x14ac:dyDescent="0.2">
      <c r="W169" s="93"/>
    </row>
    <row r="170" spans="23:23" x14ac:dyDescent="0.2">
      <c r="W170" s="93"/>
    </row>
    <row r="171" spans="23:23" x14ac:dyDescent="0.2">
      <c r="W171" s="93"/>
    </row>
    <row r="172" spans="23:23" x14ac:dyDescent="0.2">
      <c r="W172" s="93"/>
    </row>
    <row r="173" spans="23:23" x14ac:dyDescent="0.2">
      <c r="W173" s="93"/>
    </row>
    <row r="174" spans="23:23" x14ac:dyDescent="0.2">
      <c r="W174" s="93"/>
    </row>
    <row r="175" spans="23:23" x14ac:dyDescent="0.2">
      <c r="W175" s="93"/>
    </row>
    <row r="176" spans="23:23" x14ac:dyDescent="0.2">
      <c r="W176" s="93"/>
    </row>
    <row r="177" spans="23:23" x14ac:dyDescent="0.2">
      <c r="W177" s="93"/>
    </row>
    <row r="178" spans="23:23" x14ac:dyDescent="0.2">
      <c r="W178" s="93"/>
    </row>
    <row r="179" spans="23:23" x14ac:dyDescent="0.2">
      <c r="W179" s="93"/>
    </row>
    <row r="180" spans="23:23" x14ac:dyDescent="0.2">
      <c r="W180" s="93"/>
    </row>
    <row r="181" spans="23:23" x14ac:dyDescent="0.2">
      <c r="W181" s="93"/>
    </row>
    <row r="182" spans="23:23" x14ac:dyDescent="0.2">
      <c r="W182" s="93"/>
    </row>
    <row r="183" spans="23:23" x14ac:dyDescent="0.2">
      <c r="W183" s="93"/>
    </row>
    <row r="184" spans="23:23" x14ac:dyDescent="0.2">
      <c r="W184" s="93"/>
    </row>
    <row r="185" spans="23:23" x14ac:dyDescent="0.2">
      <c r="W185" s="93"/>
    </row>
    <row r="186" spans="23:23" x14ac:dyDescent="0.2">
      <c r="W186" s="93"/>
    </row>
    <row r="187" spans="23:23" x14ac:dyDescent="0.2">
      <c r="W187" s="93"/>
    </row>
    <row r="188" spans="23:23" x14ac:dyDescent="0.2">
      <c r="W188" s="93"/>
    </row>
    <row r="189" spans="23:23" x14ac:dyDescent="0.2">
      <c r="W189" s="93"/>
    </row>
    <row r="190" spans="23:23" x14ac:dyDescent="0.2">
      <c r="W190" s="93"/>
    </row>
    <row r="191" spans="23:23" x14ac:dyDescent="0.2">
      <c r="W191" s="93"/>
    </row>
    <row r="192" spans="23:23" x14ac:dyDescent="0.2">
      <c r="W192" s="93"/>
    </row>
    <row r="193" spans="23:23" x14ac:dyDescent="0.2">
      <c r="W193" s="93"/>
    </row>
    <row r="194" spans="23:23" x14ac:dyDescent="0.2">
      <c r="W194" s="93"/>
    </row>
    <row r="195" spans="23:23" x14ac:dyDescent="0.2">
      <c r="W195" s="93"/>
    </row>
    <row r="196" spans="23:23" x14ac:dyDescent="0.2">
      <c r="W196" s="93"/>
    </row>
    <row r="197" spans="23:23" x14ac:dyDescent="0.2">
      <c r="W197" s="93"/>
    </row>
    <row r="198" spans="23:23" x14ac:dyDescent="0.2">
      <c r="W198" s="93"/>
    </row>
    <row r="199" spans="23:23" x14ac:dyDescent="0.2">
      <c r="W199" s="93"/>
    </row>
    <row r="200" spans="23:23" x14ac:dyDescent="0.2">
      <c r="W200" s="93"/>
    </row>
    <row r="201" spans="23:23" x14ac:dyDescent="0.2">
      <c r="W201" s="93"/>
    </row>
    <row r="202" spans="23:23" x14ac:dyDescent="0.2">
      <c r="W202" s="93"/>
    </row>
    <row r="203" spans="23:23" x14ac:dyDescent="0.2">
      <c r="W203" s="93"/>
    </row>
    <row r="204" spans="23:23" x14ac:dyDescent="0.2">
      <c r="W204" s="93"/>
    </row>
    <row r="205" spans="23:23" x14ac:dyDescent="0.2">
      <c r="W205" s="93"/>
    </row>
    <row r="206" spans="23:23" x14ac:dyDescent="0.2">
      <c r="W206" s="93"/>
    </row>
    <row r="207" spans="23:23" x14ac:dyDescent="0.2">
      <c r="W207" s="93"/>
    </row>
    <row r="208" spans="23:23" x14ac:dyDescent="0.2">
      <c r="W208" s="93"/>
    </row>
    <row r="209" spans="23:23" x14ac:dyDescent="0.2">
      <c r="W209" s="93"/>
    </row>
    <row r="210" spans="23:23" x14ac:dyDescent="0.2">
      <c r="W210" s="93"/>
    </row>
    <row r="211" spans="23:23" x14ac:dyDescent="0.2">
      <c r="W211" s="93"/>
    </row>
    <row r="212" spans="23:23" x14ac:dyDescent="0.2">
      <c r="W212" s="93"/>
    </row>
    <row r="213" spans="23:23" x14ac:dyDescent="0.2">
      <c r="W213" s="93"/>
    </row>
    <row r="214" spans="23:23" x14ac:dyDescent="0.2">
      <c r="W214" s="93"/>
    </row>
    <row r="215" spans="23:23" x14ac:dyDescent="0.2">
      <c r="W215" s="93"/>
    </row>
    <row r="216" spans="23:23" x14ac:dyDescent="0.2">
      <c r="W216" s="93"/>
    </row>
    <row r="217" spans="23:23" x14ac:dyDescent="0.2">
      <c r="W217" s="93"/>
    </row>
    <row r="218" spans="23:23" x14ac:dyDescent="0.2">
      <c r="W218" s="93"/>
    </row>
    <row r="219" spans="23:23" x14ac:dyDescent="0.2">
      <c r="W219" s="93"/>
    </row>
    <row r="220" spans="23:23" x14ac:dyDescent="0.2">
      <c r="W220" s="93"/>
    </row>
    <row r="221" spans="23:23" x14ac:dyDescent="0.2">
      <c r="W221" s="93"/>
    </row>
    <row r="222" spans="23:23" x14ac:dyDescent="0.2">
      <c r="W222" s="93"/>
    </row>
    <row r="223" spans="23:23" x14ac:dyDescent="0.2">
      <c r="W223" s="93"/>
    </row>
    <row r="224" spans="23:23" x14ac:dyDescent="0.2">
      <c r="W224" s="93"/>
    </row>
    <row r="225" spans="23:23" x14ac:dyDescent="0.2">
      <c r="W225" s="93"/>
    </row>
    <row r="226" spans="23:23" x14ac:dyDescent="0.2">
      <c r="W226" s="93"/>
    </row>
    <row r="227" spans="23:23" x14ac:dyDescent="0.2">
      <c r="W227" s="93"/>
    </row>
    <row r="228" spans="23:23" x14ac:dyDescent="0.2">
      <c r="W228" s="93"/>
    </row>
    <row r="229" spans="23:23" x14ac:dyDescent="0.2">
      <c r="W229" s="93"/>
    </row>
    <row r="230" spans="23:23" x14ac:dyDescent="0.2">
      <c r="W230" s="93"/>
    </row>
    <row r="231" spans="23:23" x14ac:dyDescent="0.2">
      <c r="W231" s="93"/>
    </row>
    <row r="232" spans="23:23" x14ac:dyDescent="0.2">
      <c r="W232" s="93"/>
    </row>
    <row r="233" spans="23:23" x14ac:dyDescent="0.2">
      <c r="W233" s="93"/>
    </row>
    <row r="234" spans="23:23" x14ac:dyDescent="0.2">
      <c r="W234" s="93"/>
    </row>
    <row r="235" spans="23:23" x14ac:dyDescent="0.2">
      <c r="W235" s="93"/>
    </row>
    <row r="236" spans="23:23" x14ac:dyDescent="0.2">
      <c r="W236" s="93"/>
    </row>
    <row r="237" spans="23:23" x14ac:dyDescent="0.2">
      <c r="W237" s="93"/>
    </row>
    <row r="238" spans="23:23" x14ac:dyDescent="0.2">
      <c r="W238" s="93"/>
    </row>
    <row r="239" spans="23:23" x14ac:dyDescent="0.2">
      <c r="W239" s="93"/>
    </row>
    <row r="240" spans="23:23" x14ac:dyDescent="0.2">
      <c r="W240" s="93"/>
    </row>
    <row r="241" spans="23:23" x14ac:dyDescent="0.2">
      <c r="W241" s="93"/>
    </row>
    <row r="242" spans="23:23" x14ac:dyDescent="0.2">
      <c r="W242" s="93"/>
    </row>
    <row r="243" spans="23:23" x14ac:dyDescent="0.2">
      <c r="W243" s="93"/>
    </row>
    <row r="244" spans="23:23" x14ac:dyDescent="0.2">
      <c r="W244" s="93"/>
    </row>
    <row r="245" spans="23:23" x14ac:dyDescent="0.2">
      <c r="W245" s="93"/>
    </row>
    <row r="246" spans="23:23" x14ac:dyDescent="0.2">
      <c r="W246" s="93"/>
    </row>
    <row r="247" spans="23:23" x14ac:dyDescent="0.2">
      <c r="W247" s="93"/>
    </row>
    <row r="248" spans="23:23" x14ac:dyDescent="0.2">
      <c r="W248" s="93"/>
    </row>
    <row r="249" spans="23:23" x14ac:dyDescent="0.2">
      <c r="W249" s="93"/>
    </row>
    <row r="250" spans="23:23" x14ac:dyDescent="0.2">
      <c r="W250" s="93"/>
    </row>
    <row r="251" spans="23:23" x14ac:dyDescent="0.2">
      <c r="W251" s="93"/>
    </row>
    <row r="252" spans="23:23" x14ac:dyDescent="0.2">
      <c r="W252" s="93"/>
    </row>
    <row r="253" spans="23:23" x14ac:dyDescent="0.2">
      <c r="W253" s="93"/>
    </row>
    <row r="254" spans="23:23" x14ac:dyDescent="0.2">
      <c r="W254" s="93"/>
    </row>
    <row r="255" spans="23:23" x14ac:dyDescent="0.2">
      <c r="W255" s="93"/>
    </row>
    <row r="256" spans="23:23" x14ac:dyDescent="0.2">
      <c r="W256" s="93"/>
    </row>
    <row r="257" spans="23:23" x14ac:dyDescent="0.2">
      <c r="W257" s="93"/>
    </row>
    <row r="258" spans="23:23" x14ac:dyDescent="0.2">
      <c r="W258" s="93"/>
    </row>
    <row r="259" spans="23:23" x14ac:dyDescent="0.2">
      <c r="W259" s="93"/>
    </row>
    <row r="260" spans="23:23" x14ac:dyDescent="0.2">
      <c r="W260" s="93"/>
    </row>
    <row r="261" spans="23:23" x14ac:dyDescent="0.2">
      <c r="W261" s="93"/>
    </row>
    <row r="262" spans="23:23" x14ac:dyDescent="0.2">
      <c r="W262" s="93"/>
    </row>
    <row r="263" spans="23:23" x14ac:dyDescent="0.2">
      <c r="W263" s="93"/>
    </row>
    <row r="264" spans="23:23" x14ac:dyDescent="0.2">
      <c r="W264" s="93"/>
    </row>
    <row r="265" spans="23:23" x14ac:dyDescent="0.2">
      <c r="W265" s="93"/>
    </row>
    <row r="266" spans="23:23" x14ac:dyDescent="0.2">
      <c r="W266" s="93"/>
    </row>
    <row r="267" spans="23:23" x14ac:dyDescent="0.2">
      <c r="W267" s="93"/>
    </row>
    <row r="268" spans="23:23" x14ac:dyDescent="0.2">
      <c r="W268" s="93"/>
    </row>
    <row r="269" spans="23:23" x14ac:dyDescent="0.2">
      <c r="W269" s="93"/>
    </row>
    <row r="270" spans="23:23" x14ac:dyDescent="0.2">
      <c r="W270" s="93"/>
    </row>
    <row r="271" spans="23:23" x14ac:dyDescent="0.2">
      <c r="W271" s="93"/>
    </row>
    <row r="272" spans="23:23" x14ac:dyDescent="0.2">
      <c r="W272" s="93"/>
    </row>
    <row r="273" spans="23:23" x14ac:dyDescent="0.2">
      <c r="W273" s="93"/>
    </row>
    <row r="274" spans="23:23" x14ac:dyDescent="0.2">
      <c r="W274" s="93"/>
    </row>
    <row r="275" spans="23:23" x14ac:dyDescent="0.2">
      <c r="W275" s="93"/>
    </row>
    <row r="276" spans="23:23" x14ac:dyDescent="0.2">
      <c r="W276" s="93"/>
    </row>
    <row r="277" spans="23:23" x14ac:dyDescent="0.2">
      <c r="W277" s="93"/>
    </row>
    <row r="278" spans="23:23" x14ac:dyDescent="0.2">
      <c r="W278" s="93"/>
    </row>
    <row r="279" spans="23:23" x14ac:dyDescent="0.2">
      <c r="W279" s="93"/>
    </row>
    <row r="280" spans="23:23" x14ac:dyDescent="0.2">
      <c r="W280" s="93"/>
    </row>
    <row r="281" spans="23:23" x14ac:dyDescent="0.2">
      <c r="W281" s="93"/>
    </row>
    <row r="282" spans="23:23" x14ac:dyDescent="0.2">
      <c r="W282" s="93"/>
    </row>
    <row r="283" spans="23:23" x14ac:dyDescent="0.2">
      <c r="W283" s="93"/>
    </row>
    <row r="284" spans="23:23" x14ac:dyDescent="0.2">
      <c r="W284" s="93"/>
    </row>
    <row r="285" spans="23:23" x14ac:dyDescent="0.2">
      <c r="W285" s="93"/>
    </row>
    <row r="286" spans="23:23" x14ac:dyDescent="0.2">
      <c r="W286" s="93"/>
    </row>
    <row r="287" spans="23:23" x14ac:dyDescent="0.2">
      <c r="W287" s="93"/>
    </row>
    <row r="288" spans="23:23" x14ac:dyDescent="0.2">
      <c r="W288" s="93"/>
    </row>
    <row r="289" spans="23:23" x14ac:dyDescent="0.2">
      <c r="W289" s="93"/>
    </row>
    <row r="290" spans="23:23" x14ac:dyDescent="0.2">
      <c r="W290" s="93"/>
    </row>
    <row r="291" spans="23:23" x14ac:dyDescent="0.2">
      <c r="W291" s="93"/>
    </row>
    <row r="292" spans="23:23" x14ac:dyDescent="0.2">
      <c r="W292" s="93"/>
    </row>
    <row r="293" spans="23:23" x14ac:dyDescent="0.2">
      <c r="W293" s="93"/>
    </row>
    <row r="294" spans="23:23" x14ac:dyDescent="0.2">
      <c r="W294" s="93"/>
    </row>
    <row r="295" spans="23:23" x14ac:dyDescent="0.2">
      <c r="W295" s="93"/>
    </row>
    <row r="296" spans="23:23" x14ac:dyDescent="0.2">
      <c r="W296" s="93"/>
    </row>
    <row r="297" spans="23:23" x14ac:dyDescent="0.2">
      <c r="W297" s="93"/>
    </row>
    <row r="298" spans="23:23" x14ac:dyDescent="0.2">
      <c r="W298" s="93"/>
    </row>
    <row r="299" spans="23:23" x14ac:dyDescent="0.2">
      <c r="W299" s="93"/>
    </row>
    <row r="300" spans="23:23" x14ac:dyDescent="0.2">
      <c r="W300" s="93"/>
    </row>
    <row r="301" spans="23:23" x14ac:dyDescent="0.2">
      <c r="W301" s="93"/>
    </row>
    <row r="302" spans="23:23" x14ac:dyDescent="0.2">
      <c r="W302" s="93"/>
    </row>
    <row r="303" spans="23:23" x14ac:dyDescent="0.2">
      <c r="W303" s="93"/>
    </row>
    <row r="304" spans="23:23" x14ac:dyDescent="0.2">
      <c r="W304" s="93"/>
    </row>
    <row r="305" spans="23:23" x14ac:dyDescent="0.2">
      <c r="W305" s="93"/>
    </row>
    <row r="306" spans="23:23" x14ac:dyDescent="0.2">
      <c r="W306" s="93"/>
    </row>
    <row r="307" spans="23:23" x14ac:dyDescent="0.2">
      <c r="W307" s="93"/>
    </row>
    <row r="308" spans="23:23" x14ac:dyDescent="0.2">
      <c r="W308" s="93"/>
    </row>
    <row r="309" spans="23:23" x14ac:dyDescent="0.2">
      <c r="W309" s="93"/>
    </row>
    <row r="310" spans="23:23" x14ac:dyDescent="0.2">
      <c r="W310" s="93"/>
    </row>
    <row r="311" spans="23:23" x14ac:dyDescent="0.2">
      <c r="W311" s="93"/>
    </row>
    <row r="312" spans="23:23" x14ac:dyDescent="0.2">
      <c r="W312" s="93"/>
    </row>
    <row r="313" spans="23:23" x14ac:dyDescent="0.2">
      <c r="W313" s="93"/>
    </row>
    <row r="314" spans="23:23" x14ac:dyDescent="0.2">
      <c r="W314" s="93"/>
    </row>
    <row r="315" spans="23:23" x14ac:dyDescent="0.2">
      <c r="W315" s="93"/>
    </row>
    <row r="316" spans="23:23" x14ac:dyDescent="0.2">
      <c r="W316" s="93"/>
    </row>
    <row r="317" spans="23:23" x14ac:dyDescent="0.2">
      <c r="W317" s="93"/>
    </row>
    <row r="318" spans="23:23" x14ac:dyDescent="0.2">
      <c r="W318" s="93"/>
    </row>
    <row r="319" spans="23:23" x14ac:dyDescent="0.2">
      <c r="W319" s="93"/>
    </row>
    <row r="320" spans="23:23" x14ac:dyDescent="0.2">
      <c r="W320" s="93"/>
    </row>
    <row r="321" spans="23:23" x14ac:dyDescent="0.2">
      <c r="W321" s="93"/>
    </row>
    <row r="322" spans="23:23" x14ac:dyDescent="0.2">
      <c r="W322" s="93"/>
    </row>
    <row r="323" spans="23:23" x14ac:dyDescent="0.2">
      <c r="W323" s="93"/>
    </row>
    <row r="324" spans="23:23" x14ac:dyDescent="0.2">
      <c r="W324" s="93"/>
    </row>
    <row r="325" spans="23:23" x14ac:dyDescent="0.2">
      <c r="W325" s="93"/>
    </row>
    <row r="326" spans="23:23" x14ac:dyDescent="0.2">
      <c r="W326" s="93"/>
    </row>
    <row r="327" spans="23:23" x14ac:dyDescent="0.2">
      <c r="W327" s="93"/>
    </row>
    <row r="328" spans="23:23" x14ac:dyDescent="0.2">
      <c r="W328" s="93"/>
    </row>
    <row r="329" spans="23:23" x14ac:dyDescent="0.2">
      <c r="W329" s="93"/>
    </row>
    <row r="330" spans="23:23" x14ac:dyDescent="0.2">
      <c r="W330" s="93"/>
    </row>
    <row r="331" spans="23:23" x14ac:dyDescent="0.2">
      <c r="W331" s="93"/>
    </row>
    <row r="332" spans="23:23" x14ac:dyDescent="0.2">
      <c r="W332" s="93"/>
    </row>
    <row r="333" spans="23:23" x14ac:dyDescent="0.2">
      <c r="W333" s="93"/>
    </row>
    <row r="334" spans="23:23" x14ac:dyDescent="0.2">
      <c r="W334" s="93"/>
    </row>
    <row r="335" spans="23:23" x14ac:dyDescent="0.2">
      <c r="W335" s="93"/>
    </row>
    <row r="336" spans="23:23" x14ac:dyDescent="0.2">
      <c r="W336" s="93"/>
    </row>
    <row r="337" spans="23:23" x14ac:dyDescent="0.2">
      <c r="W337" s="93"/>
    </row>
    <row r="338" spans="23:23" x14ac:dyDescent="0.2">
      <c r="W338" s="93"/>
    </row>
    <row r="339" spans="23:23" x14ac:dyDescent="0.2">
      <c r="W339" s="93"/>
    </row>
    <row r="340" spans="23:23" x14ac:dyDescent="0.2">
      <c r="W340" s="93"/>
    </row>
    <row r="341" spans="23:23" x14ac:dyDescent="0.2">
      <c r="W341" s="93"/>
    </row>
    <row r="342" spans="23:23" x14ac:dyDescent="0.2">
      <c r="W342" s="93"/>
    </row>
    <row r="343" spans="23:23" x14ac:dyDescent="0.2">
      <c r="W343" s="93"/>
    </row>
    <row r="344" spans="23:23" x14ac:dyDescent="0.2">
      <c r="W344" s="93"/>
    </row>
    <row r="345" spans="23:23" x14ac:dyDescent="0.2">
      <c r="W345" s="93"/>
    </row>
    <row r="346" spans="23:23" x14ac:dyDescent="0.2">
      <c r="W346" s="93"/>
    </row>
    <row r="347" spans="23:23" x14ac:dyDescent="0.2">
      <c r="W347" s="93"/>
    </row>
    <row r="348" spans="23:23" x14ac:dyDescent="0.2">
      <c r="W348" s="93"/>
    </row>
    <row r="349" spans="23:23" x14ac:dyDescent="0.2">
      <c r="W349" s="93"/>
    </row>
    <row r="350" spans="23:23" x14ac:dyDescent="0.2">
      <c r="W350" s="93"/>
    </row>
    <row r="351" spans="23:23" x14ac:dyDescent="0.2">
      <c r="W351" s="93"/>
    </row>
    <row r="352" spans="23:23" x14ac:dyDescent="0.2">
      <c r="W352" s="93"/>
    </row>
    <row r="353" spans="23:23" x14ac:dyDescent="0.2">
      <c r="W353" s="93"/>
    </row>
    <row r="354" spans="23:23" x14ac:dyDescent="0.2">
      <c r="W354" s="93"/>
    </row>
    <row r="355" spans="23:23" x14ac:dyDescent="0.2">
      <c r="W355" s="93"/>
    </row>
    <row r="356" spans="23:23" x14ac:dyDescent="0.2">
      <c r="W356" s="93"/>
    </row>
    <row r="357" spans="23:23" x14ac:dyDescent="0.2">
      <c r="W357" s="93"/>
    </row>
    <row r="358" spans="23:23" x14ac:dyDescent="0.2">
      <c r="W358" s="93"/>
    </row>
    <row r="359" spans="23:23" x14ac:dyDescent="0.2">
      <c r="W359" s="93"/>
    </row>
    <row r="360" spans="23:23" x14ac:dyDescent="0.2">
      <c r="W360" s="93"/>
    </row>
    <row r="361" spans="23:23" x14ac:dyDescent="0.2">
      <c r="W361" s="93"/>
    </row>
    <row r="362" spans="23:23" x14ac:dyDescent="0.2">
      <c r="W362" s="93"/>
    </row>
    <row r="363" spans="23:23" x14ac:dyDescent="0.2">
      <c r="W363" s="93"/>
    </row>
    <row r="364" spans="23:23" x14ac:dyDescent="0.2">
      <c r="W364" s="93"/>
    </row>
    <row r="365" spans="23:23" x14ac:dyDescent="0.2">
      <c r="W365" s="93"/>
    </row>
    <row r="366" spans="23:23" x14ac:dyDescent="0.2">
      <c r="W366" s="93"/>
    </row>
    <row r="367" spans="23:23" x14ac:dyDescent="0.2">
      <c r="W367" s="93"/>
    </row>
    <row r="368" spans="23:23" x14ac:dyDescent="0.2">
      <c r="W368" s="93"/>
    </row>
    <row r="369" spans="23:23" x14ac:dyDescent="0.2">
      <c r="W369" s="93"/>
    </row>
    <row r="370" spans="23:23" x14ac:dyDescent="0.2">
      <c r="W370" s="93"/>
    </row>
    <row r="371" spans="23:23" x14ac:dyDescent="0.2">
      <c r="W371" s="93"/>
    </row>
    <row r="372" spans="23:23" x14ac:dyDescent="0.2">
      <c r="W372" s="93"/>
    </row>
    <row r="373" spans="23:23" x14ac:dyDescent="0.2">
      <c r="W373" s="93"/>
    </row>
    <row r="374" spans="23:23" x14ac:dyDescent="0.2">
      <c r="W374" s="93"/>
    </row>
    <row r="375" spans="23:23" x14ac:dyDescent="0.2">
      <c r="W375" s="93"/>
    </row>
    <row r="376" spans="23:23" x14ac:dyDescent="0.2">
      <c r="W376" s="93"/>
    </row>
    <row r="377" spans="23:23" x14ac:dyDescent="0.2">
      <c r="W377" s="93"/>
    </row>
    <row r="378" spans="23:23" x14ac:dyDescent="0.2">
      <c r="W378" s="93"/>
    </row>
    <row r="379" spans="23:23" x14ac:dyDescent="0.2">
      <c r="W379" s="93"/>
    </row>
    <row r="380" spans="23:23" x14ac:dyDescent="0.2">
      <c r="W380" s="93"/>
    </row>
    <row r="381" spans="23:23" x14ac:dyDescent="0.2">
      <c r="W381" s="93"/>
    </row>
    <row r="382" spans="23:23" x14ac:dyDescent="0.2">
      <c r="W382" s="93"/>
    </row>
    <row r="383" spans="23:23" x14ac:dyDescent="0.2">
      <c r="W383" s="93"/>
    </row>
    <row r="384" spans="23:23" x14ac:dyDescent="0.2">
      <c r="W384" s="93"/>
    </row>
    <row r="385" spans="23:23" x14ac:dyDescent="0.2">
      <c r="W385" s="93"/>
    </row>
    <row r="386" spans="23:23" x14ac:dyDescent="0.2">
      <c r="W386" s="93"/>
    </row>
    <row r="387" spans="23:23" x14ac:dyDescent="0.2">
      <c r="W387" s="93"/>
    </row>
    <row r="388" spans="23:23" x14ac:dyDescent="0.2">
      <c r="W388" s="93"/>
    </row>
    <row r="389" spans="23:23" x14ac:dyDescent="0.2">
      <c r="W389" s="93"/>
    </row>
    <row r="390" spans="23:23" x14ac:dyDescent="0.2">
      <c r="W390" s="93"/>
    </row>
    <row r="391" spans="23:23" x14ac:dyDescent="0.2">
      <c r="W391" s="93"/>
    </row>
    <row r="392" spans="23:23" x14ac:dyDescent="0.2">
      <c r="W392" s="93"/>
    </row>
    <row r="393" spans="23:23" x14ac:dyDescent="0.2">
      <c r="W393" s="93"/>
    </row>
    <row r="394" spans="23:23" x14ac:dyDescent="0.2">
      <c r="W394" s="93"/>
    </row>
    <row r="395" spans="23:23" x14ac:dyDescent="0.2">
      <c r="W395" s="93"/>
    </row>
    <row r="396" spans="23:23" x14ac:dyDescent="0.2">
      <c r="W396" s="93"/>
    </row>
    <row r="397" spans="23:23" x14ac:dyDescent="0.2">
      <c r="W397" s="93"/>
    </row>
    <row r="398" spans="23:23" x14ac:dyDescent="0.2">
      <c r="W398" s="93"/>
    </row>
    <row r="399" spans="23:23" x14ac:dyDescent="0.2">
      <c r="W399" s="93"/>
    </row>
    <row r="400" spans="23:23" x14ac:dyDescent="0.2">
      <c r="W400" s="93"/>
    </row>
    <row r="401" spans="23:23" x14ac:dyDescent="0.2">
      <c r="W401" s="93"/>
    </row>
    <row r="402" spans="23:23" x14ac:dyDescent="0.2">
      <c r="W402" s="93"/>
    </row>
    <row r="403" spans="23:23" x14ac:dyDescent="0.2">
      <c r="W403" s="93"/>
    </row>
    <row r="404" spans="23:23" x14ac:dyDescent="0.2">
      <c r="W404" s="93"/>
    </row>
    <row r="405" spans="23:23" x14ac:dyDescent="0.2">
      <c r="W405" s="93"/>
    </row>
    <row r="406" spans="23:23" x14ac:dyDescent="0.2">
      <c r="W406" s="93"/>
    </row>
    <row r="407" spans="23:23" x14ac:dyDescent="0.2">
      <c r="W407" s="93"/>
    </row>
    <row r="408" spans="23:23" x14ac:dyDescent="0.2">
      <c r="W408" s="93"/>
    </row>
    <row r="409" spans="23:23" x14ac:dyDescent="0.2">
      <c r="W409" s="93"/>
    </row>
    <row r="410" spans="23:23" x14ac:dyDescent="0.2">
      <c r="W410" s="93"/>
    </row>
    <row r="411" spans="23:23" x14ac:dyDescent="0.2">
      <c r="W411" s="93"/>
    </row>
    <row r="412" spans="23:23" x14ac:dyDescent="0.2">
      <c r="W412" s="93"/>
    </row>
    <row r="413" spans="23:23" x14ac:dyDescent="0.2">
      <c r="W413" s="93"/>
    </row>
    <row r="414" spans="23:23" x14ac:dyDescent="0.2">
      <c r="W414" s="93"/>
    </row>
    <row r="415" spans="23:23" x14ac:dyDescent="0.2">
      <c r="W415" s="93"/>
    </row>
    <row r="416" spans="23:23" x14ac:dyDescent="0.2">
      <c r="W416" s="93"/>
    </row>
    <row r="417" spans="23:23" x14ac:dyDescent="0.2">
      <c r="W417" s="93"/>
    </row>
    <row r="418" spans="23:23" x14ac:dyDescent="0.2">
      <c r="W418" s="93"/>
    </row>
    <row r="419" spans="23:23" x14ac:dyDescent="0.2">
      <c r="W419" s="93"/>
    </row>
    <row r="420" spans="23:23" x14ac:dyDescent="0.2">
      <c r="W420" s="93"/>
    </row>
    <row r="421" spans="23:23" x14ac:dyDescent="0.2">
      <c r="W421" s="93"/>
    </row>
    <row r="422" spans="23:23" x14ac:dyDescent="0.2">
      <c r="W422" s="93"/>
    </row>
    <row r="423" spans="23:23" x14ac:dyDescent="0.2">
      <c r="W423" s="93"/>
    </row>
    <row r="424" spans="23:23" x14ac:dyDescent="0.2">
      <c r="W424" s="93"/>
    </row>
    <row r="425" spans="23:23" x14ac:dyDescent="0.2">
      <c r="W425" s="93"/>
    </row>
    <row r="426" spans="23:23" x14ac:dyDescent="0.2">
      <c r="W426" s="93"/>
    </row>
    <row r="427" spans="23:23" x14ac:dyDescent="0.2">
      <c r="W427" s="93"/>
    </row>
    <row r="428" spans="23:23" x14ac:dyDescent="0.2">
      <c r="W428" s="93"/>
    </row>
    <row r="429" spans="23:23" x14ac:dyDescent="0.2">
      <c r="W429" s="93"/>
    </row>
    <row r="430" spans="23:23" x14ac:dyDescent="0.2">
      <c r="W430" s="93"/>
    </row>
    <row r="431" spans="23:23" x14ac:dyDescent="0.2">
      <c r="W431" s="93"/>
    </row>
    <row r="432" spans="23:23" x14ac:dyDescent="0.2">
      <c r="W432" s="93"/>
    </row>
    <row r="433" spans="23:23" x14ac:dyDescent="0.2">
      <c r="W433" s="93"/>
    </row>
    <row r="434" spans="23:23" x14ac:dyDescent="0.2">
      <c r="W434" s="93"/>
    </row>
    <row r="435" spans="23:23" x14ac:dyDescent="0.2">
      <c r="W435" s="93"/>
    </row>
    <row r="436" spans="23:23" x14ac:dyDescent="0.2">
      <c r="W436" s="93"/>
    </row>
    <row r="437" spans="23:23" x14ac:dyDescent="0.2">
      <c r="W437" s="93"/>
    </row>
    <row r="438" spans="23:23" x14ac:dyDescent="0.2">
      <c r="W438" s="93"/>
    </row>
    <row r="439" spans="23:23" x14ac:dyDescent="0.2">
      <c r="W439" s="93"/>
    </row>
    <row r="440" spans="23:23" x14ac:dyDescent="0.2">
      <c r="W440" s="93"/>
    </row>
    <row r="441" spans="23:23" x14ac:dyDescent="0.2">
      <c r="W441" s="93"/>
    </row>
    <row r="442" spans="23:23" x14ac:dyDescent="0.2">
      <c r="W442" s="93"/>
    </row>
    <row r="443" spans="23:23" x14ac:dyDescent="0.2">
      <c r="W443" s="93"/>
    </row>
    <row r="444" spans="23:23" x14ac:dyDescent="0.2">
      <c r="W444" s="93"/>
    </row>
    <row r="445" spans="23:23" x14ac:dyDescent="0.2">
      <c r="W445" s="93"/>
    </row>
    <row r="446" spans="23:23" x14ac:dyDescent="0.2">
      <c r="W446" s="93"/>
    </row>
    <row r="447" spans="23:23" x14ac:dyDescent="0.2">
      <c r="W447" s="93"/>
    </row>
    <row r="448" spans="23:23" x14ac:dyDescent="0.2">
      <c r="W448" s="93"/>
    </row>
    <row r="449" spans="23:23" x14ac:dyDescent="0.2">
      <c r="W449" s="93"/>
    </row>
    <row r="450" spans="23:23" x14ac:dyDescent="0.2">
      <c r="W450" s="93"/>
    </row>
    <row r="451" spans="23:23" x14ac:dyDescent="0.2">
      <c r="W451" s="93"/>
    </row>
    <row r="452" spans="23:23" x14ac:dyDescent="0.2">
      <c r="W452" s="93"/>
    </row>
    <row r="453" spans="23:23" x14ac:dyDescent="0.2">
      <c r="W453" s="93"/>
    </row>
    <row r="454" spans="23:23" x14ac:dyDescent="0.2">
      <c r="W454" s="93"/>
    </row>
    <row r="455" spans="23:23" x14ac:dyDescent="0.2">
      <c r="W455" s="93"/>
    </row>
    <row r="456" spans="23:23" x14ac:dyDescent="0.2">
      <c r="W456" s="93"/>
    </row>
    <row r="457" spans="23:23" x14ac:dyDescent="0.2">
      <c r="W457" s="93"/>
    </row>
    <row r="458" spans="23:23" x14ac:dyDescent="0.2">
      <c r="W458" s="93"/>
    </row>
    <row r="459" spans="23:23" x14ac:dyDescent="0.2">
      <c r="W459" s="93"/>
    </row>
    <row r="460" spans="23:23" x14ac:dyDescent="0.2">
      <c r="W460" s="93"/>
    </row>
    <row r="461" spans="23:23" x14ac:dyDescent="0.2">
      <c r="W461" s="93"/>
    </row>
    <row r="462" spans="23:23" x14ac:dyDescent="0.2">
      <c r="W462" s="93"/>
    </row>
    <row r="463" spans="23:23" x14ac:dyDescent="0.2">
      <c r="W463" s="93"/>
    </row>
    <row r="464" spans="23:23" x14ac:dyDescent="0.2">
      <c r="W464" s="93"/>
    </row>
    <row r="465" spans="23:23" x14ac:dyDescent="0.2">
      <c r="W465" s="93"/>
    </row>
    <row r="466" spans="23:23" x14ac:dyDescent="0.2">
      <c r="W466" s="93"/>
    </row>
    <row r="467" spans="23:23" x14ac:dyDescent="0.2">
      <c r="W467" s="93"/>
    </row>
    <row r="468" spans="23:23" x14ac:dyDescent="0.2">
      <c r="W468" s="93"/>
    </row>
    <row r="469" spans="23:23" x14ac:dyDescent="0.2">
      <c r="W469" s="93"/>
    </row>
    <row r="470" spans="23:23" x14ac:dyDescent="0.2">
      <c r="W470" s="93"/>
    </row>
    <row r="471" spans="23:23" x14ac:dyDescent="0.2">
      <c r="W471" s="93"/>
    </row>
    <row r="472" spans="23:23" x14ac:dyDescent="0.2">
      <c r="W472" s="93"/>
    </row>
    <row r="473" spans="23:23" x14ac:dyDescent="0.2">
      <c r="W473" s="93"/>
    </row>
    <row r="474" spans="23:23" x14ac:dyDescent="0.2">
      <c r="W474" s="93"/>
    </row>
    <row r="475" spans="23:23" x14ac:dyDescent="0.2">
      <c r="W475" s="93"/>
    </row>
    <row r="476" spans="23:23" x14ac:dyDescent="0.2">
      <c r="W476" s="93"/>
    </row>
    <row r="477" spans="23:23" x14ac:dyDescent="0.2">
      <c r="W477" s="93"/>
    </row>
    <row r="478" spans="23:23" x14ac:dyDescent="0.2">
      <c r="W478" s="93"/>
    </row>
    <row r="479" spans="23:23" x14ac:dyDescent="0.2">
      <c r="W479" s="93"/>
    </row>
    <row r="480" spans="23:23" x14ac:dyDescent="0.2">
      <c r="W480" s="93"/>
    </row>
    <row r="481" spans="23:23" x14ac:dyDescent="0.2">
      <c r="W481" s="93"/>
    </row>
    <row r="482" spans="23:23" x14ac:dyDescent="0.2">
      <c r="W482" s="93"/>
    </row>
    <row r="483" spans="23:23" x14ac:dyDescent="0.2">
      <c r="W483" s="93"/>
    </row>
    <row r="484" spans="23:23" x14ac:dyDescent="0.2">
      <c r="W484" s="93"/>
    </row>
    <row r="485" spans="23:23" x14ac:dyDescent="0.2">
      <c r="W485" s="93"/>
    </row>
    <row r="486" spans="23:23" x14ac:dyDescent="0.2">
      <c r="W486" s="93"/>
    </row>
    <row r="487" spans="23:23" x14ac:dyDescent="0.2">
      <c r="W487" s="93"/>
    </row>
    <row r="488" spans="23:23" x14ac:dyDescent="0.2">
      <c r="W488" s="93"/>
    </row>
    <row r="489" spans="23:23" x14ac:dyDescent="0.2">
      <c r="W489" s="93"/>
    </row>
    <row r="490" spans="23:23" x14ac:dyDescent="0.2">
      <c r="W490" s="93"/>
    </row>
    <row r="491" spans="23:23" x14ac:dyDescent="0.2">
      <c r="W491" s="93"/>
    </row>
    <row r="492" spans="23:23" x14ac:dyDescent="0.2">
      <c r="W492" s="93"/>
    </row>
    <row r="493" spans="23:23" x14ac:dyDescent="0.2">
      <c r="W493" s="93"/>
    </row>
    <row r="494" spans="23:23" x14ac:dyDescent="0.2">
      <c r="W494" s="93"/>
    </row>
    <row r="495" spans="23:23" x14ac:dyDescent="0.2">
      <c r="W495" s="93"/>
    </row>
    <row r="496" spans="23:23" x14ac:dyDescent="0.2">
      <c r="W496" s="93"/>
    </row>
    <row r="497" spans="23:23" x14ac:dyDescent="0.2">
      <c r="W497" s="93"/>
    </row>
    <row r="498" spans="23:23" x14ac:dyDescent="0.2">
      <c r="W498" s="93"/>
    </row>
    <row r="499" spans="23:23" x14ac:dyDescent="0.2">
      <c r="W499" s="93"/>
    </row>
    <row r="500" spans="23:23" x14ac:dyDescent="0.2">
      <c r="W500" s="93"/>
    </row>
    <row r="501" spans="23:23" x14ac:dyDescent="0.2">
      <c r="W501" s="93"/>
    </row>
    <row r="502" spans="23:23" x14ac:dyDescent="0.2">
      <c r="W502" s="93"/>
    </row>
    <row r="503" spans="23:23" x14ac:dyDescent="0.2">
      <c r="W503" s="93"/>
    </row>
    <row r="504" spans="23:23" x14ac:dyDescent="0.2">
      <c r="W504" s="93"/>
    </row>
    <row r="505" spans="23:23" x14ac:dyDescent="0.2">
      <c r="W505" s="93"/>
    </row>
    <row r="506" spans="23:23" x14ac:dyDescent="0.2">
      <c r="W506" s="93"/>
    </row>
    <row r="507" spans="23:23" x14ac:dyDescent="0.2">
      <c r="W507" s="93"/>
    </row>
    <row r="508" spans="23:23" x14ac:dyDescent="0.2">
      <c r="W508" s="93"/>
    </row>
    <row r="509" spans="23:23" x14ac:dyDescent="0.2">
      <c r="W509" s="93"/>
    </row>
    <row r="510" spans="23:23" x14ac:dyDescent="0.2">
      <c r="W510" s="93"/>
    </row>
    <row r="511" spans="23:23" x14ac:dyDescent="0.2">
      <c r="W511" s="93"/>
    </row>
    <row r="512" spans="23:23" x14ac:dyDescent="0.2">
      <c r="W512" s="93"/>
    </row>
    <row r="513" spans="23:23" x14ac:dyDescent="0.2">
      <c r="W513" s="93"/>
    </row>
    <row r="514" spans="23:23" x14ac:dyDescent="0.2">
      <c r="W514" s="93"/>
    </row>
    <row r="515" spans="23:23" x14ac:dyDescent="0.2">
      <c r="W515" s="93"/>
    </row>
    <row r="516" spans="23:23" x14ac:dyDescent="0.2">
      <c r="W516" s="93"/>
    </row>
    <row r="517" spans="23:23" x14ac:dyDescent="0.2">
      <c r="W517" s="93"/>
    </row>
    <row r="518" spans="23:23" x14ac:dyDescent="0.2">
      <c r="W518" s="93"/>
    </row>
    <row r="519" spans="23:23" x14ac:dyDescent="0.2">
      <c r="W519" s="93"/>
    </row>
    <row r="520" spans="23:23" x14ac:dyDescent="0.2">
      <c r="W520" s="93"/>
    </row>
    <row r="521" spans="23:23" x14ac:dyDescent="0.2">
      <c r="W521" s="93"/>
    </row>
    <row r="522" spans="23:23" x14ac:dyDescent="0.2">
      <c r="W522" s="93"/>
    </row>
    <row r="523" spans="23:23" x14ac:dyDescent="0.2">
      <c r="W523" s="93"/>
    </row>
    <row r="524" spans="23:23" x14ac:dyDescent="0.2">
      <c r="W524" s="93"/>
    </row>
  </sheetData>
  <mergeCells count="5">
    <mergeCell ref="A1:X1"/>
    <mergeCell ref="A2:X2"/>
    <mergeCell ref="A3:X3"/>
    <mergeCell ref="B5:T5"/>
    <mergeCell ref="V5:W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2"/>
  <sheetViews>
    <sheetView topLeftCell="E1" workbookViewId="0">
      <selection activeCell="Q12" sqref="Q12"/>
    </sheetView>
  </sheetViews>
  <sheetFormatPr baseColWidth="10" defaultColWidth="11.42578125" defaultRowHeight="12.75" x14ac:dyDescent="0.2"/>
  <cols>
    <col min="1" max="1" width="52.28515625" style="93" customWidth="1"/>
    <col min="2" max="2" width="13.85546875" style="93" customWidth="1"/>
    <col min="3" max="3" width="16.7109375" style="93" customWidth="1"/>
    <col min="4" max="4" width="15.28515625" style="93" bestFit="1" customWidth="1"/>
    <col min="5" max="5" width="13.5703125" style="93" bestFit="1" customWidth="1"/>
    <col min="6" max="6" width="15.28515625" style="93" bestFit="1" customWidth="1"/>
    <col min="7" max="7" width="14.85546875" style="93" bestFit="1" customWidth="1"/>
    <col min="8" max="8" width="15" style="93" bestFit="1" customWidth="1"/>
    <col min="9" max="10" width="13.140625" style="93" customWidth="1"/>
    <col min="11" max="11" width="13.42578125" style="93" bestFit="1" customWidth="1"/>
    <col min="12" max="12" width="15.5703125" style="93" customWidth="1"/>
    <col min="13" max="13" width="14.140625" style="93" customWidth="1"/>
    <col min="14" max="14" width="19.28515625" style="93" customWidth="1"/>
    <col min="15" max="15" width="12.28515625" style="93" customWidth="1"/>
    <col min="16" max="17" width="12.42578125" style="93" bestFit="1" customWidth="1"/>
    <col min="18" max="18" width="13.28515625" style="93" customWidth="1"/>
    <col min="19" max="19" width="13.5703125" style="93" bestFit="1" customWidth="1"/>
    <col min="20" max="16384" width="11.42578125" style="93"/>
  </cols>
  <sheetData>
    <row r="1" spans="1:19" ht="14.25" customHeight="1" x14ac:dyDescent="0.2">
      <c r="A1" s="1829" t="s">
        <v>1949</v>
      </c>
      <c r="B1" s="1829"/>
      <c r="C1" s="1829"/>
      <c r="D1" s="1829"/>
      <c r="E1" s="1829"/>
      <c r="F1" s="1829"/>
      <c r="G1" s="1829"/>
      <c r="H1" s="1829"/>
      <c r="I1" s="1829"/>
      <c r="J1" s="1829"/>
      <c r="K1" s="1829"/>
      <c r="L1" s="1829"/>
      <c r="M1" s="1829"/>
      <c r="N1" s="1829"/>
      <c r="O1" s="1829"/>
      <c r="P1" s="1829"/>
      <c r="Q1" s="1829"/>
      <c r="R1" s="1829"/>
      <c r="S1" s="1829"/>
    </row>
    <row r="2" spans="1:19" ht="14.25" x14ac:dyDescent="0.2">
      <c r="A2" s="1830" t="s">
        <v>1397</v>
      </c>
      <c r="B2" s="1830"/>
      <c r="C2" s="1830"/>
      <c r="D2" s="1830"/>
      <c r="E2" s="1830"/>
      <c r="F2" s="1830"/>
      <c r="G2" s="1830"/>
      <c r="H2" s="1830"/>
      <c r="I2" s="1830"/>
      <c r="J2" s="1830"/>
      <c r="K2" s="1830"/>
      <c r="L2" s="1830"/>
      <c r="M2" s="1830"/>
      <c r="N2" s="1830"/>
      <c r="O2" s="1830"/>
      <c r="P2" s="1830"/>
      <c r="Q2" s="1830"/>
      <c r="R2" s="1830"/>
      <c r="S2" s="1830"/>
    </row>
    <row r="3" spans="1:19" ht="14.25" x14ac:dyDescent="0.2">
      <c r="A3" s="1831" t="s">
        <v>371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</row>
    <row r="4" spans="1:19" ht="6" customHeight="1" thickBot="1" x14ac:dyDescent="0.25">
      <c r="A4" s="1040"/>
      <c r="B4" s="1040"/>
      <c r="C4" s="1040"/>
      <c r="D4" s="1040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</row>
    <row r="5" spans="1:19" ht="47.25" customHeight="1" thickBot="1" x14ac:dyDescent="0.25">
      <c r="A5" s="1398"/>
      <c r="B5" s="1832" t="s">
        <v>1950</v>
      </c>
      <c r="C5" s="1833"/>
      <c r="D5" s="1833"/>
      <c r="E5" s="1833"/>
      <c r="F5" s="1833"/>
      <c r="G5" s="1833"/>
      <c r="H5" s="1833"/>
      <c r="I5" s="1833"/>
      <c r="J5" s="1833"/>
      <c r="K5" s="1834" t="s">
        <v>1951</v>
      </c>
      <c r="L5" s="1835"/>
      <c r="M5" s="1836"/>
      <c r="N5" s="1392" t="s">
        <v>1952</v>
      </c>
      <c r="O5" s="1832" t="s">
        <v>1953</v>
      </c>
      <c r="P5" s="1833"/>
      <c r="Q5" s="1837"/>
      <c r="R5" s="1833" t="s">
        <v>1954</v>
      </c>
      <c r="S5" s="1837"/>
    </row>
    <row r="6" spans="1:19" ht="13.5" thickBot="1" x14ac:dyDescent="0.25">
      <c r="A6" s="1399"/>
      <c r="B6" s="1005" t="s">
        <v>979</v>
      </c>
      <c r="C6" s="1006" t="s">
        <v>1955</v>
      </c>
      <c r="D6" s="1006" t="s">
        <v>638</v>
      </c>
      <c r="E6" s="1006" t="s">
        <v>783</v>
      </c>
      <c r="F6" s="1006" t="s">
        <v>538</v>
      </c>
      <c r="G6" s="1006" t="s">
        <v>780</v>
      </c>
      <c r="H6" s="1006" t="s">
        <v>1956</v>
      </c>
      <c r="I6" s="1006" t="s">
        <v>158</v>
      </c>
      <c r="J6" s="1006" t="s">
        <v>32</v>
      </c>
      <c r="K6" s="1042" t="s">
        <v>396</v>
      </c>
      <c r="L6" s="1003" t="s">
        <v>448</v>
      </c>
      <c r="M6" s="1043" t="s">
        <v>36</v>
      </c>
      <c r="N6" s="1042" t="s">
        <v>1957</v>
      </c>
      <c r="O6" s="1042" t="s">
        <v>661</v>
      </c>
      <c r="P6" s="1003" t="s">
        <v>89</v>
      </c>
      <c r="Q6" s="1043" t="s">
        <v>34</v>
      </c>
      <c r="R6" s="1041" t="s">
        <v>718</v>
      </c>
      <c r="S6" s="1044" t="s">
        <v>859</v>
      </c>
    </row>
    <row r="7" spans="1:19" ht="13.5" thickBot="1" x14ac:dyDescent="0.25">
      <c r="A7" s="1045" t="s">
        <v>207</v>
      </c>
      <c r="B7" s="1046">
        <v>137017918</v>
      </c>
      <c r="C7" s="1047">
        <v>402252368</v>
      </c>
      <c r="D7" s="1047">
        <v>2619681566.5499997</v>
      </c>
      <c r="E7" s="1047">
        <v>166369582.36000001</v>
      </c>
      <c r="F7" s="1047">
        <v>1044332060</v>
      </c>
      <c r="G7" s="1047">
        <v>480644786</v>
      </c>
      <c r="H7" s="1047">
        <v>178092247</v>
      </c>
      <c r="I7" s="1047">
        <v>1710522067.0900002</v>
      </c>
      <c r="J7" s="1047">
        <v>23504896.719999999</v>
      </c>
      <c r="K7" s="1046">
        <v>29001776.210000001</v>
      </c>
      <c r="L7" s="1048">
        <v>1274054817</v>
      </c>
      <c r="M7" s="1049">
        <v>47789426.609999999</v>
      </c>
      <c r="N7" s="1046">
        <v>462554154</v>
      </c>
      <c r="O7" s="1046">
        <v>454623098.88</v>
      </c>
      <c r="P7" s="1047">
        <v>81070952</v>
      </c>
      <c r="Q7" s="1048">
        <v>64827657.919999994</v>
      </c>
      <c r="R7" s="1050">
        <v>562253358.66999996</v>
      </c>
      <c r="S7" s="1051">
        <v>191671846</v>
      </c>
    </row>
    <row r="8" spans="1:19" x14ac:dyDescent="0.2">
      <c r="A8" s="1400" t="s">
        <v>1894</v>
      </c>
      <c r="B8" s="1052">
        <v>18186152</v>
      </c>
      <c r="C8" s="1053">
        <v>312358197</v>
      </c>
      <c r="D8" s="1053">
        <v>1130442663.6199999</v>
      </c>
      <c r="E8" s="1053">
        <v>111857767.18000001</v>
      </c>
      <c r="F8" s="1053">
        <v>729454282</v>
      </c>
      <c r="G8" s="1053">
        <v>396595391</v>
      </c>
      <c r="H8" s="1053">
        <v>155500722</v>
      </c>
      <c r="I8" s="1053">
        <v>954635012.86000013</v>
      </c>
      <c r="J8" s="1053">
        <v>1261970.2400000002</v>
      </c>
      <c r="K8" s="1052">
        <v>19132732.140000001</v>
      </c>
      <c r="L8" s="1053">
        <v>857205297</v>
      </c>
      <c r="M8" s="1054">
        <v>596426.81000000006</v>
      </c>
      <c r="N8" s="1052">
        <v>363344507</v>
      </c>
      <c r="O8" s="1055">
        <v>20461611.760000002</v>
      </c>
      <c r="P8" s="1056">
        <v>4334436</v>
      </c>
      <c r="Q8" s="1060">
        <v>14957131.369999999</v>
      </c>
      <c r="R8" s="1056">
        <v>70052206.679999992</v>
      </c>
      <c r="S8" s="1060">
        <v>114211108</v>
      </c>
    </row>
    <row r="9" spans="1:19" x14ac:dyDescent="0.2">
      <c r="A9" s="1401" t="s">
        <v>1895</v>
      </c>
      <c r="B9" s="1057">
        <v>692983</v>
      </c>
      <c r="C9" s="1058">
        <v>25015392</v>
      </c>
      <c r="D9" s="1058">
        <v>88472136.189999998</v>
      </c>
      <c r="E9" s="1058">
        <v>34596315.869999997</v>
      </c>
      <c r="F9" s="1058">
        <v>148634359</v>
      </c>
      <c r="G9" s="1058">
        <v>85275329</v>
      </c>
      <c r="H9" s="1058">
        <v>5827994</v>
      </c>
      <c r="I9" s="1058">
        <v>21552729.550000001</v>
      </c>
      <c r="J9" s="1058">
        <v>508326.21</v>
      </c>
      <c r="K9" s="1057">
        <v>44906.66</v>
      </c>
      <c r="L9" s="1058">
        <v>18274953</v>
      </c>
      <c r="M9" s="1059">
        <v>219913.8</v>
      </c>
      <c r="N9" s="1057">
        <v>16035225</v>
      </c>
      <c r="O9" s="1057">
        <v>6209620.1500000004</v>
      </c>
      <c r="P9" s="1058">
        <v>676583</v>
      </c>
      <c r="Q9" s="1059">
        <v>7919598.4900000002</v>
      </c>
      <c r="R9" s="1058">
        <v>21841922.66</v>
      </c>
      <c r="S9" s="1059">
        <v>15600507</v>
      </c>
    </row>
    <row r="10" spans="1:19" x14ac:dyDescent="0.2">
      <c r="A10" s="1401" t="s">
        <v>1896</v>
      </c>
      <c r="B10" s="1057">
        <v>0</v>
      </c>
      <c r="C10" s="1058">
        <v>0</v>
      </c>
      <c r="D10" s="1058">
        <v>0</v>
      </c>
      <c r="E10" s="1058">
        <v>0</v>
      </c>
      <c r="F10" s="1058">
        <v>157787162</v>
      </c>
      <c r="G10" s="1058">
        <v>36654302</v>
      </c>
      <c r="H10" s="1058">
        <v>0</v>
      </c>
      <c r="I10" s="1058">
        <v>1647.07</v>
      </c>
      <c r="J10" s="1058">
        <v>0</v>
      </c>
      <c r="K10" s="1057">
        <v>16886689.309999999</v>
      </c>
      <c r="L10" s="1058">
        <v>391601</v>
      </c>
      <c r="M10" s="1059">
        <v>0</v>
      </c>
      <c r="N10" s="1057">
        <v>0</v>
      </c>
      <c r="O10" s="1057">
        <v>0</v>
      </c>
      <c r="P10" s="1058">
        <v>490855</v>
      </c>
      <c r="Q10" s="1059">
        <v>395.79</v>
      </c>
      <c r="R10" s="1058">
        <v>12626335.060000001</v>
      </c>
      <c r="S10" s="1059">
        <v>19811586</v>
      </c>
    </row>
    <row r="11" spans="1:19" x14ac:dyDescent="0.2">
      <c r="A11" s="1401" t="s">
        <v>1897</v>
      </c>
      <c r="B11" s="1057">
        <v>17053747</v>
      </c>
      <c r="C11" s="1058">
        <v>134408524</v>
      </c>
      <c r="D11" s="1058">
        <v>242705276.43000001</v>
      </c>
      <c r="E11" s="1058">
        <v>35738713.409999996</v>
      </c>
      <c r="F11" s="1058">
        <v>219161848</v>
      </c>
      <c r="G11" s="1058">
        <v>162656374</v>
      </c>
      <c r="H11" s="1058">
        <v>100105322</v>
      </c>
      <c r="I11" s="1058">
        <v>469053434.83999997</v>
      </c>
      <c r="J11" s="1058">
        <v>674825.16</v>
      </c>
      <c r="K11" s="1057">
        <v>2201136.17</v>
      </c>
      <c r="L11" s="1058">
        <v>32761314</v>
      </c>
      <c r="M11" s="1059">
        <v>369115.78</v>
      </c>
      <c r="N11" s="1057">
        <v>167323793</v>
      </c>
      <c r="O11" s="1057">
        <v>13879732.800000001</v>
      </c>
      <c r="P11" s="1058">
        <v>2297786</v>
      </c>
      <c r="Q11" s="1059">
        <v>6947081.2999999998</v>
      </c>
      <c r="R11" s="1058">
        <v>31352561.02</v>
      </c>
      <c r="S11" s="1059">
        <v>73382378</v>
      </c>
    </row>
    <row r="12" spans="1:19" x14ac:dyDescent="0.2">
      <c r="A12" s="1401" t="s">
        <v>1898</v>
      </c>
      <c r="B12" s="1057">
        <v>376788</v>
      </c>
      <c r="C12" s="1058">
        <v>1872674</v>
      </c>
      <c r="D12" s="1058">
        <v>88580792</v>
      </c>
      <c r="E12" s="1058">
        <v>3018590.72</v>
      </c>
      <c r="F12" s="1058">
        <v>0</v>
      </c>
      <c r="G12" s="1058">
        <v>5938252</v>
      </c>
      <c r="H12" s="1058">
        <v>12486633</v>
      </c>
      <c r="I12" s="1058">
        <v>141211653.25</v>
      </c>
      <c r="J12" s="1058">
        <v>0</v>
      </c>
      <c r="K12" s="1057">
        <v>0</v>
      </c>
      <c r="L12" s="1058">
        <v>40032684</v>
      </c>
      <c r="M12" s="1059">
        <v>0</v>
      </c>
      <c r="N12" s="1057">
        <v>7776573</v>
      </c>
      <c r="O12" s="1057">
        <v>4570.38</v>
      </c>
      <c r="P12" s="1058">
        <v>0</v>
      </c>
      <c r="Q12" s="1059">
        <v>0</v>
      </c>
      <c r="R12" s="1058">
        <v>0</v>
      </c>
      <c r="S12" s="1059">
        <v>0</v>
      </c>
    </row>
    <row r="13" spans="1:19" x14ac:dyDescent="0.2">
      <c r="A13" s="1401" t="s">
        <v>1899</v>
      </c>
      <c r="B13" s="1057">
        <v>0</v>
      </c>
      <c r="C13" s="1058">
        <v>148947442</v>
      </c>
      <c r="D13" s="1058">
        <v>702753833</v>
      </c>
      <c r="E13" s="1058">
        <v>38504147.18</v>
      </c>
      <c r="F13" s="1058">
        <v>195112256</v>
      </c>
      <c r="G13" s="1058">
        <v>103251157</v>
      </c>
      <c r="H13" s="1058">
        <v>37080773</v>
      </c>
      <c r="I13" s="1058">
        <v>308288592.70999998</v>
      </c>
      <c r="J13" s="1058">
        <v>41060.589999999997</v>
      </c>
      <c r="K13" s="1057">
        <v>0</v>
      </c>
      <c r="L13" s="1058">
        <v>765473980</v>
      </c>
      <c r="M13" s="1059">
        <v>730.28</v>
      </c>
      <c r="N13" s="1057">
        <v>169872269</v>
      </c>
      <c r="O13" s="1057">
        <v>0</v>
      </c>
      <c r="P13" s="1058">
        <v>869212</v>
      </c>
      <c r="Q13" s="1059">
        <v>0</v>
      </c>
      <c r="R13" s="1058">
        <v>0</v>
      </c>
      <c r="S13" s="1059">
        <v>1553471</v>
      </c>
    </row>
    <row r="14" spans="1:19" x14ac:dyDescent="0.2">
      <c r="A14" s="1401" t="s">
        <v>1900</v>
      </c>
      <c r="B14" s="1057">
        <v>1734</v>
      </c>
      <c r="C14" s="1058">
        <v>2114165</v>
      </c>
      <c r="D14" s="1058">
        <v>7930626</v>
      </c>
      <c r="E14" s="1058">
        <v>0</v>
      </c>
      <c r="F14" s="1058">
        <v>8758657</v>
      </c>
      <c r="G14" s="1058">
        <v>0</v>
      </c>
      <c r="H14" s="1058">
        <v>0</v>
      </c>
      <c r="I14" s="1058">
        <v>14526955.439999999</v>
      </c>
      <c r="J14" s="1058">
        <v>37758.28</v>
      </c>
      <c r="K14" s="1057">
        <v>0</v>
      </c>
      <c r="L14" s="1058">
        <v>139200</v>
      </c>
      <c r="M14" s="1059">
        <v>6666.95</v>
      </c>
      <c r="N14" s="1057">
        <v>305637</v>
      </c>
      <c r="O14" s="1057">
        <v>367688.43</v>
      </c>
      <c r="P14" s="1058">
        <v>0</v>
      </c>
      <c r="Q14" s="1059">
        <v>90055.79</v>
      </c>
      <c r="R14" s="1058">
        <v>4231387.9400000004</v>
      </c>
      <c r="S14" s="1059">
        <v>2718144</v>
      </c>
    </row>
    <row r="15" spans="1:19" x14ac:dyDescent="0.2">
      <c r="A15" s="1401" t="s">
        <v>1901</v>
      </c>
      <c r="B15" s="1057">
        <v>60900</v>
      </c>
      <c r="C15" s="1058">
        <v>0</v>
      </c>
      <c r="D15" s="1058">
        <v>0</v>
      </c>
      <c r="E15" s="1058">
        <v>0</v>
      </c>
      <c r="F15" s="1058">
        <v>0</v>
      </c>
      <c r="G15" s="1058">
        <v>2819977</v>
      </c>
      <c r="H15" s="1058">
        <v>0</v>
      </c>
      <c r="I15" s="1058">
        <v>0</v>
      </c>
      <c r="J15" s="1058">
        <v>0</v>
      </c>
      <c r="K15" s="1057">
        <v>0</v>
      </c>
      <c r="L15" s="1058">
        <v>131565</v>
      </c>
      <c r="M15" s="1059">
        <v>0</v>
      </c>
      <c r="N15" s="1057">
        <v>2031010</v>
      </c>
      <c r="O15" s="1057">
        <v>0</v>
      </c>
      <c r="P15" s="1058">
        <v>0</v>
      </c>
      <c r="Q15" s="1059">
        <v>0</v>
      </c>
      <c r="R15" s="1058">
        <v>0</v>
      </c>
      <c r="S15" s="1059">
        <v>1145022</v>
      </c>
    </row>
    <row r="16" spans="1:19" x14ac:dyDescent="0.2">
      <c r="A16" s="1400" t="s">
        <v>1902</v>
      </c>
      <c r="B16" s="1055">
        <v>118831766</v>
      </c>
      <c r="C16" s="1056">
        <v>89894171</v>
      </c>
      <c r="D16" s="1056">
        <v>1489238902.9299998</v>
      </c>
      <c r="E16" s="1056">
        <v>54511815.18</v>
      </c>
      <c r="F16" s="1056">
        <v>314877778</v>
      </c>
      <c r="G16" s="1056">
        <v>84049395</v>
      </c>
      <c r="H16" s="1056">
        <v>22591525</v>
      </c>
      <c r="I16" s="1056">
        <v>755887054.23000002</v>
      </c>
      <c r="J16" s="1056">
        <v>22242926.479999997</v>
      </c>
      <c r="K16" s="1055">
        <v>9869044.0700000003</v>
      </c>
      <c r="L16" s="1056">
        <v>416849520</v>
      </c>
      <c r="M16" s="1060">
        <v>47192999.799999997</v>
      </c>
      <c r="N16" s="1055">
        <v>99209647</v>
      </c>
      <c r="O16" s="1055">
        <v>434161487.12</v>
      </c>
      <c r="P16" s="1056">
        <v>76736516</v>
      </c>
      <c r="Q16" s="1060">
        <v>49870526.549999997</v>
      </c>
      <c r="R16" s="1056">
        <v>492201151.99000001</v>
      </c>
      <c r="S16" s="1060">
        <v>77460738</v>
      </c>
    </row>
    <row r="17" spans="1:19" x14ac:dyDescent="0.2">
      <c r="A17" s="1401" t="s">
        <v>1903</v>
      </c>
      <c r="B17" s="1057">
        <v>115079682</v>
      </c>
      <c r="C17" s="1058">
        <v>0</v>
      </c>
      <c r="D17" s="1058">
        <v>162081.03</v>
      </c>
      <c r="E17" s="1058">
        <v>0</v>
      </c>
      <c r="F17" s="1058">
        <v>203896</v>
      </c>
      <c r="G17" s="1058">
        <v>0</v>
      </c>
      <c r="H17" s="1058">
        <v>9048</v>
      </c>
      <c r="I17" s="1058">
        <v>325278233.50999999</v>
      </c>
      <c r="J17" s="1058">
        <v>131726.28</v>
      </c>
      <c r="K17" s="1057">
        <v>1968585</v>
      </c>
      <c r="L17" s="1058">
        <v>335186018</v>
      </c>
      <c r="M17" s="1059">
        <v>114840</v>
      </c>
      <c r="N17" s="1057">
        <v>0</v>
      </c>
      <c r="O17" s="1057">
        <v>382804200.70999998</v>
      </c>
      <c r="P17" s="1058">
        <v>215934</v>
      </c>
      <c r="Q17" s="1059">
        <v>407679.85</v>
      </c>
      <c r="R17" s="1058">
        <v>32620000</v>
      </c>
      <c r="S17" s="1059">
        <v>0</v>
      </c>
    </row>
    <row r="18" spans="1:19" x14ac:dyDescent="0.2">
      <c r="A18" s="1401" t="s">
        <v>1904</v>
      </c>
      <c r="B18" s="1057">
        <v>0</v>
      </c>
      <c r="C18" s="1058">
        <v>0</v>
      </c>
      <c r="D18" s="1058">
        <v>0</v>
      </c>
      <c r="E18" s="1058">
        <v>0</v>
      </c>
      <c r="F18" s="1058">
        <v>0</v>
      </c>
      <c r="G18" s="1058">
        <v>0</v>
      </c>
      <c r="H18" s="1058">
        <v>0</v>
      </c>
      <c r="I18" s="1058">
        <v>0</v>
      </c>
      <c r="J18" s="1058">
        <v>0</v>
      </c>
      <c r="K18" s="1057">
        <v>0</v>
      </c>
      <c r="L18" s="1058">
        <v>0</v>
      </c>
      <c r="M18" s="1059">
        <v>0</v>
      </c>
      <c r="N18" s="1057">
        <v>988934</v>
      </c>
      <c r="O18" s="1057">
        <v>0</v>
      </c>
      <c r="P18" s="1058">
        <v>934307</v>
      </c>
      <c r="Q18" s="1059">
        <v>49059760.479999997</v>
      </c>
      <c r="R18" s="1058">
        <v>0</v>
      </c>
      <c r="S18" s="1059">
        <v>184076</v>
      </c>
    </row>
    <row r="19" spans="1:19" x14ac:dyDescent="0.2">
      <c r="A19" s="1401" t="s">
        <v>1905</v>
      </c>
      <c r="B19" s="1057">
        <v>3610906</v>
      </c>
      <c r="C19" s="1058">
        <v>0</v>
      </c>
      <c r="D19" s="1058">
        <v>1747600.4</v>
      </c>
      <c r="E19" s="1058">
        <v>0</v>
      </c>
      <c r="F19" s="1058">
        <v>53400186</v>
      </c>
      <c r="G19" s="1058">
        <v>26387061</v>
      </c>
      <c r="H19" s="1058">
        <v>0</v>
      </c>
      <c r="I19" s="1058">
        <v>52565243.520000003</v>
      </c>
      <c r="J19" s="1058">
        <v>109176.8</v>
      </c>
      <c r="K19" s="1057">
        <v>2739290</v>
      </c>
      <c r="L19" s="1058">
        <v>79329763</v>
      </c>
      <c r="M19" s="1059">
        <v>0</v>
      </c>
      <c r="N19" s="1057">
        <v>94714064</v>
      </c>
      <c r="O19" s="1057">
        <v>47046568.990000002</v>
      </c>
      <c r="P19" s="1058">
        <v>0</v>
      </c>
      <c r="Q19" s="1059">
        <v>0</v>
      </c>
      <c r="R19" s="1058">
        <v>0</v>
      </c>
      <c r="S19" s="1059">
        <v>16117814</v>
      </c>
    </row>
    <row r="20" spans="1:19" x14ac:dyDescent="0.2">
      <c r="A20" s="1401" t="s">
        <v>1906</v>
      </c>
      <c r="B20" s="1057">
        <v>0</v>
      </c>
      <c r="C20" s="1058">
        <v>77245303</v>
      </c>
      <c r="D20" s="1058">
        <v>1484813745.5699999</v>
      </c>
      <c r="E20" s="1058">
        <v>50453499.130000003</v>
      </c>
      <c r="F20" s="1058">
        <v>251039603</v>
      </c>
      <c r="G20" s="1058">
        <v>35396496</v>
      </c>
      <c r="H20" s="1058">
        <v>6002374</v>
      </c>
      <c r="I20" s="1058">
        <v>373090457.45999998</v>
      </c>
      <c r="J20" s="1058">
        <v>22002023.399999999</v>
      </c>
      <c r="K20" s="1057">
        <v>2714734.06</v>
      </c>
      <c r="L20" s="1058">
        <v>538563</v>
      </c>
      <c r="M20" s="1059">
        <v>47078159.799999997</v>
      </c>
      <c r="N20" s="1057">
        <v>3506649</v>
      </c>
      <c r="O20" s="1057">
        <v>241681.29</v>
      </c>
      <c r="P20" s="1058">
        <v>75409447</v>
      </c>
      <c r="Q20" s="1059">
        <v>331200.63</v>
      </c>
      <c r="R20" s="1058">
        <v>407925586.38</v>
      </c>
      <c r="S20" s="1059">
        <v>59595351</v>
      </c>
    </row>
    <row r="21" spans="1:19" x14ac:dyDescent="0.2">
      <c r="A21" s="1401" t="s">
        <v>1907</v>
      </c>
      <c r="B21" s="1057">
        <v>0</v>
      </c>
      <c r="C21" s="1058">
        <v>0</v>
      </c>
      <c r="D21" s="1058">
        <v>0</v>
      </c>
      <c r="E21" s="1058">
        <v>0</v>
      </c>
      <c r="F21" s="1058">
        <v>0</v>
      </c>
      <c r="G21" s="1058">
        <v>0</v>
      </c>
      <c r="H21" s="1058">
        <v>0</v>
      </c>
      <c r="I21" s="1058">
        <v>0</v>
      </c>
      <c r="J21" s="1058">
        <v>0</v>
      </c>
      <c r="K21" s="1057">
        <v>0</v>
      </c>
      <c r="L21" s="1058">
        <v>0</v>
      </c>
      <c r="M21" s="1059">
        <v>0</v>
      </c>
      <c r="N21" s="1057">
        <v>0</v>
      </c>
      <c r="O21" s="1057">
        <v>0</v>
      </c>
      <c r="P21" s="1058">
        <v>0</v>
      </c>
      <c r="Q21" s="1059">
        <v>0</v>
      </c>
      <c r="R21" s="1058">
        <v>0</v>
      </c>
      <c r="S21" s="1059">
        <v>0</v>
      </c>
    </row>
    <row r="22" spans="1:19" x14ac:dyDescent="0.2">
      <c r="A22" s="1401" t="s">
        <v>1908</v>
      </c>
      <c r="B22" s="1057">
        <v>22683</v>
      </c>
      <c r="C22" s="1058">
        <v>7927337</v>
      </c>
      <c r="D22" s="1058">
        <v>1287382.33</v>
      </c>
      <c r="E22" s="1058">
        <v>611137.74</v>
      </c>
      <c r="F22" s="1058">
        <v>0</v>
      </c>
      <c r="G22" s="1058">
        <v>2088261</v>
      </c>
      <c r="H22" s="1058">
        <v>1182679</v>
      </c>
      <c r="I22" s="1058">
        <v>3635821.42</v>
      </c>
      <c r="J22" s="1058">
        <v>0</v>
      </c>
      <c r="K22" s="1057">
        <v>0</v>
      </c>
      <c r="L22" s="1058">
        <v>1743175</v>
      </c>
      <c r="M22" s="1059">
        <v>0</v>
      </c>
      <c r="N22" s="1057">
        <v>0</v>
      </c>
      <c r="O22" s="1057">
        <v>0</v>
      </c>
      <c r="P22" s="1058">
        <v>0</v>
      </c>
      <c r="Q22" s="1059">
        <v>58237.93</v>
      </c>
      <c r="R22" s="1058">
        <v>14585388</v>
      </c>
      <c r="S22" s="1059">
        <v>499013</v>
      </c>
    </row>
    <row r="23" spans="1:19" x14ac:dyDescent="0.2">
      <c r="A23" s="1401" t="s">
        <v>1909</v>
      </c>
      <c r="B23" s="1057">
        <v>118495</v>
      </c>
      <c r="C23" s="1058">
        <v>4303149</v>
      </c>
      <c r="D23" s="1058">
        <v>1228093.6000000001</v>
      </c>
      <c r="E23" s="1058">
        <v>3351325.37</v>
      </c>
      <c r="F23" s="1058">
        <v>0</v>
      </c>
      <c r="G23" s="1058">
        <v>0</v>
      </c>
      <c r="H23" s="1058">
        <v>15397424</v>
      </c>
      <c r="I23" s="1058">
        <v>0</v>
      </c>
      <c r="J23" s="1058">
        <v>0</v>
      </c>
      <c r="K23" s="1057">
        <v>0</v>
      </c>
      <c r="L23" s="1058">
        <v>0</v>
      </c>
      <c r="M23" s="1059">
        <v>0</v>
      </c>
      <c r="N23" s="1057">
        <v>0</v>
      </c>
      <c r="O23" s="1057">
        <v>4069036.13</v>
      </c>
      <c r="P23" s="1058">
        <v>118958</v>
      </c>
      <c r="Q23" s="1059">
        <v>0</v>
      </c>
      <c r="R23" s="1058">
        <v>284533.03999999998</v>
      </c>
      <c r="S23" s="1059">
        <v>0</v>
      </c>
    </row>
    <row r="24" spans="1:19" x14ac:dyDescent="0.2">
      <c r="A24" s="1401" t="s">
        <v>1910</v>
      </c>
      <c r="B24" s="1057">
        <v>0</v>
      </c>
      <c r="C24" s="1058">
        <v>418382</v>
      </c>
      <c r="D24" s="1058">
        <v>0</v>
      </c>
      <c r="E24" s="1058">
        <v>95852.94</v>
      </c>
      <c r="F24" s="1058">
        <v>10234093</v>
      </c>
      <c r="G24" s="1058">
        <v>20177577</v>
      </c>
      <c r="H24" s="1058">
        <v>0</v>
      </c>
      <c r="I24" s="1058">
        <v>1317298.32</v>
      </c>
      <c r="J24" s="1058">
        <v>0</v>
      </c>
      <c r="K24" s="1057">
        <v>2446435.0099999998</v>
      </c>
      <c r="L24" s="1058">
        <v>52001</v>
      </c>
      <c r="M24" s="1059">
        <v>0</v>
      </c>
      <c r="N24" s="1057">
        <v>0</v>
      </c>
      <c r="O24" s="1057">
        <v>0</v>
      </c>
      <c r="P24" s="1058">
        <v>57870</v>
      </c>
      <c r="Q24" s="1059">
        <v>13647.66</v>
      </c>
      <c r="R24" s="1058">
        <v>36463591</v>
      </c>
      <c r="S24" s="1059">
        <v>1064484</v>
      </c>
    </row>
    <row r="25" spans="1:19" ht="13.5" thickBot="1" x14ac:dyDescent="0.25">
      <c r="A25" s="1401" t="s">
        <v>1911</v>
      </c>
      <c r="B25" s="1061">
        <v>0</v>
      </c>
      <c r="C25" s="1062">
        <v>0</v>
      </c>
      <c r="D25" s="1062">
        <v>0</v>
      </c>
      <c r="E25" s="1062">
        <v>0</v>
      </c>
      <c r="F25" s="1062">
        <v>0</v>
      </c>
      <c r="G25" s="1062">
        <v>0</v>
      </c>
      <c r="H25" s="1062">
        <v>0</v>
      </c>
      <c r="I25" s="1062">
        <v>0</v>
      </c>
      <c r="J25" s="1062">
        <v>0</v>
      </c>
      <c r="K25" s="1061">
        <v>0</v>
      </c>
      <c r="L25" s="1062">
        <v>0</v>
      </c>
      <c r="M25" s="1063">
        <v>0</v>
      </c>
      <c r="N25" s="1057">
        <v>0</v>
      </c>
      <c r="O25" s="1057">
        <v>0</v>
      </c>
      <c r="P25" s="1058">
        <v>0</v>
      </c>
      <c r="Q25" s="1059">
        <v>0</v>
      </c>
      <c r="R25" s="1058">
        <v>322053.57</v>
      </c>
      <c r="S25" s="1059">
        <v>0</v>
      </c>
    </row>
    <row r="26" spans="1:19" ht="13.5" thickBot="1" x14ac:dyDescent="0.25">
      <c r="A26" s="1045" t="s">
        <v>208</v>
      </c>
      <c r="B26" s="1064">
        <v>21638644</v>
      </c>
      <c r="C26" s="1050">
        <v>211290090</v>
      </c>
      <c r="D26" s="1050">
        <v>1741300849.48</v>
      </c>
      <c r="E26" s="1050">
        <v>113693918.19</v>
      </c>
      <c r="F26" s="1050">
        <v>297189405</v>
      </c>
      <c r="G26" s="1050">
        <v>327240353</v>
      </c>
      <c r="H26" s="1050">
        <v>124499278</v>
      </c>
      <c r="I26" s="1050">
        <v>1026617935.1800001</v>
      </c>
      <c r="J26" s="1050">
        <v>5916335.9000000004</v>
      </c>
      <c r="K26" s="1064">
        <v>12540978.129999999</v>
      </c>
      <c r="L26" s="1050">
        <v>421716027</v>
      </c>
      <c r="M26" s="1051">
        <v>10405836.229999999</v>
      </c>
      <c r="N26" s="1064">
        <v>374768728</v>
      </c>
      <c r="O26" s="1065">
        <v>129136042.22999999</v>
      </c>
      <c r="P26" s="1066">
        <v>65056542</v>
      </c>
      <c r="Q26" s="1067">
        <v>22615467.609999999</v>
      </c>
      <c r="R26" s="1066">
        <v>330194945.5</v>
      </c>
      <c r="S26" s="1067">
        <v>110761833</v>
      </c>
    </row>
    <row r="27" spans="1:19" x14ac:dyDescent="0.2">
      <c r="A27" s="1400" t="s">
        <v>1912</v>
      </c>
      <c r="B27" s="1052">
        <v>91396</v>
      </c>
      <c r="C27" s="1053">
        <v>145577143</v>
      </c>
      <c r="D27" s="1053">
        <v>223418162.15000004</v>
      </c>
      <c r="E27" s="1053">
        <v>42250459.989999995</v>
      </c>
      <c r="F27" s="1053">
        <v>197832054</v>
      </c>
      <c r="G27" s="1053">
        <v>177964157</v>
      </c>
      <c r="H27" s="1053">
        <v>68677585</v>
      </c>
      <c r="I27" s="1053">
        <v>806128851.41000009</v>
      </c>
      <c r="J27" s="1053">
        <v>1439165.48</v>
      </c>
      <c r="K27" s="1052">
        <v>5496320.4500000002</v>
      </c>
      <c r="L27" s="1053">
        <v>233811844</v>
      </c>
      <c r="M27" s="1054">
        <v>10317026.359999999</v>
      </c>
      <c r="N27" s="1052">
        <v>258770292</v>
      </c>
      <c r="O27" s="1055">
        <v>15167945.509999998</v>
      </c>
      <c r="P27" s="1056">
        <v>9011990</v>
      </c>
      <c r="Q27" s="1060">
        <v>4010121.98</v>
      </c>
      <c r="R27" s="1056">
        <v>26559075.889999997</v>
      </c>
      <c r="S27" s="1060">
        <v>21492703</v>
      </c>
    </row>
    <row r="28" spans="1:19" x14ac:dyDescent="0.2">
      <c r="A28" s="1401" t="s">
        <v>1913</v>
      </c>
      <c r="B28" s="1057">
        <v>0</v>
      </c>
      <c r="C28" s="1058">
        <v>43852346</v>
      </c>
      <c r="D28" s="1058">
        <v>80018057.5</v>
      </c>
      <c r="E28" s="1058">
        <v>22495352.68</v>
      </c>
      <c r="F28" s="1058">
        <v>66581830</v>
      </c>
      <c r="G28" s="1058">
        <v>48842026</v>
      </c>
      <c r="H28" s="1058">
        <v>19453613</v>
      </c>
      <c r="I28" s="1058">
        <v>117747149.83</v>
      </c>
      <c r="J28" s="1058">
        <v>233496.3</v>
      </c>
      <c r="K28" s="1057">
        <v>4769122.78</v>
      </c>
      <c r="L28" s="1058">
        <v>14219164</v>
      </c>
      <c r="M28" s="1059">
        <v>984652.59</v>
      </c>
      <c r="N28" s="1057">
        <v>6904224</v>
      </c>
      <c r="O28" s="1057">
        <v>132875.32</v>
      </c>
      <c r="P28" s="1058">
        <v>2142058</v>
      </c>
      <c r="Q28" s="1059">
        <v>0</v>
      </c>
      <c r="R28" s="1058">
        <v>24152704.329999998</v>
      </c>
      <c r="S28" s="1059">
        <v>940465</v>
      </c>
    </row>
    <row r="29" spans="1:19" x14ac:dyDescent="0.2">
      <c r="A29" s="1401" t="s">
        <v>1914</v>
      </c>
      <c r="B29" s="1057">
        <v>0</v>
      </c>
      <c r="C29" s="1058">
        <v>79370829</v>
      </c>
      <c r="D29" s="1058">
        <v>107464963.03</v>
      </c>
      <c r="E29" s="1058">
        <v>12368583.65</v>
      </c>
      <c r="F29" s="1058">
        <v>81821793</v>
      </c>
      <c r="G29" s="1058">
        <v>90148639</v>
      </c>
      <c r="H29" s="1058">
        <v>12993441</v>
      </c>
      <c r="I29" s="1058">
        <v>347190317.10000002</v>
      </c>
      <c r="J29" s="1058">
        <v>0</v>
      </c>
      <c r="K29" s="1057">
        <v>0</v>
      </c>
      <c r="L29" s="1058">
        <v>3252380</v>
      </c>
      <c r="M29" s="1059">
        <v>0</v>
      </c>
      <c r="N29" s="1057">
        <v>0</v>
      </c>
      <c r="O29" s="1057">
        <v>653471.87</v>
      </c>
      <c r="P29" s="1058">
        <v>4210754</v>
      </c>
      <c r="Q29" s="1059">
        <v>0</v>
      </c>
      <c r="R29" s="1058">
        <v>558254.44999999995</v>
      </c>
      <c r="S29" s="1059">
        <v>445179</v>
      </c>
    </row>
    <row r="30" spans="1:19" x14ac:dyDescent="0.2">
      <c r="A30" s="1401" t="s">
        <v>1915</v>
      </c>
      <c r="B30" s="1057">
        <v>0</v>
      </c>
      <c r="C30" s="1058">
        <v>7059889</v>
      </c>
      <c r="D30" s="1058">
        <v>442374.83</v>
      </c>
      <c r="E30" s="1058">
        <v>3253121.01</v>
      </c>
      <c r="F30" s="1058">
        <v>0</v>
      </c>
      <c r="G30" s="1058">
        <v>0</v>
      </c>
      <c r="H30" s="1058">
        <v>29306784</v>
      </c>
      <c r="I30" s="1058">
        <v>143119555.91</v>
      </c>
      <c r="J30" s="1058">
        <v>0</v>
      </c>
      <c r="K30" s="1057">
        <v>0</v>
      </c>
      <c r="L30" s="1058">
        <v>212909963</v>
      </c>
      <c r="M30" s="1059">
        <v>0</v>
      </c>
      <c r="N30" s="1057">
        <v>0</v>
      </c>
      <c r="O30" s="1057">
        <v>13508496.699999999</v>
      </c>
      <c r="P30" s="1058">
        <v>0</v>
      </c>
      <c r="Q30" s="1059">
        <v>0</v>
      </c>
      <c r="R30" s="1058">
        <v>336555.56</v>
      </c>
      <c r="S30" s="1059">
        <v>12089306</v>
      </c>
    </row>
    <row r="31" spans="1:19" ht="11.25" customHeight="1" x14ac:dyDescent="0.2">
      <c r="A31" s="1401" t="s">
        <v>1947</v>
      </c>
      <c r="B31" s="1057">
        <v>0</v>
      </c>
      <c r="C31" s="1058">
        <v>0</v>
      </c>
      <c r="D31" s="1058">
        <v>0</v>
      </c>
      <c r="E31" s="1058">
        <v>0</v>
      </c>
      <c r="F31" s="1058">
        <v>0</v>
      </c>
      <c r="G31" s="1058">
        <v>0</v>
      </c>
      <c r="H31" s="1058">
        <v>0</v>
      </c>
      <c r="I31" s="1058">
        <v>0</v>
      </c>
      <c r="J31" s="1058">
        <v>0</v>
      </c>
      <c r="K31" s="1057">
        <v>0</v>
      </c>
      <c r="L31" s="1058">
        <v>0</v>
      </c>
      <c r="M31" s="1059">
        <v>0</v>
      </c>
      <c r="N31" s="1057">
        <v>202920225</v>
      </c>
      <c r="O31" s="1057">
        <v>144530.84</v>
      </c>
      <c r="P31" s="1058">
        <v>0</v>
      </c>
      <c r="Q31" s="1059">
        <v>0</v>
      </c>
      <c r="R31" s="1058">
        <v>0</v>
      </c>
      <c r="S31" s="1059">
        <v>0</v>
      </c>
    </row>
    <row r="32" spans="1:19" x14ac:dyDescent="0.2">
      <c r="A32" s="1401" t="s">
        <v>1917</v>
      </c>
      <c r="B32" s="1057">
        <v>78384</v>
      </c>
      <c r="C32" s="1058">
        <v>11756903</v>
      </c>
      <c r="D32" s="1058">
        <v>21765253.989999998</v>
      </c>
      <c r="E32" s="1058">
        <v>3904341.07</v>
      </c>
      <c r="F32" s="1058">
        <v>0</v>
      </c>
      <c r="G32" s="1058">
        <v>14769439</v>
      </c>
      <c r="H32" s="1058">
        <v>6383038</v>
      </c>
      <c r="I32" s="1058">
        <v>128262573.98</v>
      </c>
      <c r="J32" s="1058">
        <v>283656.5</v>
      </c>
      <c r="K32" s="1057">
        <v>727197.67</v>
      </c>
      <c r="L32" s="1058">
        <v>3088322</v>
      </c>
      <c r="M32" s="1059">
        <v>9332373.7699999996</v>
      </c>
      <c r="N32" s="1057">
        <v>47510402</v>
      </c>
      <c r="O32" s="1057">
        <v>728570.78</v>
      </c>
      <c r="P32" s="1058">
        <v>0</v>
      </c>
      <c r="Q32" s="1059">
        <v>4010121.98</v>
      </c>
      <c r="R32" s="1058">
        <v>1511561.55</v>
      </c>
      <c r="S32" s="1059">
        <v>8017753</v>
      </c>
    </row>
    <row r="33" spans="1:19" x14ac:dyDescent="0.2">
      <c r="A33" s="1401" t="s">
        <v>1918</v>
      </c>
      <c r="B33" s="1057">
        <v>0</v>
      </c>
      <c r="C33" s="1058">
        <v>1955532</v>
      </c>
      <c r="D33" s="1058">
        <v>0</v>
      </c>
      <c r="E33" s="1058">
        <v>0</v>
      </c>
      <c r="F33" s="1058">
        <v>4271285</v>
      </c>
      <c r="G33" s="1058">
        <v>0</v>
      </c>
      <c r="H33" s="1058">
        <v>0</v>
      </c>
      <c r="I33" s="1058">
        <v>8225.82</v>
      </c>
      <c r="J33" s="1058">
        <v>0</v>
      </c>
      <c r="K33" s="1057">
        <v>0</v>
      </c>
      <c r="L33" s="1058">
        <v>0</v>
      </c>
      <c r="M33" s="1059">
        <v>0</v>
      </c>
      <c r="N33" s="1057">
        <v>0</v>
      </c>
      <c r="O33" s="1057">
        <v>0</v>
      </c>
      <c r="P33" s="1058">
        <v>185996</v>
      </c>
      <c r="Q33" s="1059">
        <v>0</v>
      </c>
      <c r="R33" s="1058">
        <v>0</v>
      </c>
      <c r="S33" s="1059">
        <v>0</v>
      </c>
    </row>
    <row r="34" spans="1:19" x14ac:dyDescent="0.2">
      <c r="A34" s="1401" t="s">
        <v>1919</v>
      </c>
      <c r="B34" s="1057">
        <v>13012</v>
      </c>
      <c r="C34" s="1058">
        <v>1581644</v>
      </c>
      <c r="D34" s="1058">
        <v>1469692</v>
      </c>
      <c r="E34" s="1058">
        <v>229061.58</v>
      </c>
      <c r="F34" s="1058">
        <v>0</v>
      </c>
      <c r="G34" s="1058">
        <v>20738277</v>
      </c>
      <c r="H34" s="1058">
        <v>0</v>
      </c>
      <c r="I34" s="1058">
        <v>32351194.960000001</v>
      </c>
      <c r="J34" s="1058">
        <v>0</v>
      </c>
      <c r="K34" s="1057">
        <v>0</v>
      </c>
      <c r="L34" s="1058">
        <v>0</v>
      </c>
      <c r="M34" s="1059">
        <v>0</v>
      </c>
      <c r="N34" s="1057">
        <v>0</v>
      </c>
      <c r="O34" s="1057">
        <v>0</v>
      </c>
      <c r="P34" s="1058">
        <v>0</v>
      </c>
      <c r="Q34" s="1059">
        <v>0</v>
      </c>
      <c r="R34" s="1058">
        <v>0</v>
      </c>
      <c r="S34" s="1059">
        <v>0</v>
      </c>
    </row>
    <row r="35" spans="1:19" x14ac:dyDescent="0.2">
      <c r="A35" s="1401" t="s">
        <v>1920</v>
      </c>
      <c r="B35" s="1057">
        <v>0</v>
      </c>
      <c r="C35" s="1058">
        <v>0</v>
      </c>
      <c r="D35" s="1058">
        <v>12257820.800000001</v>
      </c>
      <c r="E35" s="1058">
        <v>0</v>
      </c>
      <c r="F35" s="1058">
        <v>45157146</v>
      </c>
      <c r="G35" s="1058">
        <v>3465776</v>
      </c>
      <c r="H35" s="1058">
        <v>540709</v>
      </c>
      <c r="I35" s="1058">
        <v>37449833.810000002</v>
      </c>
      <c r="J35" s="1058">
        <v>922012.68</v>
      </c>
      <c r="K35" s="1057">
        <v>0</v>
      </c>
      <c r="L35" s="1058">
        <v>342015</v>
      </c>
      <c r="M35" s="1059">
        <v>0</v>
      </c>
      <c r="N35" s="1057">
        <v>1435441</v>
      </c>
      <c r="O35" s="1057">
        <v>0</v>
      </c>
      <c r="P35" s="1058">
        <v>2473182</v>
      </c>
      <c r="Q35" s="1059">
        <v>0</v>
      </c>
      <c r="R35" s="1058">
        <v>0</v>
      </c>
      <c r="S35" s="1059">
        <v>0</v>
      </c>
    </row>
    <row r="36" spans="1:19" x14ac:dyDescent="0.2">
      <c r="A36" s="1400" t="s">
        <v>1921</v>
      </c>
      <c r="B36" s="1055">
        <v>21547248</v>
      </c>
      <c r="C36" s="1056">
        <v>65712947</v>
      </c>
      <c r="D36" s="1056">
        <v>1517882687.3299999</v>
      </c>
      <c r="E36" s="1056">
        <v>71443458.200000003</v>
      </c>
      <c r="F36" s="1056">
        <v>99357351</v>
      </c>
      <c r="G36" s="1056">
        <v>149276196</v>
      </c>
      <c r="H36" s="1056">
        <v>55821693</v>
      </c>
      <c r="I36" s="1056">
        <v>220489083.77000001</v>
      </c>
      <c r="J36" s="1056">
        <v>4477170.42</v>
      </c>
      <c r="K36" s="1055">
        <v>7044657.6799999997</v>
      </c>
      <c r="L36" s="1056">
        <v>187904183</v>
      </c>
      <c r="M36" s="1060">
        <v>88809.87</v>
      </c>
      <c r="N36" s="1055">
        <v>115998436</v>
      </c>
      <c r="O36" s="1055">
        <v>113968096.72</v>
      </c>
      <c r="P36" s="1056">
        <v>56044552</v>
      </c>
      <c r="Q36" s="1060">
        <v>18605345.629999999</v>
      </c>
      <c r="R36" s="1056">
        <v>303635869.61000001</v>
      </c>
      <c r="S36" s="1060">
        <v>89269130</v>
      </c>
    </row>
    <row r="37" spans="1:19" x14ac:dyDescent="0.2">
      <c r="A37" s="1401" t="s">
        <v>1922</v>
      </c>
      <c r="B37" s="1057">
        <v>0</v>
      </c>
      <c r="C37" s="1058">
        <v>0</v>
      </c>
      <c r="D37" s="1058">
        <v>0</v>
      </c>
      <c r="E37" s="1058">
        <v>0</v>
      </c>
      <c r="F37" s="1058">
        <v>0</v>
      </c>
      <c r="G37" s="1058">
        <v>0</v>
      </c>
      <c r="H37" s="1058">
        <v>0</v>
      </c>
      <c r="I37" s="1058">
        <v>0</v>
      </c>
      <c r="J37" s="1058">
        <v>0</v>
      </c>
      <c r="K37" s="1057">
        <v>7044657.6799999997</v>
      </c>
      <c r="L37" s="1058">
        <v>0</v>
      </c>
      <c r="M37" s="1059">
        <v>0</v>
      </c>
      <c r="N37" s="1057">
        <v>0</v>
      </c>
      <c r="O37" s="1057">
        <v>0</v>
      </c>
      <c r="P37" s="1058">
        <v>0</v>
      </c>
      <c r="Q37" s="1059">
        <v>0</v>
      </c>
      <c r="R37" s="1058">
        <v>0</v>
      </c>
      <c r="S37" s="1059">
        <v>0</v>
      </c>
    </row>
    <row r="38" spans="1:19" x14ac:dyDescent="0.2">
      <c r="A38" s="1401" t="s">
        <v>1923</v>
      </c>
      <c r="B38" s="1057">
        <v>0</v>
      </c>
      <c r="C38" s="1058">
        <v>35648442</v>
      </c>
      <c r="D38" s="1058">
        <v>1046463411.66</v>
      </c>
      <c r="E38" s="1058">
        <v>63553700</v>
      </c>
      <c r="F38" s="1058">
        <v>92375260</v>
      </c>
      <c r="G38" s="1058">
        <v>143515689</v>
      </c>
      <c r="H38" s="1058">
        <v>34794130</v>
      </c>
      <c r="I38" s="1058">
        <v>182495069.11000001</v>
      </c>
      <c r="J38" s="1058">
        <v>0</v>
      </c>
      <c r="K38" s="1057">
        <v>0</v>
      </c>
      <c r="L38" s="1058">
        <v>22665696</v>
      </c>
      <c r="M38" s="1059">
        <v>0</v>
      </c>
      <c r="N38" s="1057">
        <v>0</v>
      </c>
      <c r="O38" s="1057">
        <v>34300000</v>
      </c>
      <c r="P38" s="1058">
        <v>55223000</v>
      </c>
      <c r="Q38" s="1059">
        <v>0</v>
      </c>
      <c r="R38" s="1058">
        <v>186180957</v>
      </c>
      <c r="S38" s="1059">
        <v>0</v>
      </c>
    </row>
    <row r="39" spans="1:19" x14ac:dyDescent="0.2">
      <c r="A39" s="1401" t="s">
        <v>1924</v>
      </c>
      <c r="B39" s="1057">
        <v>0</v>
      </c>
      <c r="C39" s="1058">
        <v>24000000</v>
      </c>
      <c r="D39" s="1058">
        <v>445740000</v>
      </c>
      <c r="E39" s="1058">
        <v>6129372.4100000001</v>
      </c>
      <c r="F39" s="1058">
        <v>0</v>
      </c>
      <c r="G39" s="1058">
        <v>0</v>
      </c>
      <c r="H39" s="1058">
        <v>0</v>
      </c>
      <c r="I39" s="1058">
        <v>0</v>
      </c>
      <c r="J39" s="1058">
        <v>0</v>
      </c>
      <c r="K39" s="1057">
        <v>0</v>
      </c>
      <c r="L39" s="1058">
        <v>163933287</v>
      </c>
      <c r="M39" s="1059">
        <v>0</v>
      </c>
      <c r="N39" s="1057">
        <v>0</v>
      </c>
      <c r="O39" s="1057">
        <v>79120000</v>
      </c>
      <c r="P39" s="1058">
        <v>0</v>
      </c>
      <c r="Q39" s="1059">
        <v>18605345.629999999</v>
      </c>
      <c r="R39" s="1058">
        <v>116500000</v>
      </c>
      <c r="S39" s="1059">
        <v>62780926</v>
      </c>
    </row>
    <row r="40" spans="1:19" x14ac:dyDescent="0.2">
      <c r="A40" s="1401" t="s">
        <v>1925</v>
      </c>
      <c r="B40" s="1057">
        <v>20030590</v>
      </c>
      <c r="C40" s="1058">
        <v>0</v>
      </c>
      <c r="D40" s="1058">
        <v>0</v>
      </c>
      <c r="E40" s="1058">
        <v>0</v>
      </c>
      <c r="F40" s="1058">
        <v>0</v>
      </c>
      <c r="G40" s="1058">
        <v>0</v>
      </c>
      <c r="H40" s="1058">
        <v>0</v>
      </c>
      <c r="I40" s="1058">
        <v>22351252.440000001</v>
      </c>
      <c r="J40" s="1058">
        <v>0</v>
      </c>
      <c r="K40" s="1057">
        <v>0</v>
      </c>
      <c r="L40" s="1058">
        <v>0</v>
      </c>
      <c r="M40" s="1059">
        <v>0</v>
      </c>
      <c r="N40" s="1057">
        <v>112943915</v>
      </c>
      <c r="O40" s="1057">
        <v>0</v>
      </c>
      <c r="P40" s="1058">
        <v>0</v>
      </c>
      <c r="Q40" s="1059">
        <v>0</v>
      </c>
      <c r="R40" s="1058">
        <v>0</v>
      </c>
      <c r="S40" s="1059">
        <v>0</v>
      </c>
    </row>
    <row r="41" spans="1:19" x14ac:dyDescent="0.2">
      <c r="A41" s="1401" t="s">
        <v>1926</v>
      </c>
      <c r="B41" s="1057">
        <v>1506304</v>
      </c>
      <c r="C41" s="1058">
        <v>6064505</v>
      </c>
      <c r="D41" s="1058">
        <v>0</v>
      </c>
      <c r="E41" s="1058">
        <v>0</v>
      </c>
      <c r="F41" s="1058">
        <v>0</v>
      </c>
      <c r="G41" s="1058">
        <v>0</v>
      </c>
      <c r="H41" s="1058">
        <v>18227189</v>
      </c>
      <c r="I41" s="1058">
        <v>0</v>
      </c>
      <c r="J41" s="1058">
        <v>4096928.24</v>
      </c>
      <c r="K41" s="1057">
        <v>0</v>
      </c>
      <c r="L41" s="1058">
        <v>0</v>
      </c>
      <c r="M41" s="1059">
        <v>0</v>
      </c>
      <c r="N41" s="1057">
        <v>0</v>
      </c>
      <c r="O41" s="1057">
        <v>0</v>
      </c>
      <c r="P41" s="1058">
        <v>0</v>
      </c>
      <c r="Q41" s="1059">
        <v>0</v>
      </c>
      <c r="R41" s="1058">
        <v>0</v>
      </c>
      <c r="S41" s="1059">
        <v>223540</v>
      </c>
    </row>
    <row r="42" spans="1:19" x14ac:dyDescent="0.2">
      <c r="A42" s="1401" t="s">
        <v>1927</v>
      </c>
      <c r="B42" s="1057">
        <v>0</v>
      </c>
      <c r="C42" s="1058">
        <v>0</v>
      </c>
      <c r="D42" s="1058">
        <v>0</v>
      </c>
      <c r="E42" s="1058">
        <v>0</v>
      </c>
      <c r="F42" s="1058">
        <v>0</v>
      </c>
      <c r="G42" s="1058">
        <v>0</v>
      </c>
      <c r="H42" s="1058">
        <v>0</v>
      </c>
      <c r="I42" s="1058">
        <v>0</v>
      </c>
      <c r="J42" s="1058">
        <v>0</v>
      </c>
      <c r="K42" s="1057">
        <v>0</v>
      </c>
      <c r="L42" s="1058">
        <v>0</v>
      </c>
      <c r="M42" s="1059">
        <v>0</v>
      </c>
      <c r="N42" s="1057">
        <v>0</v>
      </c>
      <c r="O42" s="1057">
        <v>0</v>
      </c>
      <c r="P42" s="1058">
        <v>0</v>
      </c>
      <c r="Q42" s="1059">
        <v>0</v>
      </c>
      <c r="R42" s="1058">
        <v>0</v>
      </c>
      <c r="S42" s="1059">
        <v>0</v>
      </c>
    </row>
    <row r="43" spans="1:19" x14ac:dyDescent="0.2">
      <c r="A43" s="1401" t="s">
        <v>1928</v>
      </c>
      <c r="B43" s="1057">
        <v>10354</v>
      </c>
      <c r="C43" s="1058">
        <v>0</v>
      </c>
      <c r="D43" s="1058">
        <v>6772667.1299999999</v>
      </c>
      <c r="E43" s="1058">
        <v>1760385.79</v>
      </c>
      <c r="F43" s="1058">
        <v>6982091</v>
      </c>
      <c r="G43" s="1058">
        <v>5760507</v>
      </c>
      <c r="H43" s="1058">
        <v>2800374</v>
      </c>
      <c r="I43" s="1058">
        <v>11599883.35</v>
      </c>
      <c r="J43" s="1058">
        <v>1922.05</v>
      </c>
      <c r="K43" s="1057">
        <v>0</v>
      </c>
      <c r="L43" s="1058">
        <v>1305200</v>
      </c>
      <c r="M43" s="1059">
        <v>88809.87</v>
      </c>
      <c r="N43" s="1057">
        <v>1294812</v>
      </c>
      <c r="O43" s="1057">
        <v>548096.72</v>
      </c>
      <c r="P43" s="1058">
        <v>821552</v>
      </c>
      <c r="Q43" s="1059">
        <v>0</v>
      </c>
      <c r="R43" s="1058">
        <v>929392</v>
      </c>
      <c r="S43" s="1059">
        <v>26264664</v>
      </c>
    </row>
    <row r="44" spans="1:19" ht="13.5" thickBot="1" x14ac:dyDescent="0.25">
      <c r="A44" s="1401" t="s">
        <v>1929</v>
      </c>
      <c r="B44" s="1057">
        <v>0</v>
      </c>
      <c r="C44" s="1058">
        <v>0</v>
      </c>
      <c r="D44" s="1058">
        <v>18906608.539999999</v>
      </c>
      <c r="E44" s="1058">
        <v>0</v>
      </c>
      <c r="F44" s="1058">
        <v>0</v>
      </c>
      <c r="G44" s="1058">
        <v>0</v>
      </c>
      <c r="H44" s="1058">
        <v>0</v>
      </c>
      <c r="I44" s="1058">
        <v>4042878.87</v>
      </c>
      <c r="J44" s="1058">
        <v>378320.13</v>
      </c>
      <c r="K44" s="1057">
        <v>0</v>
      </c>
      <c r="L44" s="1058">
        <v>0</v>
      </c>
      <c r="M44" s="1059">
        <v>0</v>
      </c>
      <c r="N44" s="1057">
        <v>1759709</v>
      </c>
      <c r="O44" s="1057">
        <v>0</v>
      </c>
      <c r="P44" s="1058">
        <v>0</v>
      </c>
      <c r="Q44" s="1059">
        <v>0</v>
      </c>
      <c r="R44" s="1058">
        <v>25520.61</v>
      </c>
      <c r="S44" s="1059">
        <v>0</v>
      </c>
    </row>
    <row r="45" spans="1:19" ht="13.5" thickBot="1" x14ac:dyDescent="0.25">
      <c r="A45" s="1045" t="s">
        <v>1930</v>
      </c>
      <c r="B45" s="1068">
        <v>115379274</v>
      </c>
      <c r="C45" s="1069">
        <v>190962278</v>
      </c>
      <c r="D45" s="1069">
        <v>878380717.07000005</v>
      </c>
      <c r="E45" s="1069">
        <v>52675664.169999994</v>
      </c>
      <c r="F45" s="1069">
        <v>747142655</v>
      </c>
      <c r="G45" s="1069">
        <v>153404433</v>
      </c>
      <c r="H45" s="1069">
        <v>53592969</v>
      </c>
      <c r="I45" s="1069">
        <v>683904131.90999997</v>
      </c>
      <c r="J45" s="1069">
        <v>17588560.82</v>
      </c>
      <c r="K45" s="1068">
        <v>16460798.079999998</v>
      </c>
      <c r="L45" s="1069">
        <v>852338790</v>
      </c>
      <c r="M45" s="1070">
        <v>37383590.379999995</v>
      </c>
      <c r="N45" s="1068">
        <v>87785426</v>
      </c>
      <c r="O45" s="1065">
        <v>325487056.64999998</v>
      </c>
      <c r="P45" s="1066">
        <v>16014410</v>
      </c>
      <c r="Q45" s="1067">
        <v>42212190.309999995</v>
      </c>
      <c r="R45" s="1066">
        <v>232058413.17000002</v>
      </c>
      <c r="S45" s="1067">
        <v>80910013</v>
      </c>
    </row>
    <row r="46" spans="1:19" x14ac:dyDescent="0.2">
      <c r="A46" s="1401" t="s">
        <v>1931</v>
      </c>
      <c r="B46" s="1057">
        <v>64025900</v>
      </c>
      <c r="C46" s="1058">
        <v>124516000</v>
      </c>
      <c r="D46" s="1058">
        <v>288433000</v>
      </c>
      <c r="E46" s="1058">
        <v>35681300</v>
      </c>
      <c r="F46" s="1058">
        <v>82900000</v>
      </c>
      <c r="G46" s="1058">
        <v>137214000</v>
      </c>
      <c r="H46" s="1058">
        <v>45280000</v>
      </c>
      <c r="I46" s="1058">
        <v>425191000</v>
      </c>
      <c r="J46" s="1058">
        <v>8588800</v>
      </c>
      <c r="K46" s="1057">
        <v>10849000</v>
      </c>
      <c r="L46" s="1058">
        <v>800633000</v>
      </c>
      <c r="M46" s="1059">
        <v>17000040</v>
      </c>
      <c r="N46" s="1057">
        <v>105000000</v>
      </c>
      <c r="O46" s="1057">
        <v>282520600</v>
      </c>
      <c r="P46" s="1058">
        <v>17564000</v>
      </c>
      <c r="Q46" s="1059">
        <v>20400000</v>
      </c>
      <c r="R46" s="1058">
        <v>166120000</v>
      </c>
      <c r="S46" s="1059">
        <v>56035000</v>
      </c>
    </row>
    <row r="47" spans="1:19" x14ac:dyDescent="0.2">
      <c r="A47" s="1401" t="s">
        <v>1932</v>
      </c>
      <c r="B47" s="1057">
        <v>27369424</v>
      </c>
      <c r="C47" s="1058">
        <v>0</v>
      </c>
      <c r="D47" s="1058">
        <v>0</v>
      </c>
      <c r="E47" s="1058">
        <v>0</v>
      </c>
      <c r="F47" s="1058">
        <v>0</v>
      </c>
      <c r="G47" s="1058">
        <v>0</v>
      </c>
      <c r="H47" s="1058">
        <v>0</v>
      </c>
      <c r="I47" s="1058">
        <v>0</v>
      </c>
      <c r="J47" s="1058">
        <v>0</v>
      </c>
      <c r="K47" s="1057">
        <v>644339</v>
      </c>
      <c r="L47" s="1058">
        <v>0</v>
      </c>
      <c r="M47" s="1059">
        <v>0</v>
      </c>
      <c r="N47" s="1057">
        <v>0</v>
      </c>
      <c r="O47" s="1057">
        <v>90.08</v>
      </c>
      <c r="P47" s="1058">
        <v>0</v>
      </c>
      <c r="Q47" s="1059">
        <v>1200000</v>
      </c>
      <c r="R47" s="1058">
        <v>60314999.969999999</v>
      </c>
      <c r="S47" s="1059">
        <v>0</v>
      </c>
    </row>
    <row r="48" spans="1:19" x14ac:dyDescent="0.2">
      <c r="A48" s="1401" t="s">
        <v>1933</v>
      </c>
      <c r="B48" s="1057">
        <v>0</v>
      </c>
      <c r="C48" s="1058">
        <v>12128669</v>
      </c>
      <c r="D48" s="1058">
        <v>0</v>
      </c>
      <c r="E48" s="1058">
        <v>0</v>
      </c>
      <c r="F48" s="1058">
        <v>-1098193</v>
      </c>
      <c r="G48" s="1058">
        <v>0</v>
      </c>
      <c r="H48" s="1058">
        <v>0</v>
      </c>
      <c r="I48" s="1058">
        <v>0</v>
      </c>
      <c r="J48" s="1058">
        <v>0</v>
      </c>
      <c r="K48" s="1057">
        <v>0</v>
      </c>
      <c r="L48" s="1058">
        <v>0</v>
      </c>
      <c r="M48" s="1059">
        <v>0</v>
      </c>
      <c r="N48" s="1057">
        <v>3328959</v>
      </c>
      <c r="O48" s="1057">
        <v>0</v>
      </c>
      <c r="P48" s="1058">
        <v>20742</v>
      </c>
      <c r="Q48" s="1059">
        <v>0</v>
      </c>
      <c r="R48" s="1058">
        <v>0</v>
      </c>
      <c r="S48" s="1059">
        <v>0</v>
      </c>
    </row>
    <row r="49" spans="1:20" x14ac:dyDescent="0.2">
      <c r="A49" s="1401" t="s">
        <v>1934</v>
      </c>
      <c r="B49" s="1057">
        <v>0</v>
      </c>
      <c r="C49" s="1058">
        <v>0</v>
      </c>
      <c r="D49" s="1058">
        <v>235052071.09999999</v>
      </c>
      <c r="E49" s="1058">
        <v>283968</v>
      </c>
      <c r="F49" s="1058">
        <v>0</v>
      </c>
      <c r="G49" s="1058">
        <v>1642180</v>
      </c>
      <c r="H49" s="1058">
        <v>0</v>
      </c>
      <c r="I49" s="1058">
        <v>0</v>
      </c>
      <c r="J49" s="1058">
        <v>0</v>
      </c>
      <c r="K49" s="1057">
        <v>0</v>
      </c>
      <c r="L49" s="1058">
        <v>0</v>
      </c>
      <c r="M49" s="1059">
        <v>0</v>
      </c>
      <c r="N49" s="1057">
        <v>0</v>
      </c>
      <c r="O49" s="1057">
        <v>4366388.8899999997</v>
      </c>
      <c r="P49" s="1058">
        <v>0</v>
      </c>
      <c r="Q49" s="1059">
        <v>0</v>
      </c>
      <c r="R49" s="1058">
        <v>0</v>
      </c>
      <c r="S49" s="1059">
        <v>194182</v>
      </c>
    </row>
    <row r="50" spans="1:20" x14ac:dyDescent="0.2">
      <c r="A50" s="1401" t="s">
        <v>1935</v>
      </c>
      <c r="B50" s="1057">
        <v>791979</v>
      </c>
      <c r="C50" s="1058">
        <v>11419828</v>
      </c>
      <c r="D50" s="1058">
        <v>41853488.600000001</v>
      </c>
      <c r="E50" s="1058">
        <v>1317390.1100000001</v>
      </c>
      <c r="F50" s="1058">
        <v>40387738</v>
      </c>
      <c r="G50" s="1058">
        <v>3756391</v>
      </c>
      <c r="H50" s="1058">
        <v>1319256</v>
      </c>
      <c r="I50" s="1058">
        <v>21520001.399999999</v>
      </c>
      <c r="J50" s="1058">
        <v>4577648.59</v>
      </c>
      <c r="K50" s="1057">
        <v>0</v>
      </c>
      <c r="L50" s="1058">
        <v>0</v>
      </c>
      <c r="M50" s="1059">
        <v>6593591.5300000003</v>
      </c>
      <c r="N50" s="1057">
        <v>948407</v>
      </c>
      <c r="O50" s="1057">
        <v>10680331.82</v>
      </c>
      <c r="P50" s="1058">
        <v>1380763</v>
      </c>
      <c r="Q50" s="1059">
        <v>-543008.39</v>
      </c>
      <c r="R50" s="1058">
        <v>0</v>
      </c>
      <c r="S50" s="1059">
        <v>895037</v>
      </c>
    </row>
    <row r="51" spans="1:20" x14ac:dyDescent="0.2">
      <c r="A51" s="1401" t="s">
        <v>1936</v>
      </c>
      <c r="B51" s="1057">
        <v>6370502</v>
      </c>
      <c r="C51" s="1058">
        <v>0</v>
      </c>
      <c r="D51" s="1058">
        <v>66747570.210000001</v>
      </c>
      <c r="E51" s="1058">
        <v>396852.14</v>
      </c>
      <c r="F51" s="1058">
        <v>68954963</v>
      </c>
      <c r="G51" s="1058">
        <v>24913873</v>
      </c>
      <c r="H51" s="1058">
        <v>29248</v>
      </c>
      <c r="I51" s="1058">
        <v>166620879.43000001</v>
      </c>
      <c r="J51" s="1058">
        <v>259528.16</v>
      </c>
      <c r="K51" s="1057">
        <v>4070294.38</v>
      </c>
      <c r="L51" s="1058">
        <v>223380093</v>
      </c>
      <c r="M51" s="1059">
        <v>5700528.7400000002</v>
      </c>
      <c r="N51" s="1057">
        <v>3114570</v>
      </c>
      <c r="O51" s="1057">
        <v>71.040000000000006</v>
      </c>
      <c r="P51" s="1058">
        <v>12077479</v>
      </c>
      <c r="Q51" s="1059">
        <v>8539552.6899999995</v>
      </c>
      <c r="R51" s="1058">
        <v>6442877.2999999998</v>
      </c>
      <c r="S51" s="1059">
        <v>13194888</v>
      </c>
    </row>
    <row r="52" spans="1:20" x14ac:dyDescent="0.2">
      <c r="A52" s="1401" t="s">
        <v>1937</v>
      </c>
      <c r="B52" s="1057">
        <v>16152</v>
      </c>
      <c r="C52" s="1058">
        <v>0</v>
      </c>
      <c r="D52" s="1058">
        <v>7868340</v>
      </c>
      <c r="E52" s="1058">
        <v>7477.16</v>
      </c>
      <c r="F52" s="1058">
        <v>9324666</v>
      </c>
      <c r="G52" s="1058">
        <v>5599381</v>
      </c>
      <c r="H52" s="1058">
        <v>0</v>
      </c>
      <c r="I52" s="1058">
        <v>9190278.3200000003</v>
      </c>
      <c r="J52" s="1058">
        <v>3839000.35</v>
      </c>
      <c r="K52" s="1057">
        <v>0</v>
      </c>
      <c r="L52" s="1058">
        <v>0</v>
      </c>
      <c r="M52" s="1059">
        <v>871347.15</v>
      </c>
      <c r="N52" s="1057">
        <v>3306546</v>
      </c>
      <c r="O52" s="1057">
        <v>2685332.58</v>
      </c>
      <c r="P52" s="1058">
        <v>483412</v>
      </c>
      <c r="Q52" s="1059">
        <v>717485.49</v>
      </c>
      <c r="R52" s="1058">
        <v>3198280</v>
      </c>
      <c r="S52" s="1059">
        <v>75554</v>
      </c>
    </row>
    <row r="53" spans="1:20" x14ac:dyDescent="0.2">
      <c r="A53" s="1401" t="s">
        <v>1938</v>
      </c>
      <c r="B53" s="1057">
        <v>6261614</v>
      </c>
      <c r="C53" s="1058">
        <v>350083</v>
      </c>
      <c r="D53" s="1058">
        <v>224997656</v>
      </c>
      <c r="E53" s="1058">
        <v>4935739</v>
      </c>
      <c r="F53" s="1058">
        <v>484311146</v>
      </c>
      <c r="G53" s="1058">
        <v>-38882607</v>
      </c>
      <c r="H53" s="1058">
        <v>0</v>
      </c>
      <c r="I53" s="1058">
        <v>-685710.13</v>
      </c>
      <c r="J53" s="1058">
        <v>-2179445.2799999998</v>
      </c>
      <c r="K53" s="1057">
        <v>815556.42</v>
      </c>
      <c r="L53" s="1058">
        <v>-194968825</v>
      </c>
      <c r="M53" s="1059">
        <v>7204128.2699999996</v>
      </c>
      <c r="N53" s="1057">
        <v>-56582192</v>
      </c>
      <c r="O53" s="1057">
        <v>18226781.57</v>
      </c>
      <c r="P53" s="1058">
        <v>-8575990</v>
      </c>
      <c r="Q53" s="1059">
        <v>7088035.4199999999</v>
      </c>
      <c r="R53" s="1058">
        <v>-1656934.12</v>
      </c>
      <c r="S53" s="1059">
        <v>6160098</v>
      </c>
    </row>
    <row r="54" spans="1:20" ht="13.5" thickBot="1" x14ac:dyDescent="0.25">
      <c r="A54" s="1401" t="s">
        <v>1939</v>
      </c>
      <c r="B54" s="1057">
        <v>10543703</v>
      </c>
      <c r="C54" s="1058">
        <v>42547698</v>
      </c>
      <c r="D54" s="1058">
        <v>13428591.16</v>
      </c>
      <c r="E54" s="1058">
        <v>10052937.76</v>
      </c>
      <c r="F54" s="1058">
        <v>62362335</v>
      </c>
      <c r="G54" s="1058">
        <v>19161215</v>
      </c>
      <c r="H54" s="1058">
        <v>6964465</v>
      </c>
      <c r="I54" s="1058">
        <v>62067682.890000001</v>
      </c>
      <c r="J54" s="1058">
        <v>2503029</v>
      </c>
      <c r="K54" s="1057">
        <v>81608.28</v>
      </c>
      <c r="L54" s="1058">
        <v>23294522</v>
      </c>
      <c r="M54" s="1059">
        <v>13954.69</v>
      </c>
      <c r="N54" s="1057">
        <v>28669136</v>
      </c>
      <c r="O54" s="1057">
        <v>7007460.6699999999</v>
      </c>
      <c r="P54" s="1058">
        <v>-6935996</v>
      </c>
      <c r="Q54" s="1059">
        <v>4810125.0999999996</v>
      </c>
      <c r="R54" s="1058">
        <v>-2360809.98</v>
      </c>
      <c r="S54" s="1059">
        <v>4355254</v>
      </c>
    </row>
    <row r="55" spans="1:20" ht="13.5" thickBot="1" x14ac:dyDescent="0.25">
      <c r="A55" s="1045" t="s">
        <v>209</v>
      </c>
      <c r="B55" s="1046">
        <v>137017918</v>
      </c>
      <c r="C55" s="1047">
        <v>402252368</v>
      </c>
      <c r="D55" s="1047">
        <v>2619681566.5500002</v>
      </c>
      <c r="E55" s="1047">
        <v>166369582.35999998</v>
      </c>
      <c r="F55" s="1047">
        <v>1044332060</v>
      </c>
      <c r="G55" s="1047">
        <v>480644786</v>
      </c>
      <c r="H55" s="1047">
        <v>178092247</v>
      </c>
      <c r="I55" s="1047">
        <v>1710522067.0900002</v>
      </c>
      <c r="J55" s="1047">
        <v>23504896.719999999</v>
      </c>
      <c r="K55" s="1046">
        <v>29001776.209999997</v>
      </c>
      <c r="L55" s="1047">
        <v>1274054817</v>
      </c>
      <c r="M55" s="1048">
        <v>47789426.609999992</v>
      </c>
      <c r="N55" s="1046">
        <v>462554154</v>
      </c>
      <c r="O55" s="1065">
        <v>454623098.88</v>
      </c>
      <c r="P55" s="1066">
        <v>81070952</v>
      </c>
      <c r="Q55" s="1067">
        <v>64827657.919999994</v>
      </c>
      <c r="R55" s="1066">
        <v>562253358.67000008</v>
      </c>
      <c r="S55" s="1067">
        <v>191671846</v>
      </c>
    </row>
    <row r="56" spans="1:20" x14ac:dyDescent="0.2">
      <c r="A56" s="1401" t="s">
        <v>1940</v>
      </c>
      <c r="B56" s="1057">
        <v>0</v>
      </c>
      <c r="C56" s="1058">
        <v>0</v>
      </c>
      <c r="D56" s="1058">
        <v>0</v>
      </c>
      <c r="E56" s="1058">
        <v>0</v>
      </c>
      <c r="F56" s="1058">
        <v>0</v>
      </c>
      <c r="G56" s="1058">
        <v>0</v>
      </c>
      <c r="H56" s="1058">
        <v>0</v>
      </c>
      <c r="I56" s="1058">
        <v>0</v>
      </c>
      <c r="J56" s="1058">
        <v>0</v>
      </c>
      <c r="K56" s="1057">
        <v>0</v>
      </c>
      <c r="L56" s="1058">
        <v>0</v>
      </c>
      <c r="M56" s="1059">
        <v>0</v>
      </c>
      <c r="N56" s="1057"/>
      <c r="O56" s="1057">
        <v>0</v>
      </c>
      <c r="P56" s="1058">
        <v>0</v>
      </c>
      <c r="Q56" s="1059">
        <v>0</v>
      </c>
      <c r="R56" s="1071"/>
      <c r="S56" s="1059">
        <v>0</v>
      </c>
    </row>
    <row r="57" spans="1:20" ht="13.5" thickBot="1" x14ac:dyDescent="0.25">
      <c r="A57" s="1402" t="s">
        <v>210</v>
      </c>
      <c r="B57" s="1061">
        <v>0</v>
      </c>
      <c r="C57" s="1062">
        <v>0</v>
      </c>
      <c r="D57" s="1062">
        <v>0</v>
      </c>
      <c r="E57" s="1062">
        <v>0</v>
      </c>
      <c r="F57" s="1062">
        <v>0</v>
      </c>
      <c r="G57" s="1062">
        <v>0</v>
      </c>
      <c r="H57" s="1062">
        <v>0</v>
      </c>
      <c r="I57" s="1062">
        <v>0</v>
      </c>
      <c r="J57" s="1062">
        <v>0</v>
      </c>
      <c r="K57" s="1061">
        <v>0</v>
      </c>
      <c r="L57" s="1062">
        <v>663946068</v>
      </c>
      <c r="M57" s="1063">
        <v>0</v>
      </c>
      <c r="N57" s="1061"/>
      <c r="O57" s="1061">
        <v>0</v>
      </c>
      <c r="P57" s="1062">
        <v>615840</v>
      </c>
      <c r="Q57" s="1063">
        <v>19845615.09</v>
      </c>
      <c r="R57" s="1072"/>
      <c r="S57" s="1063">
        <v>0</v>
      </c>
    </row>
    <row r="58" spans="1:20" ht="6" customHeight="1" x14ac:dyDescent="0.2">
      <c r="A58" s="1032"/>
      <c r="B58" s="1033"/>
      <c r="C58" s="1033"/>
      <c r="D58" s="1033"/>
      <c r="E58" s="1033"/>
      <c r="F58" s="1033"/>
      <c r="G58" s="1033"/>
      <c r="H58" s="1033"/>
      <c r="I58" s="1033"/>
      <c r="J58" s="1033"/>
      <c r="K58" s="1033"/>
      <c r="L58" s="1033"/>
      <c r="M58" s="1033"/>
      <c r="N58" s="1033"/>
      <c r="O58" s="1033"/>
      <c r="P58" s="1033"/>
      <c r="Q58" s="1033"/>
      <c r="R58" s="1033"/>
      <c r="S58" s="1033"/>
    </row>
    <row r="59" spans="1:20" x14ac:dyDescent="0.2">
      <c r="A59" s="1034" t="s">
        <v>1948</v>
      </c>
      <c r="B59" s="1035"/>
      <c r="C59" s="1035"/>
      <c r="D59" s="1035"/>
      <c r="E59" s="1035"/>
      <c r="F59" s="1035"/>
      <c r="G59" s="1035"/>
      <c r="H59" s="1035"/>
      <c r="I59" s="1036"/>
      <c r="J59" s="1036"/>
      <c r="K59" s="1036"/>
      <c r="L59" s="1036"/>
      <c r="M59" s="1036"/>
      <c r="N59" s="1036"/>
      <c r="O59" s="1036"/>
      <c r="P59" s="1036"/>
      <c r="Q59" s="1035"/>
      <c r="R59" s="1035"/>
    </row>
    <row r="60" spans="1:20" x14ac:dyDescent="0.2">
      <c r="A60" s="1073"/>
      <c r="B60" s="1073"/>
      <c r="C60" s="1073"/>
      <c r="D60" s="1073"/>
      <c r="E60" s="1073"/>
      <c r="F60" s="1073"/>
      <c r="G60" s="1073"/>
      <c r="H60" s="1073"/>
      <c r="I60" s="1036"/>
      <c r="J60" s="1036"/>
      <c r="K60" s="1036"/>
      <c r="L60" s="1036"/>
      <c r="M60" s="1036"/>
      <c r="N60" s="1036"/>
      <c r="O60" s="1035"/>
      <c r="P60" s="1035"/>
      <c r="Q60" s="1035"/>
      <c r="R60" s="1035"/>
    </row>
    <row r="61" spans="1:20" x14ac:dyDescent="0.2">
      <c r="B61" s="1074">
        <v>0</v>
      </c>
      <c r="C61" s="1074">
        <v>0</v>
      </c>
      <c r="D61" s="1074">
        <v>0</v>
      </c>
      <c r="E61" s="1074">
        <v>0</v>
      </c>
      <c r="F61" s="1074">
        <v>0</v>
      </c>
      <c r="G61" s="1074">
        <v>0</v>
      </c>
      <c r="H61" s="1074">
        <v>0</v>
      </c>
      <c r="I61" s="1074">
        <v>0</v>
      </c>
      <c r="J61" s="1074">
        <v>0</v>
      </c>
      <c r="K61" s="1074">
        <v>0</v>
      </c>
      <c r="L61" s="1074">
        <v>0</v>
      </c>
      <c r="M61" s="1074">
        <v>0</v>
      </c>
      <c r="N61" s="1074">
        <v>0</v>
      </c>
      <c r="O61" s="1074">
        <v>0</v>
      </c>
      <c r="P61" s="1074">
        <v>0</v>
      </c>
      <c r="Q61" s="1074">
        <v>0</v>
      </c>
      <c r="R61" s="1074">
        <v>0</v>
      </c>
      <c r="S61" s="1074">
        <v>0</v>
      </c>
      <c r="T61" s="1074"/>
    </row>
    <row r="62" spans="1:20" x14ac:dyDescent="0.2">
      <c r="D62" s="1074"/>
      <c r="E62" s="1074"/>
      <c r="F62" s="1074"/>
      <c r="G62" s="1074"/>
      <c r="H62" s="1074"/>
      <c r="I62" s="1074"/>
      <c r="J62" s="1074"/>
      <c r="K62" s="1074"/>
      <c r="L62" s="1074"/>
      <c r="M62" s="1074"/>
      <c r="N62" s="1074"/>
      <c r="O62" s="1074"/>
      <c r="P62" s="1074"/>
      <c r="Q62" s="1074"/>
      <c r="R62" s="1074"/>
    </row>
  </sheetData>
  <mergeCells count="7">
    <mergeCell ref="A1:S1"/>
    <mergeCell ref="A2:S2"/>
    <mergeCell ref="A3:S3"/>
    <mergeCell ref="B5:J5"/>
    <mergeCell ref="K5:M5"/>
    <mergeCell ref="O5:Q5"/>
    <mergeCell ref="R5:S5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"/>
  <sheetViews>
    <sheetView showGridLines="0" zoomScaleNormal="100" workbookViewId="0">
      <selection activeCell="C8" sqref="C8:C58"/>
    </sheetView>
  </sheetViews>
  <sheetFormatPr baseColWidth="10" defaultColWidth="9.140625" defaultRowHeight="12.75" x14ac:dyDescent="0.2"/>
  <cols>
    <col min="1" max="1" width="52.140625" style="93" customWidth="1"/>
    <col min="2" max="4" width="17" style="93" customWidth="1"/>
    <col min="5" max="5" width="21" style="93" customWidth="1"/>
    <col min="6" max="6" width="13.140625" style="93" bestFit="1" customWidth="1"/>
    <col min="7" max="7" width="15.5703125" style="93" bestFit="1" customWidth="1"/>
    <col min="8" max="10" width="16.5703125" style="93" customWidth="1"/>
    <col min="11" max="11" width="18.42578125" style="93" customWidth="1"/>
    <col min="12" max="16" width="0" style="93" hidden="1" customWidth="1"/>
    <col min="17" max="16384" width="9.140625" style="93"/>
  </cols>
  <sheetData>
    <row r="1" spans="1:16" ht="15.75" x14ac:dyDescent="0.25">
      <c r="A1" s="1821" t="s">
        <v>327</v>
      </c>
      <c r="B1" s="1821"/>
      <c r="C1" s="1821"/>
      <c r="D1" s="1821"/>
      <c r="E1" s="1821"/>
      <c r="F1" s="1821"/>
      <c r="G1" s="1821"/>
      <c r="H1" s="1821"/>
      <c r="I1" s="1821"/>
      <c r="J1" s="1821"/>
      <c r="K1" s="1821"/>
      <c r="L1" s="1821"/>
      <c r="M1" s="1821"/>
      <c r="N1" s="1821"/>
      <c r="O1" s="1821"/>
      <c r="P1" s="1821"/>
    </row>
    <row r="2" spans="1:16" ht="15.75" x14ac:dyDescent="0.25">
      <c r="A2" s="1821" t="s">
        <v>1958</v>
      </c>
      <c r="B2" s="1821"/>
      <c r="C2" s="1821"/>
      <c r="D2" s="1821"/>
      <c r="E2" s="1821"/>
      <c r="F2" s="1821"/>
      <c r="G2" s="1821"/>
      <c r="H2" s="1821"/>
      <c r="I2" s="1821"/>
      <c r="J2" s="1821"/>
      <c r="K2" s="1821"/>
      <c r="L2" s="1821"/>
      <c r="M2" s="1821"/>
      <c r="N2" s="1821"/>
      <c r="O2" s="1821"/>
      <c r="P2" s="1821"/>
    </row>
    <row r="3" spans="1:16" ht="15.75" x14ac:dyDescent="0.25">
      <c r="A3" s="1821" t="s">
        <v>1397</v>
      </c>
      <c r="B3" s="1821"/>
      <c r="C3" s="1821"/>
      <c r="D3" s="1821"/>
      <c r="E3" s="1821"/>
      <c r="F3" s="1821"/>
      <c r="G3" s="1821"/>
      <c r="H3" s="1821"/>
      <c r="I3" s="1821"/>
      <c r="J3" s="1821"/>
      <c r="K3" s="1821"/>
      <c r="L3" s="1821"/>
      <c r="M3" s="1821"/>
      <c r="N3" s="1821"/>
      <c r="O3" s="1821"/>
      <c r="P3" s="1821"/>
    </row>
    <row r="4" spans="1:16" ht="15.75" x14ac:dyDescent="0.25">
      <c r="A4" s="1823" t="s">
        <v>371</v>
      </c>
      <c r="B4" s="1823"/>
      <c r="C4" s="1823"/>
      <c r="D4" s="1823"/>
      <c r="E4" s="1823"/>
      <c r="F4" s="1823"/>
      <c r="G4" s="1823"/>
      <c r="H4" s="1823"/>
      <c r="I4" s="1823"/>
      <c r="J4" s="1823"/>
      <c r="K4" s="1823"/>
      <c r="L4" s="1823"/>
      <c r="M4" s="1823"/>
      <c r="N4" s="1823"/>
      <c r="O4" s="1823"/>
      <c r="P4" s="1823"/>
    </row>
    <row r="5" spans="1:16" s="1001" customFormat="1" ht="4.5" customHeight="1" thickBot="1" x14ac:dyDescent="0.3">
      <c r="A5" s="1039"/>
      <c r="B5" s="1039"/>
      <c r="C5" s="1039"/>
      <c r="D5" s="1039"/>
      <c r="E5" s="1039"/>
      <c r="F5" s="1039"/>
      <c r="G5" s="1039"/>
      <c r="H5" s="1039"/>
      <c r="I5" s="1039"/>
      <c r="J5" s="1039"/>
      <c r="K5" s="1039"/>
      <c r="L5" s="1075"/>
      <c r="M5" s="1075"/>
      <c r="N5" s="1075"/>
      <c r="O5" s="1076"/>
      <c r="P5" s="1076"/>
    </row>
    <row r="6" spans="1:16" ht="27.75" customHeight="1" thickBot="1" x14ac:dyDescent="0.25">
      <c r="A6" s="1838"/>
      <c r="B6" s="1839" t="s">
        <v>1959</v>
      </c>
      <c r="C6" s="1840"/>
      <c r="D6" s="1841"/>
      <c r="E6" s="1077" t="s">
        <v>1960</v>
      </c>
      <c r="F6" s="1839" t="s">
        <v>1961</v>
      </c>
      <c r="G6" s="1840"/>
      <c r="H6" s="1840"/>
      <c r="I6" s="1840"/>
      <c r="J6" s="1840"/>
      <c r="K6" s="1840"/>
      <c r="L6" s="1835"/>
      <c r="M6" s="1835"/>
      <c r="N6" s="1835"/>
      <c r="O6" s="1835"/>
      <c r="P6" s="1836"/>
    </row>
    <row r="7" spans="1:16" ht="12.75" customHeight="1" thickBot="1" x14ac:dyDescent="0.25">
      <c r="A7" s="1838"/>
      <c r="B7" s="1008" t="s">
        <v>43</v>
      </c>
      <c r="C7" s="1008" t="s">
        <v>369</v>
      </c>
      <c r="D7" s="1008" t="s">
        <v>44</v>
      </c>
      <c r="E7" s="1008" t="s">
        <v>90</v>
      </c>
      <c r="F7" s="1008" t="s">
        <v>41</v>
      </c>
      <c r="G7" s="1008" t="s">
        <v>37</v>
      </c>
      <c r="H7" s="1078" t="s">
        <v>42</v>
      </c>
      <c r="I7" s="1008" t="s">
        <v>156</v>
      </c>
      <c r="J7" s="1008" t="s">
        <v>206</v>
      </c>
      <c r="K7" s="1008" t="s">
        <v>45</v>
      </c>
      <c r="L7" s="1079"/>
      <c r="M7" s="1080"/>
      <c r="N7" s="1080"/>
      <c r="O7" s="1080"/>
      <c r="P7" s="1081"/>
    </row>
    <row r="8" spans="1:16" ht="13.5" customHeight="1" thickBot="1" x14ac:dyDescent="0.25">
      <c r="A8" s="1082" t="s">
        <v>207</v>
      </c>
      <c r="B8" s="1045">
        <v>9130425208</v>
      </c>
      <c r="C8" s="1045">
        <v>235782521.22</v>
      </c>
      <c r="D8" s="1083">
        <v>9280757304</v>
      </c>
      <c r="E8" s="1083">
        <v>333789748.82999992</v>
      </c>
      <c r="F8" s="1045">
        <v>2025185321.6199999</v>
      </c>
      <c r="G8" s="1045">
        <v>16113825869</v>
      </c>
      <c r="H8" s="1045">
        <v>619998547.1500001</v>
      </c>
      <c r="I8" s="1045">
        <v>5787369260</v>
      </c>
      <c r="J8" s="1045">
        <v>3727861261</v>
      </c>
      <c r="K8" s="1083">
        <v>16485421071</v>
      </c>
      <c r="L8" s="1084">
        <v>0</v>
      </c>
      <c r="M8" s="1084">
        <v>0</v>
      </c>
      <c r="N8" s="1084">
        <v>0</v>
      </c>
      <c r="O8" s="1084">
        <v>0</v>
      </c>
      <c r="P8" s="1085">
        <v>0</v>
      </c>
    </row>
    <row r="9" spans="1:16" x14ac:dyDescent="0.2">
      <c r="A9" s="1086" t="s">
        <v>1894</v>
      </c>
      <c r="B9" s="1087">
        <v>2791762554</v>
      </c>
      <c r="C9" s="1088">
        <v>67714043.739999995</v>
      </c>
      <c r="D9" s="1089">
        <v>2218586240</v>
      </c>
      <c r="E9" s="1090">
        <v>16146921.82</v>
      </c>
      <c r="F9" s="1087">
        <v>272755986.63999999</v>
      </c>
      <c r="G9" s="1088">
        <v>3440005186</v>
      </c>
      <c r="H9" s="1088">
        <v>49644071.240000002</v>
      </c>
      <c r="I9" s="1088">
        <v>1113888829</v>
      </c>
      <c r="J9" s="1088">
        <v>462220445</v>
      </c>
      <c r="K9" s="1089">
        <v>3969721079</v>
      </c>
      <c r="L9" s="1084">
        <v>0</v>
      </c>
      <c r="M9" s="1084">
        <v>0</v>
      </c>
      <c r="N9" s="1084">
        <v>0</v>
      </c>
      <c r="O9" s="1084">
        <v>0</v>
      </c>
      <c r="P9" s="1085">
        <v>0</v>
      </c>
    </row>
    <row r="10" spans="1:16" x14ac:dyDescent="0.2">
      <c r="A10" s="1091" t="s">
        <v>1895</v>
      </c>
      <c r="B10" s="1092">
        <v>177463100</v>
      </c>
      <c r="C10" s="126">
        <v>16029027.720000001</v>
      </c>
      <c r="D10" s="1093">
        <v>1152228683</v>
      </c>
      <c r="E10" s="1094">
        <v>595970.35</v>
      </c>
      <c r="F10" s="1092">
        <v>86125669.349999994</v>
      </c>
      <c r="G10" s="126">
        <v>2192724425</v>
      </c>
      <c r="H10" s="126">
        <v>1753406.89</v>
      </c>
      <c r="I10" s="126">
        <v>500822401</v>
      </c>
      <c r="J10" s="126">
        <v>150586684</v>
      </c>
      <c r="K10" s="1093">
        <v>1333451503</v>
      </c>
      <c r="L10" s="1095">
        <v>2390620.1600000001</v>
      </c>
      <c r="M10" s="1095">
        <v>283984110</v>
      </c>
      <c r="N10" s="1095">
        <v>154739671</v>
      </c>
      <c r="O10" s="1095">
        <v>1419589502</v>
      </c>
      <c r="P10" s="1085">
        <v>0</v>
      </c>
    </row>
    <row r="11" spans="1:16" x14ac:dyDescent="0.2">
      <c r="A11" s="1091" t="s">
        <v>1896</v>
      </c>
      <c r="B11" s="1092">
        <v>1395109167</v>
      </c>
      <c r="C11" s="126">
        <v>0</v>
      </c>
      <c r="D11" s="1093">
        <v>571857821</v>
      </c>
      <c r="E11" s="1094">
        <v>0</v>
      </c>
      <c r="F11" s="1092">
        <v>18645114.809999999</v>
      </c>
      <c r="G11" s="126">
        <v>281972642</v>
      </c>
      <c r="H11" s="126">
        <v>34890.620000000003</v>
      </c>
      <c r="I11" s="126">
        <v>0</v>
      </c>
      <c r="J11" s="126">
        <v>1946053</v>
      </c>
      <c r="K11" s="1093">
        <v>1882352254</v>
      </c>
      <c r="L11" s="1095">
        <v>34256.870000000003</v>
      </c>
      <c r="M11" s="1095">
        <v>0</v>
      </c>
      <c r="N11" s="1095">
        <v>1946053</v>
      </c>
      <c r="O11" s="1095">
        <v>2041109135</v>
      </c>
      <c r="P11" s="1085">
        <v>0</v>
      </c>
    </row>
    <row r="12" spans="1:16" x14ac:dyDescent="0.2">
      <c r="A12" s="1091" t="s">
        <v>1897</v>
      </c>
      <c r="B12" s="1092">
        <v>806518978</v>
      </c>
      <c r="C12" s="126">
        <v>23460802.190000001</v>
      </c>
      <c r="D12" s="1093">
        <v>467544828</v>
      </c>
      <c r="E12" s="1094">
        <v>9402242.9700000007</v>
      </c>
      <c r="F12" s="1092">
        <v>33739636.409999996</v>
      </c>
      <c r="G12" s="126">
        <v>553795066</v>
      </c>
      <c r="H12" s="126">
        <v>39803179.090000004</v>
      </c>
      <c r="I12" s="126">
        <v>377158565</v>
      </c>
      <c r="J12" s="126">
        <v>309687708</v>
      </c>
      <c r="K12" s="1093">
        <v>735840632</v>
      </c>
      <c r="L12" s="1095">
        <v>30339606.039999999</v>
      </c>
      <c r="M12" s="1095">
        <v>301062206</v>
      </c>
      <c r="N12" s="1095">
        <v>265495882</v>
      </c>
      <c r="O12" s="1095">
        <v>546937071</v>
      </c>
      <c r="P12" s="1085">
        <v>0</v>
      </c>
    </row>
    <row r="13" spans="1:16" x14ac:dyDescent="0.2">
      <c r="A13" s="1091" t="s">
        <v>1898</v>
      </c>
      <c r="B13" s="1092">
        <v>31739</v>
      </c>
      <c r="C13" s="126">
        <v>3633.12</v>
      </c>
      <c r="D13" s="1093">
        <v>9280964</v>
      </c>
      <c r="E13" s="1094">
        <v>0</v>
      </c>
      <c r="F13" s="1092">
        <v>3756872.28</v>
      </c>
      <c r="G13" s="126">
        <v>0</v>
      </c>
      <c r="H13" s="126">
        <v>0</v>
      </c>
      <c r="I13" s="126">
        <v>209585407</v>
      </c>
      <c r="J13" s="126">
        <v>0</v>
      </c>
      <c r="K13" s="1093">
        <v>18076690</v>
      </c>
      <c r="L13" s="1095">
        <v>0</v>
      </c>
      <c r="M13" s="1095">
        <v>349413824</v>
      </c>
      <c r="N13" s="1095">
        <v>0</v>
      </c>
      <c r="O13" s="1095">
        <v>40506186</v>
      </c>
      <c r="P13" s="1085">
        <v>0</v>
      </c>
    </row>
    <row r="14" spans="1:16" x14ac:dyDescent="0.2">
      <c r="A14" s="1091" t="s">
        <v>1899</v>
      </c>
      <c r="B14" s="1092">
        <v>398028579</v>
      </c>
      <c r="C14" s="126">
        <v>27113731.98</v>
      </c>
      <c r="D14" s="1093">
        <v>7142800</v>
      </c>
      <c r="E14" s="1094">
        <v>4825728.6500000004</v>
      </c>
      <c r="F14" s="1092">
        <v>35385456.409999996</v>
      </c>
      <c r="G14" s="126">
        <v>8795491</v>
      </c>
      <c r="H14" s="126">
        <v>5820744.0199999996</v>
      </c>
      <c r="I14" s="126">
        <v>23189092</v>
      </c>
      <c r="J14" s="126">
        <v>0</v>
      </c>
      <c r="K14" s="1093">
        <v>0</v>
      </c>
      <c r="L14" s="1095">
        <v>3244058.32</v>
      </c>
      <c r="M14" s="1095">
        <v>13553934</v>
      </c>
      <c r="N14" s="1095">
        <v>0</v>
      </c>
      <c r="O14" s="1095">
        <v>0</v>
      </c>
      <c r="P14" s="1085">
        <v>0</v>
      </c>
    </row>
    <row r="15" spans="1:16" x14ac:dyDescent="0.2">
      <c r="A15" s="1091" t="s">
        <v>1900</v>
      </c>
      <c r="B15" s="1092">
        <v>14610991</v>
      </c>
      <c r="C15" s="126">
        <v>1106848.73</v>
      </c>
      <c r="D15" s="1093">
        <v>10531144</v>
      </c>
      <c r="E15" s="1094">
        <v>1322979.8500000001</v>
      </c>
      <c r="F15" s="1092">
        <v>3870157.58</v>
      </c>
      <c r="G15" s="126">
        <v>402717562</v>
      </c>
      <c r="H15" s="126">
        <v>2231850.62</v>
      </c>
      <c r="I15" s="126">
        <v>0</v>
      </c>
      <c r="J15" s="126">
        <v>0</v>
      </c>
      <c r="K15" s="1093">
        <v>0</v>
      </c>
      <c r="L15" s="1095">
        <v>892395.51</v>
      </c>
      <c r="M15" s="1095">
        <v>0</v>
      </c>
      <c r="N15" s="1095">
        <v>0</v>
      </c>
      <c r="O15" s="1095">
        <v>0</v>
      </c>
      <c r="P15" s="1085">
        <v>0</v>
      </c>
    </row>
    <row r="16" spans="1:16" x14ac:dyDescent="0.2">
      <c r="A16" s="1091" t="s">
        <v>1901</v>
      </c>
      <c r="B16" s="1092">
        <v>0</v>
      </c>
      <c r="C16" s="126">
        <v>0</v>
      </c>
      <c r="D16" s="1093">
        <v>0</v>
      </c>
      <c r="E16" s="1094">
        <v>0</v>
      </c>
      <c r="F16" s="1092">
        <v>91233079.799999997</v>
      </c>
      <c r="G16" s="126">
        <v>0</v>
      </c>
      <c r="H16" s="126">
        <v>0</v>
      </c>
      <c r="I16" s="126">
        <v>3133364</v>
      </c>
      <c r="J16" s="126">
        <v>0</v>
      </c>
      <c r="K16" s="1093">
        <v>0</v>
      </c>
      <c r="L16" s="1095">
        <v>6382750.5800000001</v>
      </c>
      <c r="M16" s="1095">
        <v>4292737</v>
      </c>
      <c r="N16" s="1095">
        <v>0</v>
      </c>
      <c r="O16" s="1095">
        <v>0</v>
      </c>
      <c r="P16" s="1085">
        <v>0</v>
      </c>
    </row>
    <row r="17" spans="1:16" x14ac:dyDescent="0.2">
      <c r="A17" s="1086" t="s">
        <v>1902</v>
      </c>
      <c r="B17" s="1096">
        <v>6338662654</v>
      </c>
      <c r="C17" s="1097">
        <v>168068477.47999999</v>
      </c>
      <c r="D17" s="1098">
        <v>7062171064</v>
      </c>
      <c r="E17" s="1099">
        <v>317642827.00999993</v>
      </c>
      <c r="F17" s="1096">
        <v>1752429334.9799998</v>
      </c>
      <c r="G17" s="1097">
        <v>12673820683</v>
      </c>
      <c r="H17" s="1097">
        <v>570354475.91000009</v>
      </c>
      <c r="I17" s="1097">
        <v>4673480431</v>
      </c>
      <c r="J17" s="1097">
        <v>3265640816</v>
      </c>
      <c r="K17" s="1098">
        <v>12515699992</v>
      </c>
      <c r="L17" s="1100">
        <v>13145488182</v>
      </c>
      <c r="M17" s="1100">
        <v>4339556929</v>
      </c>
      <c r="N17" s="1100">
        <v>3624693576</v>
      </c>
      <c r="O17" s="1100">
        <v>13145488182</v>
      </c>
      <c r="P17" s="1101">
        <v>0</v>
      </c>
    </row>
    <row r="18" spans="1:16" x14ac:dyDescent="0.2">
      <c r="A18" s="1091" t="s">
        <v>1903</v>
      </c>
      <c r="B18" s="1092">
        <v>620205784</v>
      </c>
      <c r="C18" s="126">
        <v>725170.28</v>
      </c>
      <c r="D18" s="1093">
        <v>348161525</v>
      </c>
      <c r="E18" s="1094">
        <v>510035.46</v>
      </c>
      <c r="F18" s="1092">
        <v>131917036.5</v>
      </c>
      <c r="G18" s="126">
        <v>9482532</v>
      </c>
      <c r="H18" s="126">
        <v>161889.15</v>
      </c>
      <c r="I18" s="126">
        <v>0</v>
      </c>
      <c r="J18" s="126">
        <v>8700</v>
      </c>
      <c r="K18" s="1093">
        <v>1932462</v>
      </c>
      <c r="L18" s="1102">
        <v>1932462</v>
      </c>
      <c r="M18" s="1084">
        <v>0</v>
      </c>
      <c r="N18" s="1084">
        <v>8700</v>
      </c>
      <c r="O18" s="1084">
        <v>1932462</v>
      </c>
      <c r="P18" s="1085">
        <v>0</v>
      </c>
    </row>
    <row r="19" spans="1:16" x14ac:dyDescent="0.2">
      <c r="A19" s="1091" t="s">
        <v>1904</v>
      </c>
      <c r="B19" s="1092">
        <v>1206897537</v>
      </c>
      <c r="C19" s="126">
        <v>102433682.2</v>
      </c>
      <c r="D19" s="1093">
        <v>0</v>
      </c>
      <c r="E19" s="1094">
        <v>0</v>
      </c>
      <c r="F19" s="1092">
        <v>0</v>
      </c>
      <c r="G19" s="126">
        <v>524888027</v>
      </c>
      <c r="H19" s="126">
        <v>0</v>
      </c>
      <c r="I19" s="126">
        <v>91922353</v>
      </c>
      <c r="J19" s="126">
        <v>0</v>
      </c>
      <c r="K19" s="1093">
        <v>2072987790</v>
      </c>
      <c r="L19" s="1102">
        <v>2609423592</v>
      </c>
      <c r="M19" s="1084">
        <v>37467741</v>
      </c>
      <c r="N19" s="1084">
        <v>0</v>
      </c>
      <c r="O19" s="1084">
        <v>2609423592</v>
      </c>
      <c r="P19" s="1085">
        <v>0</v>
      </c>
    </row>
    <row r="20" spans="1:16" x14ac:dyDescent="0.2">
      <c r="A20" s="1091" t="s">
        <v>1905</v>
      </c>
      <c r="B20" s="1092">
        <v>13351623</v>
      </c>
      <c r="C20" s="126">
        <v>1368057.6</v>
      </c>
      <c r="D20" s="1093">
        <v>1363550688</v>
      </c>
      <c r="E20" s="1094">
        <v>0</v>
      </c>
      <c r="F20" s="1092">
        <v>107746703.47</v>
      </c>
      <c r="G20" s="126">
        <v>754221094</v>
      </c>
      <c r="H20" s="126">
        <v>11292671.960000001</v>
      </c>
      <c r="I20" s="126">
        <v>0</v>
      </c>
      <c r="J20" s="126">
        <v>8405621</v>
      </c>
      <c r="K20" s="1093">
        <v>256430922</v>
      </c>
      <c r="L20" s="1102">
        <v>63739705</v>
      </c>
      <c r="M20" s="1084">
        <v>0</v>
      </c>
      <c r="N20" s="1084">
        <v>9826414</v>
      </c>
      <c r="O20" s="1084">
        <v>63739705</v>
      </c>
      <c r="P20" s="1085">
        <v>0</v>
      </c>
    </row>
    <row r="21" spans="1:16" x14ac:dyDescent="0.2">
      <c r="A21" s="1091" t="s">
        <v>1906</v>
      </c>
      <c r="B21" s="1092">
        <v>3954401922</v>
      </c>
      <c r="C21" s="126">
        <v>63541567.399999999</v>
      </c>
      <c r="D21" s="1093">
        <v>5350458851</v>
      </c>
      <c r="E21" s="1094">
        <v>316556899.77999997</v>
      </c>
      <c r="F21" s="1092">
        <v>883078840.12</v>
      </c>
      <c r="G21" s="126">
        <v>10623816244</v>
      </c>
      <c r="H21" s="126">
        <v>323395750</v>
      </c>
      <c r="I21" s="126">
        <v>3146234626</v>
      </c>
      <c r="J21" s="126">
        <v>3257226495</v>
      </c>
      <c r="K21" s="1093">
        <v>10079383444</v>
      </c>
      <c r="L21" s="1102">
        <v>10270993454</v>
      </c>
      <c r="M21" s="1084">
        <v>3161342139</v>
      </c>
      <c r="N21" s="1084">
        <v>3614839892</v>
      </c>
      <c r="O21" s="1084">
        <v>10270993454</v>
      </c>
      <c r="P21" s="1085">
        <v>0</v>
      </c>
    </row>
    <row r="22" spans="1:16" x14ac:dyDescent="0.2">
      <c r="A22" s="1091" t="s">
        <v>1907</v>
      </c>
      <c r="B22" s="1092">
        <v>0</v>
      </c>
      <c r="C22" s="126">
        <v>0</v>
      </c>
      <c r="D22" s="1093">
        <v>0</v>
      </c>
      <c r="E22" s="1094">
        <v>0</v>
      </c>
      <c r="F22" s="1092">
        <v>611595387.41999996</v>
      </c>
      <c r="G22" s="126">
        <v>0</v>
      </c>
      <c r="H22" s="126">
        <v>0</v>
      </c>
      <c r="I22" s="126">
        <v>0</v>
      </c>
      <c r="J22" s="126">
        <v>0</v>
      </c>
      <c r="K22" s="1093">
        <v>0</v>
      </c>
      <c r="L22" s="1102">
        <v>0</v>
      </c>
      <c r="M22" s="1084">
        <v>0</v>
      </c>
      <c r="N22" s="1084">
        <v>0</v>
      </c>
      <c r="O22" s="1084">
        <v>0</v>
      </c>
      <c r="P22" s="1085">
        <v>0</v>
      </c>
    </row>
    <row r="23" spans="1:16" x14ac:dyDescent="0.2">
      <c r="A23" s="1091" t="s">
        <v>1908</v>
      </c>
      <c r="B23" s="1092">
        <v>0</v>
      </c>
      <c r="C23" s="126">
        <v>0</v>
      </c>
      <c r="D23" s="1093">
        <v>0</v>
      </c>
      <c r="E23" s="1094">
        <v>0</v>
      </c>
      <c r="F23" s="1092">
        <v>774338.19</v>
      </c>
      <c r="G23" s="126">
        <v>761412786</v>
      </c>
      <c r="H23" s="126">
        <v>467168.35</v>
      </c>
      <c r="I23" s="126">
        <v>0</v>
      </c>
      <c r="J23" s="126">
        <v>0</v>
      </c>
      <c r="K23" s="1093">
        <v>104965374</v>
      </c>
      <c r="L23" s="1102">
        <v>199398969</v>
      </c>
      <c r="M23" s="1084">
        <v>0</v>
      </c>
      <c r="N23" s="1084">
        <v>0</v>
      </c>
      <c r="O23" s="1084">
        <v>199398969</v>
      </c>
      <c r="P23" s="1085">
        <v>0</v>
      </c>
    </row>
    <row r="24" spans="1:16" x14ac:dyDescent="0.2">
      <c r="A24" s="1091" t="s">
        <v>1909</v>
      </c>
      <c r="B24" s="1092">
        <v>0</v>
      </c>
      <c r="C24" s="126">
        <v>0</v>
      </c>
      <c r="D24" s="1093">
        <v>0</v>
      </c>
      <c r="E24" s="1094">
        <v>575891.77</v>
      </c>
      <c r="F24" s="1092">
        <v>16664736.26</v>
      </c>
      <c r="G24" s="126">
        <v>0</v>
      </c>
      <c r="H24" s="126">
        <v>170292882</v>
      </c>
      <c r="I24" s="126">
        <v>805039873</v>
      </c>
      <c r="J24" s="126">
        <v>0</v>
      </c>
      <c r="K24" s="1093">
        <v>0</v>
      </c>
      <c r="L24" s="1102">
        <v>0</v>
      </c>
      <c r="M24" s="1084">
        <v>825469337</v>
      </c>
      <c r="N24" s="1084">
        <v>18570</v>
      </c>
      <c r="O24" s="1084">
        <v>0</v>
      </c>
      <c r="P24" s="1085">
        <v>0</v>
      </c>
    </row>
    <row r="25" spans="1:16" x14ac:dyDescent="0.2">
      <c r="A25" s="1091" t="s">
        <v>1910</v>
      </c>
      <c r="B25" s="1092">
        <v>543805788</v>
      </c>
      <c r="C25" s="126">
        <v>0</v>
      </c>
      <c r="D25" s="1093">
        <v>0</v>
      </c>
      <c r="E25" s="1094">
        <v>0</v>
      </c>
      <c r="F25" s="1092">
        <v>652293.02</v>
      </c>
      <c r="G25" s="126">
        <v>0</v>
      </c>
      <c r="H25" s="126">
        <v>64744114.450000003</v>
      </c>
      <c r="I25" s="126">
        <v>589941636</v>
      </c>
      <c r="J25" s="126">
        <v>0</v>
      </c>
      <c r="K25" s="1093">
        <v>0</v>
      </c>
      <c r="L25" s="1102">
        <v>0</v>
      </c>
      <c r="M25" s="1084">
        <v>315277712</v>
      </c>
      <c r="N25" s="1084">
        <v>0</v>
      </c>
      <c r="O25" s="1084">
        <v>0</v>
      </c>
      <c r="P25" s="1085"/>
    </row>
    <row r="26" spans="1:16" ht="13.5" thickBot="1" x14ac:dyDescent="0.25">
      <c r="A26" s="1091" t="s">
        <v>1911</v>
      </c>
      <c r="B26" s="1092">
        <v>0</v>
      </c>
      <c r="C26" s="126">
        <v>0</v>
      </c>
      <c r="D26" s="1093">
        <v>0</v>
      </c>
      <c r="E26" s="1094">
        <v>0</v>
      </c>
      <c r="F26" s="1092">
        <v>0</v>
      </c>
      <c r="G26" s="126">
        <v>0</v>
      </c>
      <c r="H26" s="126">
        <v>0</v>
      </c>
      <c r="I26" s="126">
        <v>40341943</v>
      </c>
      <c r="J26" s="126">
        <v>0</v>
      </c>
      <c r="K26" s="1093">
        <v>0</v>
      </c>
      <c r="L26" s="1102">
        <v>0</v>
      </c>
      <c r="M26" s="1084">
        <v>0</v>
      </c>
      <c r="N26" s="1084">
        <v>0</v>
      </c>
      <c r="O26" s="1084">
        <v>0</v>
      </c>
      <c r="P26" s="1085">
        <v>0</v>
      </c>
    </row>
    <row r="27" spans="1:16" ht="13.5" thickBot="1" x14ac:dyDescent="0.25">
      <c r="A27" s="1045" t="s">
        <v>208</v>
      </c>
      <c r="B27" s="1045">
        <v>1231905327</v>
      </c>
      <c r="C27" s="1103">
        <v>77151791.829999998</v>
      </c>
      <c r="D27" s="1104">
        <v>929345121</v>
      </c>
      <c r="E27" s="1083">
        <v>147003726.86000001</v>
      </c>
      <c r="F27" s="1045">
        <v>727711401.04000008</v>
      </c>
      <c r="G27" s="1103">
        <v>4743162673</v>
      </c>
      <c r="H27" s="1103">
        <v>196000182.74000001</v>
      </c>
      <c r="I27" s="1103">
        <v>4010557689</v>
      </c>
      <c r="J27" s="1103">
        <v>1015730746</v>
      </c>
      <c r="K27" s="1104">
        <v>3376075700</v>
      </c>
      <c r="L27" s="1084">
        <v>0</v>
      </c>
      <c r="M27" s="1084">
        <v>0</v>
      </c>
      <c r="N27" s="1084">
        <v>0</v>
      </c>
      <c r="O27" s="1084">
        <v>0</v>
      </c>
      <c r="P27" s="1085">
        <v>0</v>
      </c>
    </row>
    <row r="28" spans="1:16" x14ac:dyDescent="0.2">
      <c r="A28" s="1086" t="s">
        <v>1912</v>
      </c>
      <c r="B28" s="1087">
        <v>503985197</v>
      </c>
      <c r="C28" s="1088">
        <v>41382727.5</v>
      </c>
      <c r="D28" s="1089">
        <v>309846307</v>
      </c>
      <c r="E28" s="1090">
        <v>40810013</v>
      </c>
      <c r="F28" s="1087">
        <v>123679856.84999999</v>
      </c>
      <c r="G28" s="1088">
        <v>1228348656</v>
      </c>
      <c r="H28" s="1088">
        <v>63007087.409999996</v>
      </c>
      <c r="I28" s="1088">
        <v>2077512280</v>
      </c>
      <c r="J28" s="1088">
        <v>175687098</v>
      </c>
      <c r="K28" s="1089">
        <v>255968773</v>
      </c>
      <c r="L28" s="1084">
        <v>660052692</v>
      </c>
      <c r="M28" s="1084">
        <v>1616074765.6400001</v>
      </c>
      <c r="N28" s="1084">
        <v>456032393</v>
      </c>
      <c r="O28" s="1084">
        <v>660052692</v>
      </c>
      <c r="P28" s="1085">
        <v>0</v>
      </c>
    </row>
    <row r="29" spans="1:16" x14ac:dyDescent="0.2">
      <c r="A29" s="1091" t="s">
        <v>1913</v>
      </c>
      <c r="B29" s="1092">
        <v>220897451</v>
      </c>
      <c r="C29" s="126">
        <v>6509070.0199999996</v>
      </c>
      <c r="D29" s="1093">
        <v>237839810</v>
      </c>
      <c r="E29" s="1094">
        <v>9238451.8399999999</v>
      </c>
      <c r="F29" s="1092">
        <v>24551711</v>
      </c>
      <c r="G29" s="126">
        <v>610569140</v>
      </c>
      <c r="H29" s="126">
        <v>5396820.3600000003</v>
      </c>
      <c r="I29" s="126">
        <v>957666081</v>
      </c>
      <c r="J29" s="126">
        <v>42283940</v>
      </c>
      <c r="K29" s="1093">
        <v>114321653</v>
      </c>
      <c r="L29" s="1102">
        <v>117268016</v>
      </c>
      <c r="M29" s="1084">
        <v>656863894.48000002</v>
      </c>
      <c r="N29" s="1084">
        <v>42088766</v>
      </c>
      <c r="O29" s="1084">
        <v>117268016</v>
      </c>
      <c r="P29" s="1085">
        <v>0</v>
      </c>
    </row>
    <row r="30" spans="1:16" x14ac:dyDescent="0.2">
      <c r="A30" s="1091" t="s">
        <v>1914</v>
      </c>
      <c r="B30" s="1092">
        <v>0</v>
      </c>
      <c r="C30" s="126">
        <v>0</v>
      </c>
      <c r="D30" s="1093">
        <v>0</v>
      </c>
      <c r="E30" s="1094">
        <v>18185128.09</v>
      </c>
      <c r="F30" s="1092">
        <v>82093097.560000002</v>
      </c>
      <c r="G30" s="126">
        <v>0</v>
      </c>
      <c r="H30" s="126">
        <v>51699886.509999998</v>
      </c>
      <c r="I30" s="126">
        <v>125481812</v>
      </c>
      <c r="J30" s="126">
        <v>0</v>
      </c>
      <c r="K30" s="1093">
        <v>2323758</v>
      </c>
      <c r="L30" s="1102">
        <v>88167286</v>
      </c>
      <c r="M30" s="1084">
        <v>62062238.359999999</v>
      </c>
      <c r="N30" s="1084">
        <v>32681</v>
      </c>
      <c r="O30" s="1084">
        <v>88167286</v>
      </c>
      <c r="P30" s="1085">
        <v>0</v>
      </c>
    </row>
    <row r="31" spans="1:16" x14ac:dyDescent="0.2">
      <c r="A31" s="1091" t="s">
        <v>1915</v>
      </c>
      <c r="B31" s="1092">
        <v>1309176</v>
      </c>
      <c r="C31" s="126">
        <v>20370806.399999999</v>
      </c>
      <c r="D31" s="1093">
        <v>0</v>
      </c>
      <c r="E31" s="1094">
        <v>0</v>
      </c>
      <c r="F31" s="1092">
        <v>10761318.77</v>
      </c>
      <c r="G31" s="126">
        <v>0</v>
      </c>
      <c r="H31" s="126">
        <v>0</v>
      </c>
      <c r="I31" s="126">
        <v>419097082</v>
      </c>
      <c r="J31" s="126">
        <v>101719467</v>
      </c>
      <c r="K31" s="1093">
        <v>48017549</v>
      </c>
      <c r="L31" s="1102">
        <v>44705780</v>
      </c>
      <c r="M31" s="1084">
        <v>376157758.80000001</v>
      </c>
      <c r="N31" s="1084">
        <v>87791924</v>
      </c>
      <c r="O31" s="1084">
        <v>44705780</v>
      </c>
      <c r="P31" s="1085">
        <v>0</v>
      </c>
    </row>
    <row r="32" spans="1:16" ht="18.75" customHeight="1" x14ac:dyDescent="0.2">
      <c r="A32" s="1091" t="s">
        <v>1947</v>
      </c>
      <c r="B32" s="1092">
        <v>102126134</v>
      </c>
      <c r="C32" s="126">
        <v>0</v>
      </c>
      <c r="D32" s="1093">
        <v>-10497350</v>
      </c>
      <c r="E32" s="1094">
        <v>0</v>
      </c>
      <c r="F32" s="1092">
        <v>0</v>
      </c>
      <c r="G32" s="126">
        <v>0</v>
      </c>
      <c r="H32" s="126">
        <v>0</v>
      </c>
      <c r="I32" s="126">
        <v>103854753</v>
      </c>
      <c r="J32" s="126">
        <v>0</v>
      </c>
      <c r="K32" s="1093">
        <v>0</v>
      </c>
      <c r="L32" s="1102">
        <v>0</v>
      </c>
      <c r="M32" s="1084">
        <v>113637554</v>
      </c>
      <c r="N32" s="1084">
        <v>0</v>
      </c>
      <c r="O32" s="1084">
        <v>0</v>
      </c>
      <c r="P32" s="1085">
        <v>0</v>
      </c>
    </row>
    <row r="33" spans="1:16" x14ac:dyDescent="0.2">
      <c r="A33" s="1091" t="s">
        <v>1917</v>
      </c>
      <c r="B33" s="1092">
        <v>89373891</v>
      </c>
      <c r="C33" s="126">
        <v>14502851.08</v>
      </c>
      <c r="D33" s="1093">
        <v>82503847</v>
      </c>
      <c r="E33" s="1094">
        <v>11824937.68</v>
      </c>
      <c r="F33" s="1092">
        <v>1603654.53</v>
      </c>
      <c r="G33" s="126">
        <v>594939984</v>
      </c>
      <c r="H33" s="126">
        <v>5480239.54</v>
      </c>
      <c r="I33" s="126">
        <v>218579108</v>
      </c>
      <c r="J33" s="126">
        <v>29934199</v>
      </c>
      <c r="K33" s="1093">
        <v>41296122</v>
      </c>
      <c r="L33" s="1102">
        <v>136981486</v>
      </c>
      <c r="M33" s="1084">
        <v>337013635</v>
      </c>
      <c r="N33" s="1084">
        <v>103083279</v>
      </c>
      <c r="O33" s="1084">
        <v>136981486</v>
      </c>
      <c r="P33" s="1085">
        <v>0</v>
      </c>
    </row>
    <row r="34" spans="1:16" x14ac:dyDescent="0.2">
      <c r="A34" s="1091" t="s">
        <v>1918</v>
      </c>
      <c r="B34" s="1092">
        <v>1494443</v>
      </c>
      <c r="C34" s="126">
        <v>0</v>
      </c>
      <c r="D34" s="1093">
        <v>0</v>
      </c>
      <c r="E34" s="1094">
        <v>0</v>
      </c>
      <c r="F34" s="1092">
        <v>0</v>
      </c>
      <c r="G34" s="126">
        <v>22839532</v>
      </c>
      <c r="H34" s="126">
        <v>0</v>
      </c>
      <c r="I34" s="126">
        <v>252833444</v>
      </c>
      <c r="J34" s="126">
        <v>0</v>
      </c>
      <c r="K34" s="1093">
        <v>0</v>
      </c>
      <c r="L34" s="1102">
        <v>0</v>
      </c>
      <c r="M34" s="1084">
        <v>70339685</v>
      </c>
      <c r="N34" s="1084">
        <v>0</v>
      </c>
      <c r="O34" s="1084">
        <v>0</v>
      </c>
      <c r="P34" s="1085">
        <v>0</v>
      </c>
    </row>
    <row r="35" spans="1:16" x14ac:dyDescent="0.2">
      <c r="A35" s="1091" t="s">
        <v>1919</v>
      </c>
      <c r="B35" s="1092">
        <v>0</v>
      </c>
      <c r="C35" s="126">
        <v>0</v>
      </c>
      <c r="D35" s="1093">
        <v>0</v>
      </c>
      <c r="E35" s="1094">
        <v>1561495.39</v>
      </c>
      <c r="F35" s="1092">
        <v>0</v>
      </c>
      <c r="G35" s="126">
        <v>0</v>
      </c>
      <c r="H35" s="126">
        <v>0</v>
      </c>
      <c r="I35" s="126">
        <v>0</v>
      </c>
      <c r="J35" s="126">
        <v>0</v>
      </c>
      <c r="K35" s="1093">
        <v>0</v>
      </c>
      <c r="L35" s="1102">
        <v>0</v>
      </c>
      <c r="M35" s="1084">
        <v>0</v>
      </c>
      <c r="N35" s="1084">
        <v>0</v>
      </c>
      <c r="O35" s="1084">
        <v>0</v>
      </c>
      <c r="P35" s="1085">
        <v>0</v>
      </c>
    </row>
    <row r="36" spans="1:16" x14ac:dyDescent="0.2">
      <c r="A36" s="1091" t="s">
        <v>1920</v>
      </c>
      <c r="B36" s="1092">
        <v>88784102</v>
      </c>
      <c r="C36" s="126">
        <v>0</v>
      </c>
      <c r="D36" s="1093">
        <v>0</v>
      </c>
      <c r="E36" s="1094">
        <v>0</v>
      </c>
      <c r="F36" s="1092">
        <v>4670074.99</v>
      </c>
      <c r="G36" s="126">
        <v>0</v>
      </c>
      <c r="H36" s="126">
        <v>430141</v>
      </c>
      <c r="I36" s="126">
        <v>0</v>
      </c>
      <c r="J36" s="126">
        <v>1749492</v>
      </c>
      <c r="K36" s="1093">
        <v>50009691</v>
      </c>
      <c r="L36" s="1102">
        <v>272930124</v>
      </c>
      <c r="M36" s="1084">
        <v>0</v>
      </c>
      <c r="N36" s="1084">
        <v>223035743</v>
      </c>
      <c r="O36" s="1084">
        <v>272930124</v>
      </c>
      <c r="P36" s="1085">
        <v>0</v>
      </c>
    </row>
    <row r="37" spans="1:16" x14ac:dyDescent="0.2">
      <c r="A37" s="1086" t="s">
        <v>1921</v>
      </c>
      <c r="B37" s="1096">
        <v>727920130</v>
      </c>
      <c r="C37" s="1097">
        <v>35769064.329999998</v>
      </c>
      <c r="D37" s="1098">
        <v>619498814</v>
      </c>
      <c r="E37" s="1099">
        <v>106193713.86</v>
      </c>
      <c r="F37" s="1096">
        <v>604031544.19000006</v>
      </c>
      <c r="G37" s="1097">
        <v>3514814017</v>
      </c>
      <c r="H37" s="1097">
        <v>132993095.33</v>
      </c>
      <c r="I37" s="1097">
        <v>1933045409</v>
      </c>
      <c r="J37" s="1097">
        <v>840043648</v>
      </c>
      <c r="K37" s="1098">
        <v>3120106927</v>
      </c>
      <c r="L37" s="1084">
        <v>0</v>
      </c>
      <c r="M37" s="1084">
        <v>0</v>
      </c>
      <c r="N37" s="1084">
        <v>0</v>
      </c>
      <c r="O37" s="1084">
        <v>0</v>
      </c>
      <c r="P37" s="1085">
        <v>0</v>
      </c>
    </row>
    <row r="38" spans="1:16" x14ac:dyDescent="0.2">
      <c r="A38" s="1091" t="s">
        <v>1922</v>
      </c>
      <c r="B38" s="1092">
        <v>0</v>
      </c>
      <c r="C38" s="126">
        <v>0</v>
      </c>
      <c r="D38" s="1093">
        <v>0</v>
      </c>
      <c r="E38" s="1094">
        <v>0</v>
      </c>
      <c r="F38" s="1092">
        <v>0</v>
      </c>
      <c r="G38" s="126">
        <v>0</v>
      </c>
      <c r="H38" s="126">
        <v>0</v>
      </c>
      <c r="I38" s="126">
        <v>0</v>
      </c>
      <c r="J38" s="126">
        <v>0</v>
      </c>
      <c r="K38" s="1093">
        <v>0</v>
      </c>
      <c r="L38" s="1105">
        <v>0</v>
      </c>
      <c r="M38" s="1105">
        <v>0</v>
      </c>
      <c r="N38" s="1105">
        <v>0</v>
      </c>
      <c r="O38" s="1105">
        <v>0</v>
      </c>
      <c r="P38" s="1085">
        <v>0</v>
      </c>
    </row>
    <row r="39" spans="1:16" x14ac:dyDescent="0.2">
      <c r="A39" s="1091" t="s">
        <v>1923</v>
      </c>
      <c r="B39" s="1092">
        <v>0</v>
      </c>
      <c r="C39" s="126">
        <v>0</v>
      </c>
      <c r="D39" s="1093">
        <v>0</v>
      </c>
      <c r="E39" s="1094">
        <v>102017891.28</v>
      </c>
      <c r="F39" s="1092">
        <v>382138905.38999999</v>
      </c>
      <c r="G39" s="126">
        <v>0</v>
      </c>
      <c r="H39" s="126">
        <v>108943495.58</v>
      </c>
      <c r="I39" s="126">
        <v>296578515</v>
      </c>
      <c r="J39" s="126">
        <v>0</v>
      </c>
      <c r="K39" s="1093">
        <v>1150138</v>
      </c>
      <c r="L39" s="1105">
        <v>333076229</v>
      </c>
      <c r="M39" s="1105">
        <v>82767387.359999999</v>
      </c>
      <c r="N39" s="1105">
        <v>0</v>
      </c>
      <c r="O39" s="1105">
        <v>333076229</v>
      </c>
      <c r="P39" s="1085">
        <v>0</v>
      </c>
    </row>
    <row r="40" spans="1:16" x14ac:dyDescent="0.2">
      <c r="A40" s="1091" t="s">
        <v>1924</v>
      </c>
      <c r="B40" s="1092">
        <v>0</v>
      </c>
      <c r="C40" s="126">
        <v>19603257.600000001</v>
      </c>
      <c r="D40" s="1093">
        <v>0</v>
      </c>
      <c r="E40" s="1094">
        <v>0</v>
      </c>
      <c r="F40" s="1092">
        <v>187548082.86000001</v>
      </c>
      <c r="G40" s="126">
        <v>0</v>
      </c>
      <c r="H40" s="126">
        <v>0</v>
      </c>
      <c r="I40" s="126">
        <v>1347093878</v>
      </c>
      <c r="J40" s="126">
        <v>49694400</v>
      </c>
      <c r="K40" s="1093">
        <v>292282383</v>
      </c>
      <c r="L40" s="1105">
        <v>451817325</v>
      </c>
      <c r="M40" s="1105">
        <v>1949944217</v>
      </c>
      <c r="N40" s="1105">
        <v>800425056</v>
      </c>
      <c r="O40" s="1105">
        <v>451817325</v>
      </c>
      <c r="P40" s="1085">
        <v>0</v>
      </c>
    </row>
    <row r="41" spans="1:16" x14ac:dyDescent="0.2">
      <c r="A41" s="1091" t="s">
        <v>1925</v>
      </c>
      <c r="B41" s="1092">
        <v>0</v>
      </c>
      <c r="C41" s="126">
        <v>0</v>
      </c>
      <c r="D41" s="1093">
        <v>0</v>
      </c>
      <c r="E41" s="1094">
        <v>0</v>
      </c>
      <c r="F41" s="1092">
        <v>0</v>
      </c>
      <c r="G41" s="126">
        <v>0</v>
      </c>
      <c r="H41" s="126">
        <v>0</v>
      </c>
      <c r="I41" s="126">
        <v>0</v>
      </c>
      <c r="J41" s="126">
        <v>0</v>
      </c>
      <c r="K41" s="1093">
        <v>0</v>
      </c>
      <c r="L41" s="1105">
        <v>0</v>
      </c>
      <c r="M41" s="1105">
        <v>0</v>
      </c>
      <c r="N41" s="1105">
        <v>0</v>
      </c>
      <c r="O41" s="1105">
        <v>0</v>
      </c>
      <c r="P41" s="1085">
        <v>0</v>
      </c>
    </row>
    <row r="42" spans="1:16" x14ac:dyDescent="0.2">
      <c r="A42" s="1091" t="s">
        <v>1926</v>
      </c>
      <c r="B42" s="1092">
        <v>0</v>
      </c>
      <c r="C42" s="126">
        <v>16165806.73</v>
      </c>
      <c r="D42" s="1093">
        <v>0</v>
      </c>
      <c r="E42" s="1094">
        <v>4175822.58</v>
      </c>
      <c r="F42" s="1092">
        <v>0</v>
      </c>
      <c r="G42" s="126">
        <v>0</v>
      </c>
      <c r="H42" s="126">
        <v>9060775</v>
      </c>
      <c r="I42" s="126">
        <v>0</v>
      </c>
      <c r="J42" s="126">
        <v>423289</v>
      </c>
      <c r="K42" s="1093">
        <v>1665595015</v>
      </c>
      <c r="L42" s="1105">
        <v>1428228912</v>
      </c>
      <c r="M42" s="1105">
        <v>315795</v>
      </c>
      <c r="N42" s="1105">
        <v>204077</v>
      </c>
      <c r="O42" s="1105">
        <v>1428228912</v>
      </c>
      <c r="P42" s="1085">
        <v>0</v>
      </c>
    </row>
    <row r="43" spans="1:16" x14ac:dyDescent="0.2">
      <c r="A43" s="1091" t="s">
        <v>1927</v>
      </c>
      <c r="B43" s="1092">
        <v>0</v>
      </c>
      <c r="C43" s="126">
        <v>0</v>
      </c>
      <c r="D43" s="1093">
        <v>0</v>
      </c>
      <c r="E43" s="1094">
        <v>0</v>
      </c>
      <c r="F43" s="1092">
        <v>0</v>
      </c>
      <c r="G43" s="126">
        <v>3430103644</v>
      </c>
      <c r="H43" s="126">
        <v>0</v>
      </c>
      <c r="I43" s="126">
        <v>0</v>
      </c>
      <c r="J43" s="126">
        <v>82702040</v>
      </c>
      <c r="K43" s="1093">
        <v>1104947608</v>
      </c>
      <c r="L43" s="1105">
        <v>371127208</v>
      </c>
      <c r="M43" s="1105">
        <v>0</v>
      </c>
      <c r="N43" s="1105">
        <v>0</v>
      </c>
      <c r="O43" s="1105">
        <v>371127208</v>
      </c>
      <c r="P43" s="1085">
        <v>0</v>
      </c>
    </row>
    <row r="44" spans="1:16" x14ac:dyDescent="0.2">
      <c r="A44" s="1091" t="s">
        <v>1928</v>
      </c>
      <c r="B44" s="1092">
        <v>727920130</v>
      </c>
      <c r="C44" s="126">
        <v>0</v>
      </c>
      <c r="D44" s="1093">
        <v>573853663</v>
      </c>
      <c r="E44" s="1094">
        <v>0</v>
      </c>
      <c r="F44" s="1092">
        <v>34344555.939999998</v>
      </c>
      <c r="G44" s="126">
        <v>84710373</v>
      </c>
      <c r="H44" s="126">
        <v>14988824.75</v>
      </c>
      <c r="I44" s="126">
        <v>107445762</v>
      </c>
      <c r="J44" s="126">
        <v>0</v>
      </c>
      <c r="K44" s="1093">
        <v>56131783</v>
      </c>
      <c r="L44" s="1105">
        <v>48138181</v>
      </c>
      <c r="M44" s="1105">
        <v>73296230</v>
      </c>
      <c r="N44" s="1105">
        <v>0</v>
      </c>
      <c r="O44" s="1105">
        <v>48138181</v>
      </c>
      <c r="P44" s="1085">
        <v>0</v>
      </c>
    </row>
    <row r="45" spans="1:16" ht="13.5" thickBot="1" x14ac:dyDescent="0.25">
      <c r="A45" s="1091" t="s">
        <v>1929</v>
      </c>
      <c r="B45" s="1092">
        <v>0</v>
      </c>
      <c r="C45" s="126">
        <v>0</v>
      </c>
      <c r="D45" s="1093">
        <v>45645151</v>
      </c>
      <c r="E45" s="1094">
        <v>0</v>
      </c>
      <c r="F45" s="1092">
        <v>0</v>
      </c>
      <c r="G45" s="126">
        <v>0</v>
      </c>
      <c r="H45" s="126">
        <v>0</v>
      </c>
      <c r="I45" s="126">
        <v>181927254</v>
      </c>
      <c r="J45" s="126">
        <v>707223919</v>
      </c>
      <c r="K45" s="1093">
        <v>0</v>
      </c>
      <c r="L45" s="1105">
        <v>0</v>
      </c>
      <c r="M45" s="1105">
        <v>169087437</v>
      </c>
      <c r="N45" s="1105">
        <v>768257196</v>
      </c>
      <c r="O45" s="1105">
        <v>0</v>
      </c>
      <c r="P45" s="1085">
        <v>0</v>
      </c>
    </row>
    <row r="46" spans="1:16" ht="13.5" thickBot="1" x14ac:dyDescent="0.25">
      <c r="A46" s="1045" t="s">
        <v>1930</v>
      </c>
      <c r="B46" s="1045">
        <v>7898519881</v>
      </c>
      <c r="C46" s="1103">
        <v>158630729.38999999</v>
      </c>
      <c r="D46" s="1104">
        <v>8351412183</v>
      </c>
      <c r="E46" s="1083">
        <v>186786021.97000003</v>
      </c>
      <c r="F46" s="1045">
        <v>1297473920.5799999</v>
      </c>
      <c r="G46" s="1103">
        <v>11370663196</v>
      </c>
      <c r="H46" s="1103">
        <v>423998364.40999997</v>
      </c>
      <c r="I46" s="1103">
        <v>1776811571</v>
      </c>
      <c r="J46" s="1103">
        <v>2712130515</v>
      </c>
      <c r="K46" s="1104">
        <v>13109345371</v>
      </c>
      <c r="L46" s="1106">
        <v>12558339395</v>
      </c>
      <c r="M46" s="1106">
        <v>0</v>
      </c>
      <c r="N46" s="1106">
        <v>0</v>
      </c>
      <c r="O46" s="1106">
        <v>0</v>
      </c>
      <c r="P46" s="1107">
        <v>0</v>
      </c>
    </row>
    <row r="47" spans="1:16" x14ac:dyDescent="0.2">
      <c r="A47" s="1091" t="s">
        <v>1931</v>
      </c>
      <c r="B47" s="1092">
        <v>1343952000</v>
      </c>
      <c r="C47" s="126">
        <v>89000000</v>
      </c>
      <c r="D47" s="1093">
        <v>1609932000</v>
      </c>
      <c r="E47" s="1094">
        <v>76000000</v>
      </c>
      <c r="F47" s="1092">
        <v>229698200</v>
      </c>
      <c r="G47" s="126">
        <v>1280898800</v>
      </c>
      <c r="H47" s="126">
        <v>132244800</v>
      </c>
      <c r="I47" s="126">
        <v>201561800</v>
      </c>
      <c r="J47" s="126">
        <v>617600000</v>
      </c>
      <c r="K47" s="1093">
        <v>1738494800</v>
      </c>
      <c r="L47" s="1102">
        <v>88033500</v>
      </c>
      <c r="M47" s="1084">
        <v>201561800</v>
      </c>
      <c r="N47" s="1084">
        <v>617600000</v>
      </c>
      <c r="O47" s="1084">
        <v>1738494800</v>
      </c>
      <c r="P47" s="1085">
        <v>0</v>
      </c>
    </row>
    <row r="48" spans="1:16" x14ac:dyDescent="0.2">
      <c r="A48" s="1091" t="s">
        <v>1932</v>
      </c>
      <c r="B48" s="1092">
        <v>715455590</v>
      </c>
      <c r="C48" s="126">
        <v>0</v>
      </c>
      <c r="D48" s="1093">
        <v>0</v>
      </c>
      <c r="E48" s="1094">
        <v>18511029.530000001</v>
      </c>
      <c r="F48" s="1092">
        <v>14416395</v>
      </c>
      <c r="G48" s="126">
        <v>5564362530</v>
      </c>
      <c r="H48" s="126">
        <v>132690.92000000001</v>
      </c>
      <c r="I48" s="126">
        <v>0</v>
      </c>
      <c r="J48" s="126">
        <v>0</v>
      </c>
      <c r="K48" s="1093">
        <v>875699000</v>
      </c>
      <c r="L48" s="1102">
        <v>0</v>
      </c>
      <c r="M48" s="1084">
        <v>0</v>
      </c>
      <c r="N48" s="1084">
        <v>0</v>
      </c>
      <c r="O48" s="1084">
        <v>875699000</v>
      </c>
      <c r="P48" s="1085">
        <v>0</v>
      </c>
    </row>
    <row r="49" spans="1:16" x14ac:dyDescent="0.2">
      <c r="A49" s="1091" t="s">
        <v>1933</v>
      </c>
      <c r="B49" s="1092">
        <v>1104657000</v>
      </c>
      <c r="C49" s="126">
        <v>0</v>
      </c>
      <c r="D49" s="1093">
        <v>0</v>
      </c>
      <c r="E49" s="1094">
        <v>3761256</v>
      </c>
      <c r="F49" s="1092">
        <v>160301057</v>
      </c>
      <c r="G49" s="126">
        <v>78644501</v>
      </c>
      <c r="H49" s="126">
        <v>60186963.659999996</v>
      </c>
      <c r="I49" s="126">
        <v>293836</v>
      </c>
      <c r="J49" s="126">
        <v>0</v>
      </c>
      <c r="K49" s="1093">
        <v>0</v>
      </c>
      <c r="L49" s="1102">
        <v>0</v>
      </c>
      <c r="M49" s="1084">
        <v>293836</v>
      </c>
      <c r="N49" s="1084">
        <v>0</v>
      </c>
      <c r="O49" s="1084">
        <v>0</v>
      </c>
      <c r="P49" s="1085">
        <v>0</v>
      </c>
    </row>
    <row r="50" spans="1:16" x14ac:dyDescent="0.2">
      <c r="A50" s="1091" t="s">
        <v>1934</v>
      </c>
      <c r="B50" s="1092">
        <v>0</v>
      </c>
      <c r="C50" s="126">
        <v>0</v>
      </c>
      <c r="D50" s="1093">
        <v>0</v>
      </c>
      <c r="E50" s="1094">
        <v>0</v>
      </c>
      <c r="F50" s="1092">
        <v>218788340.15000001</v>
      </c>
      <c r="G50" s="126">
        <v>0</v>
      </c>
      <c r="H50" s="126">
        <v>0</v>
      </c>
      <c r="I50" s="126">
        <v>0</v>
      </c>
      <c r="J50" s="126">
        <v>0</v>
      </c>
      <c r="K50" s="1093">
        <v>0</v>
      </c>
      <c r="L50" s="1102">
        <v>0</v>
      </c>
      <c r="M50" s="1084">
        <v>0</v>
      </c>
      <c r="N50" s="1084">
        <v>0</v>
      </c>
      <c r="O50" s="1084">
        <v>0</v>
      </c>
      <c r="P50" s="1085">
        <v>0</v>
      </c>
    </row>
    <row r="51" spans="1:16" x14ac:dyDescent="0.2">
      <c r="A51" s="1091" t="s">
        <v>1935</v>
      </c>
      <c r="B51" s="1092">
        <v>520160658</v>
      </c>
      <c r="C51" s="126">
        <v>7243894.3099999996</v>
      </c>
      <c r="D51" s="1093">
        <v>1128008959</v>
      </c>
      <c r="E51" s="1094">
        <v>5072196.4000000004</v>
      </c>
      <c r="F51" s="1092">
        <v>51099431.450000003</v>
      </c>
      <c r="G51" s="126">
        <v>644897879</v>
      </c>
      <c r="H51" s="126">
        <v>9830643</v>
      </c>
      <c r="I51" s="126">
        <v>101350393</v>
      </c>
      <c r="J51" s="126">
        <v>721327161</v>
      </c>
      <c r="K51" s="1093">
        <v>2003758744</v>
      </c>
      <c r="L51" s="1102">
        <v>2125102.67</v>
      </c>
      <c r="M51" s="1084">
        <v>101350393</v>
      </c>
      <c r="N51" s="1084">
        <v>695094238</v>
      </c>
      <c r="O51" s="1084">
        <v>1848295810</v>
      </c>
      <c r="P51" s="1085">
        <v>0</v>
      </c>
    </row>
    <row r="52" spans="1:16" x14ac:dyDescent="0.2">
      <c r="A52" s="1091" t="s">
        <v>1936</v>
      </c>
      <c r="B52" s="1092">
        <v>1277354026</v>
      </c>
      <c r="C52" s="126">
        <v>55496594.630000003</v>
      </c>
      <c r="D52" s="1093">
        <v>1530151902</v>
      </c>
      <c r="E52" s="1094">
        <v>74309640.090000004</v>
      </c>
      <c r="F52" s="1092">
        <v>224306381.59999999</v>
      </c>
      <c r="G52" s="126">
        <v>1079132507</v>
      </c>
      <c r="H52" s="126">
        <v>129306750.8</v>
      </c>
      <c r="I52" s="126">
        <v>167655687</v>
      </c>
      <c r="J52" s="126">
        <v>603863593</v>
      </c>
      <c r="K52" s="1093">
        <v>2463228563</v>
      </c>
      <c r="L52" s="1102">
        <v>65548820.759999998</v>
      </c>
      <c r="M52" s="1084">
        <v>150823291</v>
      </c>
      <c r="N52" s="1084">
        <v>548177839</v>
      </c>
      <c r="O52" s="1084">
        <v>2271674645</v>
      </c>
      <c r="P52" s="1085">
        <v>0</v>
      </c>
    </row>
    <row r="53" spans="1:16" x14ac:dyDescent="0.2">
      <c r="A53" s="1091" t="s">
        <v>1937</v>
      </c>
      <c r="B53" s="1092">
        <v>1926313290</v>
      </c>
      <c r="C53" s="126">
        <v>5328967.93</v>
      </c>
      <c r="D53" s="1093">
        <v>3167705894</v>
      </c>
      <c r="E53" s="1094">
        <v>8179136</v>
      </c>
      <c r="F53" s="1092">
        <v>280787434.69999999</v>
      </c>
      <c r="G53" s="126">
        <v>2189661315</v>
      </c>
      <c r="H53" s="126">
        <v>92185697.650000006</v>
      </c>
      <c r="I53" s="126">
        <v>39172806</v>
      </c>
      <c r="J53" s="126">
        <v>325633713</v>
      </c>
      <c r="K53" s="1093">
        <v>2154621360</v>
      </c>
      <c r="L53" s="1102">
        <v>2200964.84</v>
      </c>
      <c r="M53" s="1084">
        <v>32753047</v>
      </c>
      <c r="N53" s="1084">
        <v>278805065</v>
      </c>
      <c r="O53" s="1084">
        <v>1929861540</v>
      </c>
      <c r="P53" s="1085">
        <v>0</v>
      </c>
    </row>
    <row r="54" spans="1:16" x14ac:dyDescent="0.2">
      <c r="A54" s="1091" t="s">
        <v>1938</v>
      </c>
      <c r="B54" s="1092">
        <v>943971694</v>
      </c>
      <c r="C54" s="126">
        <v>11655905.59</v>
      </c>
      <c r="D54" s="1093">
        <v>875475976</v>
      </c>
      <c r="E54" s="1094">
        <v>25845358.149999999</v>
      </c>
      <c r="F54" s="1092">
        <v>122851582.34</v>
      </c>
      <c r="G54" s="126">
        <v>20168667</v>
      </c>
      <c r="H54" s="126">
        <v>78896.38</v>
      </c>
      <c r="I54" s="126">
        <v>1196728166</v>
      </c>
      <c r="J54" s="126">
        <v>389291879</v>
      </c>
      <c r="K54" s="1093">
        <v>3561706719</v>
      </c>
      <c r="L54" s="1102">
        <v>-760357.32</v>
      </c>
      <c r="M54" s="1084">
        <v>1432686089</v>
      </c>
      <c r="N54" s="1084">
        <v>157354995</v>
      </c>
      <c r="O54" s="1084">
        <v>4096730483</v>
      </c>
      <c r="P54" s="1085">
        <v>0</v>
      </c>
    </row>
    <row r="55" spans="1:16" ht="13.5" thickBot="1" x14ac:dyDescent="0.25">
      <c r="A55" s="1091" t="s">
        <v>1939</v>
      </c>
      <c r="B55" s="1092">
        <v>66655623</v>
      </c>
      <c r="C55" s="126">
        <v>-10094633.07</v>
      </c>
      <c r="D55" s="1093">
        <v>40137452</v>
      </c>
      <c r="E55" s="1094">
        <v>-24892594.199999999</v>
      </c>
      <c r="F55" s="1092">
        <v>-4774901.66</v>
      </c>
      <c r="G55" s="126">
        <v>512896997</v>
      </c>
      <c r="H55" s="126">
        <v>31922</v>
      </c>
      <c r="I55" s="126">
        <v>70048883</v>
      </c>
      <c r="J55" s="126">
        <v>54414169</v>
      </c>
      <c r="K55" s="1093">
        <v>311836185</v>
      </c>
      <c r="L55" s="1102">
        <v>1308052.95</v>
      </c>
      <c r="M55" s="1084">
        <v>24275839</v>
      </c>
      <c r="N55" s="1084">
        <v>53838676</v>
      </c>
      <c r="O55" s="1084">
        <v>142007928</v>
      </c>
      <c r="P55" s="1085">
        <v>0</v>
      </c>
    </row>
    <row r="56" spans="1:16" ht="13.5" thickBot="1" x14ac:dyDescent="0.25">
      <c r="A56" s="1045" t="s">
        <v>209</v>
      </c>
      <c r="B56" s="1045">
        <v>9130425208</v>
      </c>
      <c r="C56" s="1103">
        <v>235782521.22</v>
      </c>
      <c r="D56" s="1104">
        <v>9280757304</v>
      </c>
      <c r="E56" s="1083">
        <v>333789748.83000004</v>
      </c>
      <c r="F56" s="1045">
        <v>2025185321.6199999</v>
      </c>
      <c r="G56" s="1103">
        <v>16113825869</v>
      </c>
      <c r="H56" s="1103">
        <v>619998547.14999998</v>
      </c>
      <c r="I56" s="1103">
        <v>5787369260</v>
      </c>
      <c r="J56" s="1103">
        <v>3727861261</v>
      </c>
      <c r="K56" s="1104">
        <v>16485421071</v>
      </c>
      <c r="L56" s="1084">
        <v>0</v>
      </c>
      <c r="M56" s="1084">
        <v>0</v>
      </c>
      <c r="N56" s="1084">
        <v>0</v>
      </c>
      <c r="O56" s="1084">
        <v>0</v>
      </c>
      <c r="P56" s="1085">
        <v>0</v>
      </c>
    </row>
    <row r="57" spans="1:16" x14ac:dyDescent="0.2">
      <c r="A57" s="1091" t="s">
        <v>1940</v>
      </c>
      <c r="B57" s="1092">
        <v>0</v>
      </c>
      <c r="C57" s="126">
        <v>0</v>
      </c>
      <c r="D57" s="1093">
        <v>0</v>
      </c>
      <c r="E57" s="1094">
        <v>0</v>
      </c>
      <c r="F57" s="1092">
        <v>0</v>
      </c>
      <c r="G57" s="126">
        <v>0</v>
      </c>
      <c r="H57" s="126">
        <v>0</v>
      </c>
      <c r="I57" s="126">
        <v>0</v>
      </c>
      <c r="J57" s="126">
        <v>0</v>
      </c>
      <c r="K57" s="1093">
        <v>0</v>
      </c>
      <c r="L57" s="1084">
        <v>0</v>
      </c>
      <c r="M57" s="1084">
        <v>0</v>
      </c>
      <c r="N57" s="1084">
        <v>0</v>
      </c>
      <c r="O57" s="1084">
        <v>0</v>
      </c>
      <c r="P57" s="1085">
        <v>0</v>
      </c>
    </row>
    <row r="58" spans="1:16" ht="13.5" thickBot="1" x14ac:dyDescent="0.25">
      <c r="A58" s="1091" t="s">
        <v>210</v>
      </c>
      <c r="B58" s="1108">
        <v>0</v>
      </c>
      <c r="C58" s="1109">
        <v>0</v>
      </c>
      <c r="D58" s="1110">
        <v>0</v>
      </c>
      <c r="E58" s="1111">
        <v>0</v>
      </c>
      <c r="F58" s="1108">
        <v>0</v>
      </c>
      <c r="G58" s="1109">
        <v>0</v>
      </c>
      <c r="H58" s="1109">
        <v>0</v>
      </c>
      <c r="I58" s="1109">
        <v>0</v>
      </c>
      <c r="J58" s="1109">
        <v>0</v>
      </c>
      <c r="K58" s="1110">
        <v>0</v>
      </c>
      <c r="L58" s="1112">
        <v>0</v>
      </c>
      <c r="M58" s="1112">
        <v>0</v>
      </c>
      <c r="N58" s="1112">
        <v>0</v>
      </c>
      <c r="O58" s="1112">
        <v>0</v>
      </c>
      <c r="P58" s="1113">
        <v>0</v>
      </c>
    </row>
    <row r="59" spans="1:16" ht="4.5" customHeight="1" x14ac:dyDescent="0.2">
      <c r="A59" s="1114"/>
      <c r="B59" s="1115"/>
      <c r="C59" s="1115"/>
      <c r="D59" s="1115"/>
      <c r="E59" s="1115"/>
      <c r="F59" s="1115"/>
      <c r="G59" s="1115"/>
      <c r="H59" s="1115"/>
      <c r="I59" s="1115"/>
      <c r="J59" s="1115"/>
      <c r="K59" s="1115"/>
      <c r="L59" s="1115"/>
      <c r="M59" s="1115"/>
      <c r="N59" s="1115"/>
      <c r="O59" s="1115"/>
      <c r="P59" s="1115"/>
    </row>
    <row r="60" spans="1:16" x14ac:dyDescent="0.2">
      <c r="A60" s="1034" t="s">
        <v>1962</v>
      </c>
      <c r="B60" s="1035"/>
      <c r="C60" s="1035"/>
      <c r="D60" s="1035"/>
      <c r="E60" s="1035"/>
      <c r="F60" s="1035"/>
      <c r="G60" s="1035"/>
      <c r="H60" s="1035"/>
      <c r="I60" s="1035"/>
      <c r="J60" s="1035"/>
      <c r="K60" s="1035"/>
      <c r="L60" s="1035"/>
      <c r="M60" s="1035"/>
      <c r="N60" s="1035"/>
      <c r="O60" s="1035"/>
      <c r="P60" s="1035"/>
    </row>
    <row r="62" spans="1:16" x14ac:dyDescent="0.2">
      <c r="B62" s="1074">
        <v>0</v>
      </c>
      <c r="C62" s="1074">
        <v>0</v>
      </c>
      <c r="D62" s="1074">
        <v>0</v>
      </c>
      <c r="E62" s="1074">
        <v>0</v>
      </c>
      <c r="F62" s="1074">
        <v>0</v>
      </c>
      <c r="G62" s="1074">
        <v>0</v>
      </c>
      <c r="H62" s="1074">
        <v>0</v>
      </c>
      <c r="I62" s="1074">
        <v>0</v>
      </c>
      <c r="J62" s="1074">
        <v>0</v>
      </c>
      <c r="K62" s="1074">
        <v>0</v>
      </c>
      <c r="L62" s="1074">
        <v>0</v>
      </c>
      <c r="M62" s="1074">
        <v>0</v>
      </c>
      <c r="N62" s="1074">
        <v>0</v>
      </c>
      <c r="O62" s="1074">
        <v>0</v>
      </c>
      <c r="P62" s="1074">
        <v>0</v>
      </c>
    </row>
  </sheetData>
  <mergeCells count="7">
    <mergeCell ref="A1:P1"/>
    <mergeCell ref="A2:P2"/>
    <mergeCell ref="A3:P3"/>
    <mergeCell ref="A4:P4"/>
    <mergeCell ref="A6:A7"/>
    <mergeCell ref="B6:D6"/>
    <mergeCell ref="F6:P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6"/>
  <sheetViews>
    <sheetView showGridLines="0" topLeftCell="A8" zoomScaleNormal="100" workbookViewId="0">
      <selection activeCell="Q48" sqref="Q48"/>
    </sheetView>
  </sheetViews>
  <sheetFormatPr baseColWidth="10" defaultColWidth="13.7109375" defaultRowHeight="12.75" x14ac:dyDescent="0.2"/>
  <cols>
    <col min="1" max="1" width="55.5703125" style="93" customWidth="1"/>
    <col min="2" max="2" width="18.140625" style="93" bestFit="1" customWidth="1"/>
    <col min="3" max="3" width="15.42578125" style="93" bestFit="1" customWidth="1"/>
    <col min="4" max="4" width="17.5703125" style="93" bestFit="1" customWidth="1"/>
    <col min="5" max="6" width="16.42578125" style="93" bestFit="1" customWidth="1"/>
    <col min="7" max="7" width="15.42578125" style="93" bestFit="1" customWidth="1"/>
    <col min="8" max="8" width="17.7109375" style="93" bestFit="1" customWidth="1"/>
    <col min="9" max="9" width="15.42578125" style="93" bestFit="1" customWidth="1"/>
    <col min="10" max="10" width="16.85546875" style="93" bestFit="1" customWidth="1"/>
    <col min="11" max="12" width="16.28515625" style="93" bestFit="1" customWidth="1"/>
    <col min="13" max="13" width="16.7109375" style="93" bestFit="1" customWidth="1"/>
    <col min="14" max="14" width="15.85546875" style="93" bestFit="1" customWidth="1"/>
    <col min="15" max="15" width="14.85546875" style="93" bestFit="1" customWidth="1"/>
    <col min="16" max="16" width="17.5703125" style="93" bestFit="1" customWidth="1"/>
    <col min="17" max="17" width="16.42578125" style="93" customWidth="1"/>
    <col min="18" max="18" width="11.5703125" style="93" customWidth="1"/>
    <col min="19" max="20" width="15" style="93" customWidth="1"/>
    <col min="21" max="22" width="15.7109375" style="93" customWidth="1"/>
    <col min="23" max="23" width="11.7109375" style="93" customWidth="1"/>
    <col min="24" max="24" width="15.42578125" style="93" customWidth="1"/>
    <col min="25" max="25" width="13.85546875" style="93" bestFit="1" customWidth="1"/>
    <col min="26" max="16384" width="13.7109375" style="93"/>
  </cols>
  <sheetData>
    <row r="1" spans="1:29" ht="12.75" hidden="1" customHeight="1" x14ac:dyDescent="0.2">
      <c r="A1" s="1846" t="s">
        <v>1963</v>
      </c>
      <c r="B1" s="1846"/>
      <c r="C1" s="1846"/>
      <c r="D1" s="1846"/>
      <c r="E1" s="1846"/>
      <c r="F1" s="1846"/>
      <c r="G1" s="1846"/>
      <c r="H1" s="1846"/>
      <c r="I1" s="1846"/>
      <c r="J1" s="1846"/>
      <c r="K1" s="1846"/>
    </row>
    <row r="2" spans="1:29" ht="29.25" customHeight="1" x14ac:dyDescent="0.25">
      <c r="A2" s="1846"/>
      <c r="B2" s="1846"/>
      <c r="C2" s="1846"/>
      <c r="D2" s="1846"/>
      <c r="E2" s="1846"/>
      <c r="F2" s="1846"/>
      <c r="G2" s="1846"/>
      <c r="H2" s="1846"/>
      <c r="I2" s="1846"/>
      <c r="J2" s="1846"/>
      <c r="K2" s="1846"/>
      <c r="L2" s="1116"/>
      <c r="M2" s="1117"/>
      <c r="N2" s="1117"/>
    </row>
    <row r="3" spans="1:29" ht="15.75" x14ac:dyDescent="0.25">
      <c r="A3" s="1846" t="s">
        <v>1397</v>
      </c>
      <c r="B3" s="1846"/>
      <c r="C3" s="1846"/>
      <c r="D3" s="1846"/>
      <c r="E3" s="1846"/>
      <c r="F3" s="1846"/>
      <c r="G3" s="1846"/>
      <c r="H3" s="1846"/>
      <c r="I3" s="1846"/>
      <c r="J3" s="1846"/>
      <c r="K3" s="1846"/>
      <c r="L3" s="1118"/>
      <c r="M3" s="1119"/>
      <c r="N3" s="1119"/>
    </row>
    <row r="4" spans="1:29" ht="15.75" x14ac:dyDescent="0.25">
      <c r="A4" s="1847" t="s">
        <v>371</v>
      </c>
      <c r="B4" s="1847"/>
      <c r="C4" s="1847"/>
      <c r="D4" s="1847"/>
      <c r="E4" s="1847"/>
      <c r="F4" s="1847"/>
      <c r="G4" s="1847"/>
      <c r="H4" s="1847"/>
      <c r="I4" s="1847"/>
      <c r="J4" s="1847"/>
      <c r="K4" s="1847"/>
      <c r="L4" s="1120"/>
      <c r="M4" s="1121"/>
      <c r="N4" s="1121"/>
    </row>
    <row r="5" spans="1:29" ht="4.5" customHeight="1" thickBot="1" x14ac:dyDescent="0.25">
      <c r="A5" s="1122"/>
      <c r="B5" s="1122"/>
      <c r="C5" s="1122"/>
      <c r="D5" s="1122"/>
      <c r="E5" s="1122"/>
      <c r="F5" s="1122"/>
      <c r="G5" s="1122"/>
      <c r="H5" s="1122"/>
      <c r="I5" s="1122"/>
      <c r="J5" s="1122"/>
      <c r="K5" s="1122"/>
      <c r="L5" s="1120"/>
      <c r="M5" s="1121"/>
      <c r="N5" s="1121"/>
    </row>
    <row r="6" spans="1:29" s="18" customFormat="1" ht="13.5" thickBot="1" x14ac:dyDescent="0.25">
      <c r="A6" s="1123"/>
      <c r="B6" s="1124" t="s">
        <v>27</v>
      </c>
      <c r="C6" s="1125" t="s">
        <v>20</v>
      </c>
      <c r="D6" s="1125" t="s">
        <v>21</v>
      </c>
      <c r="E6" s="1125" t="s">
        <v>22</v>
      </c>
      <c r="F6" s="1125" t="s">
        <v>23</v>
      </c>
      <c r="G6" s="1125" t="s">
        <v>33</v>
      </c>
      <c r="H6" s="1125" t="s">
        <v>24</v>
      </c>
      <c r="I6" s="1125" t="s">
        <v>38</v>
      </c>
      <c r="J6" s="1125" t="s">
        <v>26</v>
      </c>
      <c r="K6" s="1126" t="s">
        <v>25</v>
      </c>
      <c r="L6" s="1127"/>
      <c r="M6" s="1128"/>
      <c r="N6" s="1128"/>
    </row>
    <row r="7" spans="1:29" x14ac:dyDescent="0.2">
      <c r="A7" s="1129" t="s">
        <v>1964</v>
      </c>
      <c r="B7" s="1130">
        <v>240283016</v>
      </c>
      <c r="C7" s="1131">
        <v>572746843.74000001</v>
      </c>
      <c r="D7" s="1131">
        <v>329517408.56</v>
      </c>
      <c r="E7" s="1131">
        <v>1089649035.03</v>
      </c>
      <c r="F7" s="1131">
        <v>1378371726.1300001</v>
      </c>
      <c r="G7" s="1131">
        <v>280211654.23000002</v>
      </c>
      <c r="H7" s="1131">
        <v>320959825.75999999</v>
      </c>
      <c r="I7" s="1131">
        <v>66599962.829999998</v>
      </c>
      <c r="J7" s="1131">
        <v>864144859.07000005</v>
      </c>
      <c r="K7" s="1132">
        <v>143404126.27000001</v>
      </c>
      <c r="L7" s="1131"/>
      <c r="M7" s="1131"/>
      <c r="N7" s="1131"/>
      <c r="O7" s="1133"/>
      <c r="P7" s="1133"/>
      <c r="Q7" s="1133"/>
      <c r="R7" s="1133"/>
      <c r="S7" s="1133"/>
      <c r="T7" s="1133"/>
      <c r="U7" s="1133"/>
      <c r="V7" s="1133"/>
      <c r="W7" s="1133"/>
      <c r="X7" s="26"/>
      <c r="Y7" s="26"/>
      <c r="Z7" s="26"/>
      <c r="AA7" s="26"/>
      <c r="AB7" s="26"/>
      <c r="AC7" s="26"/>
    </row>
    <row r="8" spans="1:29" ht="13.5" thickBot="1" x14ac:dyDescent="0.25">
      <c r="A8" s="1134" t="s">
        <v>1965</v>
      </c>
      <c r="B8" s="1135">
        <v>-140839433</v>
      </c>
      <c r="C8" s="1136">
        <v>-173488265.06</v>
      </c>
      <c r="D8" s="1136">
        <v>-191273093.38999999</v>
      </c>
      <c r="E8" s="1136">
        <v>-923245582.89999998</v>
      </c>
      <c r="F8" s="1136">
        <v>-689581326.13999999</v>
      </c>
      <c r="G8" s="1136">
        <v>-15532254.67</v>
      </c>
      <c r="H8" s="1136">
        <v>-298428133.33999997</v>
      </c>
      <c r="I8" s="1136">
        <v>-14086612.539999999</v>
      </c>
      <c r="J8" s="1136">
        <v>-304193146.68000001</v>
      </c>
      <c r="K8" s="1137">
        <v>-130354332.26000001</v>
      </c>
      <c r="L8" s="1136"/>
      <c r="M8" s="1131"/>
      <c r="N8" s="1136"/>
      <c r="O8" s="1133"/>
      <c r="P8" s="1133"/>
      <c r="Q8" s="1133"/>
      <c r="R8" s="1133"/>
      <c r="S8" s="1133"/>
      <c r="T8" s="1133"/>
      <c r="U8" s="1133"/>
      <c r="V8" s="1133"/>
      <c r="W8" s="1133"/>
      <c r="X8" s="26"/>
      <c r="Y8" s="26"/>
      <c r="Z8" s="26"/>
      <c r="AA8" s="26"/>
      <c r="AB8" s="26"/>
      <c r="AC8" s="26"/>
    </row>
    <row r="9" spans="1:29" ht="13.5" thickBot="1" x14ac:dyDescent="0.25">
      <c r="A9" s="1138" t="s">
        <v>1966</v>
      </c>
      <c r="B9" s="1139">
        <v>99443583</v>
      </c>
      <c r="C9" s="1140">
        <v>399258578.68000001</v>
      </c>
      <c r="D9" s="1140">
        <v>138244315.17000002</v>
      </c>
      <c r="E9" s="1140">
        <v>166403452.13</v>
      </c>
      <c r="F9" s="1140">
        <v>688790399.99000013</v>
      </c>
      <c r="G9" s="1140">
        <v>264679399.56000003</v>
      </c>
      <c r="H9" s="1140">
        <v>22531692.420000017</v>
      </c>
      <c r="I9" s="1140">
        <v>52513350.289999999</v>
      </c>
      <c r="J9" s="1140">
        <v>559951712.3900001</v>
      </c>
      <c r="K9" s="1141">
        <v>13049794.010000005</v>
      </c>
      <c r="L9" s="1131"/>
      <c r="M9" s="1131"/>
      <c r="N9" s="1131"/>
      <c r="O9" s="1133"/>
      <c r="P9" s="1133"/>
      <c r="Q9" s="1133"/>
      <c r="R9" s="1133"/>
      <c r="S9" s="1133"/>
      <c r="T9" s="1133"/>
      <c r="U9" s="1133"/>
      <c r="V9" s="1133"/>
      <c r="W9" s="1133"/>
      <c r="X9" s="26"/>
      <c r="Y9" s="26"/>
      <c r="Z9" s="26"/>
      <c r="AA9" s="26"/>
      <c r="AB9" s="26"/>
      <c r="AC9" s="26"/>
    </row>
    <row r="10" spans="1:29" x14ac:dyDescent="0.2">
      <c r="A10" s="1142" t="s">
        <v>1967</v>
      </c>
      <c r="B10" s="1143">
        <v>-120729266</v>
      </c>
      <c r="C10" s="1144">
        <v>-310381174.25999999</v>
      </c>
      <c r="D10" s="1144">
        <v>-98313394.699999988</v>
      </c>
      <c r="E10" s="1144">
        <v>-54646880.509999998</v>
      </c>
      <c r="F10" s="1144">
        <v>-495505418.31999999</v>
      </c>
      <c r="G10" s="1144">
        <v>-231137340.12</v>
      </c>
      <c r="H10" s="1144">
        <v>-26306490.649999999</v>
      </c>
      <c r="I10" s="1144">
        <v>-36590027.299999997</v>
      </c>
      <c r="J10" s="1144">
        <v>-119402038.78</v>
      </c>
      <c r="K10" s="1145">
        <v>-22394378.370000001</v>
      </c>
      <c r="L10" s="1131"/>
      <c r="M10" s="1131"/>
      <c r="N10" s="1131"/>
      <c r="O10" s="1133"/>
      <c r="P10" s="1133"/>
      <c r="Q10" s="1133"/>
      <c r="R10" s="1133"/>
      <c r="S10" s="1133"/>
      <c r="T10" s="1133"/>
      <c r="U10" s="1133"/>
      <c r="V10" s="1133"/>
      <c r="W10" s="1133"/>
      <c r="X10" s="26"/>
      <c r="Y10" s="26"/>
      <c r="Z10" s="26"/>
      <c r="AA10" s="26"/>
      <c r="AB10" s="26"/>
      <c r="AC10" s="26"/>
    </row>
    <row r="11" spans="1:29" x14ac:dyDescent="0.2">
      <c r="A11" s="1134" t="s">
        <v>1968</v>
      </c>
      <c r="B11" s="1135">
        <v>-120729266</v>
      </c>
      <c r="C11" s="1136">
        <v>-264026487.41</v>
      </c>
      <c r="D11" s="1136">
        <v>-89401422.319999993</v>
      </c>
      <c r="E11" s="1136">
        <v>-54646880.509999998</v>
      </c>
      <c r="F11" s="1136">
        <v>-244698988.06999999</v>
      </c>
      <c r="G11" s="1136">
        <v>-231137340.12</v>
      </c>
      <c r="H11" s="1136">
        <v>-26306490.649999999</v>
      </c>
      <c r="I11" s="1136">
        <v>-3497303.5</v>
      </c>
      <c r="J11" s="1136">
        <v>-119402038.78</v>
      </c>
      <c r="K11" s="1137">
        <v>-22394378.370000001</v>
      </c>
      <c r="L11" s="1136"/>
      <c r="M11" s="1131"/>
      <c r="N11" s="1136"/>
      <c r="O11" s="1133"/>
      <c r="P11" s="1133"/>
      <c r="Q11" s="1133"/>
      <c r="R11" s="1133"/>
      <c r="S11" s="1133"/>
      <c r="T11" s="1133"/>
      <c r="U11" s="1133"/>
      <c r="V11" s="1133"/>
      <c r="W11" s="1133"/>
      <c r="X11" s="26"/>
      <c r="Y11" s="26"/>
      <c r="Z11" s="26"/>
      <c r="AA11" s="26"/>
      <c r="AB11" s="26"/>
      <c r="AC11" s="26"/>
    </row>
    <row r="12" spans="1:29" ht="13.5" thickBot="1" x14ac:dyDescent="0.25">
      <c r="A12" s="1134" t="s">
        <v>1969</v>
      </c>
      <c r="B12" s="1135">
        <v>0</v>
      </c>
      <c r="C12" s="1136">
        <v>-46354686.850000001</v>
      </c>
      <c r="D12" s="1136">
        <v>-8911972.3800000008</v>
      </c>
      <c r="E12" s="1136">
        <v>0</v>
      </c>
      <c r="F12" s="1136">
        <v>-250806430.25</v>
      </c>
      <c r="G12" s="1136">
        <v>0</v>
      </c>
      <c r="H12" s="1136">
        <v>0</v>
      </c>
      <c r="I12" s="1136">
        <v>-33092723.800000001</v>
      </c>
      <c r="J12" s="1136">
        <v>0</v>
      </c>
      <c r="K12" s="1137">
        <v>0</v>
      </c>
      <c r="L12" s="1136"/>
      <c r="M12" s="1131"/>
      <c r="N12" s="1136"/>
      <c r="O12" s="1133"/>
      <c r="P12" s="1133"/>
      <c r="Q12" s="1133"/>
      <c r="R12" s="1133"/>
      <c r="S12" s="1133"/>
      <c r="T12" s="1133"/>
      <c r="U12" s="1133"/>
      <c r="V12" s="1133"/>
      <c r="W12" s="1133"/>
      <c r="X12" s="26"/>
      <c r="Y12" s="26"/>
      <c r="Z12" s="26"/>
      <c r="AA12" s="26"/>
      <c r="AB12" s="26"/>
      <c r="AC12" s="26"/>
    </row>
    <row r="13" spans="1:29" ht="13.5" thickBot="1" x14ac:dyDescent="0.25">
      <c r="A13" s="1138" t="s">
        <v>1970</v>
      </c>
      <c r="B13" s="1139">
        <v>-21285683</v>
      </c>
      <c r="C13" s="1140">
        <v>88877404.420000017</v>
      </c>
      <c r="D13" s="1140">
        <v>39930920.470000029</v>
      </c>
      <c r="E13" s="1140">
        <v>111756571.62</v>
      </c>
      <c r="F13" s="1140">
        <v>193284981.67000014</v>
      </c>
      <c r="G13" s="1140">
        <v>33542059.440000027</v>
      </c>
      <c r="H13" s="1140">
        <v>-3774798.2299999818</v>
      </c>
      <c r="I13" s="1140">
        <v>15923322.990000002</v>
      </c>
      <c r="J13" s="1140">
        <v>440549673.61000013</v>
      </c>
      <c r="K13" s="1141">
        <v>-9344584.3599999957</v>
      </c>
      <c r="L13" s="1131"/>
      <c r="M13" s="1131"/>
      <c r="N13" s="1131"/>
      <c r="O13" s="1133"/>
      <c r="P13" s="1133"/>
      <c r="Q13" s="1133"/>
      <c r="R13" s="1133"/>
      <c r="S13" s="1133"/>
      <c r="T13" s="1133"/>
      <c r="U13" s="1133"/>
      <c r="V13" s="1133"/>
      <c r="W13" s="1133"/>
      <c r="X13" s="26"/>
      <c r="Y13" s="26"/>
      <c r="Z13" s="26"/>
      <c r="AA13" s="26"/>
      <c r="AB13" s="26"/>
      <c r="AC13" s="26"/>
    </row>
    <row r="14" spans="1:29" x14ac:dyDescent="0.2">
      <c r="A14" s="1134" t="s">
        <v>212</v>
      </c>
      <c r="B14" s="1146">
        <v>38055026</v>
      </c>
      <c r="C14" s="1147">
        <v>38495114.240000002</v>
      </c>
      <c r="D14" s="1147">
        <v>447331.45</v>
      </c>
      <c r="E14" s="1147">
        <v>25607474.82</v>
      </c>
      <c r="F14" s="1147">
        <v>8000976.2199999997</v>
      </c>
      <c r="G14" s="1147">
        <v>808898.24</v>
      </c>
      <c r="H14" s="1147">
        <v>55955855.789999999</v>
      </c>
      <c r="I14" s="1147">
        <v>2210963.42</v>
      </c>
      <c r="J14" s="1147">
        <v>15715466.300000001</v>
      </c>
      <c r="K14" s="1148">
        <v>41760257</v>
      </c>
      <c r="L14" s="1131"/>
      <c r="M14" s="1131"/>
      <c r="N14" s="1131"/>
      <c r="O14" s="1133"/>
      <c r="P14" s="1133"/>
      <c r="Q14" s="1133"/>
      <c r="R14" s="1133"/>
      <c r="S14" s="1133"/>
      <c r="T14" s="1133"/>
      <c r="U14" s="1133"/>
      <c r="V14" s="1133"/>
      <c r="W14" s="1133"/>
      <c r="X14" s="26"/>
      <c r="Y14" s="26"/>
      <c r="Z14" s="26"/>
      <c r="AA14" s="26"/>
      <c r="AB14" s="26"/>
      <c r="AC14" s="26"/>
    </row>
    <row r="15" spans="1:29" x14ac:dyDescent="0.2">
      <c r="A15" s="1134" t="s">
        <v>1971</v>
      </c>
      <c r="B15" s="1135">
        <v>0</v>
      </c>
      <c r="C15" s="1136">
        <v>38495114.240000002</v>
      </c>
      <c r="D15" s="1136">
        <v>0</v>
      </c>
      <c r="E15" s="1136">
        <v>0</v>
      </c>
      <c r="F15" s="1136">
        <v>0</v>
      </c>
      <c r="G15" s="1136"/>
      <c r="H15" s="1136">
        <v>1263032.67</v>
      </c>
      <c r="I15" s="1136">
        <v>727741.05</v>
      </c>
      <c r="J15" s="1136">
        <v>15715466.300000001</v>
      </c>
      <c r="K15" s="1137"/>
      <c r="L15" s="1136"/>
      <c r="M15" s="1131"/>
      <c r="N15" s="1136"/>
      <c r="O15" s="1133"/>
      <c r="P15" s="1133"/>
      <c r="Q15" s="1133"/>
      <c r="R15" s="1133"/>
      <c r="S15" s="1133"/>
      <c r="T15" s="1133"/>
      <c r="U15" s="1133"/>
      <c r="V15" s="1133"/>
      <c r="W15" s="1133"/>
      <c r="X15" s="26"/>
      <c r="Y15" s="26"/>
      <c r="Z15" s="26"/>
      <c r="AA15" s="26"/>
      <c r="AB15" s="26"/>
      <c r="AC15" s="26"/>
    </row>
    <row r="16" spans="1:29" x14ac:dyDescent="0.2">
      <c r="A16" s="1134" t="s">
        <v>1972</v>
      </c>
      <c r="B16" s="1135">
        <v>38055026</v>
      </c>
      <c r="C16" s="1136">
        <v>0</v>
      </c>
      <c r="D16" s="1136">
        <v>447331.45</v>
      </c>
      <c r="E16" s="1136">
        <v>25607474.82</v>
      </c>
      <c r="F16" s="1136">
        <v>8000976.2199999997</v>
      </c>
      <c r="G16" s="1136">
        <v>808898.24</v>
      </c>
      <c r="H16" s="1136">
        <v>54692823.119999997</v>
      </c>
      <c r="I16" s="1136">
        <v>1483222.37</v>
      </c>
      <c r="J16" s="1136">
        <v>0</v>
      </c>
      <c r="K16" s="1137">
        <v>41760257</v>
      </c>
      <c r="L16" s="1136"/>
      <c r="M16" s="1131"/>
      <c r="N16" s="1136"/>
      <c r="O16" s="1133"/>
      <c r="P16" s="1133"/>
      <c r="Q16" s="1133"/>
      <c r="R16" s="1133"/>
      <c r="S16" s="1133"/>
      <c r="T16" s="1133"/>
      <c r="U16" s="1133"/>
      <c r="V16" s="1133"/>
      <c r="W16" s="1133"/>
      <c r="X16" s="26"/>
      <c r="Y16" s="26"/>
      <c r="Z16" s="26"/>
      <c r="AA16" s="26"/>
      <c r="AB16" s="26"/>
      <c r="AC16" s="26"/>
    </row>
    <row r="17" spans="1:29" x14ac:dyDescent="0.2">
      <c r="A17" s="1134" t="s">
        <v>1973</v>
      </c>
      <c r="B17" s="1146">
        <v>-31721569</v>
      </c>
      <c r="C17" s="1147">
        <v>0</v>
      </c>
      <c r="D17" s="1147">
        <v>-1864.66</v>
      </c>
      <c r="E17" s="1147">
        <v>-16953338.039999999</v>
      </c>
      <c r="F17" s="1147">
        <v>-9106751.1499999985</v>
      </c>
      <c r="G17" s="1147">
        <v>-3659.7</v>
      </c>
      <c r="H17" s="1147">
        <v>-28664843.190000001</v>
      </c>
      <c r="I17" s="1147">
        <v>3129155.04</v>
      </c>
      <c r="J17" s="1147">
        <v>-5309584.79</v>
      </c>
      <c r="K17" s="1148">
        <v>-11955417.41</v>
      </c>
      <c r="L17" s="1131"/>
      <c r="M17" s="1131"/>
      <c r="N17" s="1131"/>
      <c r="O17" s="1133"/>
      <c r="P17" s="1133"/>
      <c r="Q17" s="1133"/>
      <c r="R17" s="1133"/>
      <c r="S17" s="1133"/>
      <c r="T17" s="1133"/>
      <c r="U17" s="1133"/>
      <c r="V17" s="1133"/>
      <c r="W17" s="1133"/>
      <c r="X17" s="26"/>
      <c r="Y17" s="26"/>
      <c r="Z17" s="26"/>
      <c r="AA17" s="26"/>
      <c r="AB17" s="26"/>
      <c r="AC17" s="26"/>
    </row>
    <row r="18" spans="1:29" x14ac:dyDescent="0.2">
      <c r="A18" s="1134" t="s">
        <v>1974</v>
      </c>
      <c r="B18" s="1135">
        <v>2694</v>
      </c>
      <c r="C18" s="1136">
        <v>0</v>
      </c>
      <c r="D18" s="1136">
        <v>0</v>
      </c>
      <c r="E18" s="1136">
        <v>0</v>
      </c>
      <c r="F18" s="1136">
        <v>0</v>
      </c>
      <c r="G18" s="1136">
        <v>-3659.7</v>
      </c>
      <c r="H18" s="1136">
        <v>0</v>
      </c>
      <c r="I18" s="1136">
        <v>3136066.71</v>
      </c>
      <c r="J18" s="1136">
        <v>0</v>
      </c>
      <c r="K18" s="1137">
        <v>0</v>
      </c>
      <c r="L18" s="1136"/>
      <c r="M18" s="1131"/>
      <c r="N18" s="1136"/>
      <c r="O18" s="1133"/>
      <c r="P18" s="1133"/>
      <c r="Q18" s="1133"/>
      <c r="R18" s="1133"/>
      <c r="S18" s="1133"/>
      <c r="T18" s="1133"/>
      <c r="U18" s="1133"/>
      <c r="V18" s="1133"/>
      <c r="W18" s="1133"/>
      <c r="X18" s="26"/>
      <c r="Y18" s="26"/>
      <c r="Z18" s="26"/>
      <c r="AA18" s="26"/>
      <c r="AB18" s="26"/>
      <c r="AC18" s="26"/>
    </row>
    <row r="19" spans="1:29" x14ac:dyDescent="0.2">
      <c r="A19" s="1134" t="s">
        <v>1975</v>
      </c>
      <c r="B19" s="1135">
        <v>-31724263</v>
      </c>
      <c r="C19" s="1136">
        <v>0</v>
      </c>
      <c r="D19" s="1136">
        <v>0</v>
      </c>
      <c r="E19" s="1136">
        <v>-16953338.039999999</v>
      </c>
      <c r="F19" s="1136">
        <v>-9126419.4499999993</v>
      </c>
      <c r="G19" s="1136">
        <v>0</v>
      </c>
      <c r="H19" s="1136">
        <v>-29043561.600000001</v>
      </c>
      <c r="I19" s="1136">
        <v>0</v>
      </c>
      <c r="J19" s="1136">
        <v>-6555367.8300000001</v>
      </c>
      <c r="K19" s="1137">
        <v>-11955417.41</v>
      </c>
      <c r="L19" s="1136"/>
      <c r="M19" s="1131"/>
      <c r="N19" s="1136"/>
      <c r="O19" s="1133"/>
      <c r="P19" s="1133"/>
      <c r="Q19" s="1133"/>
      <c r="R19" s="1133"/>
      <c r="S19" s="1133"/>
      <c r="T19" s="1133"/>
      <c r="U19" s="1133"/>
      <c r="V19" s="1133"/>
      <c r="W19" s="1133"/>
      <c r="X19" s="26"/>
      <c r="Y19" s="26"/>
      <c r="Z19" s="26"/>
      <c r="AA19" s="26"/>
      <c r="AB19" s="26"/>
      <c r="AC19" s="26"/>
    </row>
    <row r="20" spans="1:29" ht="13.5" thickBot="1" x14ac:dyDescent="0.25">
      <c r="A20" s="1134" t="s">
        <v>1976</v>
      </c>
      <c r="B20" s="1135">
        <v>0</v>
      </c>
      <c r="C20" s="1136">
        <v>0</v>
      </c>
      <c r="D20" s="1136">
        <v>-1864.66</v>
      </c>
      <c r="E20" s="1136">
        <v>0</v>
      </c>
      <c r="F20" s="1136">
        <v>19668.3</v>
      </c>
      <c r="G20" s="1136">
        <v>0</v>
      </c>
      <c r="H20" s="1136">
        <v>378718.41</v>
      </c>
      <c r="I20" s="1136">
        <v>-6911.67</v>
      </c>
      <c r="J20" s="1136">
        <v>1245783.04</v>
      </c>
      <c r="K20" s="1137">
        <v>0</v>
      </c>
      <c r="L20" s="1136"/>
      <c r="M20" s="1131"/>
      <c r="N20" s="1136"/>
      <c r="O20" s="1133"/>
      <c r="P20" s="1133"/>
      <c r="Q20" s="1133"/>
      <c r="R20" s="1133"/>
      <c r="S20" s="1133"/>
      <c r="T20" s="1133"/>
      <c r="U20" s="1133"/>
      <c r="V20" s="1133"/>
      <c r="W20" s="1133"/>
      <c r="X20" s="26"/>
      <c r="Y20" s="26"/>
      <c r="Z20" s="26"/>
      <c r="AA20" s="26"/>
      <c r="AB20" s="26"/>
      <c r="AC20" s="26"/>
    </row>
    <row r="21" spans="1:29" ht="13.5" thickBot="1" x14ac:dyDescent="0.25">
      <c r="A21" s="1138" t="s">
        <v>1977</v>
      </c>
      <c r="B21" s="1139">
        <v>6333457</v>
      </c>
      <c r="C21" s="1140">
        <v>38495114.240000002</v>
      </c>
      <c r="D21" s="1140">
        <v>445466.79000000004</v>
      </c>
      <c r="E21" s="1140">
        <v>8654136.7800000012</v>
      </c>
      <c r="F21" s="1140">
        <v>-1105774.9299999988</v>
      </c>
      <c r="G21" s="1140">
        <v>805238.54</v>
      </c>
      <c r="H21" s="1140">
        <v>27291012.599999998</v>
      </c>
      <c r="I21" s="1140">
        <v>5340118.46</v>
      </c>
      <c r="J21" s="1140">
        <v>10405881.510000002</v>
      </c>
      <c r="K21" s="1141">
        <v>29804839.59</v>
      </c>
      <c r="L21" s="1131"/>
      <c r="M21" s="1131"/>
      <c r="N21" s="1131"/>
      <c r="O21" s="1133"/>
      <c r="P21" s="1133"/>
      <c r="Q21" s="1133"/>
      <c r="R21" s="1133"/>
      <c r="S21" s="1133"/>
      <c r="T21" s="1133"/>
      <c r="U21" s="1133"/>
      <c r="V21" s="1133"/>
      <c r="W21" s="1133"/>
      <c r="X21" s="26"/>
      <c r="Y21" s="26"/>
      <c r="Z21" s="26"/>
      <c r="AA21" s="26"/>
      <c r="AB21" s="26"/>
      <c r="AC21" s="26"/>
    </row>
    <row r="22" spans="1:29" x14ac:dyDescent="0.2">
      <c r="A22" s="1142" t="s">
        <v>1978</v>
      </c>
      <c r="B22" s="1143">
        <v>-14952226</v>
      </c>
      <c r="C22" s="1144">
        <v>127372518.66000003</v>
      </c>
      <c r="D22" s="1144">
        <v>40376387.260000028</v>
      </c>
      <c r="E22" s="1144">
        <v>120410708.40000001</v>
      </c>
      <c r="F22" s="1144">
        <v>192179206.74000013</v>
      </c>
      <c r="G22" s="1144">
        <v>34347297.980000027</v>
      </c>
      <c r="H22" s="1144">
        <v>23516214.370000016</v>
      </c>
      <c r="I22" s="1144">
        <v>21263441.450000003</v>
      </c>
      <c r="J22" s="1144">
        <v>450955555.12000012</v>
      </c>
      <c r="K22" s="1145">
        <v>20460255.230000004</v>
      </c>
      <c r="L22" s="1131"/>
      <c r="M22" s="1131"/>
      <c r="N22" s="1131"/>
      <c r="O22" s="1133"/>
      <c r="P22" s="1133"/>
      <c r="Q22" s="1133"/>
      <c r="R22" s="1133"/>
      <c r="S22" s="1133"/>
      <c r="T22" s="1133"/>
      <c r="U22" s="1133"/>
      <c r="V22" s="1133"/>
      <c r="W22" s="1133"/>
      <c r="X22" s="26"/>
      <c r="Y22" s="26"/>
      <c r="Z22" s="26"/>
      <c r="AA22" s="26"/>
      <c r="AB22" s="26"/>
      <c r="AC22" s="26"/>
    </row>
    <row r="23" spans="1:29" x14ac:dyDescent="0.2">
      <c r="A23" s="1134" t="s">
        <v>1979</v>
      </c>
      <c r="B23" s="1135">
        <v>0</v>
      </c>
      <c r="C23" s="1136">
        <v>586951.03</v>
      </c>
      <c r="D23" s="1136">
        <v>670320.25</v>
      </c>
      <c r="E23" s="1136">
        <v>0</v>
      </c>
      <c r="F23" s="1136">
        <v>876349.59</v>
      </c>
      <c r="G23" s="1136">
        <v>0</v>
      </c>
      <c r="H23" s="1136">
        <v>0</v>
      </c>
      <c r="I23" s="1136">
        <v>0</v>
      </c>
      <c r="J23" s="1136">
        <v>8759467.9199999999</v>
      </c>
      <c r="K23" s="1137">
        <v>0</v>
      </c>
      <c r="L23" s="1136"/>
      <c r="M23" s="1131"/>
      <c r="N23" s="1136"/>
      <c r="O23" s="1133"/>
      <c r="P23" s="1133"/>
      <c r="Q23" s="1133"/>
      <c r="R23" s="1133"/>
      <c r="S23" s="1133"/>
      <c r="T23" s="1133"/>
      <c r="U23" s="1133"/>
      <c r="V23" s="1133"/>
      <c r="W23" s="1133"/>
      <c r="X23" s="26"/>
      <c r="Y23" s="26"/>
      <c r="Z23" s="26"/>
      <c r="AA23" s="26"/>
      <c r="AB23" s="26"/>
      <c r="AC23" s="26"/>
    </row>
    <row r="24" spans="1:29" x14ac:dyDescent="0.2">
      <c r="A24" s="1134" t="s">
        <v>1980</v>
      </c>
      <c r="B24" s="1135">
        <v>0</v>
      </c>
      <c r="C24" s="1136">
        <v>-4480751.3</v>
      </c>
      <c r="D24" s="1136">
        <v>-1060868.77</v>
      </c>
      <c r="E24" s="1136">
        <v>-5221833.8099999996</v>
      </c>
      <c r="F24" s="1136">
        <v>-162850.92000000001</v>
      </c>
      <c r="G24" s="1136">
        <v>-4134375.47</v>
      </c>
      <c r="H24" s="1136">
        <v>0</v>
      </c>
      <c r="I24" s="1136">
        <v>0</v>
      </c>
      <c r="J24" s="1136">
        <v>-2986551.53</v>
      </c>
      <c r="K24" s="1137">
        <v>0</v>
      </c>
      <c r="L24" s="1136"/>
      <c r="M24" s="1131"/>
      <c r="N24" s="1136"/>
      <c r="O24" s="1133"/>
      <c r="P24" s="1133"/>
      <c r="Q24" s="1133"/>
      <c r="R24" s="1133"/>
      <c r="S24" s="1133"/>
      <c r="T24" s="1133"/>
      <c r="U24" s="1133"/>
      <c r="V24" s="1133"/>
      <c r="W24" s="1133"/>
      <c r="X24" s="26"/>
      <c r="Y24" s="26"/>
      <c r="Z24" s="26"/>
      <c r="AA24" s="26"/>
      <c r="AB24" s="26"/>
      <c r="AC24" s="26"/>
    </row>
    <row r="25" spans="1:29" x14ac:dyDescent="0.2">
      <c r="A25" s="1134" t="s">
        <v>1981</v>
      </c>
      <c r="B25" s="1135">
        <v>0</v>
      </c>
      <c r="C25" s="1136">
        <v>0</v>
      </c>
      <c r="D25" s="1136">
        <v>0</v>
      </c>
      <c r="E25" s="1136">
        <v>0</v>
      </c>
      <c r="F25" s="1136">
        <v>0</v>
      </c>
      <c r="G25" s="1136">
        <v>0</v>
      </c>
      <c r="H25" s="1136">
        <v>0</v>
      </c>
      <c r="I25" s="1136">
        <v>0</v>
      </c>
      <c r="J25" s="1136">
        <v>22430491.809999999</v>
      </c>
      <c r="K25" s="1137">
        <v>0</v>
      </c>
      <c r="L25" s="1136"/>
      <c r="M25" s="1131"/>
      <c r="N25" s="1136"/>
      <c r="O25" s="1133"/>
      <c r="P25" s="1133"/>
      <c r="Q25" s="1133"/>
      <c r="R25" s="1133"/>
      <c r="S25" s="1133"/>
      <c r="T25" s="1133"/>
      <c r="U25" s="1133"/>
      <c r="V25" s="1133"/>
      <c r="W25" s="1133"/>
      <c r="X25" s="26"/>
      <c r="Y25" s="26"/>
      <c r="Z25" s="26"/>
      <c r="AA25" s="26"/>
      <c r="AB25" s="26"/>
      <c r="AC25" s="26"/>
    </row>
    <row r="26" spans="1:29" ht="13.5" thickBot="1" x14ac:dyDescent="0.25">
      <c r="A26" s="1134" t="s">
        <v>1982</v>
      </c>
      <c r="B26" s="1135">
        <v>0</v>
      </c>
      <c r="C26" s="1136">
        <v>0</v>
      </c>
      <c r="D26" s="1136">
        <v>0</v>
      </c>
      <c r="E26" s="1136">
        <v>0</v>
      </c>
      <c r="F26" s="1136">
        <v>0</v>
      </c>
      <c r="G26" s="1136">
        <v>0</v>
      </c>
      <c r="H26" s="1136">
        <v>0</v>
      </c>
      <c r="I26" s="1136">
        <v>0</v>
      </c>
      <c r="J26" s="1136">
        <v>-232103.72</v>
      </c>
      <c r="K26" s="1137">
        <v>0</v>
      </c>
      <c r="L26" s="1136"/>
      <c r="M26" s="1131"/>
      <c r="N26" s="1136"/>
      <c r="O26" s="1133"/>
      <c r="P26" s="1133"/>
      <c r="Q26" s="1133"/>
      <c r="R26" s="1133"/>
      <c r="S26" s="1133"/>
      <c r="T26" s="1133"/>
      <c r="U26" s="1133"/>
      <c r="V26" s="1133"/>
      <c r="W26" s="1133"/>
      <c r="X26" s="26"/>
      <c r="Y26" s="26"/>
      <c r="Z26" s="26"/>
      <c r="AA26" s="26"/>
      <c r="AB26" s="26"/>
      <c r="AC26" s="26"/>
    </row>
    <row r="27" spans="1:29" ht="27" customHeight="1" thickBot="1" x14ac:dyDescent="0.25">
      <c r="A27" s="1138" t="s">
        <v>1983</v>
      </c>
      <c r="B27" s="1139">
        <v>-14952226</v>
      </c>
      <c r="C27" s="1140">
        <v>123478718.39000003</v>
      </c>
      <c r="D27" s="1140">
        <v>39985838.740000024</v>
      </c>
      <c r="E27" s="1140">
        <v>115188874.59</v>
      </c>
      <c r="F27" s="1140">
        <v>192892705.41000015</v>
      </c>
      <c r="G27" s="1140">
        <v>30212922.510000028</v>
      </c>
      <c r="H27" s="1140">
        <v>23516214.370000016</v>
      </c>
      <c r="I27" s="1140">
        <v>21263441.450000003</v>
      </c>
      <c r="J27" s="1140">
        <v>478926859.60000014</v>
      </c>
      <c r="K27" s="1141">
        <v>20460255.230000004</v>
      </c>
      <c r="L27" s="1131"/>
      <c r="M27" s="1131"/>
      <c r="N27" s="1131"/>
      <c r="O27" s="1133"/>
      <c r="P27" s="1133"/>
      <c r="Q27" s="1133"/>
      <c r="R27" s="1133"/>
      <c r="S27" s="1133"/>
      <c r="T27" s="1133"/>
      <c r="U27" s="1133"/>
      <c r="V27" s="1133"/>
      <c r="W27" s="1133"/>
      <c r="X27" s="26"/>
      <c r="Y27" s="26"/>
      <c r="Z27" s="26"/>
      <c r="AA27" s="26"/>
      <c r="AB27" s="26"/>
      <c r="AC27" s="26"/>
    </row>
    <row r="28" spans="1:29" ht="13.5" thickBot="1" x14ac:dyDescent="0.25">
      <c r="A28" s="1134" t="s">
        <v>1984</v>
      </c>
      <c r="B28" s="1135">
        <v>0</v>
      </c>
      <c r="C28" s="1136">
        <v>-3029055.7</v>
      </c>
      <c r="D28" s="1136">
        <v>-6348464.6299999999</v>
      </c>
      <c r="E28" s="1136">
        <v>-8378081.0499999998</v>
      </c>
      <c r="F28" s="1136">
        <v>-35335730.399999999</v>
      </c>
      <c r="G28" s="1136">
        <v>-2191058.66</v>
      </c>
      <c r="H28" s="1136">
        <v>-6208630.3799999999</v>
      </c>
      <c r="I28" s="1136">
        <v>-15254604.09</v>
      </c>
      <c r="J28" s="1136">
        <v>-21118133.010000002</v>
      </c>
      <c r="K28" s="1137">
        <v>0</v>
      </c>
      <c r="L28" s="1136"/>
      <c r="M28" s="1131"/>
      <c r="N28" s="1136"/>
      <c r="O28" s="1133"/>
      <c r="P28" s="1133"/>
      <c r="Q28" s="1133"/>
      <c r="R28" s="1133"/>
      <c r="S28" s="1133"/>
      <c r="T28" s="1133"/>
      <c r="U28" s="1133"/>
      <c r="V28" s="1133"/>
      <c r="W28" s="1133"/>
      <c r="X28" s="26"/>
      <c r="Y28" s="26"/>
      <c r="Z28" s="26"/>
      <c r="AA28" s="26"/>
      <c r="AB28" s="26"/>
      <c r="AC28" s="26"/>
    </row>
    <row r="29" spans="1:29" ht="13.5" thickBot="1" x14ac:dyDescent="0.25">
      <c r="A29" s="1138" t="s">
        <v>1985</v>
      </c>
      <c r="B29" s="1139">
        <v>-14952226</v>
      </c>
      <c r="C29" s="1140">
        <v>120449662.69000003</v>
      </c>
      <c r="D29" s="1140">
        <v>33637374.110000022</v>
      </c>
      <c r="E29" s="1140">
        <v>106810793.54000001</v>
      </c>
      <c r="F29" s="1140">
        <v>157556975.01000014</v>
      </c>
      <c r="G29" s="1140">
        <v>28021863.850000028</v>
      </c>
      <c r="H29" s="1140">
        <v>17307583.990000017</v>
      </c>
      <c r="I29" s="1140">
        <v>6008837.3600000031</v>
      </c>
      <c r="J29" s="1140">
        <v>457808726.59000015</v>
      </c>
      <c r="K29" s="1141">
        <v>20460255.230000004</v>
      </c>
      <c r="L29" s="1131"/>
      <c r="M29" s="1131"/>
      <c r="N29" s="1131"/>
      <c r="O29" s="1133"/>
      <c r="P29" s="1133"/>
      <c r="Q29" s="1133"/>
      <c r="R29" s="1133"/>
      <c r="S29" s="1133"/>
      <c r="T29" s="1133"/>
      <c r="U29" s="1133"/>
      <c r="V29" s="1133"/>
      <c r="W29" s="1133"/>
      <c r="X29" s="26"/>
      <c r="Y29" s="26"/>
      <c r="Z29" s="26"/>
      <c r="AA29" s="26"/>
      <c r="AB29" s="26"/>
      <c r="AC29" s="26"/>
    </row>
    <row r="30" spans="1:29" ht="13.5" thickBot="1" x14ac:dyDescent="0.25">
      <c r="A30" s="1134" t="s">
        <v>1986</v>
      </c>
      <c r="B30" s="1135">
        <v>-8419239</v>
      </c>
      <c r="C30" s="1136">
        <v>0</v>
      </c>
      <c r="D30" s="1136">
        <v>0</v>
      </c>
      <c r="E30" s="1136">
        <v>0</v>
      </c>
      <c r="F30" s="1136">
        <v>-8158747</v>
      </c>
      <c r="G30" s="1136">
        <v>0</v>
      </c>
      <c r="H30" s="1136">
        <v>0</v>
      </c>
      <c r="I30" s="1136">
        <v>0</v>
      </c>
      <c r="J30" s="1136">
        <v>-86133688</v>
      </c>
      <c r="K30" s="1137">
        <v>0</v>
      </c>
      <c r="L30" s="1136"/>
      <c r="M30" s="1131"/>
      <c r="N30" s="1136"/>
      <c r="O30" s="1133"/>
      <c r="P30" s="1133"/>
      <c r="Q30" s="1133"/>
      <c r="R30" s="1133"/>
      <c r="S30" s="1133"/>
      <c r="T30" s="1133"/>
      <c r="U30" s="1133"/>
      <c r="V30" s="1133"/>
      <c r="W30" s="1133"/>
      <c r="X30" s="26"/>
      <c r="Y30" s="26"/>
      <c r="Z30" s="26"/>
      <c r="AA30" s="26"/>
      <c r="AB30" s="26"/>
      <c r="AC30" s="26"/>
    </row>
    <row r="31" spans="1:29" ht="14.25" customHeight="1" thickBot="1" x14ac:dyDescent="0.25">
      <c r="A31" s="1138" t="s">
        <v>1987</v>
      </c>
      <c r="B31" s="1139">
        <v>-23371465</v>
      </c>
      <c r="C31" s="1140">
        <v>120449662.69000003</v>
      </c>
      <c r="D31" s="1140">
        <v>33637374.110000022</v>
      </c>
      <c r="E31" s="1140">
        <v>106810793.54000001</v>
      </c>
      <c r="F31" s="1140">
        <v>149398228.01000014</v>
      </c>
      <c r="G31" s="1140">
        <v>28021863.850000028</v>
      </c>
      <c r="H31" s="1140">
        <v>17307583.990000017</v>
      </c>
      <c r="I31" s="1140">
        <v>6008837.3600000031</v>
      </c>
      <c r="J31" s="1140">
        <v>371675038.59000015</v>
      </c>
      <c r="K31" s="1141">
        <v>20460255.230000004</v>
      </c>
      <c r="L31" s="1131"/>
      <c r="M31" s="1131"/>
      <c r="N31" s="1131"/>
      <c r="O31" s="1133"/>
      <c r="P31" s="1133"/>
      <c r="Q31" s="1133"/>
      <c r="R31" s="1133"/>
      <c r="S31" s="1133"/>
      <c r="T31" s="1133"/>
      <c r="U31" s="1133"/>
      <c r="V31" s="1133"/>
      <c r="W31" s="1133"/>
      <c r="X31" s="26"/>
      <c r="Y31" s="26"/>
      <c r="Z31" s="26"/>
      <c r="AA31" s="26"/>
      <c r="AB31" s="26"/>
      <c r="AC31" s="26"/>
    </row>
    <row r="32" spans="1:29" ht="5.25" customHeight="1" x14ac:dyDescent="0.2">
      <c r="A32" s="1149"/>
      <c r="B32" s="1149"/>
      <c r="C32" s="1149"/>
      <c r="D32" s="1149"/>
      <c r="E32" s="1149"/>
      <c r="F32" s="1149"/>
      <c r="G32" s="1149"/>
      <c r="H32" s="1149"/>
      <c r="I32" s="1149"/>
      <c r="J32" s="1149"/>
      <c r="K32" s="1149"/>
      <c r="L32" s="1131"/>
      <c r="M32" s="1131"/>
      <c r="N32" s="1131"/>
    </row>
    <row r="33" spans="1:32" x14ac:dyDescent="0.2">
      <c r="A33" s="1150" t="s">
        <v>1962</v>
      </c>
      <c r="B33" s="1131"/>
      <c r="C33" s="1131"/>
      <c r="D33" s="1131"/>
      <c r="E33" s="1136"/>
      <c r="F33" s="1131"/>
      <c r="G33" s="1131"/>
      <c r="H33" s="1131"/>
      <c r="I33" s="1131"/>
      <c r="J33" s="1131"/>
      <c r="K33" s="1131"/>
      <c r="L33" s="1131"/>
      <c r="M33" s="1131"/>
      <c r="N33" s="1131"/>
    </row>
    <row r="34" spans="1:32" x14ac:dyDescent="0.2">
      <c r="A34" s="1150"/>
      <c r="B34" s="1131"/>
      <c r="C34" s="1131"/>
      <c r="D34" s="1131"/>
      <c r="E34" s="1131"/>
      <c r="F34" s="1131"/>
      <c r="G34" s="1131"/>
      <c r="H34" s="1131"/>
      <c r="I34" s="1131"/>
      <c r="J34" s="1131"/>
      <c r="K34" s="1131"/>
      <c r="L34" s="1131"/>
      <c r="M34" s="1131"/>
      <c r="N34" s="1131"/>
    </row>
    <row r="35" spans="1:32" x14ac:dyDescent="0.2">
      <c r="A35" s="1151"/>
      <c r="B35" s="1152"/>
      <c r="C35" s="1152"/>
      <c r="D35" s="1152"/>
      <c r="E35" s="1152"/>
      <c r="F35" s="1152"/>
      <c r="G35" s="1152"/>
      <c r="H35" s="1152"/>
      <c r="I35" s="1152"/>
      <c r="J35" s="1152"/>
      <c r="K35" s="1152"/>
      <c r="L35" s="1153"/>
      <c r="M35" s="1153"/>
      <c r="N35" s="1153"/>
    </row>
    <row r="36" spans="1:32" ht="24.75" customHeight="1" x14ac:dyDescent="0.25">
      <c r="A36" s="1848" t="s">
        <v>1988</v>
      </c>
      <c r="B36" s="1848"/>
      <c r="C36" s="1848"/>
      <c r="D36" s="1848"/>
      <c r="E36" s="1848"/>
      <c r="F36" s="1848"/>
      <c r="G36" s="1848"/>
      <c r="H36" s="1848"/>
      <c r="I36" s="1848"/>
      <c r="J36" s="1848"/>
      <c r="K36" s="1848"/>
      <c r="L36" s="1848"/>
      <c r="M36" s="1848"/>
      <c r="N36" s="1848"/>
      <c r="O36" s="1848"/>
      <c r="P36" s="1848"/>
      <c r="Q36" s="1848"/>
      <c r="R36" s="1848"/>
      <c r="S36" s="1848"/>
      <c r="T36" s="1848"/>
      <c r="U36" s="1848"/>
      <c r="V36" s="1848"/>
      <c r="W36" s="1848"/>
      <c r="X36" s="1848"/>
    </row>
    <row r="37" spans="1:32" ht="15.75" x14ac:dyDescent="0.25">
      <c r="A37" s="1848" t="s">
        <v>1397</v>
      </c>
      <c r="B37" s="1848"/>
      <c r="C37" s="1848"/>
      <c r="D37" s="1848"/>
      <c r="E37" s="1848"/>
      <c r="F37" s="1848"/>
      <c r="G37" s="1848"/>
      <c r="H37" s="1848"/>
      <c r="I37" s="1848"/>
      <c r="J37" s="1848"/>
      <c r="K37" s="1848"/>
      <c r="L37" s="1848"/>
      <c r="M37" s="1848"/>
      <c r="N37" s="1848"/>
      <c r="O37" s="1848"/>
      <c r="P37" s="1848"/>
      <c r="Q37" s="1848"/>
      <c r="R37" s="1848"/>
      <c r="S37" s="1848"/>
      <c r="T37" s="1848"/>
      <c r="U37" s="1848"/>
      <c r="V37" s="1848"/>
      <c r="W37" s="1848"/>
      <c r="X37" s="1848"/>
    </row>
    <row r="38" spans="1:32" ht="14.25" x14ac:dyDescent="0.2">
      <c r="A38" s="1849" t="s">
        <v>371</v>
      </c>
      <c r="B38" s="1849"/>
      <c r="C38" s="1849"/>
      <c r="D38" s="1849"/>
      <c r="E38" s="1849"/>
      <c r="F38" s="1849"/>
      <c r="G38" s="1849"/>
      <c r="H38" s="1849"/>
      <c r="I38" s="1849"/>
      <c r="J38" s="1849"/>
      <c r="K38" s="1849"/>
      <c r="L38" s="1849"/>
      <c r="M38" s="1849"/>
      <c r="N38" s="1849"/>
      <c r="O38" s="1849"/>
      <c r="P38" s="1849"/>
      <c r="Q38" s="1849"/>
      <c r="R38" s="1849"/>
      <c r="S38" s="1849"/>
      <c r="T38" s="1849"/>
      <c r="U38" s="1849"/>
      <c r="V38" s="1849"/>
      <c r="W38" s="1849"/>
      <c r="X38" s="1849"/>
    </row>
    <row r="39" spans="1:32" ht="4.5" customHeight="1" thickBot="1" x14ac:dyDescent="0.25">
      <c r="A39" s="1154"/>
      <c r="B39" s="1154"/>
      <c r="C39" s="1154"/>
      <c r="D39" s="1154"/>
      <c r="E39" s="1154"/>
      <c r="F39" s="1154"/>
      <c r="G39" s="1154"/>
      <c r="H39" s="1154"/>
      <c r="I39" s="1154"/>
      <c r="J39" s="1154"/>
      <c r="K39" s="1154"/>
      <c r="L39" s="1154"/>
      <c r="M39" s="1154"/>
      <c r="N39" s="1154"/>
      <c r="O39" s="1154"/>
      <c r="P39" s="1154"/>
      <c r="Q39" s="1154"/>
      <c r="R39" s="1154"/>
      <c r="S39" s="1154"/>
      <c r="T39" s="1154"/>
      <c r="U39" s="1154"/>
      <c r="V39" s="1154"/>
      <c r="W39" s="1154"/>
      <c r="X39" s="1039"/>
    </row>
    <row r="40" spans="1:32" ht="25.5" customHeight="1" thickBot="1" x14ac:dyDescent="0.25">
      <c r="A40" s="1842"/>
      <c r="B40" s="1843" t="s">
        <v>1943</v>
      </c>
      <c r="C40" s="1844"/>
      <c r="D40" s="1844"/>
      <c r="E40" s="1844"/>
      <c r="F40" s="1844"/>
      <c r="G40" s="1844"/>
      <c r="H40" s="1844"/>
      <c r="I40" s="1844"/>
      <c r="J40" s="1844"/>
      <c r="K40" s="1844"/>
      <c r="L40" s="1844"/>
      <c r="M40" s="1844"/>
      <c r="N40" s="1844"/>
      <c r="O40" s="1844"/>
      <c r="P40" s="1844"/>
      <c r="Q40" s="1844"/>
      <c r="R40" s="1844"/>
      <c r="S40" s="1844"/>
      <c r="T40" s="1844"/>
      <c r="U40" s="1845"/>
      <c r="V40" s="1827" t="s">
        <v>1944</v>
      </c>
      <c r="W40" s="1828"/>
      <c r="X40" s="1403" t="s">
        <v>1945</v>
      </c>
    </row>
    <row r="41" spans="1:32" s="1158" customFormat="1" ht="16.5" customHeight="1" thickBot="1" x14ac:dyDescent="0.25">
      <c r="A41" s="1842"/>
      <c r="B41" s="1155" t="s">
        <v>88</v>
      </c>
      <c r="C41" s="1155" t="s">
        <v>48</v>
      </c>
      <c r="D41" s="1155" t="s">
        <v>98</v>
      </c>
      <c r="E41" s="1155" t="s">
        <v>28</v>
      </c>
      <c r="F41" s="1155" t="s">
        <v>46</v>
      </c>
      <c r="G41" s="1155" t="s">
        <v>47</v>
      </c>
      <c r="H41" s="1155" t="s">
        <v>73</v>
      </c>
      <c r="I41" s="1155" t="s">
        <v>31</v>
      </c>
      <c r="J41" s="1155" t="s">
        <v>204</v>
      </c>
      <c r="K41" s="1155" t="s">
        <v>398</v>
      </c>
      <c r="L41" s="1155" t="s">
        <v>87</v>
      </c>
      <c r="M41" s="1155" t="s">
        <v>29</v>
      </c>
      <c r="N41" s="1155" t="s">
        <v>368</v>
      </c>
      <c r="O41" s="1155" t="s">
        <v>30</v>
      </c>
      <c r="P41" s="1155" t="s">
        <v>568</v>
      </c>
      <c r="Q41" s="1155" t="s">
        <v>394</v>
      </c>
      <c r="R41" s="1156" t="s">
        <v>1020</v>
      </c>
      <c r="S41" s="1156" t="s">
        <v>1233</v>
      </c>
      <c r="T41" s="1156" t="s">
        <v>822</v>
      </c>
      <c r="U41" s="1155" t="s">
        <v>251</v>
      </c>
      <c r="V41" s="1155" t="s">
        <v>205</v>
      </c>
      <c r="W41" s="1157" t="s">
        <v>1946</v>
      </c>
      <c r="X41" s="1157" t="s">
        <v>742</v>
      </c>
    </row>
    <row r="42" spans="1:32" x14ac:dyDescent="0.2">
      <c r="A42" s="1129" t="s">
        <v>1964</v>
      </c>
      <c r="B42" s="1159">
        <v>478778625.75</v>
      </c>
      <c r="C42" s="1160">
        <v>5412596.5199999996</v>
      </c>
      <c r="D42" s="1160">
        <v>2347312765</v>
      </c>
      <c r="E42" s="1160">
        <v>3983338.28</v>
      </c>
      <c r="F42" s="1160">
        <v>522329991.25999999</v>
      </c>
      <c r="G42" s="1160">
        <v>388479681</v>
      </c>
      <c r="H42" s="1160">
        <v>5038634037.1400003</v>
      </c>
      <c r="I42" s="1160">
        <v>498276606</v>
      </c>
      <c r="J42" s="1160">
        <v>1406668593.73</v>
      </c>
      <c r="K42" s="1160">
        <v>232421994.53999999</v>
      </c>
      <c r="L42" s="1160">
        <v>2303995453</v>
      </c>
      <c r="M42" s="1160">
        <v>105781675.58</v>
      </c>
      <c r="N42" s="1161">
        <v>190355085</v>
      </c>
      <c r="O42" s="1161">
        <v>1153128279.3</v>
      </c>
      <c r="P42" s="1161">
        <v>78201036.609999999</v>
      </c>
      <c r="Q42" s="1160">
        <v>0</v>
      </c>
      <c r="R42" s="1160">
        <v>197501614.27000001</v>
      </c>
      <c r="S42" s="1161">
        <v>78056551.030000001</v>
      </c>
      <c r="T42" s="1161">
        <v>448629507</v>
      </c>
      <c r="U42" s="1162">
        <v>658515077</v>
      </c>
      <c r="V42" s="1163">
        <v>265683683</v>
      </c>
      <c r="W42" s="1404">
        <v>11862502.779999999</v>
      </c>
      <c r="X42" s="1162">
        <v>28363074</v>
      </c>
      <c r="AA42" s="1133"/>
      <c r="AB42" s="1133"/>
      <c r="AC42" s="1133"/>
      <c r="AD42" s="26"/>
      <c r="AE42" s="26"/>
      <c r="AF42" s="26"/>
    </row>
    <row r="43" spans="1:32" ht="13.5" thickBot="1" x14ac:dyDescent="0.25">
      <c r="A43" s="1134" t="s">
        <v>1965</v>
      </c>
      <c r="B43" s="1135">
        <v>-351434353.73000002</v>
      </c>
      <c r="C43" s="1136">
        <v>-5012408.3</v>
      </c>
      <c r="D43" s="1136">
        <v>-902586401</v>
      </c>
      <c r="E43" s="1136">
        <v>-3208366.43</v>
      </c>
      <c r="F43" s="1136">
        <v>-226009016.38</v>
      </c>
      <c r="G43" s="1136">
        <v>-170221542</v>
      </c>
      <c r="H43" s="1136">
        <v>-4458722523.3599997</v>
      </c>
      <c r="I43" s="1136">
        <v>-371912877</v>
      </c>
      <c r="J43" s="1136">
        <v>-1136335434.52</v>
      </c>
      <c r="K43" s="1136">
        <v>-164442429.34</v>
      </c>
      <c r="L43" s="1136">
        <v>-1694388846</v>
      </c>
      <c r="M43" s="1136">
        <v>-85315703.079999998</v>
      </c>
      <c r="N43" s="1164">
        <v>-134381034</v>
      </c>
      <c r="O43" s="1164">
        <v>-801610712.73000002</v>
      </c>
      <c r="P43" s="1164">
        <v>-37151555.5</v>
      </c>
      <c r="Q43" s="1136">
        <v>0</v>
      </c>
      <c r="R43" s="1136">
        <v>-132835056.17</v>
      </c>
      <c r="S43" s="1164">
        <v>-55224525.57</v>
      </c>
      <c r="T43" s="1164">
        <v>-298396982</v>
      </c>
      <c r="U43" s="1165">
        <v>-463257416</v>
      </c>
      <c r="V43" s="1166">
        <v>-226406439</v>
      </c>
      <c r="W43" s="1405">
        <v>-6734215.5700000003</v>
      </c>
      <c r="X43" s="1165">
        <v>-14277300</v>
      </c>
      <c r="AA43" s="1133"/>
      <c r="AB43" s="1133"/>
      <c r="AC43" s="1133"/>
      <c r="AD43" s="26"/>
      <c r="AE43" s="26"/>
      <c r="AF43" s="26"/>
    </row>
    <row r="44" spans="1:32" s="1171" customFormat="1" ht="13.5" thickBot="1" x14ac:dyDescent="0.25">
      <c r="A44" s="1138" t="s">
        <v>1966</v>
      </c>
      <c r="B44" s="1167">
        <v>127344272.01999998</v>
      </c>
      <c r="C44" s="1168">
        <v>400188.21999999974</v>
      </c>
      <c r="D44" s="1168">
        <v>1444726364</v>
      </c>
      <c r="E44" s="1168">
        <v>774971.84999999963</v>
      </c>
      <c r="F44" s="1168">
        <v>296320974.88</v>
      </c>
      <c r="G44" s="1168">
        <v>218258139</v>
      </c>
      <c r="H44" s="1168">
        <v>579911513.78000069</v>
      </c>
      <c r="I44" s="1168">
        <v>126363729</v>
      </c>
      <c r="J44" s="1168">
        <v>270333159.21000004</v>
      </c>
      <c r="K44" s="1168">
        <v>67979565.199999988</v>
      </c>
      <c r="L44" s="1168">
        <v>609606607</v>
      </c>
      <c r="M44" s="1168">
        <v>20465972.5</v>
      </c>
      <c r="N44" s="1168">
        <v>55974051</v>
      </c>
      <c r="O44" s="1168">
        <v>351517566.56999993</v>
      </c>
      <c r="P44" s="1168">
        <v>41049481.109999999</v>
      </c>
      <c r="Q44" s="1169">
        <v>0</v>
      </c>
      <c r="R44" s="1168">
        <v>64666558.100000009</v>
      </c>
      <c r="S44" s="1168">
        <v>22832025.460000001</v>
      </c>
      <c r="T44" s="1168">
        <v>150232525</v>
      </c>
      <c r="U44" s="1170">
        <v>195257661</v>
      </c>
      <c r="V44" s="1167">
        <v>39277244</v>
      </c>
      <c r="W44" s="1170">
        <v>5128287.209999999</v>
      </c>
      <c r="X44" s="1170">
        <v>14085774</v>
      </c>
      <c r="AA44" s="1172"/>
      <c r="AB44" s="1172"/>
      <c r="AC44" s="1172"/>
      <c r="AD44" s="1173"/>
      <c r="AE44" s="1173"/>
      <c r="AF44" s="1173"/>
    </row>
    <row r="45" spans="1:32" x14ac:dyDescent="0.2">
      <c r="A45" s="1174" t="s">
        <v>1967</v>
      </c>
      <c r="B45" s="1175">
        <v>-52908541.359999999</v>
      </c>
      <c r="C45" s="1176">
        <v>-2786804.77</v>
      </c>
      <c r="D45" s="1176">
        <v>-531189096</v>
      </c>
      <c r="E45" s="1176">
        <v>-1155802.73</v>
      </c>
      <c r="F45" s="1176">
        <v>-219659523.44999999</v>
      </c>
      <c r="G45" s="1176">
        <v>-147535509</v>
      </c>
      <c r="H45" s="1176">
        <v>-223150821.69999999</v>
      </c>
      <c r="I45" s="1176">
        <v>-37756970</v>
      </c>
      <c r="J45" s="1176">
        <v>-158505751.80000001</v>
      </c>
      <c r="K45" s="1176">
        <v>-38261465.600000001</v>
      </c>
      <c r="L45" s="1176">
        <v>-557683146</v>
      </c>
      <c r="M45" s="1176">
        <v>-8732559.9399999995</v>
      </c>
      <c r="N45" s="1176">
        <v>-11749447</v>
      </c>
      <c r="O45" s="1176">
        <v>-338973265.22999996</v>
      </c>
      <c r="P45" s="1176">
        <v>-5542979.71</v>
      </c>
      <c r="Q45" s="1177">
        <v>-43848</v>
      </c>
      <c r="R45" s="1176">
        <v>-37719333.910000004</v>
      </c>
      <c r="S45" s="1176">
        <v>-18322888.329999998</v>
      </c>
      <c r="T45" s="1176">
        <v>-122638481</v>
      </c>
      <c r="U45" s="1178">
        <v>-165406512</v>
      </c>
      <c r="V45" s="1175">
        <v>-17961484</v>
      </c>
      <c r="W45" s="1178">
        <v>-1161319.7999999998</v>
      </c>
      <c r="X45" s="1178">
        <v>-8362098</v>
      </c>
      <c r="AA45" s="1133"/>
      <c r="AB45" s="1133"/>
      <c r="AC45" s="1133"/>
      <c r="AD45" s="26"/>
      <c r="AE45" s="26"/>
      <c r="AF45" s="26"/>
    </row>
    <row r="46" spans="1:32" x14ac:dyDescent="0.2">
      <c r="A46" s="1174" t="s">
        <v>1989</v>
      </c>
      <c r="B46" s="1135">
        <v>-15230721.91</v>
      </c>
      <c r="C46" s="1136">
        <v>-903791.98</v>
      </c>
      <c r="D46" s="1136">
        <v>-96734781</v>
      </c>
      <c r="E46" s="1136">
        <v>-1008224.02</v>
      </c>
      <c r="F46" s="1136">
        <v>-34434581.950000003</v>
      </c>
      <c r="G46" s="1136">
        <v>-32323500</v>
      </c>
      <c r="H46" s="1136">
        <v>-101082770.94</v>
      </c>
      <c r="I46" s="1136">
        <v>-34358934</v>
      </c>
      <c r="J46" s="1136">
        <v>-19464461.050000001</v>
      </c>
      <c r="K46" s="1136">
        <v>-14480407.460000001</v>
      </c>
      <c r="L46" s="1136">
        <v>-90915183</v>
      </c>
      <c r="M46" s="1136">
        <v>-5722922.4100000001</v>
      </c>
      <c r="N46" s="1164">
        <v>-6216279</v>
      </c>
      <c r="O46" s="1164">
        <v>-63960712.020000003</v>
      </c>
      <c r="P46" s="1164">
        <v>-4573844.87</v>
      </c>
      <c r="Q46" s="1136">
        <v>-43848</v>
      </c>
      <c r="R46" s="1136">
        <v>-6345922.3099999996</v>
      </c>
      <c r="S46" s="1164">
        <v>-10750635.98</v>
      </c>
      <c r="T46" s="1164">
        <v>-33050138</v>
      </c>
      <c r="U46" s="1165">
        <v>-45034296</v>
      </c>
      <c r="V46" s="1166">
        <v>-10652298</v>
      </c>
      <c r="W46" s="1405">
        <v>-392277.98</v>
      </c>
      <c r="X46" s="1165">
        <v>-8301995</v>
      </c>
      <c r="AA46" s="1133"/>
      <c r="AB46" s="1133"/>
      <c r="AC46" s="1133"/>
      <c r="AD46" s="26"/>
      <c r="AE46" s="26"/>
      <c r="AF46" s="26"/>
    </row>
    <row r="47" spans="1:32" ht="13.5" thickBot="1" x14ac:dyDescent="0.25">
      <c r="A47" s="1174" t="s">
        <v>1990</v>
      </c>
      <c r="B47" s="1135">
        <v>-37677819.450000003</v>
      </c>
      <c r="C47" s="1136">
        <v>-1883012.79</v>
      </c>
      <c r="D47" s="1136">
        <v>-434454315</v>
      </c>
      <c r="E47" s="1136">
        <v>-147578.71</v>
      </c>
      <c r="F47" s="1136">
        <v>-185224941.5</v>
      </c>
      <c r="G47" s="1136">
        <v>-115212009</v>
      </c>
      <c r="H47" s="1136">
        <v>-122068050.76000001</v>
      </c>
      <c r="I47" s="1136">
        <v>-3398036</v>
      </c>
      <c r="J47" s="1136">
        <v>-139041290.75</v>
      </c>
      <c r="K47" s="1136">
        <v>-23781058.140000001</v>
      </c>
      <c r="L47" s="1136">
        <v>-466767963</v>
      </c>
      <c r="M47" s="1136">
        <v>-3009637.53</v>
      </c>
      <c r="N47" s="1164">
        <v>-5533168</v>
      </c>
      <c r="O47" s="1164">
        <v>-275012553.20999998</v>
      </c>
      <c r="P47" s="1164">
        <v>-969134.84</v>
      </c>
      <c r="Q47" s="1136">
        <v>0</v>
      </c>
      <c r="R47" s="1136">
        <v>-31373411.600000001</v>
      </c>
      <c r="S47" s="1164">
        <v>-7572252.3499999996</v>
      </c>
      <c r="T47" s="1164">
        <v>-89588343</v>
      </c>
      <c r="U47" s="1165">
        <v>-120372216</v>
      </c>
      <c r="V47" s="1166">
        <v>-7309186</v>
      </c>
      <c r="W47" s="1405">
        <v>-769041.82</v>
      </c>
      <c r="X47" s="1165">
        <v>-60103</v>
      </c>
      <c r="AA47" s="1133"/>
      <c r="AB47" s="1133"/>
      <c r="AC47" s="1133"/>
      <c r="AD47" s="26"/>
      <c r="AE47" s="26"/>
      <c r="AF47" s="26"/>
    </row>
    <row r="48" spans="1:32" s="1171" customFormat="1" ht="13.5" thickBot="1" x14ac:dyDescent="0.25">
      <c r="A48" s="1138" t="s">
        <v>1970</v>
      </c>
      <c r="B48" s="1167">
        <v>74435730.659999982</v>
      </c>
      <c r="C48" s="1168">
        <v>-2386616.5500000003</v>
      </c>
      <c r="D48" s="1168">
        <v>913537268</v>
      </c>
      <c r="E48" s="1168">
        <v>-380830.88000000035</v>
      </c>
      <c r="F48" s="1168">
        <v>76661451.430000007</v>
      </c>
      <c r="G48" s="1168">
        <v>70722630</v>
      </c>
      <c r="H48" s="1168">
        <v>356760692.0800007</v>
      </c>
      <c r="I48" s="1168">
        <v>88606759</v>
      </c>
      <c r="J48" s="1168">
        <v>111827407.41000003</v>
      </c>
      <c r="K48" s="1168">
        <v>29718099.599999987</v>
      </c>
      <c r="L48" s="1168">
        <v>51923461</v>
      </c>
      <c r="M48" s="1168">
        <v>11733412.560000001</v>
      </c>
      <c r="N48" s="1168">
        <v>44224604</v>
      </c>
      <c r="O48" s="1168">
        <v>12544301.339999974</v>
      </c>
      <c r="P48" s="1168">
        <v>35506501.399999999</v>
      </c>
      <c r="Q48" s="1169">
        <v>-43848</v>
      </c>
      <c r="R48" s="1168">
        <v>26947224.190000005</v>
      </c>
      <c r="S48" s="1168">
        <v>4509137.1300000027</v>
      </c>
      <c r="T48" s="1168">
        <v>27594044</v>
      </c>
      <c r="U48" s="1170">
        <v>29851149</v>
      </c>
      <c r="V48" s="1167">
        <v>21315760</v>
      </c>
      <c r="W48" s="1170">
        <v>3966967.4099999992</v>
      </c>
      <c r="X48" s="1170">
        <v>5723676</v>
      </c>
      <c r="AA48" s="1172"/>
      <c r="AB48" s="1172"/>
      <c r="AC48" s="1172"/>
      <c r="AD48" s="1173"/>
      <c r="AE48" s="1173"/>
      <c r="AF48" s="1173"/>
    </row>
    <row r="49" spans="1:32" x14ac:dyDescent="0.2">
      <c r="A49" s="1174" t="s">
        <v>212</v>
      </c>
      <c r="B49" s="1179">
        <v>8080402.0899999999</v>
      </c>
      <c r="C49" s="1180">
        <v>0</v>
      </c>
      <c r="D49" s="1180">
        <v>-26939973</v>
      </c>
      <c r="E49" s="1180">
        <v>6071.26</v>
      </c>
      <c r="F49" s="1180">
        <v>17972561.559999999</v>
      </c>
      <c r="G49" s="1180">
        <v>-17341956</v>
      </c>
      <c r="H49" s="1180">
        <v>47432004.609999999</v>
      </c>
      <c r="I49" s="1180">
        <v>10807231</v>
      </c>
      <c r="J49" s="1180">
        <v>2783907.62</v>
      </c>
      <c r="K49" s="1180">
        <v>-4820211.59</v>
      </c>
      <c r="L49" s="1180">
        <v>4887708</v>
      </c>
      <c r="M49" s="1180">
        <v>4121890.74</v>
      </c>
      <c r="N49" s="1180">
        <v>1402166</v>
      </c>
      <c r="O49" s="1180">
        <v>19271980.299999997</v>
      </c>
      <c r="P49" s="1180">
        <v>2124429.1</v>
      </c>
      <c r="Q49" s="1181">
        <v>551</v>
      </c>
      <c r="R49" s="1180">
        <v>3995918.03</v>
      </c>
      <c r="S49" s="1180">
        <v>2973133.25</v>
      </c>
      <c r="T49" s="1180">
        <v>2530206</v>
      </c>
      <c r="U49" s="1182">
        <v>14086590</v>
      </c>
      <c r="V49" s="1179">
        <v>548630</v>
      </c>
      <c r="W49" s="1182">
        <v>89876.05</v>
      </c>
      <c r="X49" s="1182">
        <v>150821</v>
      </c>
      <c r="AA49" s="1133"/>
      <c r="AB49" s="1133"/>
      <c r="AC49" s="1133"/>
      <c r="AD49" s="26"/>
      <c r="AE49" s="26"/>
      <c r="AF49" s="26"/>
    </row>
    <row r="50" spans="1:32" x14ac:dyDescent="0.2">
      <c r="A50" s="1174" t="s">
        <v>1971</v>
      </c>
      <c r="B50" s="1135">
        <v>5638392.8600000003</v>
      </c>
      <c r="C50" s="1136">
        <v>0</v>
      </c>
      <c r="D50" s="1136">
        <v>0</v>
      </c>
      <c r="E50" s="1136">
        <v>0</v>
      </c>
      <c r="F50" s="1136">
        <v>0</v>
      </c>
      <c r="G50" s="1136">
        <v>-28904561</v>
      </c>
      <c r="H50" s="1136">
        <v>-2740901.45</v>
      </c>
      <c r="I50" s="1136">
        <v>7035005</v>
      </c>
      <c r="J50" s="1183">
        <v>0</v>
      </c>
      <c r="K50" s="1180">
        <v>-5715871.3700000001</v>
      </c>
      <c r="L50" s="1136">
        <v>0</v>
      </c>
      <c r="M50" s="1136">
        <v>0</v>
      </c>
      <c r="N50" s="1164">
        <v>0</v>
      </c>
      <c r="O50" s="1164">
        <v>23202.06</v>
      </c>
      <c r="P50" s="1164">
        <v>1577317.28</v>
      </c>
      <c r="Q50" s="1136">
        <v>0</v>
      </c>
      <c r="R50" s="1136">
        <v>0</v>
      </c>
      <c r="S50" s="1164">
        <v>0</v>
      </c>
      <c r="T50" s="1164">
        <v>0</v>
      </c>
      <c r="U50" s="1165">
        <v>0</v>
      </c>
      <c r="V50" s="1166">
        <v>0</v>
      </c>
      <c r="W50" s="1405">
        <v>0</v>
      </c>
      <c r="X50" s="1165">
        <v>90235</v>
      </c>
      <c r="AA50" s="1133"/>
      <c r="AB50" s="1133"/>
      <c r="AC50" s="1133"/>
      <c r="AD50" s="26"/>
      <c r="AE50" s="26"/>
      <c r="AF50" s="26"/>
    </row>
    <row r="51" spans="1:32" x14ac:dyDescent="0.2">
      <c r="A51" s="1174" t="s">
        <v>1972</v>
      </c>
      <c r="B51" s="1135">
        <v>2442009.23</v>
      </c>
      <c r="C51" s="1136">
        <v>0</v>
      </c>
      <c r="D51" s="1136">
        <v>-26939973</v>
      </c>
      <c r="E51" s="1136">
        <v>6071.26</v>
      </c>
      <c r="F51" s="1136">
        <v>17972561.559999999</v>
      </c>
      <c r="G51" s="1136">
        <v>11562605</v>
      </c>
      <c r="H51" s="1136">
        <v>50172906.060000002</v>
      </c>
      <c r="I51" s="1136">
        <v>3772226</v>
      </c>
      <c r="J51" s="1136">
        <v>2783907.62</v>
      </c>
      <c r="K51" s="1180">
        <v>895659.78</v>
      </c>
      <c r="L51" s="1136">
        <v>4887708</v>
      </c>
      <c r="M51" s="1136">
        <v>4121890.74</v>
      </c>
      <c r="N51" s="1164">
        <v>1402166</v>
      </c>
      <c r="O51" s="1164">
        <v>19248778.239999998</v>
      </c>
      <c r="P51" s="1164">
        <v>547111.81999999995</v>
      </c>
      <c r="Q51" s="1136">
        <v>551</v>
      </c>
      <c r="R51" s="1136">
        <v>3995918.03</v>
      </c>
      <c r="S51" s="1164">
        <v>2973133.25</v>
      </c>
      <c r="T51" s="1164">
        <v>2530206</v>
      </c>
      <c r="U51" s="1165">
        <v>14086590</v>
      </c>
      <c r="V51" s="1166">
        <v>548630</v>
      </c>
      <c r="W51" s="1405">
        <v>89876.05</v>
      </c>
      <c r="X51" s="1165">
        <v>60586</v>
      </c>
      <c r="AA51" s="1133"/>
      <c r="AB51" s="1133"/>
      <c r="AC51" s="1133"/>
      <c r="AD51" s="26"/>
      <c r="AE51" s="26"/>
      <c r="AF51" s="26"/>
    </row>
    <row r="52" spans="1:32" x14ac:dyDescent="0.2">
      <c r="A52" s="1174" t="s">
        <v>1973</v>
      </c>
      <c r="B52" s="1179">
        <v>496104.57999999996</v>
      </c>
      <c r="C52" s="1180">
        <v>62129.97</v>
      </c>
      <c r="D52" s="1180">
        <v>0</v>
      </c>
      <c r="E52" s="1180">
        <v>-49994.32</v>
      </c>
      <c r="F52" s="1180">
        <v>0</v>
      </c>
      <c r="G52" s="1180">
        <v>-12762434</v>
      </c>
      <c r="H52" s="1180">
        <v>-178615464.47</v>
      </c>
      <c r="I52" s="1180">
        <v>-2338908</v>
      </c>
      <c r="J52" s="1180">
        <v>-27777816.82</v>
      </c>
      <c r="K52" s="1180">
        <v>-271004.67</v>
      </c>
      <c r="L52" s="1180">
        <v>-20142306</v>
      </c>
      <c r="M52" s="1180">
        <v>131025.72</v>
      </c>
      <c r="N52" s="1180">
        <v>94412</v>
      </c>
      <c r="O52" s="1180">
        <v>-328547.82999999996</v>
      </c>
      <c r="P52" s="1180">
        <v>-1421839.56</v>
      </c>
      <c r="Q52" s="1181">
        <v>-5181.63</v>
      </c>
      <c r="R52" s="1180">
        <v>-2411760.7599999998</v>
      </c>
      <c r="S52" s="1180">
        <v>337481.43000000005</v>
      </c>
      <c r="T52" s="1180">
        <v>830590</v>
      </c>
      <c r="U52" s="1182">
        <v>-3834444</v>
      </c>
      <c r="V52" s="1179">
        <v>-4347652</v>
      </c>
      <c r="W52" s="1182">
        <v>343279.38</v>
      </c>
      <c r="X52" s="1182">
        <v>-3734156</v>
      </c>
      <c r="AA52" s="1133"/>
      <c r="AB52" s="1133"/>
      <c r="AC52" s="1133"/>
      <c r="AD52" s="26"/>
      <c r="AE52" s="26"/>
      <c r="AF52" s="26"/>
    </row>
    <row r="53" spans="1:32" x14ac:dyDescent="0.2">
      <c r="A53" s="1174" t="s">
        <v>1974</v>
      </c>
      <c r="B53" s="1135">
        <v>318920</v>
      </c>
      <c r="C53" s="1136">
        <v>0</v>
      </c>
      <c r="D53" s="1136">
        <v>0</v>
      </c>
      <c r="E53" s="1136">
        <v>0</v>
      </c>
      <c r="F53" s="1136">
        <v>0</v>
      </c>
      <c r="G53" s="1136">
        <v>0</v>
      </c>
      <c r="H53" s="1136">
        <v>0</v>
      </c>
      <c r="I53" s="1136">
        <v>0</v>
      </c>
      <c r="J53" s="1136">
        <v>0</v>
      </c>
      <c r="K53" s="1136">
        <v>0</v>
      </c>
      <c r="L53" s="1136">
        <v>0</v>
      </c>
      <c r="M53" s="1136">
        <v>131025.72</v>
      </c>
      <c r="N53" s="1164">
        <v>0</v>
      </c>
      <c r="O53" s="1164">
        <v>-80326.16</v>
      </c>
      <c r="P53" s="1164">
        <v>-589163.03</v>
      </c>
      <c r="Q53" s="1136">
        <v>0</v>
      </c>
      <c r="R53" s="1136">
        <v>0</v>
      </c>
      <c r="S53" s="1164">
        <v>735166.4</v>
      </c>
      <c r="T53" s="1164">
        <v>830590</v>
      </c>
      <c r="U53" s="1165">
        <v>0</v>
      </c>
      <c r="V53" s="1166">
        <v>0</v>
      </c>
      <c r="W53" s="1405">
        <v>343279.38</v>
      </c>
      <c r="X53" s="1165">
        <v>0</v>
      </c>
      <c r="AA53" s="1133"/>
      <c r="AB53" s="1133"/>
      <c r="AC53" s="1133"/>
      <c r="AD53" s="26"/>
      <c r="AE53" s="26"/>
      <c r="AF53" s="26"/>
    </row>
    <row r="54" spans="1:32" x14ac:dyDescent="0.2">
      <c r="A54" s="1174" t="s">
        <v>1991</v>
      </c>
      <c r="B54" s="1135">
        <v>0</v>
      </c>
      <c r="C54" s="1136">
        <v>0</v>
      </c>
      <c r="D54" s="1136">
        <v>0</v>
      </c>
      <c r="E54" s="1136">
        <v>0</v>
      </c>
      <c r="F54" s="1136">
        <v>0</v>
      </c>
      <c r="G54" s="1136">
        <v>-13053750</v>
      </c>
      <c r="H54" s="1136">
        <v>-154495443.84</v>
      </c>
      <c r="I54" s="1136">
        <v>0</v>
      </c>
      <c r="J54" s="1136">
        <v>-24907704.370000001</v>
      </c>
      <c r="K54" s="1136">
        <v>-144732.96</v>
      </c>
      <c r="L54" s="1136">
        <v>-20138243</v>
      </c>
      <c r="M54" s="1136">
        <v>0</v>
      </c>
      <c r="N54" s="1164">
        <v>0</v>
      </c>
      <c r="O54" s="1164">
        <v>309045.31</v>
      </c>
      <c r="P54" s="1164">
        <v>-832676.53</v>
      </c>
      <c r="Q54" s="1136">
        <v>-5133.63</v>
      </c>
      <c r="R54" s="1136">
        <v>-2159285.02</v>
      </c>
      <c r="S54" s="1164">
        <v>-3128.95</v>
      </c>
      <c r="T54" s="1164">
        <v>0</v>
      </c>
      <c r="U54" s="1165">
        <v>-4134415</v>
      </c>
      <c r="V54" s="1166">
        <v>-4347652</v>
      </c>
      <c r="W54" s="1405">
        <v>0</v>
      </c>
      <c r="X54" s="1165">
        <v>-3644361</v>
      </c>
      <c r="AA54" s="1133"/>
      <c r="AB54" s="1133"/>
      <c r="AC54" s="1133"/>
      <c r="AD54" s="26"/>
      <c r="AE54" s="26"/>
      <c r="AF54" s="26"/>
    </row>
    <row r="55" spans="1:32" ht="13.5" thickBot="1" x14ac:dyDescent="0.25">
      <c r="A55" s="1174" t="s">
        <v>1992</v>
      </c>
      <c r="B55" s="1130">
        <v>177184.58</v>
      </c>
      <c r="C55" s="1131">
        <v>62129.97</v>
      </c>
      <c r="D55" s="1131">
        <v>0</v>
      </c>
      <c r="E55" s="1131">
        <v>-49994.32</v>
      </c>
      <c r="F55" s="1131">
        <v>0</v>
      </c>
      <c r="G55" s="1131">
        <v>291316</v>
      </c>
      <c r="H55" s="1131">
        <v>-24120020.629999999</v>
      </c>
      <c r="I55" s="1131">
        <v>-2338908</v>
      </c>
      <c r="J55" s="1131">
        <v>-2870112.45</v>
      </c>
      <c r="K55" s="1131">
        <v>-126271.71</v>
      </c>
      <c r="L55" s="1131">
        <v>-4063</v>
      </c>
      <c r="M55" s="1131">
        <v>0</v>
      </c>
      <c r="N55" s="1164">
        <v>94412</v>
      </c>
      <c r="O55" s="1164">
        <v>-557266.98</v>
      </c>
      <c r="P55" s="1164">
        <v>0</v>
      </c>
      <c r="Q55" s="1131">
        <v>-48</v>
      </c>
      <c r="R55" s="1131">
        <v>-252475.74</v>
      </c>
      <c r="S55" s="1164">
        <v>-394556.02</v>
      </c>
      <c r="T55" s="1164">
        <v>0</v>
      </c>
      <c r="U55" s="1165">
        <v>299971</v>
      </c>
      <c r="V55" s="1166">
        <v>0</v>
      </c>
      <c r="W55" s="1405">
        <v>0</v>
      </c>
      <c r="X55" s="1165">
        <v>-89795</v>
      </c>
      <c r="AA55" s="1133"/>
      <c r="AB55" s="1133"/>
      <c r="AC55" s="1133"/>
      <c r="AD55" s="26"/>
      <c r="AE55" s="26"/>
      <c r="AF55" s="26"/>
    </row>
    <row r="56" spans="1:32" s="1171" customFormat="1" ht="13.5" thickBot="1" x14ac:dyDescent="0.25">
      <c r="A56" s="1138" t="s">
        <v>1977</v>
      </c>
      <c r="B56" s="1167">
        <v>8576506.6699999999</v>
      </c>
      <c r="C56" s="1168">
        <v>62129.97</v>
      </c>
      <c r="D56" s="1168">
        <v>-26939973</v>
      </c>
      <c r="E56" s="1168">
        <v>-43923.06</v>
      </c>
      <c r="F56" s="1168">
        <v>17972561.559999999</v>
      </c>
      <c r="G56" s="1168">
        <v>-30104390</v>
      </c>
      <c r="H56" s="1168">
        <v>-131183459.86</v>
      </c>
      <c r="I56" s="1168">
        <v>8468323</v>
      </c>
      <c r="J56" s="1168">
        <v>-24993909.199999999</v>
      </c>
      <c r="K56" s="1168">
        <v>-5091216.26</v>
      </c>
      <c r="L56" s="1168">
        <v>-15254598</v>
      </c>
      <c r="M56" s="1168">
        <v>4252916.46</v>
      </c>
      <c r="N56" s="1168">
        <v>1496578</v>
      </c>
      <c r="O56" s="1168">
        <v>18943432.469999999</v>
      </c>
      <c r="P56" s="1168">
        <v>702589.54</v>
      </c>
      <c r="Q56" s="1169">
        <v>-4630.63</v>
      </c>
      <c r="R56" s="1168">
        <v>1584157.27</v>
      </c>
      <c r="S56" s="1168">
        <v>3310614.68</v>
      </c>
      <c r="T56" s="1168">
        <v>3360796</v>
      </c>
      <c r="U56" s="1170">
        <v>10252146</v>
      </c>
      <c r="V56" s="1167">
        <v>-3799022</v>
      </c>
      <c r="W56" s="1170">
        <v>433155.43</v>
      </c>
      <c r="X56" s="1170">
        <v>-3583335</v>
      </c>
      <c r="AA56" s="1172"/>
      <c r="AB56" s="1172"/>
      <c r="AC56" s="1172"/>
      <c r="AD56" s="1173"/>
      <c r="AE56" s="1173"/>
      <c r="AF56" s="1173"/>
    </row>
    <row r="57" spans="1:32" x14ac:dyDescent="0.2">
      <c r="A57" s="1184" t="s">
        <v>1978</v>
      </c>
      <c r="B57" s="1175">
        <v>83012237.329999983</v>
      </c>
      <c r="C57" s="1176">
        <v>-2324486.58</v>
      </c>
      <c r="D57" s="1176">
        <v>886597295</v>
      </c>
      <c r="E57" s="1176">
        <v>-424753.94000000035</v>
      </c>
      <c r="F57" s="1176">
        <v>94634012.99000001</v>
      </c>
      <c r="G57" s="1176">
        <v>40618240</v>
      </c>
      <c r="H57" s="1176">
        <v>225577232.22000068</v>
      </c>
      <c r="I57" s="1176">
        <v>97075082</v>
      </c>
      <c r="J57" s="1176">
        <v>86833498.210000023</v>
      </c>
      <c r="K57" s="1176">
        <v>24626883.339999989</v>
      </c>
      <c r="L57" s="1176">
        <v>36668863</v>
      </c>
      <c r="M57" s="1176">
        <v>15986329.02</v>
      </c>
      <c r="N57" s="1176">
        <v>45721182</v>
      </c>
      <c r="O57" s="1176">
        <v>31487733.809999973</v>
      </c>
      <c r="P57" s="1176">
        <v>36209090.939999998</v>
      </c>
      <c r="Q57" s="1177">
        <v>-48478.63</v>
      </c>
      <c r="R57" s="1176">
        <v>28531381.460000005</v>
      </c>
      <c r="S57" s="1176">
        <v>7819751.8100000024</v>
      </c>
      <c r="T57" s="1176">
        <v>30954840</v>
      </c>
      <c r="U57" s="1178">
        <v>40103295</v>
      </c>
      <c r="V57" s="1175">
        <v>17516738</v>
      </c>
      <c r="W57" s="1178">
        <v>4400122.8399999989</v>
      </c>
      <c r="X57" s="1178">
        <v>2140341</v>
      </c>
      <c r="AA57" s="1133"/>
      <c r="AB57" s="1133"/>
      <c r="AC57" s="1133"/>
      <c r="AD57" s="26"/>
      <c r="AE57" s="26"/>
      <c r="AF57" s="26"/>
    </row>
    <row r="58" spans="1:32" x14ac:dyDescent="0.2">
      <c r="A58" s="1174" t="s">
        <v>1993</v>
      </c>
      <c r="B58" s="1135">
        <v>-504830.43</v>
      </c>
      <c r="C58" s="1136">
        <v>0</v>
      </c>
      <c r="D58" s="1136">
        <v>0</v>
      </c>
      <c r="E58" s="1136">
        <v>0</v>
      </c>
      <c r="F58" s="1136">
        <v>112390.79</v>
      </c>
      <c r="G58" s="1136">
        <v>347107</v>
      </c>
      <c r="H58" s="1136">
        <v>0</v>
      </c>
      <c r="I58" s="1136">
        <v>3159382</v>
      </c>
      <c r="J58" s="1136">
        <v>0</v>
      </c>
      <c r="K58" s="1136">
        <v>0</v>
      </c>
      <c r="L58" s="1136">
        <v>0</v>
      </c>
      <c r="M58" s="1136">
        <v>0</v>
      </c>
      <c r="N58" s="1164">
        <v>0</v>
      </c>
      <c r="O58" s="1164">
        <v>0</v>
      </c>
      <c r="P58" s="1164">
        <v>925005.44</v>
      </c>
      <c r="Q58" s="1136">
        <v>0</v>
      </c>
      <c r="R58" s="1136">
        <v>0</v>
      </c>
      <c r="S58" s="1164">
        <v>57457.29</v>
      </c>
      <c r="T58" s="1164">
        <v>0</v>
      </c>
      <c r="U58" s="1165">
        <v>0</v>
      </c>
      <c r="V58" s="1166">
        <v>0</v>
      </c>
      <c r="W58" s="1405">
        <v>0</v>
      </c>
      <c r="X58" s="1165">
        <v>0</v>
      </c>
      <c r="AA58" s="1133"/>
      <c r="AB58" s="1133"/>
      <c r="AC58" s="1133"/>
      <c r="AD58" s="26"/>
      <c r="AE58" s="26"/>
      <c r="AF58" s="26"/>
    </row>
    <row r="59" spans="1:32" x14ac:dyDescent="0.2">
      <c r="A59" s="1174" t="s">
        <v>1994</v>
      </c>
      <c r="B59" s="1135">
        <v>867.97</v>
      </c>
      <c r="C59" s="1136">
        <v>0</v>
      </c>
      <c r="D59" s="1136">
        <v>0</v>
      </c>
      <c r="E59" s="1136">
        <v>0</v>
      </c>
      <c r="F59" s="1136">
        <v>-95076.39</v>
      </c>
      <c r="G59" s="1136">
        <v>0</v>
      </c>
      <c r="H59" s="1136">
        <v>0</v>
      </c>
      <c r="I59" s="1136">
        <v>-226169</v>
      </c>
      <c r="J59" s="1136">
        <v>0</v>
      </c>
      <c r="K59" s="1136">
        <v>0</v>
      </c>
      <c r="L59" s="1136">
        <v>0</v>
      </c>
      <c r="M59" s="1136">
        <v>0</v>
      </c>
      <c r="N59" s="1164">
        <v>0</v>
      </c>
      <c r="O59" s="1164">
        <v>0</v>
      </c>
      <c r="P59" s="1164">
        <v>0</v>
      </c>
      <c r="Q59" s="1136">
        <v>0</v>
      </c>
      <c r="R59" s="1136">
        <v>0</v>
      </c>
      <c r="S59" s="1164">
        <v>0</v>
      </c>
      <c r="T59" s="1164">
        <v>0</v>
      </c>
      <c r="U59" s="1165">
        <v>0</v>
      </c>
      <c r="V59" s="1166">
        <v>0</v>
      </c>
      <c r="W59" s="1405">
        <v>0</v>
      </c>
      <c r="X59" s="1165">
        <v>-4232</v>
      </c>
      <c r="AA59" s="1133"/>
      <c r="AB59" s="1133"/>
      <c r="AC59" s="1133"/>
      <c r="AD59" s="26"/>
      <c r="AE59" s="26"/>
      <c r="AF59" s="26"/>
    </row>
    <row r="60" spans="1:32" x14ac:dyDescent="0.2">
      <c r="A60" s="1174" t="s">
        <v>1995</v>
      </c>
      <c r="B60" s="1135">
        <v>0</v>
      </c>
      <c r="C60" s="1136">
        <v>4911302.71</v>
      </c>
      <c r="D60" s="1136">
        <v>0</v>
      </c>
      <c r="E60" s="1136">
        <v>0</v>
      </c>
      <c r="F60" s="1136">
        <v>0</v>
      </c>
      <c r="G60" s="1136">
        <v>-11302050</v>
      </c>
      <c r="H60" s="1136">
        <v>0</v>
      </c>
      <c r="I60" s="1136">
        <v>11532237</v>
      </c>
      <c r="J60" s="1136">
        <v>0</v>
      </c>
      <c r="K60" s="1136">
        <v>0</v>
      </c>
      <c r="L60" s="1136">
        <v>0</v>
      </c>
      <c r="M60" s="1136">
        <v>0</v>
      </c>
      <c r="N60" s="1164">
        <v>0</v>
      </c>
      <c r="O60" s="1164">
        <v>0</v>
      </c>
      <c r="P60" s="1164">
        <v>0</v>
      </c>
      <c r="Q60" s="1136">
        <v>0</v>
      </c>
      <c r="R60" s="1136">
        <v>0</v>
      </c>
      <c r="S60" s="1164">
        <v>0</v>
      </c>
      <c r="T60" s="1164">
        <v>0</v>
      </c>
      <c r="U60" s="1165">
        <v>0</v>
      </c>
      <c r="V60" s="1166">
        <v>0</v>
      </c>
      <c r="W60" s="1405">
        <v>0</v>
      </c>
      <c r="X60" s="1165">
        <v>606</v>
      </c>
      <c r="AA60" s="1133"/>
      <c r="AB60" s="1133"/>
      <c r="AC60" s="1133"/>
      <c r="AD60" s="26"/>
      <c r="AE60" s="26"/>
      <c r="AF60" s="26"/>
    </row>
    <row r="61" spans="1:32" ht="13.5" thickBot="1" x14ac:dyDescent="0.25">
      <c r="A61" s="1174" t="s">
        <v>1996</v>
      </c>
      <c r="B61" s="1130">
        <v>-204451.04</v>
      </c>
      <c r="C61" s="1131">
        <v>-215288.48</v>
      </c>
      <c r="D61" s="1131">
        <v>0</v>
      </c>
      <c r="E61" s="1131">
        <v>0</v>
      </c>
      <c r="F61" s="1131">
        <v>0</v>
      </c>
      <c r="G61" s="1131">
        <v>0</v>
      </c>
      <c r="H61" s="1131">
        <v>0</v>
      </c>
      <c r="I61" s="1131">
        <v>-1166338</v>
      </c>
      <c r="J61" s="1131">
        <v>0</v>
      </c>
      <c r="K61" s="1131">
        <v>0</v>
      </c>
      <c r="L61" s="1131">
        <v>0</v>
      </c>
      <c r="M61" s="1131">
        <v>0</v>
      </c>
      <c r="N61" s="1164">
        <v>0</v>
      </c>
      <c r="O61" s="1164">
        <v>0</v>
      </c>
      <c r="P61" s="1164">
        <v>0</v>
      </c>
      <c r="Q61" s="1131">
        <v>0</v>
      </c>
      <c r="R61" s="1131">
        <v>-24729398</v>
      </c>
      <c r="S61" s="1164">
        <v>0</v>
      </c>
      <c r="T61" s="1164">
        <v>0</v>
      </c>
      <c r="U61" s="1165">
        <v>0</v>
      </c>
      <c r="V61" s="1166">
        <v>0</v>
      </c>
      <c r="W61" s="1405">
        <v>0</v>
      </c>
      <c r="X61" s="1165">
        <v>-31256</v>
      </c>
      <c r="AA61" s="1133"/>
      <c r="AB61" s="1133"/>
      <c r="AC61" s="1133"/>
      <c r="AD61" s="26"/>
      <c r="AE61" s="26"/>
      <c r="AF61" s="26"/>
    </row>
    <row r="62" spans="1:32" s="1171" customFormat="1" ht="27.75" customHeight="1" thickBot="1" x14ac:dyDescent="0.25">
      <c r="A62" s="1138" t="s">
        <v>1983</v>
      </c>
      <c r="B62" s="1167">
        <v>82303823.829999968</v>
      </c>
      <c r="C62" s="1168">
        <v>2371527.65</v>
      </c>
      <c r="D62" s="1168">
        <v>886597295</v>
      </c>
      <c r="E62" s="1168">
        <v>-424753.94000000035</v>
      </c>
      <c r="F62" s="1168">
        <v>94651327.390000015</v>
      </c>
      <c r="G62" s="1168">
        <v>29663297</v>
      </c>
      <c r="H62" s="1168">
        <v>225577232.22000068</v>
      </c>
      <c r="I62" s="1168">
        <v>110374194</v>
      </c>
      <c r="J62" s="1168">
        <v>86833498.210000023</v>
      </c>
      <c r="K62" s="1168">
        <v>24626883.339999989</v>
      </c>
      <c r="L62" s="1168">
        <v>36668863</v>
      </c>
      <c r="M62" s="1168">
        <v>15986329.02</v>
      </c>
      <c r="N62" s="1168">
        <v>45721182</v>
      </c>
      <c r="O62" s="1168">
        <v>31487733.809999973</v>
      </c>
      <c r="P62" s="1168">
        <v>37134096.379999995</v>
      </c>
      <c r="Q62" s="1169">
        <v>-48478.63</v>
      </c>
      <c r="R62" s="1168">
        <v>3801983.4600000046</v>
      </c>
      <c r="S62" s="1168">
        <v>7877209.1000000024</v>
      </c>
      <c r="T62" s="1168">
        <v>30954840</v>
      </c>
      <c r="U62" s="1170">
        <v>40103295</v>
      </c>
      <c r="V62" s="1167">
        <v>17516738</v>
      </c>
      <c r="W62" s="1170">
        <v>4400122.8399999989</v>
      </c>
      <c r="X62" s="1170">
        <v>2105459</v>
      </c>
      <c r="AA62" s="1172"/>
      <c r="AB62" s="1172"/>
      <c r="AC62" s="1172"/>
      <c r="AD62" s="1173"/>
      <c r="AE62" s="1173"/>
      <c r="AF62" s="1173"/>
    </row>
    <row r="63" spans="1:32" ht="13.5" thickBot="1" x14ac:dyDescent="0.25">
      <c r="A63" s="1174" t="s">
        <v>1997</v>
      </c>
      <c r="B63" s="1130">
        <v>-85952198.650000006</v>
      </c>
      <c r="C63" s="1131">
        <v>-1073906.1200000001</v>
      </c>
      <c r="D63" s="1131">
        <v>-1337325</v>
      </c>
      <c r="E63" s="1131">
        <v>-205.99</v>
      </c>
      <c r="F63" s="1131">
        <v>-7827248.8200000003</v>
      </c>
      <c r="G63" s="1131">
        <v>-11105371</v>
      </c>
      <c r="H63" s="1131">
        <v>-94572878.760000005</v>
      </c>
      <c r="I63" s="1131">
        <v>-23968019</v>
      </c>
      <c r="J63" s="1131">
        <v>-47578115.350000001</v>
      </c>
      <c r="K63" s="1131">
        <v>-7044259.3799999999</v>
      </c>
      <c r="L63" s="1131">
        <v>0</v>
      </c>
      <c r="M63" s="1131">
        <v>-757518</v>
      </c>
      <c r="N63" s="1164">
        <v>-10195299</v>
      </c>
      <c r="O63" s="1164">
        <v>-47201391.509999998</v>
      </c>
      <c r="P63" s="1164">
        <v>-9524507.3800000008</v>
      </c>
      <c r="Q63" s="1131">
        <v>-1055.1500000000001</v>
      </c>
      <c r="R63" s="1131">
        <v>-9819031.6099999994</v>
      </c>
      <c r="S63" s="1164">
        <v>-3714852.18</v>
      </c>
      <c r="T63" s="1164">
        <v>-32620843</v>
      </c>
      <c r="U63" s="1165">
        <v>-12777945</v>
      </c>
      <c r="V63" s="1166">
        <v>-28882808</v>
      </c>
      <c r="W63" s="1405">
        <v>-3050490.69</v>
      </c>
      <c r="X63" s="1165">
        <v>-2527505</v>
      </c>
      <c r="AA63" s="1133"/>
      <c r="AB63" s="1133"/>
      <c r="AC63" s="1133"/>
      <c r="AD63" s="26"/>
      <c r="AE63" s="26"/>
      <c r="AF63" s="26"/>
    </row>
    <row r="64" spans="1:32" s="1171" customFormat="1" ht="13.5" thickBot="1" x14ac:dyDescent="0.25">
      <c r="A64" s="1138" t="s">
        <v>1985</v>
      </c>
      <c r="B64" s="1167">
        <v>-3648374.8200000376</v>
      </c>
      <c r="C64" s="1168">
        <v>1297621.5299999998</v>
      </c>
      <c r="D64" s="1168">
        <v>885259970</v>
      </c>
      <c r="E64" s="1168">
        <v>-424959.93000000034</v>
      </c>
      <c r="F64" s="1168">
        <v>86824078.570000023</v>
      </c>
      <c r="G64" s="1168">
        <v>18557926</v>
      </c>
      <c r="H64" s="1168">
        <v>131004353.46000068</v>
      </c>
      <c r="I64" s="1168">
        <v>86406175</v>
      </c>
      <c r="J64" s="1168">
        <v>39255382.860000022</v>
      </c>
      <c r="K64" s="1168">
        <v>17582623.95999999</v>
      </c>
      <c r="L64" s="1168">
        <v>36668863</v>
      </c>
      <c r="M64" s="1168">
        <v>15228811.02</v>
      </c>
      <c r="N64" s="1168">
        <v>35525883</v>
      </c>
      <c r="O64" s="1168">
        <v>-15713657.700000025</v>
      </c>
      <c r="P64" s="1168">
        <v>27609588.999999993</v>
      </c>
      <c r="Q64" s="1169">
        <v>-49533.78</v>
      </c>
      <c r="R64" s="1168">
        <v>-6017048.1499999948</v>
      </c>
      <c r="S64" s="1168">
        <v>4162356.9200000023</v>
      </c>
      <c r="T64" s="1168">
        <v>-1666003</v>
      </c>
      <c r="U64" s="1170">
        <v>27325350</v>
      </c>
      <c r="V64" s="1167">
        <v>-11366070</v>
      </c>
      <c r="W64" s="1170">
        <v>1349632.149999999</v>
      </c>
      <c r="X64" s="1170">
        <v>-422046</v>
      </c>
      <c r="AA64" s="1172"/>
      <c r="AB64" s="1172"/>
      <c r="AC64" s="1172"/>
      <c r="AD64" s="1173"/>
      <c r="AE64" s="1173"/>
      <c r="AF64" s="1173"/>
    </row>
    <row r="65" spans="1:32" ht="13.5" thickBot="1" x14ac:dyDescent="0.25">
      <c r="A65" s="1174" t="s">
        <v>1998</v>
      </c>
      <c r="B65" s="1135">
        <v>0</v>
      </c>
      <c r="C65" s="1136">
        <v>0</v>
      </c>
      <c r="D65" s="1136">
        <v>-240770413</v>
      </c>
      <c r="E65" s="1136">
        <v>0</v>
      </c>
      <c r="F65" s="1136">
        <v>0</v>
      </c>
      <c r="G65" s="1136">
        <v>-2461260</v>
      </c>
      <c r="H65" s="1136">
        <v>-48997615.149999999</v>
      </c>
      <c r="I65" s="1136">
        <v>0</v>
      </c>
      <c r="J65" s="1136">
        <v>0</v>
      </c>
      <c r="K65" s="1136">
        <v>0</v>
      </c>
      <c r="L65" s="1136">
        <v>-9808357</v>
      </c>
      <c r="M65" s="1136">
        <v>-2406574</v>
      </c>
      <c r="N65" s="1164">
        <v>0</v>
      </c>
      <c r="O65" s="1164">
        <v>0</v>
      </c>
      <c r="P65" s="1164">
        <v>0</v>
      </c>
      <c r="Q65" s="1136">
        <v>0</v>
      </c>
      <c r="R65" s="1136">
        <v>0</v>
      </c>
      <c r="S65" s="1164">
        <v>-1243249.46</v>
      </c>
      <c r="T65" s="1164">
        <v>0</v>
      </c>
      <c r="U65" s="1165">
        <v>0</v>
      </c>
      <c r="V65" s="1166">
        <v>0</v>
      </c>
      <c r="W65" s="1405">
        <v>0</v>
      </c>
      <c r="X65" s="1165">
        <v>0</v>
      </c>
      <c r="AA65" s="1133"/>
      <c r="AB65" s="1133"/>
      <c r="AC65" s="1133"/>
      <c r="AD65" s="26"/>
      <c r="AE65" s="26"/>
      <c r="AF65" s="26"/>
    </row>
    <row r="66" spans="1:32" s="1171" customFormat="1" ht="15" customHeight="1" thickBot="1" x14ac:dyDescent="0.25">
      <c r="A66" s="1185" t="s">
        <v>1987</v>
      </c>
      <c r="B66" s="1167">
        <v>-3648374.8200000376</v>
      </c>
      <c r="C66" s="1168">
        <v>1297621.5299999998</v>
      </c>
      <c r="D66" s="1168">
        <v>644489557</v>
      </c>
      <c r="E66" s="1168">
        <v>-424959.93000000034</v>
      </c>
      <c r="F66" s="1168">
        <v>86824078.570000023</v>
      </c>
      <c r="G66" s="1168">
        <v>16096666</v>
      </c>
      <c r="H66" s="1168">
        <v>82006738.310000688</v>
      </c>
      <c r="I66" s="1168">
        <v>86406175</v>
      </c>
      <c r="J66" s="1168">
        <v>39255382.860000022</v>
      </c>
      <c r="K66" s="1168">
        <v>17582623.95999999</v>
      </c>
      <c r="L66" s="1168">
        <v>26860506</v>
      </c>
      <c r="M66" s="1168">
        <v>12822237.02</v>
      </c>
      <c r="N66" s="1168">
        <v>35525883</v>
      </c>
      <c r="O66" s="1168">
        <v>-15713657.700000025</v>
      </c>
      <c r="P66" s="1168">
        <v>27609588.999999993</v>
      </c>
      <c r="Q66" s="1169">
        <v>-49533.78</v>
      </c>
      <c r="R66" s="1168">
        <v>-6017048.1499999948</v>
      </c>
      <c r="S66" s="1168">
        <v>2919107.4600000023</v>
      </c>
      <c r="T66" s="1168">
        <v>-1666003</v>
      </c>
      <c r="U66" s="1170">
        <v>27325350</v>
      </c>
      <c r="V66" s="1167">
        <v>-11366070</v>
      </c>
      <c r="W66" s="1170">
        <v>1349632.149999999</v>
      </c>
      <c r="X66" s="1170">
        <v>-422046</v>
      </c>
      <c r="AA66" s="1172"/>
      <c r="AB66" s="1172"/>
      <c r="AC66" s="1172"/>
      <c r="AD66" s="1173"/>
      <c r="AE66" s="1173"/>
      <c r="AF66" s="1173"/>
    </row>
    <row r="67" spans="1:32" ht="6" customHeight="1" x14ac:dyDescent="0.2">
      <c r="A67" s="1149"/>
      <c r="B67" s="1186"/>
      <c r="C67" s="1186"/>
      <c r="D67" s="1186"/>
      <c r="E67" s="1186"/>
      <c r="F67" s="1186"/>
      <c r="G67" s="1186"/>
      <c r="H67" s="1186"/>
      <c r="I67" s="1186"/>
      <c r="J67" s="1186"/>
      <c r="K67" s="1186"/>
      <c r="L67" s="1186"/>
      <c r="M67" s="1186"/>
      <c r="N67" s="1186"/>
      <c r="O67" s="1186"/>
      <c r="P67" s="1186"/>
      <c r="Q67" s="1186"/>
      <c r="R67" s="1186"/>
      <c r="S67" s="1186"/>
      <c r="T67" s="1186"/>
      <c r="U67" s="1186"/>
      <c r="V67" s="1186"/>
      <c r="W67" s="1186"/>
      <c r="X67" s="1186"/>
    </row>
    <row r="68" spans="1:32" x14ac:dyDescent="0.2">
      <c r="A68" s="1150" t="s">
        <v>1962</v>
      </c>
      <c r="B68" s="1131"/>
      <c r="C68" s="1131"/>
      <c r="D68" s="1131"/>
      <c r="E68" s="1131"/>
      <c r="F68" s="1131"/>
      <c r="G68" s="1131"/>
      <c r="H68" s="1131"/>
      <c r="I68" s="1131"/>
      <c r="J68" s="1131"/>
      <c r="K68" s="1131"/>
      <c r="L68" s="1131"/>
      <c r="M68" s="1131"/>
      <c r="N68" s="1131"/>
      <c r="O68" s="1133"/>
      <c r="P68" s="1133"/>
      <c r="Q68" s="1133"/>
      <c r="R68" s="1133"/>
      <c r="S68" s="1133"/>
      <c r="T68" s="1133"/>
      <c r="U68" s="1133"/>
      <c r="V68" s="1133"/>
      <c r="W68" s="1133"/>
    </row>
    <row r="69" spans="1:32" x14ac:dyDescent="0.2">
      <c r="B69" s="1187"/>
      <c r="C69" s="1187"/>
      <c r="D69" s="1187"/>
      <c r="E69" s="1187"/>
      <c r="F69" s="1187"/>
      <c r="G69" s="1187"/>
      <c r="H69" s="1187"/>
      <c r="I69" s="1187"/>
      <c r="J69" s="1187"/>
      <c r="K69" s="1187"/>
      <c r="L69" s="38"/>
      <c r="M69" s="1187"/>
      <c r="N69" s="38"/>
      <c r="O69" s="38"/>
      <c r="P69" s="38"/>
      <c r="Q69" s="38"/>
      <c r="R69" s="1187"/>
      <c r="S69" s="1187"/>
      <c r="T69" s="38"/>
      <c r="U69" s="38"/>
      <c r="V69" s="38"/>
      <c r="W69" s="38"/>
      <c r="X69" s="38"/>
      <c r="Y69" s="38"/>
    </row>
    <row r="70" spans="1:32" x14ac:dyDescent="0.2">
      <c r="B70" s="1131"/>
      <c r="C70" s="1131"/>
      <c r="D70" s="1131"/>
      <c r="E70" s="1131"/>
      <c r="F70" s="1131"/>
      <c r="G70" s="1131"/>
      <c r="H70" s="1131"/>
      <c r="I70" s="1131"/>
      <c r="J70" s="1131"/>
      <c r="K70" s="1131"/>
      <c r="L70" s="1131"/>
      <c r="M70" s="1131"/>
      <c r="N70" s="1188"/>
      <c r="O70" s="1188"/>
      <c r="P70" s="1188"/>
      <c r="Q70" s="1131"/>
      <c r="R70" s="1131"/>
      <c r="S70" s="1188"/>
      <c r="T70" s="1188"/>
      <c r="U70" s="1188"/>
      <c r="V70" s="1188"/>
      <c r="W70" s="1188"/>
      <c r="X70" s="1188"/>
      <c r="Y70" s="1133"/>
    </row>
    <row r="71" spans="1:32" x14ac:dyDescent="0.2"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32" x14ac:dyDescent="0.2">
      <c r="B72" s="1189"/>
      <c r="C72" s="1190"/>
      <c r="D72" s="1190"/>
      <c r="E72" s="1190"/>
      <c r="F72" s="1190"/>
      <c r="G72" s="1190"/>
      <c r="H72" s="1190"/>
      <c r="I72" s="1190"/>
      <c r="J72" s="1190"/>
      <c r="K72" s="1190"/>
      <c r="L72" s="1190"/>
      <c r="M72" s="1190"/>
      <c r="N72" s="1190"/>
      <c r="O72" s="1190"/>
      <c r="P72" s="1190"/>
      <c r="Q72" s="1190"/>
      <c r="R72" s="1190"/>
      <c r="S72" s="1190"/>
      <c r="T72" s="1190"/>
      <c r="U72" s="1190"/>
      <c r="V72" s="1190"/>
      <c r="W72" s="1190"/>
      <c r="X72" s="1190"/>
      <c r="Y72" s="1190"/>
      <c r="Z72" s="1189"/>
    </row>
    <row r="73" spans="1:32" x14ac:dyDescent="0.2">
      <c r="B73" s="1189"/>
      <c r="G73" s="42"/>
      <c r="H73" s="42"/>
      <c r="I73" s="42"/>
      <c r="K73" s="42"/>
      <c r="U73" s="42"/>
      <c r="V73" s="42"/>
      <c r="W73" s="42"/>
      <c r="X73" s="42"/>
    </row>
    <row r="74" spans="1:32" x14ac:dyDescent="0.2">
      <c r="B74" s="1189"/>
      <c r="G74" s="42"/>
      <c r="H74" s="42"/>
      <c r="I74" s="42"/>
      <c r="K74" s="42"/>
      <c r="U74" s="42"/>
      <c r="V74" s="42"/>
      <c r="W74" s="42"/>
      <c r="X74" s="42"/>
    </row>
    <row r="75" spans="1:32" x14ac:dyDescent="0.2">
      <c r="B75" s="1189"/>
      <c r="U75" s="1189"/>
      <c r="V75" s="1189"/>
      <c r="W75" s="1189"/>
      <c r="X75" s="1189"/>
    </row>
    <row r="76" spans="1:32" x14ac:dyDescent="0.2">
      <c r="B76" s="1189"/>
      <c r="U76" s="1189"/>
      <c r="V76" s="1189"/>
      <c r="W76" s="1189"/>
      <c r="X76" s="1189"/>
    </row>
    <row r="77" spans="1:32" x14ac:dyDescent="0.2">
      <c r="B77" s="1189"/>
      <c r="G77" s="42"/>
      <c r="H77" s="42"/>
      <c r="I77" s="42"/>
      <c r="K77" s="42"/>
      <c r="U77" s="42"/>
      <c r="V77" s="42"/>
      <c r="W77" s="42"/>
      <c r="X77" s="42"/>
    </row>
    <row r="78" spans="1:32" x14ac:dyDescent="0.2">
      <c r="B78" s="1189"/>
      <c r="G78" s="1191"/>
      <c r="H78" s="1191"/>
      <c r="I78" s="1191"/>
      <c r="K78" s="1191"/>
      <c r="U78" s="1191"/>
      <c r="V78" s="1191"/>
      <c r="W78" s="1191"/>
      <c r="X78" s="1191"/>
    </row>
    <row r="79" spans="1:32" x14ac:dyDescent="0.2">
      <c r="B79" s="1189"/>
      <c r="U79" s="1189"/>
      <c r="V79" s="1189"/>
      <c r="W79" s="1189"/>
      <c r="X79" s="1189"/>
    </row>
    <row r="80" spans="1:32" x14ac:dyDescent="0.2">
      <c r="B80" s="1189"/>
      <c r="U80" s="1189"/>
      <c r="V80" s="1189"/>
      <c r="W80" s="1189"/>
      <c r="X80" s="1189"/>
    </row>
    <row r="81" spans="2:24" x14ac:dyDescent="0.2">
      <c r="B81" s="42"/>
      <c r="G81" s="42"/>
      <c r="H81" s="42"/>
      <c r="I81" s="42"/>
      <c r="K81" s="42"/>
      <c r="U81" s="42"/>
      <c r="V81" s="42"/>
      <c r="W81" s="42"/>
      <c r="X81" s="42"/>
    </row>
    <row r="82" spans="2:24" x14ac:dyDescent="0.2">
      <c r="B82" s="1189"/>
      <c r="G82" s="1189"/>
      <c r="H82" s="1189"/>
      <c r="I82" s="1189"/>
      <c r="K82" s="1189"/>
      <c r="U82" s="1189"/>
      <c r="V82" s="1189"/>
      <c r="W82" s="1189"/>
      <c r="X82" s="1189"/>
    </row>
    <row r="83" spans="2:24" x14ac:dyDescent="0.2">
      <c r="B83" s="1189"/>
      <c r="G83" s="1189"/>
      <c r="H83" s="1189"/>
      <c r="I83" s="1189"/>
      <c r="K83" s="1189"/>
      <c r="U83" s="1189"/>
      <c r="V83" s="1189"/>
      <c r="W83" s="1189"/>
      <c r="X83" s="1189"/>
    </row>
    <row r="84" spans="2:24" x14ac:dyDescent="0.2">
      <c r="B84" s="1189"/>
      <c r="G84" s="1189"/>
      <c r="H84" s="1189"/>
      <c r="I84" s="1189"/>
      <c r="K84" s="1189"/>
      <c r="U84" s="1189"/>
      <c r="V84" s="1189"/>
      <c r="W84" s="1189"/>
      <c r="X84" s="1189"/>
    </row>
    <row r="85" spans="2:24" x14ac:dyDescent="0.2">
      <c r="B85" s="42"/>
      <c r="G85" s="42"/>
      <c r="H85" s="42"/>
      <c r="I85" s="42"/>
      <c r="K85" s="42"/>
      <c r="U85" s="42"/>
      <c r="V85" s="42"/>
      <c r="W85" s="1189"/>
      <c r="X85" s="42"/>
    </row>
    <row r="86" spans="2:24" x14ac:dyDescent="0.2">
      <c r="B86" s="42"/>
      <c r="G86" s="42"/>
      <c r="H86" s="42"/>
      <c r="I86" s="42"/>
      <c r="K86" s="42"/>
      <c r="U86" s="42"/>
      <c r="V86" s="42"/>
      <c r="W86" s="1189"/>
      <c r="X86" s="42"/>
    </row>
    <row r="87" spans="2:24" x14ac:dyDescent="0.2">
      <c r="B87" s="1189"/>
      <c r="G87" s="1189"/>
      <c r="H87" s="1189"/>
      <c r="I87" s="1189"/>
      <c r="K87" s="1189"/>
      <c r="U87" s="1189"/>
      <c r="V87" s="1189"/>
      <c r="W87" s="1189"/>
    </row>
    <row r="88" spans="2:24" x14ac:dyDescent="0.2">
      <c r="B88" s="1189"/>
      <c r="G88" s="1189"/>
      <c r="H88" s="1189"/>
      <c r="I88" s="1189"/>
      <c r="K88" s="1189"/>
      <c r="U88" s="1189"/>
      <c r="V88" s="1189"/>
      <c r="W88" s="1189"/>
    </row>
    <row r="89" spans="2:24" x14ac:dyDescent="0.2">
      <c r="B89" s="1189"/>
      <c r="G89" s="1189"/>
      <c r="H89" s="1189"/>
      <c r="I89" s="1189"/>
      <c r="K89" s="1189"/>
      <c r="U89" s="1189"/>
      <c r="V89" s="1189"/>
      <c r="W89" s="1189"/>
    </row>
    <row r="90" spans="2:24" x14ac:dyDescent="0.2">
      <c r="B90" s="1189"/>
      <c r="G90" s="1189"/>
      <c r="H90" s="1189"/>
      <c r="I90" s="1189"/>
      <c r="K90" s="1189"/>
      <c r="U90" s="1189"/>
      <c r="V90" s="1189"/>
      <c r="W90" s="1189"/>
    </row>
    <row r="91" spans="2:24" x14ac:dyDescent="0.2">
      <c r="B91" s="42"/>
      <c r="G91" s="42"/>
      <c r="H91" s="42"/>
      <c r="I91" s="42"/>
      <c r="K91" s="42"/>
      <c r="U91" s="42"/>
      <c r="V91" s="42"/>
      <c r="W91" s="1189"/>
      <c r="X91" s="42"/>
    </row>
    <row r="92" spans="2:24" x14ac:dyDescent="0.2">
      <c r="B92" s="1189"/>
      <c r="G92" s="1189"/>
      <c r="H92" s="1189"/>
      <c r="I92" s="1189"/>
      <c r="K92" s="1189"/>
      <c r="U92" s="1189"/>
      <c r="V92" s="1189"/>
      <c r="W92" s="1189"/>
      <c r="X92" s="1189"/>
    </row>
    <row r="93" spans="2:24" x14ac:dyDescent="0.2">
      <c r="B93" s="42"/>
      <c r="G93" s="42"/>
      <c r="H93" s="42"/>
      <c r="I93" s="42"/>
      <c r="K93" s="42"/>
      <c r="U93" s="42"/>
      <c r="V93" s="42"/>
      <c r="W93" s="1189"/>
      <c r="X93" s="42"/>
    </row>
    <row r="94" spans="2:24" x14ac:dyDescent="0.2">
      <c r="B94" s="1189"/>
      <c r="G94" s="1189"/>
      <c r="H94" s="1189"/>
      <c r="I94" s="1189"/>
      <c r="K94" s="1189"/>
      <c r="U94" s="1189"/>
      <c r="V94" s="1189"/>
      <c r="W94" s="1189"/>
      <c r="X94" s="1189"/>
    </row>
    <row r="95" spans="2:24" x14ac:dyDescent="0.2">
      <c r="B95" s="42"/>
      <c r="G95" s="42"/>
      <c r="H95" s="42"/>
      <c r="I95" s="42"/>
      <c r="K95" s="42"/>
      <c r="U95" s="42"/>
      <c r="V95" s="42"/>
      <c r="W95" s="1189"/>
      <c r="X95" s="42"/>
    </row>
    <row r="96" spans="2:24" x14ac:dyDescent="0.2">
      <c r="F96" s="26"/>
    </row>
  </sheetData>
  <mergeCells count="9">
    <mergeCell ref="A40:A41"/>
    <mergeCell ref="B40:U40"/>
    <mergeCell ref="V40:W40"/>
    <mergeCell ref="A1:K2"/>
    <mergeCell ref="A3:K3"/>
    <mergeCell ref="A4:K4"/>
    <mergeCell ref="A36:X36"/>
    <mergeCell ref="A37:X37"/>
    <mergeCell ref="A38:X3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2</vt:i4>
      </vt:variant>
    </vt:vector>
  </HeadingPairs>
  <TitlesOfParts>
    <vt:vector size="46" baseType="lpstr">
      <vt:lpstr>ÍNDICE</vt:lpstr>
      <vt:lpstr>1 </vt:lpstr>
      <vt:lpstr>2</vt:lpstr>
      <vt:lpstr>3</vt:lpstr>
      <vt:lpstr>4 </vt:lpstr>
      <vt:lpstr>5</vt:lpstr>
      <vt:lpstr>6 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ABREVIATURAS</vt:lpstr>
      <vt:lpstr>'25'!Área_de_impresión</vt:lpstr>
      <vt:lpstr>'33'!Área_de_impresión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Usi Administrador</cp:lastModifiedBy>
  <cp:lastPrinted>2019-07-04T22:05:32Z</cp:lastPrinted>
  <dcterms:created xsi:type="dcterms:W3CDTF">2010-07-19T15:04:09Z</dcterms:created>
  <dcterms:modified xsi:type="dcterms:W3CDTF">2022-03-25T22:18:59Z</dcterms:modified>
</cp:coreProperties>
</file>